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3256" windowHeight="13176" tabRatio="880" activeTab="15"/>
  </bookViews>
  <sheets>
    <sheet name="UG_2C_2D" sheetId="34" r:id="rId1"/>
    <sheet name="UG_2C_3D" sheetId="35" r:id="rId2"/>
    <sheet name="1CSurr" sheetId="36" r:id="rId3"/>
    <sheet name="4CR" sheetId="37" r:id="rId4"/>
    <sheet name="4CRE-V2" sheetId="38" r:id="rId5"/>
    <sheet name="STAGGER" sheetId="16" r:id="rId6"/>
    <sheet name="RandomTree" sheetId="22" r:id="rId7"/>
    <sheet name="LED" sheetId="25" r:id="rId8"/>
    <sheet name="HyperPlanes" sheetId="27" r:id="rId9"/>
    <sheet name="SEA_Mixed" sheetId="28" r:id="rId10"/>
    <sheet name="Agrawal_sudden" sheetId="30" r:id="rId11"/>
    <sheet name="Agrawal_Mixed" sheetId="31" r:id="rId12"/>
    <sheet name="RandomRBF" sheetId="29" r:id="rId13"/>
    <sheet name="Sensor" sheetId="33" r:id="rId14"/>
    <sheet name="ForestCover" sheetId="32" r:id="rId15"/>
    <sheet name="HDWM" sheetId="5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ARF">HDWM!$P$35</definedName>
    <definedName name="_DWM_NB">HDWM!$Q$35</definedName>
    <definedName name="_DWMHT">HDWM!$R$35</definedName>
    <definedName name="_xlnm._FilterDatabase" localSheetId="15" hidden="1">HDWM!$R$40:$V$57</definedName>
    <definedName name="_HDWM">HDWM!$T$35</definedName>
    <definedName name="_WMA">HDWM!$S$35</definedName>
    <definedName name="ARF">HDWM!$P$36</definedName>
    <definedName name="DWM_HT">HDWM!$R$36</definedName>
    <definedName name="DWM_NB">HDWM!$Q$36</definedName>
    <definedName name="HDWM">HDWM!$T$36</definedName>
    <definedName name="WMA">HDWM!$S$36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5" l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I43" i="5"/>
  <c r="G43" i="5"/>
  <c r="F43" i="5"/>
  <c r="E43" i="5"/>
  <c r="I42" i="5"/>
  <c r="G42" i="5"/>
  <c r="F42" i="5"/>
  <c r="E42" i="5"/>
  <c r="I41" i="5"/>
  <c r="G41" i="5"/>
  <c r="F41" i="5"/>
  <c r="E41" i="5"/>
  <c r="I40" i="5"/>
  <c r="G40" i="5"/>
  <c r="F40" i="5"/>
  <c r="E40" i="5"/>
  <c r="I39" i="5"/>
  <c r="G39" i="5"/>
  <c r="F39" i="5"/>
  <c r="E39" i="5"/>
  <c r="I38" i="5"/>
  <c r="G38" i="5"/>
  <c r="F38" i="5"/>
  <c r="E38" i="5"/>
  <c r="I37" i="5"/>
  <c r="G37" i="5"/>
  <c r="F37" i="5"/>
  <c r="E37" i="5"/>
  <c r="I36" i="5"/>
  <c r="G36" i="5"/>
  <c r="F36" i="5"/>
  <c r="E36" i="5"/>
  <c r="I35" i="5"/>
  <c r="G35" i="5"/>
  <c r="F35" i="5"/>
  <c r="E35" i="5"/>
  <c r="I33" i="5"/>
  <c r="G33" i="5"/>
  <c r="F33" i="5"/>
  <c r="E33" i="5"/>
  <c r="I32" i="5"/>
  <c r="G32" i="5"/>
  <c r="F32" i="5"/>
  <c r="E32" i="5"/>
  <c r="I31" i="5"/>
  <c r="G31" i="5"/>
  <c r="F31" i="5"/>
  <c r="E31" i="5"/>
  <c r="I30" i="5"/>
  <c r="G30" i="5"/>
  <c r="F30" i="5"/>
  <c r="E30" i="5"/>
  <c r="I29" i="5"/>
  <c r="G29" i="5"/>
  <c r="F29" i="5"/>
  <c r="E34" i="5"/>
  <c r="E29" i="5"/>
  <c r="I34" i="5"/>
  <c r="G34" i="5"/>
  <c r="F34" i="5"/>
  <c r="I10" i="5"/>
  <c r="E6" i="5"/>
  <c r="I7" i="5" l="1"/>
  <c r="I4" i="5"/>
  <c r="O30" i="5"/>
  <c r="C7" i="5"/>
  <c r="B7" i="5"/>
  <c r="I11" i="5"/>
  <c r="I14" i="5"/>
  <c r="I13" i="5"/>
  <c r="I12" i="5"/>
  <c r="I17" i="5" l="1"/>
  <c r="I16" i="5"/>
  <c r="I15" i="5"/>
  <c r="I9" i="5"/>
  <c r="I8" i="5"/>
  <c r="I6" i="5"/>
  <c r="I5" i="5"/>
  <c r="E10" i="5"/>
  <c r="D10" i="5"/>
  <c r="E7" i="5"/>
  <c r="F54" i="5"/>
  <c r="F53" i="5"/>
  <c r="F52" i="5"/>
  <c r="F51" i="5"/>
  <c r="F55" i="5"/>
  <c r="G55" i="5"/>
  <c r="G54" i="5"/>
  <c r="G53" i="5"/>
  <c r="G52" i="5"/>
  <c r="G51" i="5"/>
  <c r="H55" i="5"/>
  <c r="H54" i="5"/>
  <c r="H53" i="5"/>
  <c r="H52" i="5"/>
  <c r="H51" i="5"/>
  <c r="H10" i="5"/>
  <c r="G10" i="5"/>
  <c r="F10" i="5"/>
  <c r="H8" i="5"/>
  <c r="G8" i="5"/>
  <c r="F8" i="5"/>
  <c r="E8" i="5"/>
  <c r="D8" i="5"/>
  <c r="C8" i="5"/>
  <c r="B8" i="5"/>
  <c r="A8" i="5"/>
  <c r="H7" i="5"/>
  <c r="G7" i="5"/>
  <c r="F7" i="5"/>
  <c r="A7" i="5"/>
  <c r="D7" i="5"/>
  <c r="A6" i="5"/>
  <c r="B6" i="5"/>
  <c r="C6" i="5"/>
  <c r="H6" i="5"/>
  <c r="G6" i="5"/>
  <c r="F6" i="5"/>
  <c r="D6" i="5"/>
  <c r="H5" i="5"/>
  <c r="G5" i="5"/>
  <c r="F5" i="5"/>
  <c r="E5" i="5"/>
  <c r="H4" i="5"/>
  <c r="G4" i="5"/>
  <c r="F4" i="5"/>
  <c r="D5" i="5"/>
  <c r="C5" i="5"/>
  <c r="B5" i="5"/>
  <c r="A5" i="5"/>
  <c r="C4" i="5"/>
  <c r="B4" i="5"/>
  <c r="E4" i="5"/>
  <c r="D4" i="5"/>
  <c r="A4" i="5"/>
  <c r="D30" i="5" l="1"/>
  <c r="D73" i="5"/>
  <c r="D31" i="5"/>
  <c r="D74" i="5"/>
  <c r="D32" i="5"/>
  <c r="D75" i="5"/>
  <c r="D33" i="5"/>
  <c r="D76" i="5"/>
  <c r="D35" i="5"/>
  <c r="D78" i="5"/>
  <c r="D29" i="5"/>
  <c r="D72" i="5"/>
  <c r="M5" i="5"/>
  <c r="G73" i="5" s="1"/>
  <c r="M8" i="5"/>
  <c r="G76" i="5" s="1"/>
  <c r="M7" i="5"/>
  <c r="G75" i="5" s="1"/>
  <c r="M4" i="5"/>
  <c r="G72" i="5" s="1"/>
  <c r="M10" i="5"/>
  <c r="G78" i="5" s="1"/>
  <c r="M6" i="5"/>
  <c r="G74" i="5" s="1"/>
  <c r="I51" i="5"/>
  <c r="K6" i="5"/>
  <c r="E74" i="5" s="1"/>
  <c r="N10" i="5"/>
  <c r="H78" i="5" s="1"/>
  <c r="D51" i="5"/>
  <c r="D57" i="5"/>
  <c r="D55" i="5"/>
  <c r="D54" i="5"/>
  <c r="I55" i="5"/>
  <c r="D53" i="5"/>
  <c r="K51" i="5"/>
  <c r="D52" i="5"/>
  <c r="J51" i="5"/>
  <c r="I53" i="5"/>
  <c r="K53" i="5"/>
  <c r="J53" i="5"/>
  <c r="I52" i="5"/>
  <c r="K55" i="5"/>
  <c r="I54" i="5"/>
  <c r="J55" i="5"/>
  <c r="K52" i="5"/>
  <c r="J52" i="5"/>
  <c r="J54" i="5"/>
  <c r="K54" i="5"/>
  <c r="N8" i="5"/>
  <c r="H76" i="5" s="1"/>
  <c r="L6" i="5"/>
  <c r="F74" i="5" s="1"/>
  <c r="N6" i="5"/>
  <c r="H74" i="5" s="1"/>
  <c r="L5" i="5"/>
  <c r="F73" i="5" s="1"/>
  <c r="K4" i="5"/>
  <c r="E72" i="5" s="1"/>
  <c r="O6" i="5"/>
  <c r="I74" i="5" s="1"/>
  <c r="K7" i="5"/>
  <c r="E75" i="5" s="1"/>
  <c r="K5" i="5"/>
  <c r="E73" i="5" s="1"/>
  <c r="K8" i="5"/>
  <c r="E76" i="5" s="1"/>
  <c r="L4" i="5"/>
  <c r="F72" i="5" s="1"/>
  <c r="N7" i="5"/>
  <c r="H75" i="5" s="1"/>
  <c r="K10" i="5"/>
  <c r="E78" i="5" s="1"/>
  <c r="O4" i="5"/>
  <c r="I72" i="5" s="1"/>
  <c r="O8" i="5"/>
  <c r="I76" i="5" s="1"/>
  <c r="L8" i="5"/>
  <c r="F76" i="5" s="1"/>
  <c r="O7" i="5"/>
  <c r="I75" i="5" s="1"/>
  <c r="O10" i="5"/>
  <c r="I78" i="5" s="1"/>
  <c r="N4" i="5"/>
  <c r="H72" i="5" s="1"/>
  <c r="L7" i="5"/>
  <c r="F75" i="5" s="1"/>
  <c r="N5" i="5"/>
  <c r="H73" i="5" s="1"/>
  <c r="O5" i="5"/>
  <c r="I73" i="5" s="1"/>
  <c r="L10" i="5"/>
  <c r="F78" i="5" s="1"/>
  <c r="V102" i="38"/>
  <c r="V2" i="38" s="1"/>
  <c r="U102" i="38"/>
  <c r="U2" i="38" s="1"/>
  <c r="T102" i="38"/>
  <c r="T2" i="38" s="1"/>
  <c r="S102" i="38"/>
  <c r="S2" i="38" s="1"/>
  <c r="R102" i="38"/>
  <c r="R2" i="38" s="1"/>
  <c r="P102" i="38"/>
  <c r="O102" i="38"/>
  <c r="N102" i="38"/>
  <c r="M102" i="38"/>
  <c r="L102" i="38"/>
  <c r="J102" i="38"/>
  <c r="I102" i="38"/>
  <c r="H102" i="38"/>
  <c r="F102" i="38"/>
  <c r="E102" i="38"/>
  <c r="D102" i="38"/>
  <c r="C102" i="38"/>
  <c r="B102" i="38"/>
  <c r="A102" i="38"/>
  <c r="V101" i="38"/>
  <c r="U101" i="38"/>
  <c r="T101" i="38"/>
  <c r="S101" i="38"/>
  <c r="R101" i="38"/>
  <c r="P101" i="38"/>
  <c r="O101" i="38"/>
  <c r="N101" i="38"/>
  <c r="M101" i="38"/>
  <c r="L101" i="38"/>
  <c r="J101" i="38"/>
  <c r="I101" i="38"/>
  <c r="H101" i="38"/>
  <c r="F101" i="38"/>
  <c r="E101" i="38"/>
  <c r="D101" i="38"/>
  <c r="C101" i="38"/>
  <c r="B101" i="38"/>
  <c r="A101" i="38"/>
  <c r="V100" i="38"/>
  <c r="U100" i="38"/>
  <c r="T100" i="38"/>
  <c r="S100" i="38"/>
  <c r="R100" i="38"/>
  <c r="P100" i="38"/>
  <c r="O100" i="38"/>
  <c r="N100" i="38"/>
  <c r="M100" i="38"/>
  <c r="L100" i="38"/>
  <c r="J100" i="38"/>
  <c r="I100" i="38"/>
  <c r="H100" i="38"/>
  <c r="F100" i="38"/>
  <c r="E100" i="38"/>
  <c r="D100" i="38"/>
  <c r="C100" i="38"/>
  <c r="B100" i="38"/>
  <c r="A100" i="38"/>
  <c r="V99" i="38"/>
  <c r="U99" i="38"/>
  <c r="T99" i="38"/>
  <c r="S99" i="38"/>
  <c r="R99" i="38"/>
  <c r="P99" i="38"/>
  <c r="O99" i="38"/>
  <c r="N99" i="38"/>
  <c r="M99" i="38"/>
  <c r="L99" i="38"/>
  <c r="J99" i="38"/>
  <c r="I99" i="38"/>
  <c r="H99" i="38"/>
  <c r="F99" i="38"/>
  <c r="E99" i="38"/>
  <c r="D99" i="38"/>
  <c r="C99" i="38"/>
  <c r="B99" i="38"/>
  <c r="A99" i="38"/>
  <c r="V98" i="38"/>
  <c r="U98" i="38"/>
  <c r="T98" i="38"/>
  <c r="S98" i="38"/>
  <c r="R98" i="38"/>
  <c r="P98" i="38"/>
  <c r="O98" i="38"/>
  <c r="N98" i="38"/>
  <c r="M98" i="38"/>
  <c r="L98" i="38"/>
  <c r="J98" i="38"/>
  <c r="I98" i="38"/>
  <c r="H98" i="38"/>
  <c r="F98" i="38"/>
  <c r="E98" i="38"/>
  <c r="D98" i="38"/>
  <c r="C98" i="38"/>
  <c r="B98" i="38"/>
  <c r="A98" i="38"/>
  <c r="V97" i="38"/>
  <c r="U97" i="38"/>
  <c r="T97" i="38"/>
  <c r="S97" i="38"/>
  <c r="R97" i="38"/>
  <c r="P97" i="38"/>
  <c r="O97" i="38"/>
  <c r="N97" i="38"/>
  <c r="M97" i="38"/>
  <c r="L97" i="38"/>
  <c r="J97" i="38"/>
  <c r="I97" i="38"/>
  <c r="H97" i="38"/>
  <c r="F97" i="38"/>
  <c r="E97" i="38"/>
  <c r="D97" i="38"/>
  <c r="C97" i="38"/>
  <c r="B97" i="38"/>
  <c r="A97" i="38"/>
  <c r="V96" i="38"/>
  <c r="U96" i="38"/>
  <c r="T96" i="38"/>
  <c r="S96" i="38"/>
  <c r="R96" i="38"/>
  <c r="P96" i="38"/>
  <c r="O96" i="38"/>
  <c r="N96" i="38"/>
  <c r="M96" i="38"/>
  <c r="L96" i="38"/>
  <c r="J96" i="38"/>
  <c r="I96" i="38"/>
  <c r="H96" i="38"/>
  <c r="F96" i="38"/>
  <c r="E96" i="38"/>
  <c r="D96" i="38"/>
  <c r="C96" i="38"/>
  <c r="B96" i="38"/>
  <c r="A96" i="38"/>
  <c r="V95" i="38"/>
  <c r="U95" i="38"/>
  <c r="T95" i="38"/>
  <c r="S95" i="38"/>
  <c r="R95" i="38"/>
  <c r="P95" i="38"/>
  <c r="O95" i="38"/>
  <c r="N95" i="38"/>
  <c r="M95" i="38"/>
  <c r="L95" i="38"/>
  <c r="J95" i="38"/>
  <c r="I95" i="38"/>
  <c r="H95" i="38"/>
  <c r="F95" i="38"/>
  <c r="E95" i="38"/>
  <c r="D95" i="38"/>
  <c r="C95" i="38"/>
  <c r="B95" i="38"/>
  <c r="A95" i="38"/>
  <c r="V94" i="38"/>
  <c r="U94" i="38"/>
  <c r="T94" i="38"/>
  <c r="S94" i="38"/>
  <c r="R94" i="38"/>
  <c r="P94" i="38"/>
  <c r="O94" i="38"/>
  <c r="N94" i="38"/>
  <c r="M94" i="38"/>
  <c r="L94" i="38"/>
  <c r="J94" i="38"/>
  <c r="I94" i="38"/>
  <c r="H94" i="38"/>
  <c r="F94" i="38"/>
  <c r="E94" i="38"/>
  <c r="D94" i="38"/>
  <c r="C94" i="38"/>
  <c r="B94" i="38"/>
  <c r="A94" i="38"/>
  <c r="V93" i="38"/>
  <c r="U93" i="38"/>
  <c r="T93" i="38"/>
  <c r="S93" i="38"/>
  <c r="R93" i="38"/>
  <c r="P93" i="38"/>
  <c r="O93" i="38"/>
  <c r="N93" i="38"/>
  <c r="M93" i="38"/>
  <c r="L93" i="38"/>
  <c r="J93" i="38"/>
  <c r="I93" i="38"/>
  <c r="H93" i="38"/>
  <c r="F93" i="38"/>
  <c r="E93" i="38"/>
  <c r="D93" i="38"/>
  <c r="C93" i="38"/>
  <c r="B93" i="38"/>
  <c r="A93" i="38"/>
  <c r="V92" i="38"/>
  <c r="U92" i="38"/>
  <c r="T92" i="38"/>
  <c r="S92" i="38"/>
  <c r="R92" i="38"/>
  <c r="P92" i="38"/>
  <c r="O92" i="38"/>
  <c r="N92" i="38"/>
  <c r="M92" i="38"/>
  <c r="L92" i="38"/>
  <c r="J92" i="38"/>
  <c r="I92" i="38"/>
  <c r="H92" i="38"/>
  <c r="F92" i="38"/>
  <c r="E92" i="38"/>
  <c r="D92" i="38"/>
  <c r="C92" i="38"/>
  <c r="B92" i="38"/>
  <c r="A92" i="38"/>
  <c r="V91" i="38"/>
  <c r="U91" i="38"/>
  <c r="T91" i="38"/>
  <c r="S91" i="38"/>
  <c r="R91" i="38"/>
  <c r="P91" i="38"/>
  <c r="O91" i="38"/>
  <c r="N91" i="38"/>
  <c r="M91" i="38"/>
  <c r="L91" i="38"/>
  <c r="J91" i="38"/>
  <c r="I91" i="38"/>
  <c r="H91" i="38"/>
  <c r="F91" i="38"/>
  <c r="E91" i="38"/>
  <c r="D91" i="38"/>
  <c r="C91" i="38"/>
  <c r="B91" i="38"/>
  <c r="A91" i="38"/>
  <c r="V90" i="38"/>
  <c r="U90" i="38"/>
  <c r="T90" i="38"/>
  <c r="S90" i="38"/>
  <c r="R90" i="38"/>
  <c r="P90" i="38"/>
  <c r="O90" i="38"/>
  <c r="N90" i="38"/>
  <c r="M90" i="38"/>
  <c r="L90" i="38"/>
  <c r="J90" i="38"/>
  <c r="I90" i="38"/>
  <c r="H90" i="38"/>
  <c r="F90" i="38"/>
  <c r="E90" i="38"/>
  <c r="D90" i="38"/>
  <c r="C90" i="38"/>
  <c r="B90" i="38"/>
  <c r="A90" i="38"/>
  <c r="V89" i="38"/>
  <c r="U89" i="38"/>
  <c r="T89" i="38"/>
  <c r="S89" i="38"/>
  <c r="R89" i="38"/>
  <c r="P89" i="38"/>
  <c r="O89" i="38"/>
  <c r="N89" i="38"/>
  <c r="M89" i="38"/>
  <c r="L89" i="38"/>
  <c r="J89" i="38"/>
  <c r="I89" i="38"/>
  <c r="H89" i="38"/>
  <c r="F89" i="38"/>
  <c r="E89" i="38"/>
  <c r="D89" i="38"/>
  <c r="C89" i="38"/>
  <c r="B89" i="38"/>
  <c r="A89" i="38"/>
  <c r="V88" i="38"/>
  <c r="U88" i="38"/>
  <c r="T88" i="38"/>
  <c r="S88" i="38"/>
  <c r="R88" i="38"/>
  <c r="P88" i="38"/>
  <c r="O88" i="38"/>
  <c r="N88" i="38"/>
  <c r="M88" i="38"/>
  <c r="L88" i="38"/>
  <c r="J88" i="38"/>
  <c r="I88" i="38"/>
  <c r="H88" i="38"/>
  <c r="F88" i="38"/>
  <c r="E88" i="38"/>
  <c r="D88" i="38"/>
  <c r="C88" i="38"/>
  <c r="B88" i="38"/>
  <c r="A88" i="38"/>
  <c r="V87" i="38"/>
  <c r="U87" i="38"/>
  <c r="T87" i="38"/>
  <c r="S87" i="38"/>
  <c r="R87" i="38"/>
  <c r="P87" i="38"/>
  <c r="O87" i="38"/>
  <c r="N87" i="38"/>
  <c r="M87" i="38"/>
  <c r="L87" i="38"/>
  <c r="J87" i="38"/>
  <c r="I87" i="38"/>
  <c r="H87" i="38"/>
  <c r="F87" i="38"/>
  <c r="E87" i="38"/>
  <c r="D87" i="38"/>
  <c r="C87" i="38"/>
  <c r="B87" i="38"/>
  <c r="A87" i="38"/>
  <c r="V86" i="38"/>
  <c r="U86" i="38"/>
  <c r="T86" i="38"/>
  <c r="S86" i="38"/>
  <c r="R86" i="38"/>
  <c r="P86" i="38"/>
  <c r="O86" i="38"/>
  <c r="N86" i="38"/>
  <c r="M86" i="38"/>
  <c r="L86" i="38"/>
  <c r="J86" i="38"/>
  <c r="I86" i="38"/>
  <c r="H86" i="38"/>
  <c r="F86" i="38"/>
  <c r="E86" i="38"/>
  <c r="D86" i="38"/>
  <c r="C86" i="38"/>
  <c r="B86" i="38"/>
  <c r="A86" i="38"/>
  <c r="V85" i="38"/>
  <c r="U85" i="38"/>
  <c r="T85" i="38"/>
  <c r="S85" i="38"/>
  <c r="R85" i="38"/>
  <c r="P85" i="38"/>
  <c r="O85" i="38"/>
  <c r="N85" i="38"/>
  <c r="M85" i="38"/>
  <c r="L85" i="38"/>
  <c r="J85" i="38"/>
  <c r="I85" i="38"/>
  <c r="H85" i="38"/>
  <c r="F85" i="38"/>
  <c r="E85" i="38"/>
  <c r="D85" i="38"/>
  <c r="C85" i="38"/>
  <c r="B85" i="38"/>
  <c r="A85" i="38"/>
  <c r="V84" i="38"/>
  <c r="U84" i="38"/>
  <c r="T84" i="38"/>
  <c r="S84" i="38"/>
  <c r="R84" i="38"/>
  <c r="P84" i="38"/>
  <c r="O84" i="38"/>
  <c r="N84" i="38"/>
  <c r="M84" i="38"/>
  <c r="L84" i="38"/>
  <c r="J84" i="38"/>
  <c r="I84" i="38"/>
  <c r="H84" i="38"/>
  <c r="F84" i="38"/>
  <c r="E84" i="38"/>
  <c r="D84" i="38"/>
  <c r="C84" i="38"/>
  <c r="B84" i="38"/>
  <c r="A84" i="38"/>
  <c r="V83" i="38"/>
  <c r="U83" i="38"/>
  <c r="T83" i="38"/>
  <c r="S83" i="38"/>
  <c r="R83" i="38"/>
  <c r="P83" i="38"/>
  <c r="O83" i="38"/>
  <c r="N83" i="38"/>
  <c r="M83" i="38"/>
  <c r="L83" i="38"/>
  <c r="J83" i="38"/>
  <c r="I83" i="38"/>
  <c r="H83" i="38"/>
  <c r="F83" i="38"/>
  <c r="E83" i="38"/>
  <c r="D83" i="38"/>
  <c r="C83" i="38"/>
  <c r="B83" i="38"/>
  <c r="A83" i="38"/>
  <c r="V82" i="38"/>
  <c r="U82" i="38"/>
  <c r="T82" i="38"/>
  <c r="S82" i="38"/>
  <c r="R82" i="38"/>
  <c r="P82" i="38"/>
  <c r="O82" i="38"/>
  <c r="N82" i="38"/>
  <c r="M82" i="38"/>
  <c r="L82" i="38"/>
  <c r="J82" i="38"/>
  <c r="I82" i="38"/>
  <c r="H82" i="38"/>
  <c r="F82" i="38"/>
  <c r="E82" i="38"/>
  <c r="D82" i="38"/>
  <c r="C82" i="38"/>
  <c r="B82" i="38"/>
  <c r="A82" i="38"/>
  <c r="V81" i="38"/>
  <c r="U81" i="38"/>
  <c r="T81" i="38"/>
  <c r="S81" i="38"/>
  <c r="R81" i="38"/>
  <c r="P81" i="38"/>
  <c r="O81" i="38"/>
  <c r="N81" i="38"/>
  <c r="M81" i="38"/>
  <c r="L81" i="38"/>
  <c r="J81" i="38"/>
  <c r="I81" i="38"/>
  <c r="H81" i="38"/>
  <c r="F81" i="38"/>
  <c r="E81" i="38"/>
  <c r="D81" i="38"/>
  <c r="C81" i="38"/>
  <c r="B81" i="38"/>
  <c r="A81" i="38"/>
  <c r="V80" i="38"/>
  <c r="U80" i="38"/>
  <c r="T80" i="38"/>
  <c r="S80" i="38"/>
  <c r="R80" i="38"/>
  <c r="P80" i="38"/>
  <c r="O80" i="38"/>
  <c r="N80" i="38"/>
  <c r="M80" i="38"/>
  <c r="L80" i="38"/>
  <c r="J80" i="38"/>
  <c r="I80" i="38"/>
  <c r="H80" i="38"/>
  <c r="F80" i="38"/>
  <c r="E80" i="38"/>
  <c r="D80" i="38"/>
  <c r="C80" i="38"/>
  <c r="B80" i="38"/>
  <c r="A80" i="38"/>
  <c r="V79" i="38"/>
  <c r="U79" i="38"/>
  <c r="T79" i="38"/>
  <c r="S79" i="38"/>
  <c r="R79" i="38"/>
  <c r="P79" i="38"/>
  <c r="O79" i="38"/>
  <c r="N79" i="38"/>
  <c r="M79" i="38"/>
  <c r="L79" i="38"/>
  <c r="J79" i="38"/>
  <c r="I79" i="38"/>
  <c r="H79" i="38"/>
  <c r="F79" i="38"/>
  <c r="E79" i="38"/>
  <c r="D79" i="38"/>
  <c r="C79" i="38"/>
  <c r="B79" i="38"/>
  <c r="A79" i="38"/>
  <c r="V78" i="38"/>
  <c r="U78" i="38"/>
  <c r="T78" i="38"/>
  <c r="S78" i="38"/>
  <c r="R78" i="38"/>
  <c r="P78" i="38"/>
  <c r="O78" i="38"/>
  <c r="N78" i="38"/>
  <c r="M78" i="38"/>
  <c r="L78" i="38"/>
  <c r="J78" i="38"/>
  <c r="I78" i="38"/>
  <c r="H78" i="38"/>
  <c r="F78" i="38"/>
  <c r="E78" i="38"/>
  <c r="D78" i="38"/>
  <c r="C78" i="38"/>
  <c r="B78" i="38"/>
  <c r="A78" i="38"/>
  <c r="V77" i="38"/>
  <c r="U77" i="38"/>
  <c r="T77" i="38"/>
  <c r="S77" i="38"/>
  <c r="R77" i="38"/>
  <c r="P77" i="38"/>
  <c r="O77" i="38"/>
  <c r="N77" i="38"/>
  <c r="M77" i="38"/>
  <c r="L77" i="38"/>
  <c r="J77" i="38"/>
  <c r="I77" i="38"/>
  <c r="H77" i="38"/>
  <c r="F77" i="38"/>
  <c r="E77" i="38"/>
  <c r="D77" i="38"/>
  <c r="C77" i="38"/>
  <c r="B77" i="38"/>
  <c r="A77" i="38"/>
  <c r="V76" i="38"/>
  <c r="U76" i="38"/>
  <c r="T76" i="38"/>
  <c r="S76" i="38"/>
  <c r="R76" i="38"/>
  <c r="P76" i="38"/>
  <c r="O76" i="38"/>
  <c r="N76" i="38"/>
  <c r="M76" i="38"/>
  <c r="L76" i="38"/>
  <c r="J76" i="38"/>
  <c r="I76" i="38"/>
  <c r="H76" i="38"/>
  <c r="F76" i="38"/>
  <c r="E76" i="38"/>
  <c r="D76" i="38"/>
  <c r="C76" i="38"/>
  <c r="B76" i="38"/>
  <c r="A76" i="38"/>
  <c r="V75" i="38"/>
  <c r="U75" i="38"/>
  <c r="T75" i="38"/>
  <c r="S75" i="38"/>
  <c r="R75" i="38"/>
  <c r="P75" i="38"/>
  <c r="O75" i="38"/>
  <c r="N75" i="38"/>
  <c r="M75" i="38"/>
  <c r="L75" i="38"/>
  <c r="J75" i="38"/>
  <c r="I75" i="38"/>
  <c r="H75" i="38"/>
  <c r="F75" i="38"/>
  <c r="E75" i="38"/>
  <c r="D75" i="38"/>
  <c r="C75" i="38"/>
  <c r="B75" i="38"/>
  <c r="A75" i="38"/>
  <c r="V74" i="38"/>
  <c r="U74" i="38"/>
  <c r="T74" i="38"/>
  <c r="S74" i="38"/>
  <c r="R74" i="38"/>
  <c r="P74" i="38"/>
  <c r="O74" i="38"/>
  <c r="N74" i="38"/>
  <c r="M74" i="38"/>
  <c r="L74" i="38"/>
  <c r="J74" i="38"/>
  <c r="I74" i="38"/>
  <c r="H74" i="38"/>
  <c r="F74" i="38"/>
  <c r="E74" i="38"/>
  <c r="D74" i="38"/>
  <c r="C74" i="38"/>
  <c r="B74" i="38"/>
  <c r="A74" i="38"/>
  <c r="V73" i="38"/>
  <c r="U73" i="38"/>
  <c r="T73" i="38"/>
  <c r="S73" i="38"/>
  <c r="R73" i="38"/>
  <c r="P73" i="38"/>
  <c r="O73" i="38"/>
  <c r="N73" i="38"/>
  <c r="M73" i="38"/>
  <c r="L73" i="38"/>
  <c r="J73" i="38"/>
  <c r="I73" i="38"/>
  <c r="H73" i="38"/>
  <c r="F73" i="38"/>
  <c r="E73" i="38"/>
  <c r="D73" i="38"/>
  <c r="C73" i="38"/>
  <c r="B73" i="38"/>
  <c r="A73" i="38"/>
  <c r="V72" i="38"/>
  <c r="U72" i="38"/>
  <c r="T72" i="38"/>
  <c r="S72" i="38"/>
  <c r="R72" i="38"/>
  <c r="P72" i="38"/>
  <c r="O72" i="38"/>
  <c r="N72" i="38"/>
  <c r="M72" i="38"/>
  <c r="L72" i="38"/>
  <c r="J72" i="38"/>
  <c r="I72" i="38"/>
  <c r="H72" i="38"/>
  <c r="F72" i="38"/>
  <c r="E72" i="38"/>
  <c r="D72" i="38"/>
  <c r="C72" i="38"/>
  <c r="B72" i="38"/>
  <c r="A72" i="38"/>
  <c r="V71" i="38"/>
  <c r="U71" i="38"/>
  <c r="T71" i="38"/>
  <c r="S71" i="38"/>
  <c r="R71" i="38"/>
  <c r="P71" i="38"/>
  <c r="O71" i="38"/>
  <c r="N71" i="38"/>
  <c r="M71" i="38"/>
  <c r="L71" i="38"/>
  <c r="J71" i="38"/>
  <c r="I71" i="38"/>
  <c r="H71" i="38"/>
  <c r="F71" i="38"/>
  <c r="E71" i="38"/>
  <c r="D71" i="38"/>
  <c r="C71" i="38"/>
  <c r="B71" i="38"/>
  <c r="A71" i="38"/>
  <c r="V70" i="38"/>
  <c r="U70" i="38"/>
  <c r="T70" i="38"/>
  <c r="S70" i="38"/>
  <c r="R70" i="38"/>
  <c r="P70" i="38"/>
  <c r="O70" i="38"/>
  <c r="N70" i="38"/>
  <c r="M70" i="38"/>
  <c r="L70" i="38"/>
  <c r="J70" i="38"/>
  <c r="I70" i="38"/>
  <c r="H70" i="38"/>
  <c r="F70" i="38"/>
  <c r="E70" i="38"/>
  <c r="D70" i="38"/>
  <c r="C70" i="38"/>
  <c r="B70" i="38"/>
  <c r="A70" i="38"/>
  <c r="V69" i="38"/>
  <c r="U69" i="38"/>
  <c r="T69" i="38"/>
  <c r="S69" i="38"/>
  <c r="R69" i="38"/>
  <c r="P69" i="38"/>
  <c r="O69" i="38"/>
  <c r="N69" i="38"/>
  <c r="M69" i="38"/>
  <c r="L69" i="38"/>
  <c r="J69" i="38"/>
  <c r="I69" i="38"/>
  <c r="H69" i="38"/>
  <c r="F69" i="38"/>
  <c r="E69" i="38"/>
  <c r="D69" i="38"/>
  <c r="C69" i="38"/>
  <c r="B69" i="38"/>
  <c r="A69" i="38"/>
  <c r="V68" i="38"/>
  <c r="U68" i="38"/>
  <c r="T68" i="38"/>
  <c r="S68" i="38"/>
  <c r="R68" i="38"/>
  <c r="P68" i="38"/>
  <c r="O68" i="38"/>
  <c r="N68" i="38"/>
  <c r="M68" i="38"/>
  <c r="L68" i="38"/>
  <c r="J68" i="38"/>
  <c r="I68" i="38"/>
  <c r="H68" i="38"/>
  <c r="F68" i="38"/>
  <c r="E68" i="38"/>
  <c r="D68" i="38"/>
  <c r="C68" i="38"/>
  <c r="B68" i="38"/>
  <c r="A68" i="38"/>
  <c r="V67" i="38"/>
  <c r="U67" i="38"/>
  <c r="T67" i="38"/>
  <c r="S67" i="38"/>
  <c r="R67" i="38"/>
  <c r="P67" i="38"/>
  <c r="O67" i="38"/>
  <c r="N67" i="38"/>
  <c r="M67" i="38"/>
  <c r="L67" i="38"/>
  <c r="J67" i="38"/>
  <c r="I67" i="38"/>
  <c r="H67" i="38"/>
  <c r="F67" i="38"/>
  <c r="E67" i="38"/>
  <c r="D67" i="38"/>
  <c r="C67" i="38"/>
  <c r="B67" i="38"/>
  <c r="A67" i="38"/>
  <c r="V66" i="38"/>
  <c r="U66" i="38"/>
  <c r="T66" i="38"/>
  <c r="S66" i="38"/>
  <c r="R66" i="38"/>
  <c r="P66" i="38"/>
  <c r="O66" i="38"/>
  <c r="N66" i="38"/>
  <c r="M66" i="38"/>
  <c r="L66" i="38"/>
  <c r="J66" i="38"/>
  <c r="I66" i="38"/>
  <c r="H66" i="38"/>
  <c r="F66" i="38"/>
  <c r="E66" i="38"/>
  <c r="D66" i="38"/>
  <c r="C66" i="38"/>
  <c r="B66" i="38"/>
  <c r="A66" i="38"/>
  <c r="V65" i="38"/>
  <c r="U65" i="38"/>
  <c r="T65" i="38"/>
  <c r="S65" i="38"/>
  <c r="R65" i="38"/>
  <c r="P65" i="38"/>
  <c r="O65" i="38"/>
  <c r="N65" i="38"/>
  <c r="M65" i="38"/>
  <c r="L65" i="38"/>
  <c r="J65" i="38"/>
  <c r="I65" i="38"/>
  <c r="H65" i="38"/>
  <c r="F65" i="38"/>
  <c r="E65" i="38"/>
  <c r="D65" i="38"/>
  <c r="C65" i="38"/>
  <c r="B65" i="38"/>
  <c r="A65" i="38"/>
  <c r="V64" i="38"/>
  <c r="U64" i="38"/>
  <c r="T64" i="38"/>
  <c r="S64" i="38"/>
  <c r="R64" i="38"/>
  <c r="P64" i="38"/>
  <c r="O64" i="38"/>
  <c r="N64" i="38"/>
  <c r="M64" i="38"/>
  <c r="L64" i="38"/>
  <c r="J64" i="38"/>
  <c r="I64" i="38"/>
  <c r="H64" i="38"/>
  <c r="F64" i="38"/>
  <c r="E64" i="38"/>
  <c r="D64" i="38"/>
  <c r="C64" i="38"/>
  <c r="B64" i="38"/>
  <c r="A64" i="38"/>
  <c r="V63" i="38"/>
  <c r="U63" i="38"/>
  <c r="T63" i="38"/>
  <c r="S63" i="38"/>
  <c r="R63" i="38"/>
  <c r="P63" i="38"/>
  <c r="O63" i="38"/>
  <c r="N63" i="38"/>
  <c r="M63" i="38"/>
  <c r="L63" i="38"/>
  <c r="J63" i="38"/>
  <c r="I63" i="38"/>
  <c r="H63" i="38"/>
  <c r="F63" i="38"/>
  <c r="E63" i="38"/>
  <c r="D63" i="38"/>
  <c r="C63" i="38"/>
  <c r="B63" i="38"/>
  <c r="A63" i="38"/>
  <c r="V62" i="38"/>
  <c r="U62" i="38"/>
  <c r="T62" i="38"/>
  <c r="S62" i="38"/>
  <c r="R62" i="38"/>
  <c r="P62" i="38"/>
  <c r="O62" i="38"/>
  <c r="N62" i="38"/>
  <c r="M62" i="38"/>
  <c r="L62" i="38"/>
  <c r="J62" i="38"/>
  <c r="I62" i="38"/>
  <c r="H62" i="38"/>
  <c r="F62" i="38"/>
  <c r="E62" i="38"/>
  <c r="D62" i="38"/>
  <c r="C62" i="38"/>
  <c r="B62" i="38"/>
  <c r="A62" i="38"/>
  <c r="V61" i="38"/>
  <c r="U61" i="38"/>
  <c r="T61" i="38"/>
  <c r="S61" i="38"/>
  <c r="R61" i="38"/>
  <c r="P61" i="38"/>
  <c r="O61" i="38"/>
  <c r="N61" i="38"/>
  <c r="M61" i="38"/>
  <c r="L61" i="38"/>
  <c r="J61" i="38"/>
  <c r="I61" i="38"/>
  <c r="H61" i="38"/>
  <c r="F61" i="38"/>
  <c r="E61" i="38"/>
  <c r="D61" i="38"/>
  <c r="C61" i="38"/>
  <c r="B61" i="38"/>
  <c r="A61" i="38"/>
  <c r="V60" i="38"/>
  <c r="U60" i="38"/>
  <c r="T60" i="38"/>
  <c r="S60" i="38"/>
  <c r="R60" i="38"/>
  <c r="P60" i="38"/>
  <c r="O60" i="38"/>
  <c r="N60" i="38"/>
  <c r="M60" i="38"/>
  <c r="L60" i="38"/>
  <c r="J60" i="38"/>
  <c r="I60" i="38"/>
  <c r="H60" i="38"/>
  <c r="F60" i="38"/>
  <c r="E60" i="38"/>
  <c r="D60" i="38"/>
  <c r="C60" i="38"/>
  <c r="B60" i="38"/>
  <c r="A60" i="38"/>
  <c r="V59" i="38"/>
  <c r="U59" i="38"/>
  <c r="T59" i="38"/>
  <c r="S59" i="38"/>
  <c r="R59" i="38"/>
  <c r="P59" i="38"/>
  <c r="O59" i="38"/>
  <c r="N59" i="38"/>
  <c r="M59" i="38"/>
  <c r="L59" i="38"/>
  <c r="J59" i="38"/>
  <c r="I59" i="38"/>
  <c r="H59" i="38"/>
  <c r="F59" i="38"/>
  <c r="E59" i="38"/>
  <c r="D59" i="38"/>
  <c r="C59" i="38"/>
  <c r="B59" i="38"/>
  <c r="A59" i="38"/>
  <c r="V58" i="38"/>
  <c r="U58" i="38"/>
  <c r="T58" i="38"/>
  <c r="S58" i="38"/>
  <c r="R58" i="38"/>
  <c r="P58" i="38"/>
  <c r="O58" i="38"/>
  <c r="N58" i="38"/>
  <c r="M58" i="38"/>
  <c r="L58" i="38"/>
  <c r="J58" i="38"/>
  <c r="I58" i="38"/>
  <c r="H58" i="38"/>
  <c r="F58" i="38"/>
  <c r="E58" i="38"/>
  <c r="D58" i="38"/>
  <c r="C58" i="38"/>
  <c r="B58" i="38"/>
  <c r="A58" i="38"/>
  <c r="V57" i="38"/>
  <c r="U57" i="38"/>
  <c r="T57" i="38"/>
  <c r="S57" i="38"/>
  <c r="R57" i="38"/>
  <c r="P57" i="38"/>
  <c r="O57" i="38"/>
  <c r="N57" i="38"/>
  <c r="M57" i="38"/>
  <c r="L57" i="38"/>
  <c r="J57" i="38"/>
  <c r="I57" i="38"/>
  <c r="H57" i="38"/>
  <c r="F57" i="38"/>
  <c r="E57" i="38"/>
  <c r="D57" i="38"/>
  <c r="C57" i="38"/>
  <c r="B57" i="38"/>
  <c r="A57" i="38"/>
  <c r="V56" i="38"/>
  <c r="U56" i="38"/>
  <c r="T56" i="38"/>
  <c r="S56" i="38"/>
  <c r="R56" i="38"/>
  <c r="P56" i="38"/>
  <c r="O56" i="38"/>
  <c r="N56" i="38"/>
  <c r="M56" i="38"/>
  <c r="L56" i="38"/>
  <c r="J56" i="38"/>
  <c r="I56" i="38"/>
  <c r="H56" i="38"/>
  <c r="F56" i="38"/>
  <c r="E56" i="38"/>
  <c r="D56" i="38"/>
  <c r="C56" i="38"/>
  <c r="B56" i="38"/>
  <c r="A56" i="38"/>
  <c r="V55" i="38"/>
  <c r="U55" i="38"/>
  <c r="T55" i="38"/>
  <c r="S55" i="38"/>
  <c r="R55" i="38"/>
  <c r="P55" i="38"/>
  <c r="O55" i="38"/>
  <c r="N55" i="38"/>
  <c r="M55" i="38"/>
  <c r="L55" i="38"/>
  <c r="J55" i="38"/>
  <c r="I55" i="38"/>
  <c r="H55" i="38"/>
  <c r="F55" i="38"/>
  <c r="E55" i="38"/>
  <c r="D55" i="38"/>
  <c r="C55" i="38"/>
  <c r="B55" i="38"/>
  <c r="A55" i="38"/>
  <c r="V54" i="38"/>
  <c r="U54" i="38"/>
  <c r="T54" i="38"/>
  <c r="S54" i="38"/>
  <c r="R54" i="38"/>
  <c r="P54" i="38"/>
  <c r="O54" i="38"/>
  <c r="N54" i="38"/>
  <c r="M54" i="38"/>
  <c r="L54" i="38"/>
  <c r="J54" i="38"/>
  <c r="I54" i="38"/>
  <c r="H54" i="38"/>
  <c r="F54" i="38"/>
  <c r="E54" i="38"/>
  <c r="D54" i="38"/>
  <c r="C54" i="38"/>
  <c r="B54" i="38"/>
  <c r="A54" i="38"/>
  <c r="V53" i="38"/>
  <c r="U53" i="38"/>
  <c r="T53" i="38"/>
  <c r="S53" i="38"/>
  <c r="R53" i="38"/>
  <c r="P53" i="38"/>
  <c r="O53" i="38"/>
  <c r="N53" i="38"/>
  <c r="M53" i="38"/>
  <c r="L53" i="38"/>
  <c r="J53" i="38"/>
  <c r="I53" i="38"/>
  <c r="H53" i="38"/>
  <c r="F53" i="38"/>
  <c r="E53" i="38"/>
  <c r="D53" i="38"/>
  <c r="C53" i="38"/>
  <c r="B53" i="38"/>
  <c r="A53" i="38"/>
  <c r="V52" i="38"/>
  <c r="U52" i="38"/>
  <c r="T52" i="38"/>
  <c r="S52" i="38"/>
  <c r="R52" i="38"/>
  <c r="P52" i="38"/>
  <c r="O52" i="38"/>
  <c r="N52" i="38"/>
  <c r="M52" i="38"/>
  <c r="L52" i="38"/>
  <c r="J52" i="38"/>
  <c r="I52" i="38"/>
  <c r="H52" i="38"/>
  <c r="F52" i="38"/>
  <c r="E52" i="38"/>
  <c r="D52" i="38"/>
  <c r="C52" i="38"/>
  <c r="B52" i="38"/>
  <c r="A52" i="38"/>
  <c r="V51" i="38"/>
  <c r="U51" i="38"/>
  <c r="T51" i="38"/>
  <c r="S51" i="38"/>
  <c r="R51" i="38"/>
  <c r="P51" i="38"/>
  <c r="O51" i="38"/>
  <c r="N51" i="38"/>
  <c r="M51" i="38"/>
  <c r="L51" i="38"/>
  <c r="J51" i="38"/>
  <c r="I51" i="38"/>
  <c r="H51" i="38"/>
  <c r="F51" i="38"/>
  <c r="E51" i="38"/>
  <c r="D51" i="38"/>
  <c r="C51" i="38"/>
  <c r="B51" i="38"/>
  <c r="A51" i="38"/>
  <c r="V50" i="38"/>
  <c r="U50" i="38"/>
  <c r="T50" i="38"/>
  <c r="S50" i="38"/>
  <c r="R50" i="38"/>
  <c r="P50" i="38"/>
  <c r="O50" i="38"/>
  <c r="N50" i="38"/>
  <c r="M50" i="38"/>
  <c r="L50" i="38"/>
  <c r="J50" i="38"/>
  <c r="I50" i="38"/>
  <c r="H50" i="38"/>
  <c r="F50" i="38"/>
  <c r="E50" i="38"/>
  <c r="D50" i="38"/>
  <c r="C50" i="38"/>
  <c r="B50" i="38"/>
  <c r="A50" i="38"/>
  <c r="V49" i="38"/>
  <c r="U49" i="38"/>
  <c r="T49" i="38"/>
  <c r="S49" i="38"/>
  <c r="R49" i="38"/>
  <c r="P49" i="38"/>
  <c r="O49" i="38"/>
  <c r="N49" i="38"/>
  <c r="M49" i="38"/>
  <c r="L49" i="38"/>
  <c r="J49" i="38"/>
  <c r="I49" i="38"/>
  <c r="H49" i="38"/>
  <c r="F49" i="38"/>
  <c r="E49" i="38"/>
  <c r="D49" i="38"/>
  <c r="C49" i="38"/>
  <c r="B49" i="38"/>
  <c r="A49" i="38"/>
  <c r="V48" i="38"/>
  <c r="U48" i="38"/>
  <c r="T48" i="38"/>
  <c r="S48" i="38"/>
  <c r="R48" i="38"/>
  <c r="P48" i="38"/>
  <c r="O48" i="38"/>
  <c r="N48" i="38"/>
  <c r="M48" i="38"/>
  <c r="L48" i="38"/>
  <c r="J48" i="38"/>
  <c r="I48" i="38"/>
  <c r="H48" i="38"/>
  <c r="F48" i="38"/>
  <c r="E48" i="38"/>
  <c r="D48" i="38"/>
  <c r="C48" i="38"/>
  <c r="B48" i="38"/>
  <c r="A48" i="38"/>
  <c r="V47" i="38"/>
  <c r="U47" i="38"/>
  <c r="T47" i="38"/>
  <c r="S47" i="38"/>
  <c r="R47" i="38"/>
  <c r="P47" i="38"/>
  <c r="O47" i="38"/>
  <c r="N47" i="38"/>
  <c r="M47" i="38"/>
  <c r="L47" i="38"/>
  <c r="J47" i="38"/>
  <c r="I47" i="38"/>
  <c r="H47" i="38"/>
  <c r="F47" i="38"/>
  <c r="E47" i="38"/>
  <c r="D47" i="38"/>
  <c r="C47" i="38"/>
  <c r="B47" i="38"/>
  <c r="A47" i="38"/>
  <c r="V46" i="38"/>
  <c r="U46" i="38"/>
  <c r="T46" i="38"/>
  <c r="S46" i="38"/>
  <c r="R46" i="38"/>
  <c r="P46" i="38"/>
  <c r="O46" i="38"/>
  <c r="N46" i="38"/>
  <c r="M46" i="38"/>
  <c r="L46" i="38"/>
  <c r="J46" i="38"/>
  <c r="I46" i="38"/>
  <c r="H46" i="38"/>
  <c r="F46" i="38"/>
  <c r="E46" i="38"/>
  <c r="D46" i="38"/>
  <c r="C46" i="38"/>
  <c r="B46" i="38"/>
  <c r="A46" i="38"/>
  <c r="V45" i="38"/>
  <c r="U45" i="38"/>
  <c r="T45" i="38"/>
  <c r="S45" i="38"/>
  <c r="R45" i="38"/>
  <c r="P45" i="38"/>
  <c r="O45" i="38"/>
  <c r="N45" i="38"/>
  <c r="M45" i="38"/>
  <c r="L45" i="38"/>
  <c r="J45" i="38"/>
  <c r="I45" i="38"/>
  <c r="H45" i="38"/>
  <c r="F45" i="38"/>
  <c r="E45" i="38"/>
  <c r="D45" i="38"/>
  <c r="C45" i="38"/>
  <c r="B45" i="38"/>
  <c r="A45" i="38"/>
  <c r="V44" i="38"/>
  <c r="U44" i="38"/>
  <c r="T44" i="38"/>
  <c r="S44" i="38"/>
  <c r="R44" i="38"/>
  <c r="P44" i="38"/>
  <c r="O44" i="38"/>
  <c r="N44" i="38"/>
  <c r="M44" i="38"/>
  <c r="L44" i="38"/>
  <c r="J44" i="38"/>
  <c r="I44" i="38"/>
  <c r="H44" i="38"/>
  <c r="F44" i="38"/>
  <c r="E44" i="38"/>
  <c r="D44" i="38"/>
  <c r="C44" i="38"/>
  <c r="B44" i="38"/>
  <c r="A44" i="38"/>
  <c r="V43" i="38"/>
  <c r="U43" i="38"/>
  <c r="T43" i="38"/>
  <c r="S43" i="38"/>
  <c r="R43" i="38"/>
  <c r="P43" i="38"/>
  <c r="O43" i="38"/>
  <c r="N43" i="38"/>
  <c r="M43" i="38"/>
  <c r="L43" i="38"/>
  <c r="J43" i="38"/>
  <c r="I43" i="38"/>
  <c r="H43" i="38"/>
  <c r="F43" i="38"/>
  <c r="E43" i="38"/>
  <c r="D43" i="38"/>
  <c r="C43" i="38"/>
  <c r="B43" i="38"/>
  <c r="A43" i="38"/>
  <c r="V42" i="38"/>
  <c r="U42" i="38"/>
  <c r="T42" i="38"/>
  <c r="S42" i="38"/>
  <c r="R42" i="38"/>
  <c r="P42" i="38"/>
  <c r="O42" i="38"/>
  <c r="N42" i="38"/>
  <c r="M42" i="38"/>
  <c r="L42" i="38"/>
  <c r="J42" i="38"/>
  <c r="I42" i="38"/>
  <c r="H42" i="38"/>
  <c r="F42" i="38"/>
  <c r="E42" i="38"/>
  <c r="D42" i="38"/>
  <c r="C42" i="38"/>
  <c r="B42" i="38"/>
  <c r="A42" i="38"/>
  <c r="V41" i="38"/>
  <c r="U41" i="38"/>
  <c r="T41" i="38"/>
  <c r="S41" i="38"/>
  <c r="R41" i="38"/>
  <c r="P41" i="38"/>
  <c r="O41" i="38"/>
  <c r="N41" i="38"/>
  <c r="M41" i="38"/>
  <c r="L41" i="38"/>
  <c r="J41" i="38"/>
  <c r="I41" i="38"/>
  <c r="H41" i="38"/>
  <c r="F41" i="38"/>
  <c r="E41" i="38"/>
  <c r="D41" i="38"/>
  <c r="C41" i="38"/>
  <c r="B41" i="38"/>
  <c r="A41" i="38"/>
  <c r="V40" i="38"/>
  <c r="U40" i="38"/>
  <c r="T40" i="38"/>
  <c r="S40" i="38"/>
  <c r="R40" i="38"/>
  <c r="P40" i="38"/>
  <c r="O40" i="38"/>
  <c r="N40" i="38"/>
  <c r="M40" i="38"/>
  <c r="L40" i="38"/>
  <c r="J40" i="38"/>
  <c r="I40" i="38"/>
  <c r="H40" i="38"/>
  <c r="F40" i="38"/>
  <c r="E40" i="38"/>
  <c r="D40" i="38"/>
  <c r="C40" i="38"/>
  <c r="B40" i="38"/>
  <c r="A40" i="38"/>
  <c r="V39" i="38"/>
  <c r="U39" i="38"/>
  <c r="T39" i="38"/>
  <c r="S39" i="38"/>
  <c r="R39" i="38"/>
  <c r="P39" i="38"/>
  <c r="O39" i="38"/>
  <c r="N39" i="38"/>
  <c r="M39" i="38"/>
  <c r="L39" i="38"/>
  <c r="J39" i="38"/>
  <c r="I39" i="38"/>
  <c r="H39" i="38"/>
  <c r="F39" i="38"/>
  <c r="E39" i="38"/>
  <c r="D39" i="38"/>
  <c r="C39" i="38"/>
  <c r="B39" i="38"/>
  <c r="A39" i="38"/>
  <c r="V38" i="38"/>
  <c r="U38" i="38"/>
  <c r="T38" i="38"/>
  <c r="S38" i="38"/>
  <c r="R38" i="38"/>
  <c r="P38" i="38"/>
  <c r="O38" i="38"/>
  <c r="N38" i="38"/>
  <c r="M38" i="38"/>
  <c r="L38" i="38"/>
  <c r="J38" i="38"/>
  <c r="I38" i="38"/>
  <c r="H38" i="38"/>
  <c r="F38" i="38"/>
  <c r="E38" i="38"/>
  <c r="D38" i="38"/>
  <c r="C38" i="38"/>
  <c r="B38" i="38"/>
  <c r="A38" i="38"/>
  <c r="V37" i="38"/>
  <c r="U37" i="38"/>
  <c r="T37" i="38"/>
  <c r="S37" i="38"/>
  <c r="R37" i="38"/>
  <c r="P37" i="38"/>
  <c r="O37" i="38"/>
  <c r="N37" i="38"/>
  <c r="M37" i="38"/>
  <c r="L37" i="38"/>
  <c r="J37" i="38"/>
  <c r="I37" i="38"/>
  <c r="H37" i="38"/>
  <c r="F37" i="38"/>
  <c r="E37" i="38"/>
  <c r="D37" i="38"/>
  <c r="C37" i="38"/>
  <c r="B37" i="38"/>
  <c r="A37" i="38"/>
  <c r="V36" i="38"/>
  <c r="U36" i="38"/>
  <c r="T36" i="38"/>
  <c r="S36" i="38"/>
  <c r="R36" i="38"/>
  <c r="P36" i="38"/>
  <c r="O36" i="38"/>
  <c r="N36" i="38"/>
  <c r="M36" i="38"/>
  <c r="L36" i="38"/>
  <c r="J36" i="38"/>
  <c r="I36" i="38"/>
  <c r="H36" i="38"/>
  <c r="F36" i="38"/>
  <c r="E36" i="38"/>
  <c r="D36" i="38"/>
  <c r="C36" i="38"/>
  <c r="B36" i="38"/>
  <c r="A36" i="38"/>
  <c r="V35" i="38"/>
  <c r="U35" i="38"/>
  <c r="T35" i="38"/>
  <c r="S35" i="38"/>
  <c r="R35" i="38"/>
  <c r="P35" i="38"/>
  <c r="O35" i="38"/>
  <c r="N35" i="38"/>
  <c r="M35" i="38"/>
  <c r="L35" i="38"/>
  <c r="J35" i="38"/>
  <c r="I35" i="38"/>
  <c r="H35" i="38"/>
  <c r="F35" i="38"/>
  <c r="E35" i="38"/>
  <c r="D35" i="38"/>
  <c r="C35" i="38"/>
  <c r="B35" i="38"/>
  <c r="A35" i="38"/>
  <c r="V34" i="38"/>
  <c r="U34" i="38"/>
  <c r="T34" i="38"/>
  <c r="S34" i="38"/>
  <c r="R34" i="38"/>
  <c r="P34" i="38"/>
  <c r="O34" i="38"/>
  <c r="N34" i="38"/>
  <c r="M34" i="38"/>
  <c r="L34" i="38"/>
  <c r="J34" i="38"/>
  <c r="I34" i="38"/>
  <c r="H34" i="38"/>
  <c r="F34" i="38"/>
  <c r="E34" i="38"/>
  <c r="D34" i="38"/>
  <c r="C34" i="38"/>
  <c r="B34" i="38"/>
  <c r="A34" i="38"/>
  <c r="V33" i="38"/>
  <c r="U33" i="38"/>
  <c r="T33" i="38"/>
  <c r="S33" i="38"/>
  <c r="R33" i="38"/>
  <c r="P33" i="38"/>
  <c r="O33" i="38"/>
  <c r="N33" i="38"/>
  <c r="M33" i="38"/>
  <c r="L33" i="38"/>
  <c r="J33" i="38"/>
  <c r="I33" i="38"/>
  <c r="H33" i="38"/>
  <c r="F33" i="38"/>
  <c r="E33" i="38"/>
  <c r="D33" i="38"/>
  <c r="C33" i="38"/>
  <c r="B33" i="38"/>
  <c r="A33" i="38"/>
  <c r="V32" i="38"/>
  <c r="U32" i="38"/>
  <c r="T32" i="38"/>
  <c r="S32" i="38"/>
  <c r="R32" i="38"/>
  <c r="P32" i="38"/>
  <c r="O32" i="38"/>
  <c r="N32" i="38"/>
  <c r="M32" i="38"/>
  <c r="L32" i="38"/>
  <c r="J32" i="38"/>
  <c r="I32" i="38"/>
  <c r="H32" i="38"/>
  <c r="F32" i="38"/>
  <c r="E32" i="38"/>
  <c r="D32" i="38"/>
  <c r="C32" i="38"/>
  <c r="B32" i="38"/>
  <c r="A32" i="38"/>
  <c r="V31" i="38"/>
  <c r="U31" i="38"/>
  <c r="T31" i="38"/>
  <c r="S31" i="38"/>
  <c r="R31" i="38"/>
  <c r="P31" i="38"/>
  <c r="O31" i="38"/>
  <c r="N31" i="38"/>
  <c r="M31" i="38"/>
  <c r="L31" i="38"/>
  <c r="J31" i="38"/>
  <c r="I31" i="38"/>
  <c r="H31" i="38"/>
  <c r="F31" i="38"/>
  <c r="E31" i="38"/>
  <c r="D31" i="38"/>
  <c r="C31" i="38"/>
  <c r="B31" i="38"/>
  <c r="A31" i="38"/>
  <c r="V30" i="38"/>
  <c r="U30" i="38"/>
  <c r="T30" i="38"/>
  <c r="S30" i="38"/>
  <c r="R30" i="38"/>
  <c r="P30" i="38"/>
  <c r="O30" i="38"/>
  <c r="N30" i="38"/>
  <c r="M30" i="38"/>
  <c r="L30" i="38"/>
  <c r="J30" i="38"/>
  <c r="I30" i="38"/>
  <c r="H30" i="38"/>
  <c r="F30" i="38"/>
  <c r="E30" i="38"/>
  <c r="D30" i="38"/>
  <c r="C30" i="38"/>
  <c r="B30" i="38"/>
  <c r="A30" i="38"/>
  <c r="V29" i="38"/>
  <c r="U29" i="38"/>
  <c r="T29" i="38"/>
  <c r="S29" i="38"/>
  <c r="R29" i="38"/>
  <c r="P29" i="38"/>
  <c r="O29" i="38"/>
  <c r="N29" i="38"/>
  <c r="M29" i="38"/>
  <c r="L29" i="38"/>
  <c r="J29" i="38"/>
  <c r="I29" i="38"/>
  <c r="H29" i="38"/>
  <c r="F29" i="38"/>
  <c r="E29" i="38"/>
  <c r="D29" i="38"/>
  <c r="C29" i="38"/>
  <c r="B29" i="38"/>
  <c r="A29" i="38"/>
  <c r="V28" i="38"/>
  <c r="U28" i="38"/>
  <c r="T28" i="38"/>
  <c r="S28" i="38"/>
  <c r="R28" i="38"/>
  <c r="P28" i="38"/>
  <c r="O28" i="38"/>
  <c r="N28" i="38"/>
  <c r="M28" i="38"/>
  <c r="L28" i="38"/>
  <c r="J28" i="38"/>
  <c r="I28" i="38"/>
  <c r="H28" i="38"/>
  <c r="F28" i="38"/>
  <c r="E28" i="38"/>
  <c r="D28" i="38"/>
  <c r="C28" i="38"/>
  <c r="B28" i="38"/>
  <c r="A28" i="38"/>
  <c r="V27" i="38"/>
  <c r="U27" i="38"/>
  <c r="T27" i="38"/>
  <c r="S27" i="38"/>
  <c r="R27" i="38"/>
  <c r="P27" i="38"/>
  <c r="O27" i="38"/>
  <c r="N27" i="38"/>
  <c r="M27" i="38"/>
  <c r="L27" i="38"/>
  <c r="J27" i="38"/>
  <c r="I27" i="38"/>
  <c r="H27" i="38"/>
  <c r="F27" i="38"/>
  <c r="E27" i="38"/>
  <c r="D27" i="38"/>
  <c r="C27" i="38"/>
  <c r="B27" i="38"/>
  <c r="A27" i="38"/>
  <c r="V26" i="38"/>
  <c r="U26" i="38"/>
  <c r="T26" i="38"/>
  <c r="S26" i="38"/>
  <c r="R26" i="38"/>
  <c r="P26" i="38"/>
  <c r="O26" i="38"/>
  <c r="N26" i="38"/>
  <c r="M26" i="38"/>
  <c r="L26" i="38"/>
  <c r="J26" i="38"/>
  <c r="I26" i="38"/>
  <c r="H26" i="38"/>
  <c r="F26" i="38"/>
  <c r="E26" i="38"/>
  <c r="D26" i="38"/>
  <c r="C26" i="38"/>
  <c r="B26" i="38"/>
  <c r="A26" i="38"/>
  <c r="V25" i="38"/>
  <c r="U25" i="38"/>
  <c r="T25" i="38"/>
  <c r="S25" i="38"/>
  <c r="R25" i="38"/>
  <c r="P25" i="38"/>
  <c r="O25" i="38"/>
  <c r="N25" i="38"/>
  <c r="M25" i="38"/>
  <c r="L25" i="38"/>
  <c r="J25" i="38"/>
  <c r="I25" i="38"/>
  <c r="H25" i="38"/>
  <c r="F25" i="38"/>
  <c r="E25" i="38"/>
  <c r="D25" i="38"/>
  <c r="C25" i="38"/>
  <c r="B25" i="38"/>
  <c r="A25" i="38"/>
  <c r="V24" i="38"/>
  <c r="U24" i="38"/>
  <c r="T24" i="38"/>
  <c r="S24" i="38"/>
  <c r="R24" i="38"/>
  <c r="P24" i="38"/>
  <c r="O24" i="38"/>
  <c r="N24" i="38"/>
  <c r="M24" i="38"/>
  <c r="L24" i="38"/>
  <c r="J24" i="38"/>
  <c r="I24" i="38"/>
  <c r="H24" i="38"/>
  <c r="F24" i="38"/>
  <c r="E24" i="38"/>
  <c r="D24" i="38"/>
  <c r="C24" i="38"/>
  <c r="B24" i="38"/>
  <c r="A24" i="38"/>
  <c r="V23" i="38"/>
  <c r="U23" i="38"/>
  <c r="T23" i="38"/>
  <c r="S23" i="38"/>
  <c r="R23" i="38"/>
  <c r="P23" i="38"/>
  <c r="O23" i="38"/>
  <c r="N23" i="38"/>
  <c r="M23" i="38"/>
  <c r="L23" i="38"/>
  <c r="J23" i="38"/>
  <c r="I23" i="38"/>
  <c r="H23" i="38"/>
  <c r="F23" i="38"/>
  <c r="E23" i="38"/>
  <c r="D23" i="38"/>
  <c r="C23" i="38"/>
  <c r="B23" i="38"/>
  <c r="A23" i="38"/>
  <c r="V22" i="38"/>
  <c r="U22" i="38"/>
  <c r="T22" i="38"/>
  <c r="S22" i="38"/>
  <c r="R22" i="38"/>
  <c r="P22" i="38"/>
  <c r="O22" i="38"/>
  <c r="N22" i="38"/>
  <c r="M22" i="38"/>
  <c r="L22" i="38"/>
  <c r="J22" i="38"/>
  <c r="I22" i="38"/>
  <c r="H22" i="38"/>
  <c r="F22" i="38"/>
  <c r="E22" i="38"/>
  <c r="D22" i="38"/>
  <c r="C22" i="38"/>
  <c r="B22" i="38"/>
  <c r="A22" i="38"/>
  <c r="V21" i="38"/>
  <c r="U21" i="38"/>
  <c r="T21" i="38"/>
  <c r="S21" i="38"/>
  <c r="R21" i="38"/>
  <c r="P21" i="38"/>
  <c r="O21" i="38"/>
  <c r="N21" i="38"/>
  <c r="M21" i="38"/>
  <c r="L21" i="38"/>
  <c r="J21" i="38"/>
  <c r="I21" i="38"/>
  <c r="H21" i="38"/>
  <c r="F21" i="38"/>
  <c r="E21" i="38"/>
  <c r="D21" i="38"/>
  <c r="C21" i="38"/>
  <c r="B21" i="38"/>
  <c r="A21" i="38"/>
  <c r="V20" i="38"/>
  <c r="U20" i="38"/>
  <c r="T20" i="38"/>
  <c r="S20" i="38"/>
  <c r="R20" i="38"/>
  <c r="P20" i="38"/>
  <c r="O20" i="38"/>
  <c r="N20" i="38"/>
  <c r="M20" i="38"/>
  <c r="L20" i="38"/>
  <c r="J20" i="38"/>
  <c r="I20" i="38"/>
  <c r="H20" i="38"/>
  <c r="F20" i="38"/>
  <c r="E20" i="38"/>
  <c r="D20" i="38"/>
  <c r="C20" i="38"/>
  <c r="B20" i="38"/>
  <c r="A20" i="38"/>
  <c r="V19" i="38"/>
  <c r="U19" i="38"/>
  <c r="T19" i="38"/>
  <c r="S19" i="38"/>
  <c r="R19" i="38"/>
  <c r="P19" i="38"/>
  <c r="O19" i="38"/>
  <c r="N19" i="38"/>
  <c r="M19" i="38"/>
  <c r="L19" i="38"/>
  <c r="J19" i="38"/>
  <c r="I19" i="38"/>
  <c r="H19" i="38"/>
  <c r="F19" i="38"/>
  <c r="E19" i="38"/>
  <c r="D19" i="38"/>
  <c r="C19" i="38"/>
  <c r="B19" i="38"/>
  <c r="A19" i="38"/>
  <c r="V18" i="38"/>
  <c r="U18" i="38"/>
  <c r="T18" i="38"/>
  <c r="S18" i="38"/>
  <c r="R18" i="38"/>
  <c r="P18" i="38"/>
  <c r="O18" i="38"/>
  <c r="N18" i="38"/>
  <c r="M18" i="38"/>
  <c r="L18" i="38"/>
  <c r="J18" i="38"/>
  <c r="I18" i="38"/>
  <c r="H18" i="38"/>
  <c r="F18" i="38"/>
  <c r="E18" i="38"/>
  <c r="D18" i="38"/>
  <c r="C18" i="38"/>
  <c r="B18" i="38"/>
  <c r="A18" i="38"/>
  <c r="V17" i="38"/>
  <c r="U17" i="38"/>
  <c r="T17" i="38"/>
  <c r="S17" i="38"/>
  <c r="R17" i="38"/>
  <c r="P17" i="38"/>
  <c r="O17" i="38"/>
  <c r="N17" i="38"/>
  <c r="M17" i="38"/>
  <c r="L17" i="38"/>
  <c r="J17" i="38"/>
  <c r="I17" i="38"/>
  <c r="H17" i="38"/>
  <c r="F17" i="38"/>
  <c r="E17" i="38"/>
  <c r="D17" i="38"/>
  <c r="C17" i="38"/>
  <c r="B17" i="38"/>
  <c r="A17" i="38"/>
  <c r="V16" i="38"/>
  <c r="U16" i="38"/>
  <c r="T16" i="38"/>
  <c r="S16" i="38"/>
  <c r="R16" i="38"/>
  <c r="P16" i="38"/>
  <c r="O16" i="38"/>
  <c r="N16" i="38"/>
  <c r="M16" i="38"/>
  <c r="L16" i="38"/>
  <c r="J16" i="38"/>
  <c r="I16" i="38"/>
  <c r="H16" i="38"/>
  <c r="F16" i="38"/>
  <c r="E16" i="38"/>
  <c r="D16" i="38"/>
  <c r="C16" i="38"/>
  <c r="B16" i="38"/>
  <c r="A16" i="38"/>
  <c r="V15" i="38"/>
  <c r="U15" i="38"/>
  <c r="T15" i="38"/>
  <c r="S15" i="38"/>
  <c r="R15" i="38"/>
  <c r="P15" i="38"/>
  <c r="O15" i="38"/>
  <c r="N15" i="38"/>
  <c r="M15" i="38"/>
  <c r="L15" i="38"/>
  <c r="J15" i="38"/>
  <c r="I15" i="38"/>
  <c r="H15" i="38"/>
  <c r="F15" i="38"/>
  <c r="E15" i="38"/>
  <c r="D15" i="38"/>
  <c r="C15" i="38"/>
  <c r="B15" i="38"/>
  <c r="A15" i="38"/>
  <c r="V14" i="38"/>
  <c r="U14" i="38"/>
  <c r="T14" i="38"/>
  <c r="S14" i="38"/>
  <c r="R14" i="38"/>
  <c r="P14" i="38"/>
  <c r="O14" i="38"/>
  <c r="N14" i="38"/>
  <c r="M14" i="38"/>
  <c r="L14" i="38"/>
  <c r="J14" i="38"/>
  <c r="I14" i="38"/>
  <c r="H14" i="38"/>
  <c r="F14" i="38"/>
  <c r="E14" i="38"/>
  <c r="D14" i="38"/>
  <c r="C14" i="38"/>
  <c r="B14" i="38"/>
  <c r="A14" i="38"/>
  <c r="V13" i="38"/>
  <c r="U13" i="38"/>
  <c r="T13" i="38"/>
  <c r="S13" i="38"/>
  <c r="R13" i="38"/>
  <c r="P13" i="38"/>
  <c r="O13" i="38"/>
  <c r="N13" i="38"/>
  <c r="M13" i="38"/>
  <c r="L13" i="38"/>
  <c r="J13" i="38"/>
  <c r="I13" i="38"/>
  <c r="H13" i="38"/>
  <c r="F13" i="38"/>
  <c r="E13" i="38"/>
  <c r="D13" i="38"/>
  <c r="C13" i="38"/>
  <c r="B13" i="38"/>
  <c r="A13" i="38"/>
  <c r="V12" i="38"/>
  <c r="U12" i="38"/>
  <c r="T12" i="38"/>
  <c r="S12" i="38"/>
  <c r="R12" i="38"/>
  <c r="P12" i="38"/>
  <c r="O12" i="38"/>
  <c r="N12" i="38"/>
  <c r="M12" i="38"/>
  <c r="L12" i="38"/>
  <c r="J12" i="38"/>
  <c r="I12" i="38"/>
  <c r="H12" i="38"/>
  <c r="F12" i="38"/>
  <c r="E12" i="38"/>
  <c r="D12" i="38"/>
  <c r="C12" i="38"/>
  <c r="B12" i="38"/>
  <c r="A12" i="38"/>
  <c r="V11" i="38"/>
  <c r="U11" i="38"/>
  <c r="T11" i="38"/>
  <c r="S11" i="38"/>
  <c r="R11" i="38"/>
  <c r="P11" i="38"/>
  <c r="O11" i="38"/>
  <c r="N11" i="38"/>
  <c r="M11" i="38"/>
  <c r="L11" i="38"/>
  <c r="J11" i="38"/>
  <c r="I11" i="38"/>
  <c r="H11" i="38"/>
  <c r="F11" i="38"/>
  <c r="E11" i="38"/>
  <c r="D11" i="38"/>
  <c r="C11" i="38"/>
  <c r="B11" i="38"/>
  <c r="A11" i="38"/>
  <c r="V10" i="38"/>
  <c r="U10" i="38"/>
  <c r="T10" i="38"/>
  <c r="S10" i="38"/>
  <c r="R10" i="38"/>
  <c r="P10" i="38"/>
  <c r="O10" i="38"/>
  <c r="N10" i="38"/>
  <c r="M10" i="38"/>
  <c r="L10" i="38"/>
  <c r="J10" i="38"/>
  <c r="I10" i="38"/>
  <c r="H10" i="38"/>
  <c r="F10" i="38"/>
  <c r="E10" i="38"/>
  <c r="D10" i="38"/>
  <c r="C10" i="38"/>
  <c r="B10" i="38"/>
  <c r="A10" i="38"/>
  <c r="V9" i="38"/>
  <c r="U9" i="38"/>
  <c r="T9" i="38"/>
  <c r="S9" i="38"/>
  <c r="R9" i="38"/>
  <c r="P9" i="38"/>
  <c r="O9" i="38"/>
  <c r="N9" i="38"/>
  <c r="M9" i="38"/>
  <c r="L9" i="38"/>
  <c r="J9" i="38"/>
  <c r="I9" i="38"/>
  <c r="H9" i="38"/>
  <c r="F9" i="38"/>
  <c r="E9" i="38"/>
  <c r="D9" i="38"/>
  <c r="C9" i="38"/>
  <c r="B9" i="38"/>
  <c r="A9" i="38"/>
  <c r="V8" i="38"/>
  <c r="U8" i="38"/>
  <c r="T8" i="38"/>
  <c r="S8" i="38"/>
  <c r="R8" i="38"/>
  <c r="P8" i="38"/>
  <c r="O8" i="38"/>
  <c r="N8" i="38"/>
  <c r="M8" i="38"/>
  <c r="L8" i="38"/>
  <c r="J8" i="38"/>
  <c r="I8" i="38"/>
  <c r="H8" i="38"/>
  <c r="F8" i="38"/>
  <c r="E8" i="38"/>
  <c r="D8" i="38"/>
  <c r="C8" i="38"/>
  <c r="B8" i="38"/>
  <c r="A8" i="38"/>
  <c r="V7" i="38"/>
  <c r="U7" i="38"/>
  <c r="T7" i="38"/>
  <c r="S7" i="38"/>
  <c r="R7" i="38"/>
  <c r="P7" i="38"/>
  <c r="O7" i="38"/>
  <c r="N7" i="38"/>
  <c r="M7" i="38"/>
  <c r="L7" i="38"/>
  <c r="J7" i="38"/>
  <c r="I7" i="38"/>
  <c r="H7" i="38"/>
  <c r="F7" i="38"/>
  <c r="E7" i="38"/>
  <c r="D7" i="38"/>
  <c r="C7" i="38"/>
  <c r="B7" i="38"/>
  <c r="A7" i="38"/>
  <c r="V6" i="38"/>
  <c r="U6" i="38"/>
  <c r="T6" i="38"/>
  <c r="S6" i="38"/>
  <c r="R6" i="38"/>
  <c r="P6" i="38"/>
  <c r="O6" i="38"/>
  <c r="N6" i="38"/>
  <c r="M6" i="38"/>
  <c r="L6" i="38"/>
  <c r="J6" i="38"/>
  <c r="I6" i="38"/>
  <c r="H6" i="38"/>
  <c r="F6" i="38"/>
  <c r="E6" i="38"/>
  <c r="D6" i="38"/>
  <c r="C6" i="38"/>
  <c r="B6" i="38"/>
  <c r="A6" i="38"/>
  <c r="V5" i="38"/>
  <c r="U5" i="38"/>
  <c r="T5" i="38"/>
  <c r="S5" i="38"/>
  <c r="R5" i="38"/>
  <c r="P5" i="38"/>
  <c r="O5" i="38"/>
  <c r="N5" i="38"/>
  <c r="M5" i="38"/>
  <c r="L5" i="38"/>
  <c r="J5" i="38"/>
  <c r="I5" i="38"/>
  <c r="H5" i="38"/>
  <c r="F5" i="38"/>
  <c r="E5" i="38"/>
  <c r="D5" i="38"/>
  <c r="C5" i="38"/>
  <c r="B5" i="38"/>
  <c r="A5" i="38"/>
  <c r="V4" i="38"/>
  <c r="U4" i="38"/>
  <c r="T4" i="38"/>
  <c r="S4" i="38"/>
  <c r="R4" i="38"/>
  <c r="P4" i="38"/>
  <c r="O4" i="38"/>
  <c r="N4" i="38"/>
  <c r="M4" i="38"/>
  <c r="L4" i="38"/>
  <c r="J4" i="38"/>
  <c r="I4" i="38"/>
  <c r="H4" i="38"/>
  <c r="F4" i="38"/>
  <c r="E4" i="38"/>
  <c r="D4" i="38"/>
  <c r="C4" i="38"/>
  <c r="B4" i="38"/>
  <c r="A4" i="38"/>
  <c r="V3" i="38"/>
  <c r="U3" i="38"/>
  <c r="T3" i="38"/>
  <c r="S3" i="38"/>
  <c r="R3" i="38"/>
  <c r="P3" i="38"/>
  <c r="O3" i="38"/>
  <c r="N3" i="38"/>
  <c r="M3" i="38"/>
  <c r="L3" i="38"/>
  <c r="J3" i="38"/>
  <c r="I3" i="38"/>
  <c r="H3" i="38"/>
  <c r="F3" i="38"/>
  <c r="E3" i="38"/>
  <c r="D3" i="38"/>
  <c r="C3" i="38"/>
  <c r="B3" i="38"/>
  <c r="A3" i="38"/>
  <c r="V102" i="37"/>
  <c r="V2" i="37" s="1"/>
  <c r="U102" i="37"/>
  <c r="T102" i="37"/>
  <c r="T2" i="37" s="1"/>
  <c r="S102" i="37"/>
  <c r="S2" i="37" s="1"/>
  <c r="R102" i="37"/>
  <c r="R2" i="37" s="1"/>
  <c r="P102" i="37"/>
  <c r="O102" i="37"/>
  <c r="N102" i="37"/>
  <c r="M102" i="37"/>
  <c r="L102" i="37"/>
  <c r="J102" i="37"/>
  <c r="I102" i="37"/>
  <c r="H102" i="37"/>
  <c r="F102" i="37"/>
  <c r="E102" i="37"/>
  <c r="D102" i="37"/>
  <c r="C102" i="37"/>
  <c r="B102" i="37"/>
  <c r="A102" i="37"/>
  <c r="V101" i="37"/>
  <c r="U101" i="37"/>
  <c r="T101" i="37"/>
  <c r="S101" i="37"/>
  <c r="R101" i="37"/>
  <c r="P101" i="37"/>
  <c r="O101" i="37"/>
  <c r="N101" i="37"/>
  <c r="M101" i="37"/>
  <c r="L101" i="37"/>
  <c r="J101" i="37"/>
  <c r="I101" i="37"/>
  <c r="H101" i="37"/>
  <c r="F101" i="37"/>
  <c r="E101" i="37"/>
  <c r="D101" i="37"/>
  <c r="C101" i="37"/>
  <c r="B101" i="37"/>
  <c r="A101" i="37"/>
  <c r="V100" i="37"/>
  <c r="U100" i="37"/>
  <c r="T100" i="37"/>
  <c r="S100" i="37"/>
  <c r="R100" i="37"/>
  <c r="P100" i="37"/>
  <c r="O100" i="37"/>
  <c r="N100" i="37"/>
  <c r="M100" i="37"/>
  <c r="L100" i="37"/>
  <c r="J100" i="37"/>
  <c r="I100" i="37"/>
  <c r="H100" i="37"/>
  <c r="F100" i="37"/>
  <c r="E100" i="37"/>
  <c r="D100" i="37"/>
  <c r="C100" i="37"/>
  <c r="B100" i="37"/>
  <c r="A100" i="37"/>
  <c r="V99" i="37"/>
  <c r="U99" i="37"/>
  <c r="T99" i="37"/>
  <c r="S99" i="37"/>
  <c r="R99" i="37"/>
  <c r="P99" i="37"/>
  <c r="O99" i="37"/>
  <c r="N99" i="37"/>
  <c r="M99" i="37"/>
  <c r="L99" i="37"/>
  <c r="J99" i="37"/>
  <c r="I99" i="37"/>
  <c r="H99" i="37"/>
  <c r="F99" i="37"/>
  <c r="E99" i="37"/>
  <c r="D99" i="37"/>
  <c r="C99" i="37"/>
  <c r="B99" i="37"/>
  <c r="A99" i="37"/>
  <c r="V98" i="37"/>
  <c r="U98" i="37"/>
  <c r="T98" i="37"/>
  <c r="S98" i="37"/>
  <c r="R98" i="37"/>
  <c r="P98" i="37"/>
  <c r="O98" i="37"/>
  <c r="N98" i="37"/>
  <c r="M98" i="37"/>
  <c r="L98" i="37"/>
  <c r="J98" i="37"/>
  <c r="I98" i="37"/>
  <c r="H98" i="37"/>
  <c r="F98" i="37"/>
  <c r="E98" i="37"/>
  <c r="D98" i="37"/>
  <c r="C98" i="37"/>
  <c r="B98" i="37"/>
  <c r="A98" i="37"/>
  <c r="V97" i="37"/>
  <c r="U97" i="37"/>
  <c r="T97" i="37"/>
  <c r="S97" i="37"/>
  <c r="R97" i="37"/>
  <c r="P97" i="37"/>
  <c r="O97" i="37"/>
  <c r="N97" i="37"/>
  <c r="M97" i="37"/>
  <c r="L97" i="37"/>
  <c r="J97" i="37"/>
  <c r="I97" i="37"/>
  <c r="H97" i="37"/>
  <c r="F97" i="37"/>
  <c r="E97" i="37"/>
  <c r="D97" i="37"/>
  <c r="C97" i="37"/>
  <c r="B97" i="37"/>
  <c r="A97" i="37"/>
  <c r="V96" i="37"/>
  <c r="U96" i="37"/>
  <c r="T96" i="37"/>
  <c r="S96" i="37"/>
  <c r="R96" i="37"/>
  <c r="P96" i="37"/>
  <c r="O96" i="37"/>
  <c r="N96" i="37"/>
  <c r="M96" i="37"/>
  <c r="L96" i="37"/>
  <c r="J96" i="37"/>
  <c r="I96" i="37"/>
  <c r="H96" i="37"/>
  <c r="F96" i="37"/>
  <c r="E96" i="37"/>
  <c r="D96" i="37"/>
  <c r="C96" i="37"/>
  <c r="B96" i="37"/>
  <c r="A96" i="37"/>
  <c r="V95" i="37"/>
  <c r="U95" i="37"/>
  <c r="T95" i="37"/>
  <c r="S95" i="37"/>
  <c r="R95" i="37"/>
  <c r="P95" i="37"/>
  <c r="O95" i="37"/>
  <c r="N95" i="37"/>
  <c r="M95" i="37"/>
  <c r="L95" i="37"/>
  <c r="J95" i="37"/>
  <c r="I95" i="37"/>
  <c r="H95" i="37"/>
  <c r="F95" i="37"/>
  <c r="E95" i="37"/>
  <c r="D95" i="37"/>
  <c r="C95" i="37"/>
  <c r="B95" i="37"/>
  <c r="A95" i="37"/>
  <c r="V94" i="37"/>
  <c r="U94" i="37"/>
  <c r="T94" i="37"/>
  <c r="S94" i="37"/>
  <c r="R94" i="37"/>
  <c r="P94" i="37"/>
  <c r="O94" i="37"/>
  <c r="N94" i="37"/>
  <c r="M94" i="37"/>
  <c r="L94" i="37"/>
  <c r="J94" i="37"/>
  <c r="I94" i="37"/>
  <c r="H94" i="37"/>
  <c r="F94" i="37"/>
  <c r="E94" i="37"/>
  <c r="D94" i="37"/>
  <c r="C94" i="37"/>
  <c r="B94" i="37"/>
  <c r="A94" i="37"/>
  <c r="V93" i="37"/>
  <c r="U93" i="37"/>
  <c r="T93" i="37"/>
  <c r="S93" i="37"/>
  <c r="R93" i="37"/>
  <c r="P93" i="37"/>
  <c r="O93" i="37"/>
  <c r="N93" i="37"/>
  <c r="M93" i="37"/>
  <c r="L93" i="37"/>
  <c r="J93" i="37"/>
  <c r="I93" i="37"/>
  <c r="H93" i="37"/>
  <c r="F93" i="37"/>
  <c r="E93" i="37"/>
  <c r="D93" i="37"/>
  <c r="C93" i="37"/>
  <c r="B93" i="37"/>
  <c r="A93" i="37"/>
  <c r="V92" i="37"/>
  <c r="U92" i="37"/>
  <c r="T92" i="37"/>
  <c r="S92" i="37"/>
  <c r="R92" i="37"/>
  <c r="P92" i="37"/>
  <c r="O92" i="37"/>
  <c r="N92" i="37"/>
  <c r="M92" i="37"/>
  <c r="L92" i="37"/>
  <c r="J92" i="37"/>
  <c r="I92" i="37"/>
  <c r="H92" i="37"/>
  <c r="F92" i="37"/>
  <c r="E92" i="37"/>
  <c r="D92" i="37"/>
  <c r="C92" i="37"/>
  <c r="B92" i="37"/>
  <c r="A92" i="37"/>
  <c r="V91" i="37"/>
  <c r="U91" i="37"/>
  <c r="T91" i="37"/>
  <c r="S91" i="37"/>
  <c r="R91" i="37"/>
  <c r="P91" i="37"/>
  <c r="O91" i="37"/>
  <c r="N91" i="37"/>
  <c r="M91" i="37"/>
  <c r="L91" i="37"/>
  <c r="J91" i="37"/>
  <c r="I91" i="37"/>
  <c r="H91" i="37"/>
  <c r="F91" i="37"/>
  <c r="E91" i="37"/>
  <c r="D91" i="37"/>
  <c r="C91" i="37"/>
  <c r="B91" i="37"/>
  <c r="A91" i="37"/>
  <c r="V90" i="37"/>
  <c r="U90" i="37"/>
  <c r="T90" i="37"/>
  <c r="S90" i="37"/>
  <c r="R90" i="37"/>
  <c r="P90" i="37"/>
  <c r="O90" i="37"/>
  <c r="N90" i="37"/>
  <c r="M90" i="37"/>
  <c r="L90" i="37"/>
  <c r="J90" i="37"/>
  <c r="I90" i="37"/>
  <c r="H90" i="37"/>
  <c r="F90" i="37"/>
  <c r="E90" i="37"/>
  <c r="D90" i="37"/>
  <c r="C90" i="37"/>
  <c r="B90" i="37"/>
  <c r="A90" i="37"/>
  <c r="V89" i="37"/>
  <c r="U89" i="37"/>
  <c r="T89" i="37"/>
  <c r="S89" i="37"/>
  <c r="R89" i="37"/>
  <c r="P89" i="37"/>
  <c r="O89" i="37"/>
  <c r="N89" i="37"/>
  <c r="M89" i="37"/>
  <c r="L89" i="37"/>
  <c r="J89" i="37"/>
  <c r="I89" i="37"/>
  <c r="H89" i="37"/>
  <c r="F89" i="37"/>
  <c r="E89" i="37"/>
  <c r="D89" i="37"/>
  <c r="C89" i="37"/>
  <c r="B89" i="37"/>
  <c r="A89" i="37"/>
  <c r="V88" i="37"/>
  <c r="U88" i="37"/>
  <c r="T88" i="37"/>
  <c r="S88" i="37"/>
  <c r="R88" i="37"/>
  <c r="P88" i="37"/>
  <c r="O88" i="37"/>
  <c r="N88" i="37"/>
  <c r="M88" i="37"/>
  <c r="L88" i="37"/>
  <c r="J88" i="37"/>
  <c r="I88" i="37"/>
  <c r="H88" i="37"/>
  <c r="F88" i="37"/>
  <c r="E88" i="37"/>
  <c r="D88" i="37"/>
  <c r="C88" i="37"/>
  <c r="B88" i="37"/>
  <c r="A88" i="37"/>
  <c r="V87" i="37"/>
  <c r="U87" i="37"/>
  <c r="T87" i="37"/>
  <c r="S87" i="37"/>
  <c r="R87" i="37"/>
  <c r="P87" i="37"/>
  <c r="O87" i="37"/>
  <c r="N87" i="37"/>
  <c r="M87" i="37"/>
  <c r="L87" i="37"/>
  <c r="J87" i="37"/>
  <c r="I87" i="37"/>
  <c r="H87" i="37"/>
  <c r="F87" i="37"/>
  <c r="E87" i="37"/>
  <c r="D87" i="37"/>
  <c r="C87" i="37"/>
  <c r="B87" i="37"/>
  <c r="A87" i="37"/>
  <c r="V86" i="37"/>
  <c r="U86" i="37"/>
  <c r="T86" i="37"/>
  <c r="S86" i="37"/>
  <c r="R86" i="37"/>
  <c r="P86" i="37"/>
  <c r="O86" i="37"/>
  <c r="N86" i="37"/>
  <c r="M86" i="37"/>
  <c r="L86" i="37"/>
  <c r="J86" i="37"/>
  <c r="I86" i="37"/>
  <c r="H86" i="37"/>
  <c r="F86" i="37"/>
  <c r="E86" i="37"/>
  <c r="D86" i="37"/>
  <c r="C86" i="37"/>
  <c r="B86" i="37"/>
  <c r="A86" i="37"/>
  <c r="V85" i="37"/>
  <c r="U85" i="37"/>
  <c r="T85" i="37"/>
  <c r="S85" i="37"/>
  <c r="R85" i="37"/>
  <c r="P85" i="37"/>
  <c r="O85" i="37"/>
  <c r="N85" i="37"/>
  <c r="M85" i="37"/>
  <c r="L85" i="37"/>
  <c r="J85" i="37"/>
  <c r="I85" i="37"/>
  <c r="H85" i="37"/>
  <c r="F85" i="37"/>
  <c r="E85" i="37"/>
  <c r="D85" i="37"/>
  <c r="C85" i="37"/>
  <c r="B85" i="37"/>
  <c r="A85" i="37"/>
  <c r="V84" i="37"/>
  <c r="U84" i="37"/>
  <c r="T84" i="37"/>
  <c r="S84" i="37"/>
  <c r="R84" i="37"/>
  <c r="P84" i="37"/>
  <c r="O84" i="37"/>
  <c r="N84" i="37"/>
  <c r="M84" i="37"/>
  <c r="L84" i="37"/>
  <c r="J84" i="37"/>
  <c r="I84" i="37"/>
  <c r="H84" i="37"/>
  <c r="F84" i="37"/>
  <c r="E84" i="37"/>
  <c r="D84" i="37"/>
  <c r="C84" i="37"/>
  <c r="B84" i="37"/>
  <c r="A84" i="37"/>
  <c r="V83" i="37"/>
  <c r="U83" i="37"/>
  <c r="T83" i="37"/>
  <c r="S83" i="37"/>
  <c r="R83" i="37"/>
  <c r="P83" i="37"/>
  <c r="O83" i="37"/>
  <c r="N83" i="37"/>
  <c r="M83" i="37"/>
  <c r="L83" i="37"/>
  <c r="J83" i="37"/>
  <c r="I83" i="37"/>
  <c r="H83" i="37"/>
  <c r="F83" i="37"/>
  <c r="E83" i="37"/>
  <c r="D83" i="37"/>
  <c r="C83" i="37"/>
  <c r="B83" i="37"/>
  <c r="A83" i="37"/>
  <c r="V82" i="37"/>
  <c r="U82" i="37"/>
  <c r="T82" i="37"/>
  <c r="S82" i="37"/>
  <c r="R82" i="37"/>
  <c r="P82" i="37"/>
  <c r="O82" i="37"/>
  <c r="N82" i="37"/>
  <c r="M82" i="37"/>
  <c r="L82" i="37"/>
  <c r="J82" i="37"/>
  <c r="I82" i="37"/>
  <c r="H82" i="37"/>
  <c r="F82" i="37"/>
  <c r="E82" i="37"/>
  <c r="D82" i="37"/>
  <c r="C82" i="37"/>
  <c r="B82" i="37"/>
  <c r="A82" i="37"/>
  <c r="V81" i="37"/>
  <c r="U81" i="37"/>
  <c r="T81" i="37"/>
  <c r="S81" i="37"/>
  <c r="R81" i="37"/>
  <c r="P81" i="37"/>
  <c r="O81" i="37"/>
  <c r="N81" i="37"/>
  <c r="M81" i="37"/>
  <c r="L81" i="37"/>
  <c r="J81" i="37"/>
  <c r="I81" i="37"/>
  <c r="H81" i="37"/>
  <c r="F81" i="37"/>
  <c r="E81" i="37"/>
  <c r="D81" i="37"/>
  <c r="C81" i="37"/>
  <c r="B81" i="37"/>
  <c r="A81" i="37"/>
  <c r="V80" i="37"/>
  <c r="U80" i="37"/>
  <c r="T80" i="37"/>
  <c r="S80" i="37"/>
  <c r="R80" i="37"/>
  <c r="P80" i="37"/>
  <c r="O80" i="37"/>
  <c r="N80" i="37"/>
  <c r="M80" i="37"/>
  <c r="L80" i="37"/>
  <c r="J80" i="37"/>
  <c r="I80" i="37"/>
  <c r="H80" i="37"/>
  <c r="F80" i="37"/>
  <c r="E80" i="37"/>
  <c r="D80" i="37"/>
  <c r="C80" i="37"/>
  <c r="B80" i="37"/>
  <c r="A80" i="37"/>
  <c r="V79" i="37"/>
  <c r="U79" i="37"/>
  <c r="T79" i="37"/>
  <c r="S79" i="37"/>
  <c r="R79" i="37"/>
  <c r="P79" i="37"/>
  <c r="O79" i="37"/>
  <c r="N79" i="37"/>
  <c r="M79" i="37"/>
  <c r="L79" i="37"/>
  <c r="J79" i="37"/>
  <c r="I79" i="37"/>
  <c r="H79" i="37"/>
  <c r="F79" i="37"/>
  <c r="E79" i="37"/>
  <c r="D79" i="37"/>
  <c r="C79" i="37"/>
  <c r="B79" i="37"/>
  <c r="A79" i="37"/>
  <c r="V78" i="37"/>
  <c r="U78" i="37"/>
  <c r="T78" i="37"/>
  <c r="S78" i="37"/>
  <c r="R78" i="37"/>
  <c r="P78" i="37"/>
  <c r="O78" i="37"/>
  <c r="N78" i="37"/>
  <c r="M78" i="37"/>
  <c r="L78" i="37"/>
  <c r="J78" i="37"/>
  <c r="I78" i="37"/>
  <c r="H78" i="37"/>
  <c r="F78" i="37"/>
  <c r="E78" i="37"/>
  <c r="D78" i="37"/>
  <c r="C78" i="37"/>
  <c r="B78" i="37"/>
  <c r="A78" i="37"/>
  <c r="V77" i="37"/>
  <c r="U77" i="37"/>
  <c r="T77" i="37"/>
  <c r="S77" i="37"/>
  <c r="R77" i="37"/>
  <c r="P77" i="37"/>
  <c r="O77" i="37"/>
  <c r="N77" i="37"/>
  <c r="M77" i="37"/>
  <c r="L77" i="37"/>
  <c r="J77" i="37"/>
  <c r="I77" i="37"/>
  <c r="H77" i="37"/>
  <c r="F77" i="37"/>
  <c r="E77" i="37"/>
  <c r="D77" i="37"/>
  <c r="C77" i="37"/>
  <c r="B77" i="37"/>
  <c r="A77" i="37"/>
  <c r="V76" i="37"/>
  <c r="U76" i="37"/>
  <c r="T76" i="37"/>
  <c r="S76" i="37"/>
  <c r="R76" i="37"/>
  <c r="P76" i="37"/>
  <c r="O76" i="37"/>
  <c r="N76" i="37"/>
  <c r="M76" i="37"/>
  <c r="L76" i="37"/>
  <c r="J76" i="37"/>
  <c r="I76" i="37"/>
  <c r="H76" i="37"/>
  <c r="F76" i="37"/>
  <c r="E76" i="37"/>
  <c r="D76" i="37"/>
  <c r="C76" i="37"/>
  <c r="B76" i="37"/>
  <c r="A76" i="37"/>
  <c r="V75" i="37"/>
  <c r="U75" i="37"/>
  <c r="T75" i="37"/>
  <c r="S75" i="37"/>
  <c r="R75" i="37"/>
  <c r="P75" i="37"/>
  <c r="O75" i="37"/>
  <c r="N75" i="37"/>
  <c r="M75" i="37"/>
  <c r="L75" i="37"/>
  <c r="J75" i="37"/>
  <c r="I75" i="37"/>
  <c r="H75" i="37"/>
  <c r="F75" i="37"/>
  <c r="E75" i="37"/>
  <c r="D75" i="37"/>
  <c r="C75" i="37"/>
  <c r="B75" i="37"/>
  <c r="A75" i="37"/>
  <c r="V74" i="37"/>
  <c r="U74" i="37"/>
  <c r="T74" i="37"/>
  <c r="S74" i="37"/>
  <c r="R74" i="37"/>
  <c r="P74" i="37"/>
  <c r="O74" i="37"/>
  <c r="N74" i="37"/>
  <c r="M74" i="37"/>
  <c r="L74" i="37"/>
  <c r="J74" i="37"/>
  <c r="I74" i="37"/>
  <c r="H74" i="37"/>
  <c r="F74" i="37"/>
  <c r="E74" i="37"/>
  <c r="D74" i="37"/>
  <c r="C74" i="37"/>
  <c r="B74" i="37"/>
  <c r="A74" i="37"/>
  <c r="V73" i="37"/>
  <c r="U73" i="37"/>
  <c r="T73" i="37"/>
  <c r="S73" i="37"/>
  <c r="R73" i="37"/>
  <c r="P73" i="37"/>
  <c r="O73" i="37"/>
  <c r="N73" i="37"/>
  <c r="M73" i="37"/>
  <c r="L73" i="37"/>
  <c r="J73" i="37"/>
  <c r="I73" i="37"/>
  <c r="H73" i="37"/>
  <c r="F73" i="37"/>
  <c r="E73" i="37"/>
  <c r="D73" i="37"/>
  <c r="C73" i="37"/>
  <c r="B73" i="37"/>
  <c r="A73" i="37"/>
  <c r="V72" i="37"/>
  <c r="U72" i="37"/>
  <c r="T72" i="37"/>
  <c r="S72" i="37"/>
  <c r="R72" i="37"/>
  <c r="P72" i="37"/>
  <c r="O72" i="37"/>
  <c r="N72" i="37"/>
  <c r="M72" i="37"/>
  <c r="L72" i="37"/>
  <c r="J72" i="37"/>
  <c r="I72" i="37"/>
  <c r="H72" i="37"/>
  <c r="F72" i="37"/>
  <c r="E72" i="37"/>
  <c r="D72" i="37"/>
  <c r="C72" i="37"/>
  <c r="B72" i="37"/>
  <c r="A72" i="37"/>
  <c r="V71" i="37"/>
  <c r="U71" i="37"/>
  <c r="T71" i="37"/>
  <c r="S71" i="37"/>
  <c r="R71" i="37"/>
  <c r="P71" i="37"/>
  <c r="O71" i="37"/>
  <c r="N71" i="37"/>
  <c r="M71" i="37"/>
  <c r="L71" i="37"/>
  <c r="J71" i="37"/>
  <c r="I71" i="37"/>
  <c r="H71" i="37"/>
  <c r="F71" i="37"/>
  <c r="E71" i="37"/>
  <c r="D71" i="37"/>
  <c r="C71" i="37"/>
  <c r="B71" i="37"/>
  <c r="A71" i="37"/>
  <c r="V70" i="37"/>
  <c r="U70" i="37"/>
  <c r="T70" i="37"/>
  <c r="S70" i="37"/>
  <c r="R70" i="37"/>
  <c r="P70" i="37"/>
  <c r="O70" i="37"/>
  <c r="N70" i="37"/>
  <c r="M70" i="37"/>
  <c r="L70" i="37"/>
  <c r="J70" i="37"/>
  <c r="I70" i="37"/>
  <c r="H70" i="37"/>
  <c r="F70" i="37"/>
  <c r="E70" i="37"/>
  <c r="D70" i="37"/>
  <c r="C70" i="37"/>
  <c r="B70" i="37"/>
  <c r="A70" i="37"/>
  <c r="V69" i="37"/>
  <c r="U69" i="37"/>
  <c r="T69" i="37"/>
  <c r="S69" i="37"/>
  <c r="R69" i="37"/>
  <c r="P69" i="37"/>
  <c r="O69" i="37"/>
  <c r="N69" i="37"/>
  <c r="M69" i="37"/>
  <c r="L69" i="37"/>
  <c r="J69" i="37"/>
  <c r="I69" i="37"/>
  <c r="H69" i="37"/>
  <c r="F69" i="37"/>
  <c r="E69" i="37"/>
  <c r="D69" i="37"/>
  <c r="C69" i="37"/>
  <c r="B69" i="37"/>
  <c r="A69" i="37"/>
  <c r="V68" i="37"/>
  <c r="U68" i="37"/>
  <c r="T68" i="37"/>
  <c r="S68" i="37"/>
  <c r="R68" i="37"/>
  <c r="P68" i="37"/>
  <c r="O68" i="37"/>
  <c r="N68" i="37"/>
  <c r="M68" i="37"/>
  <c r="L68" i="37"/>
  <c r="J68" i="37"/>
  <c r="I68" i="37"/>
  <c r="H68" i="37"/>
  <c r="F68" i="37"/>
  <c r="E68" i="37"/>
  <c r="D68" i="37"/>
  <c r="C68" i="37"/>
  <c r="B68" i="37"/>
  <c r="A68" i="37"/>
  <c r="V67" i="37"/>
  <c r="U67" i="37"/>
  <c r="T67" i="37"/>
  <c r="S67" i="37"/>
  <c r="R67" i="37"/>
  <c r="P67" i="37"/>
  <c r="O67" i="37"/>
  <c r="N67" i="37"/>
  <c r="M67" i="37"/>
  <c r="L67" i="37"/>
  <c r="J67" i="37"/>
  <c r="I67" i="37"/>
  <c r="H67" i="37"/>
  <c r="F67" i="37"/>
  <c r="E67" i="37"/>
  <c r="D67" i="37"/>
  <c r="C67" i="37"/>
  <c r="B67" i="37"/>
  <c r="A67" i="37"/>
  <c r="V66" i="37"/>
  <c r="U66" i="37"/>
  <c r="T66" i="37"/>
  <c r="S66" i="37"/>
  <c r="R66" i="37"/>
  <c r="P66" i="37"/>
  <c r="O66" i="37"/>
  <c r="N66" i="37"/>
  <c r="M66" i="37"/>
  <c r="L66" i="37"/>
  <c r="J66" i="37"/>
  <c r="I66" i="37"/>
  <c r="H66" i="37"/>
  <c r="F66" i="37"/>
  <c r="E66" i="37"/>
  <c r="D66" i="37"/>
  <c r="C66" i="37"/>
  <c r="B66" i="37"/>
  <c r="A66" i="37"/>
  <c r="V65" i="37"/>
  <c r="U65" i="37"/>
  <c r="T65" i="37"/>
  <c r="S65" i="37"/>
  <c r="R65" i="37"/>
  <c r="P65" i="37"/>
  <c r="O65" i="37"/>
  <c r="N65" i="37"/>
  <c r="M65" i="37"/>
  <c r="L65" i="37"/>
  <c r="J65" i="37"/>
  <c r="I65" i="37"/>
  <c r="H65" i="37"/>
  <c r="F65" i="37"/>
  <c r="E65" i="37"/>
  <c r="D65" i="37"/>
  <c r="C65" i="37"/>
  <c r="B65" i="37"/>
  <c r="A65" i="37"/>
  <c r="V64" i="37"/>
  <c r="U64" i="37"/>
  <c r="T64" i="37"/>
  <c r="S64" i="37"/>
  <c r="R64" i="37"/>
  <c r="P64" i="37"/>
  <c r="O64" i="37"/>
  <c r="N64" i="37"/>
  <c r="M64" i="37"/>
  <c r="L64" i="37"/>
  <c r="J64" i="37"/>
  <c r="I64" i="37"/>
  <c r="H64" i="37"/>
  <c r="F64" i="37"/>
  <c r="E64" i="37"/>
  <c r="D64" i="37"/>
  <c r="C64" i="37"/>
  <c r="B64" i="37"/>
  <c r="A64" i="37"/>
  <c r="V63" i="37"/>
  <c r="U63" i="37"/>
  <c r="T63" i="37"/>
  <c r="S63" i="37"/>
  <c r="R63" i="37"/>
  <c r="P63" i="37"/>
  <c r="O63" i="37"/>
  <c r="N63" i="37"/>
  <c r="M63" i="37"/>
  <c r="L63" i="37"/>
  <c r="J63" i="37"/>
  <c r="I63" i="37"/>
  <c r="H63" i="37"/>
  <c r="F63" i="37"/>
  <c r="E63" i="37"/>
  <c r="D63" i="37"/>
  <c r="C63" i="37"/>
  <c r="B63" i="37"/>
  <c r="A63" i="37"/>
  <c r="V62" i="37"/>
  <c r="U62" i="37"/>
  <c r="T62" i="37"/>
  <c r="S62" i="37"/>
  <c r="R62" i="37"/>
  <c r="P62" i="37"/>
  <c r="O62" i="37"/>
  <c r="N62" i="37"/>
  <c r="M62" i="37"/>
  <c r="L62" i="37"/>
  <c r="J62" i="37"/>
  <c r="I62" i="37"/>
  <c r="H62" i="37"/>
  <c r="F62" i="37"/>
  <c r="E62" i="37"/>
  <c r="D62" i="37"/>
  <c r="C62" i="37"/>
  <c r="B62" i="37"/>
  <c r="A62" i="37"/>
  <c r="V61" i="37"/>
  <c r="U61" i="37"/>
  <c r="T61" i="37"/>
  <c r="S61" i="37"/>
  <c r="R61" i="37"/>
  <c r="P61" i="37"/>
  <c r="O61" i="37"/>
  <c r="N61" i="37"/>
  <c r="M61" i="37"/>
  <c r="L61" i="37"/>
  <c r="J61" i="37"/>
  <c r="I61" i="37"/>
  <c r="H61" i="37"/>
  <c r="F61" i="37"/>
  <c r="E61" i="37"/>
  <c r="D61" i="37"/>
  <c r="C61" i="37"/>
  <c r="B61" i="37"/>
  <c r="A61" i="37"/>
  <c r="V60" i="37"/>
  <c r="U60" i="37"/>
  <c r="T60" i="37"/>
  <c r="S60" i="37"/>
  <c r="R60" i="37"/>
  <c r="P60" i="37"/>
  <c r="O60" i="37"/>
  <c r="N60" i="37"/>
  <c r="M60" i="37"/>
  <c r="L60" i="37"/>
  <c r="J60" i="37"/>
  <c r="I60" i="37"/>
  <c r="H60" i="37"/>
  <c r="F60" i="37"/>
  <c r="E60" i="37"/>
  <c r="D60" i="37"/>
  <c r="C60" i="37"/>
  <c r="B60" i="37"/>
  <c r="A60" i="37"/>
  <c r="V59" i="37"/>
  <c r="U59" i="37"/>
  <c r="T59" i="37"/>
  <c r="S59" i="37"/>
  <c r="R59" i="37"/>
  <c r="P59" i="37"/>
  <c r="O59" i="37"/>
  <c r="N59" i="37"/>
  <c r="M59" i="37"/>
  <c r="L59" i="37"/>
  <c r="J59" i="37"/>
  <c r="I59" i="37"/>
  <c r="H59" i="37"/>
  <c r="F59" i="37"/>
  <c r="E59" i="37"/>
  <c r="D59" i="37"/>
  <c r="C59" i="37"/>
  <c r="B59" i="37"/>
  <c r="A59" i="37"/>
  <c r="V58" i="37"/>
  <c r="U58" i="37"/>
  <c r="T58" i="37"/>
  <c r="S58" i="37"/>
  <c r="R58" i="37"/>
  <c r="P58" i="37"/>
  <c r="O58" i="37"/>
  <c r="N58" i="37"/>
  <c r="M58" i="37"/>
  <c r="L58" i="37"/>
  <c r="J58" i="37"/>
  <c r="I58" i="37"/>
  <c r="H58" i="37"/>
  <c r="F58" i="37"/>
  <c r="E58" i="37"/>
  <c r="D58" i="37"/>
  <c r="C58" i="37"/>
  <c r="B58" i="37"/>
  <c r="A58" i="37"/>
  <c r="V57" i="37"/>
  <c r="U57" i="37"/>
  <c r="T57" i="37"/>
  <c r="S57" i="37"/>
  <c r="R57" i="37"/>
  <c r="P57" i="37"/>
  <c r="O57" i="37"/>
  <c r="N57" i="37"/>
  <c r="M57" i="37"/>
  <c r="L57" i="37"/>
  <c r="J57" i="37"/>
  <c r="I57" i="37"/>
  <c r="H57" i="37"/>
  <c r="F57" i="37"/>
  <c r="E57" i="37"/>
  <c r="D57" i="37"/>
  <c r="C57" i="37"/>
  <c r="B57" i="37"/>
  <c r="A57" i="37"/>
  <c r="V56" i="37"/>
  <c r="U56" i="37"/>
  <c r="T56" i="37"/>
  <c r="S56" i="37"/>
  <c r="R56" i="37"/>
  <c r="P56" i="37"/>
  <c r="O56" i="37"/>
  <c r="N56" i="37"/>
  <c r="M56" i="37"/>
  <c r="L56" i="37"/>
  <c r="J56" i="37"/>
  <c r="I56" i="37"/>
  <c r="H56" i="37"/>
  <c r="F56" i="37"/>
  <c r="E56" i="37"/>
  <c r="D56" i="37"/>
  <c r="C56" i="37"/>
  <c r="B56" i="37"/>
  <c r="A56" i="37"/>
  <c r="V55" i="37"/>
  <c r="U55" i="37"/>
  <c r="T55" i="37"/>
  <c r="S55" i="37"/>
  <c r="R55" i="37"/>
  <c r="P55" i="37"/>
  <c r="O55" i="37"/>
  <c r="N55" i="37"/>
  <c r="M55" i="37"/>
  <c r="L55" i="37"/>
  <c r="J55" i="37"/>
  <c r="I55" i="37"/>
  <c r="H55" i="37"/>
  <c r="F55" i="37"/>
  <c r="E55" i="37"/>
  <c r="D55" i="37"/>
  <c r="C55" i="37"/>
  <c r="B55" i="37"/>
  <c r="A55" i="37"/>
  <c r="V54" i="37"/>
  <c r="U54" i="37"/>
  <c r="T54" i="37"/>
  <c r="S54" i="37"/>
  <c r="R54" i="37"/>
  <c r="P54" i="37"/>
  <c r="O54" i="37"/>
  <c r="N54" i="37"/>
  <c r="M54" i="37"/>
  <c r="L54" i="37"/>
  <c r="J54" i="37"/>
  <c r="I54" i="37"/>
  <c r="H54" i="37"/>
  <c r="F54" i="37"/>
  <c r="E54" i="37"/>
  <c r="D54" i="37"/>
  <c r="C54" i="37"/>
  <c r="B54" i="37"/>
  <c r="A54" i="37"/>
  <c r="V53" i="37"/>
  <c r="U53" i="37"/>
  <c r="T53" i="37"/>
  <c r="S53" i="37"/>
  <c r="R53" i="37"/>
  <c r="P53" i="37"/>
  <c r="O53" i="37"/>
  <c r="N53" i="37"/>
  <c r="M53" i="37"/>
  <c r="L53" i="37"/>
  <c r="J53" i="37"/>
  <c r="I53" i="37"/>
  <c r="H53" i="37"/>
  <c r="F53" i="37"/>
  <c r="E53" i="37"/>
  <c r="D53" i="37"/>
  <c r="C53" i="37"/>
  <c r="B53" i="37"/>
  <c r="A53" i="37"/>
  <c r="V52" i="37"/>
  <c r="U52" i="37"/>
  <c r="T52" i="37"/>
  <c r="S52" i="37"/>
  <c r="R52" i="37"/>
  <c r="P52" i="37"/>
  <c r="O52" i="37"/>
  <c r="N52" i="37"/>
  <c r="M52" i="37"/>
  <c r="L52" i="37"/>
  <c r="J52" i="37"/>
  <c r="I52" i="37"/>
  <c r="H52" i="37"/>
  <c r="F52" i="37"/>
  <c r="E52" i="37"/>
  <c r="D52" i="37"/>
  <c r="C52" i="37"/>
  <c r="B52" i="37"/>
  <c r="A52" i="37"/>
  <c r="V51" i="37"/>
  <c r="U51" i="37"/>
  <c r="T51" i="37"/>
  <c r="S51" i="37"/>
  <c r="R51" i="37"/>
  <c r="P51" i="37"/>
  <c r="O51" i="37"/>
  <c r="N51" i="37"/>
  <c r="M51" i="37"/>
  <c r="L51" i="37"/>
  <c r="J51" i="37"/>
  <c r="I51" i="37"/>
  <c r="H51" i="37"/>
  <c r="F51" i="37"/>
  <c r="E51" i="37"/>
  <c r="D51" i="37"/>
  <c r="C51" i="37"/>
  <c r="B51" i="37"/>
  <c r="A51" i="37"/>
  <c r="V50" i="37"/>
  <c r="U50" i="37"/>
  <c r="T50" i="37"/>
  <c r="S50" i="37"/>
  <c r="R50" i="37"/>
  <c r="P50" i="37"/>
  <c r="O50" i="37"/>
  <c r="N50" i="37"/>
  <c r="M50" i="37"/>
  <c r="L50" i="37"/>
  <c r="J50" i="37"/>
  <c r="I50" i="37"/>
  <c r="H50" i="37"/>
  <c r="F50" i="37"/>
  <c r="E50" i="37"/>
  <c r="D50" i="37"/>
  <c r="C50" i="37"/>
  <c r="B50" i="37"/>
  <c r="A50" i="37"/>
  <c r="V49" i="37"/>
  <c r="U49" i="37"/>
  <c r="T49" i="37"/>
  <c r="S49" i="37"/>
  <c r="R49" i="37"/>
  <c r="P49" i="37"/>
  <c r="O49" i="37"/>
  <c r="N49" i="37"/>
  <c r="M49" i="37"/>
  <c r="L49" i="37"/>
  <c r="J49" i="37"/>
  <c r="I49" i="37"/>
  <c r="H49" i="37"/>
  <c r="F49" i="37"/>
  <c r="E49" i="37"/>
  <c r="D49" i="37"/>
  <c r="C49" i="37"/>
  <c r="B49" i="37"/>
  <c r="A49" i="37"/>
  <c r="V48" i="37"/>
  <c r="U48" i="37"/>
  <c r="T48" i="37"/>
  <c r="S48" i="37"/>
  <c r="R48" i="37"/>
  <c r="P48" i="37"/>
  <c r="O48" i="37"/>
  <c r="N48" i="37"/>
  <c r="M48" i="37"/>
  <c r="L48" i="37"/>
  <c r="J48" i="37"/>
  <c r="I48" i="37"/>
  <c r="H48" i="37"/>
  <c r="F48" i="37"/>
  <c r="E48" i="37"/>
  <c r="D48" i="37"/>
  <c r="C48" i="37"/>
  <c r="B48" i="37"/>
  <c r="A48" i="37"/>
  <c r="V47" i="37"/>
  <c r="U47" i="37"/>
  <c r="T47" i="37"/>
  <c r="S47" i="37"/>
  <c r="R47" i="37"/>
  <c r="P47" i="37"/>
  <c r="O47" i="37"/>
  <c r="N47" i="37"/>
  <c r="M47" i="37"/>
  <c r="L47" i="37"/>
  <c r="J47" i="37"/>
  <c r="I47" i="37"/>
  <c r="H47" i="37"/>
  <c r="F47" i="37"/>
  <c r="E47" i="37"/>
  <c r="D47" i="37"/>
  <c r="C47" i="37"/>
  <c r="B47" i="37"/>
  <c r="A47" i="37"/>
  <c r="V46" i="37"/>
  <c r="U46" i="37"/>
  <c r="T46" i="37"/>
  <c r="S46" i="37"/>
  <c r="R46" i="37"/>
  <c r="P46" i="37"/>
  <c r="O46" i="37"/>
  <c r="N46" i="37"/>
  <c r="M46" i="37"/>
  <c r="L46" i="37"/>
  <c r="J46" i="37"/>
  <c r="I46" i="37"/>
  <c r="H46" i="37"/>
  <c r="F46" i="37"/>
  <c r="E46" i="37"/>
  <c r="D46" i="37"/>
  <c r="C46" i="37"/>
  <c r="B46" i="37"/>
  <c r="A46" i="37"/>
  <c r="V45" i="37"/>
  <c r="U45" i="37"/>
  <c r="T45" i="37"/>
  <c r="S45" i="37"/>
  <c r="R45" i="37"/>
  <c r="P45" i="37"/>
  <c r="O45" i="37"/>
  <c r="N45" i="37"/>
  <c r="M45" i="37"/>
  <c r="L45" i="37"/>
  <c r="J45" i="37"/>
  <c r="I45" i="37"/>
  <c r="H45" i="37"/>
  <c r="F45" i="37"/>
  <c r="E45" i="37"/>
  <c r="D45" i="37"/>
  <c r="C45" i="37"/>
  <c r="B45" i="37"/>
  <c r="A45" i="37"/>
  <c r="V44" i="37"/>
  <c r="U44" i="37"/>
  <c r="T44" i="37"/>
  <c r="S44" i="37"/>
  <c r="R44" i="37"/>
  <c r="P44" i="37"/>
  <c r="O44" i="37"/>
  <c r="N44" i="37"/>
  <c r="M44" i="37"/>
  <c r="L44" i="37"/>
  <c r="J44" i="37"/>
  <c r="I44" i="37"/>
  <c r="H44" i="37"/>
  <c r="F44" i="37"/>
  <c r="E44" i="37"/>
  <c r="D44" i="37"/>
  <c r="C44" i="37"/>
  <c r="B44" i="37"/>
  <c r="A44" i="37"/>
  <c r="V43" i="37"/>
  <c r="U43" i="37"/>
  <c r="T43" i="37"/>
  <c r="S43" i="37"/>
  <c r="R43" i="37"/>
  <c r="P43" i="37"/>
  <c r="O43" i="37"/>
  <c r="N43" i="37"/>
  <c r="M43" i="37"/>
  <c r="L43" i="37"/>
  <c r="J43" i="37"/>
  <c r="I43" i="37"/>
  <c r="H43" i="37"/>
  <c r="F43" i="37"/>
  <c r="E43" i="37"/>
  <c r="D43" i="37"/>
  <c r="C43" i="37"/>
  <c r="B43" i="37"/>
  <c r="A43" i="37"/>
  <c r="V42" i="37"/>
  <c r="U42" i="37"/>
  <c r="T42" i="37"/>
  <c r="S42" i="37"/>
  <c r="R42" i="37"/>
  <c r="P42" i="37"/>
  <c r="O42" i="37"/>
  <c r="N42" i="37"/>
  <c r="M42" i="37"/>
  <c r="L42" i="37"/>
  <c r="J42" i="37"/>
  <c r="I42" i="37"/>
  <c r="H42" i="37"/>
  <c r="F42" i="37"/>
  <c r="E42" i="37"/>
  <c r="D42" i="37"/>
  <c r="C42" i="37"/>
  <c r="B42" i="37"/>
  <c r="A42" i="37"/>
  <c r="V41" i="37"/>
  <c r="U41" i="37"/>
  <c r="T41" i="37"/>
  <c r="S41" i="37"/>
  <c r="R41" i="37"/>
  <c r="P41" i="37"/>
  <c r="O41" i="37"/>
  <c r="N41" i="37"/>
  <c r="M41" i="37"/>
  <c r="L41" i="37"/>
  <c r="J41" i="37"/>
  <c r="I41" i="37"/>
  <c r="H41" i="37"/>
  <c r="F41" i="37"/>
  <c r="E41" i="37"/>
  <c r="D41" i="37"/>
  <c r="C41" i="37"/>
  <c r="B41" i="37"/>
  <c r="A41" i="37"/>
  <c r="V40" i="37"/>
  <c r="U40" i="37"/>
  <c r="T40" i="37"/>
  <c r="S40" i="37"/>
  <c r="R40" i="37"/>
  <c r="P40" i="37"/>
  <c r="O40" i="37"/>
  <c r="N40" i="37"/>
  <c r="M40" i="37"/>
  <c r="L40" i="37"/>
  <c r="J40" i="37"/>
  <c r="I40" i="37"/>
  <c r="H40" i="37"/>
  <c r="F40" i="37"/>
  <c r="E40" i="37"/>
  <c r="D40" i="37"/>
  <c r="C40" i="37"/>
  <c r="B40" i="37"/>
  <c r="A40" i="37"/>
  <c r="V39" i="37"/>
  <c r="U39" i="37"/>
  <c r="T39" i="37"/>
  <c r="S39" i="37"/>
  <c r="R39" i="37"/>
  <c r="P39" i="37"/>
  <c r="O39" i="37"/>
  <c r="N39" i="37"/>
  <c r="M39" i="37"/>
  <c r="L39" i="37"/>
  <c r="J39" i="37"/>
  <c r="I39" i="37"/>
  <c r="H39" i="37"/>
  <c r="F39" i="37"/>
  <c r="E39" i="37"/>
  <c r="D39" i="37"/>
  <c r="C39" i="37"/>
  <c r="B39" i="37"/>
  <c r="A39" i="37"/>
  <c r="V38" i="37"/>
  <c r="U38" i="37"/>
  <c r="T38" i="37"/>
  <c r="S38" i="37"/>
  <c r="R38" i="37"/>
  <c r="P38" i="37"/>
  <c r="O38" i="37"/>
  <c r="N38" i="37"/>
  <c r="M38" i="37"/>
  <c r="L38" i="37"/>
  <c r="J38" i="37"/>
  <c r="I38" i="37"/>
  <c r="H38" i="37"/>
  <c r="F38" i="37"/>
  <c r="E38" i="37"/>
  <c r="D38" i="37"/>
  <c r="C38" i="37"/>
  <c r="B38" i="37"/>
  <c r="A38" i="37"/>
  <c r="V37" i="37"/>
  <c r="U37" i="37"/>
  <c r="T37" i="37"/>
  <c r="S37" i="37"/>
  <c r="R37" i="37"/>
  <c r="P37" i="37"/>
  <c r="O37" i="37"/>
  <c r="N37" i="37"/>
  <c r="M37" i="37"/>
  <c r="L37" i="37"/>
  <c r="J37" i="37"/>
  <c r="I37" i="37"/>
  <c r="H37" i="37"/>
  <c r="F37" i="37"/>
  <c r="E37" i="37"/>
  <c r="D37" i="37"/>
  <c r="C37" i="37"/>
  <c r="B37" i="37"/>
  <c r="A37" i="37"/>
  <c r="V36" i="37"/>
  <c r="U36" i="37"/>
  <c r="T36" i="37"/>
  <c r="S36" i="37"/>
  <c r="R36" i="37"/>
  <c r="P36" i="37"/>
  <c r="O36" i="37"/>
  <c r="N36" i="37"/>
  <c r="M36" i="37"/>
  <c r="L36" i="37"/>
  <c r="J36" i="37"/>
  <c r="I36" i="37"/>
  <c r="H36" i="37"/>
  <c r="F36" i="37"/>
  <c r="E36" i="37"/>
  <c r="D36" i="37"/>
  <c r="C36" i="37"/>
  <c r="B36" i="37"/>
  <c r="A36" i="37"/>
  <c r="V35" i="37"/>
  <c r="U35" i="37"/>
  <c r="T35" i="37"/>
  <c r="S35" i="37"/>
  <c r="R35" i="37"/>
  <c r="P35" i="37"/>
  <c r="O35" i="37"/>
  <c r="N35" i="37"/>
  <c r="M35" i="37"/>
  <c r="L35" i="37"/>
  <c r="J35" i="37"/>
  <c r="I35" i="37"/>
  <c r="H35" i="37"/>
  <c r="F35" i="37"/>
  <c r="E35" i="37"/>
  <c r="D35" i="37"/>
  <c r="C35" i="37"/>
  <c r="B35" i="37"/>
  <c r="A35" i="37"/>
  <c r="V34" i="37"/>
  <c r="U34" i="37"/>
  <c r="T34" i="37"/>
  <c r="S34" i="37"/>
  <c r="R34" i="37"/>
  <c r="P34" i="37"/>
  <c r="O34" i="37"/>
  <c r="N34" i="37"/>
  <c r="M34" i="37"/>
  <c r="L34" i="37"/>
  <c r="J34" i="37"/>
  <c r="I34" i="37"/>
  <c r="H34" i="37"/>
  <c r="F34" i="37"/>
  <c r="E34" i="37"/>
  <c r="D34" i="37"/>
  <c r="C34" i="37"/>
  <c r="B34" i="37"/>
  <c r="A34" i="37"/>
  <c r="V33" i="37"/>
  <c r="U33" i="37"/>
  <c r="T33" i="37"/>
  <c r="S33" i="37"/>
  <c r="R33" i="37"/>
  <c r="P33" i="37"/>
  <c r="O33" i="37"/>
  <c r="N33" i="37"/>
  <c r="M33" i="37"/>
  <c r="L33" i="37"/>
  <c r="J33" i="37"/>
  <c r="I33" i="37"/>
  <c r="H33" i="37"/>
  <c r="F33" i="37"/>
  <c r="E33" i="37"/>
  <c r="D33" i="37"/>
  <c r="C33" i="37"/>
  <c r="B33" i="37"/>
  <c r="A33" i="37"/>
  <c r="V32" i="37"/>
  <c r="U32" i="37"/>
  <c r="T32" i="37"/>
  <c r="S32" i="37"/>
  <c r="R32" i="37"/>
  <c r="P32" i="37"/>
  <c r="O32" i="37"/>
  <c r="N32" i="37"/>
  <c r="M32" i="37"/>
  <c r="L32" i="37"/>
  <c r="J32" i="37"/>
  <c r="I32" i="37"/>
  <c r="H32" i="37"/>
  <c r="F32" i="37"/>
  <c r="E32" i="37"/>
  <c r="D32" i="37"/>
  <c r="C32" i="37"/>
  <c r="B32" i="37"/>
  <c r="A32" i="37"/>
  <c r="V31" i="37"/>
  <c r="U31" i="37"/>
  <c r="T31" i="37"/>
  <c r="S31" i="37"/>
  <c r="R31" i="37"/>
  <c r="P31" i="37"/>
  <c r="O31" i="37"/>
  <c r="N31" i="37"/>
  <c r="M31" i="37"/>
  <c r="L31" i="37"/>
  <c r="J31" i="37"/>
  <c r="I31" i="37"/>
  <c r="H31" i="37"/>
  <c r="F31" i="37"/>
  <c r="E31" i="37"/>
  <c r="D31" i="37"/>
  <c r="C31" i="37"/>
  <c r="B31" i="37"/>
  <c r="A31" i="37"/>
  <c r="V30" i="37"/>
  <c r="U30" i="37"/>
  <c r="T30" i="37"/>
  <c r="S30" i="37"/>
  <c r="R30" i="37"/>
  <c r="P30" i="37"/>
  <c r="O30" i="37"/>
  <c r="N30" i="37"/>
  <c r="M30" i="37"/>
  <c r="L30" i="37"/>
  <c r="J30" i="37"/>
  <c r="I30" i="37"/>
  <c r="H30" i="37"/>
  <c r="F30" i="37"/>
  <c r="E30" i="37"/>
  <c r="D30" i="37"/>
  <c r="C30" i="37"/>
  <c r="B30" i="37"/>
  <c r="A30" i="37"/>
  <c r="V29" i="37"/>
  <c r="U29" i="37"/>
  <c r="T29" i="37"/>
  <c r="S29" i="37"/>
  <c r="R29" i="37"/>
  <c r="P29" i="37"/>
  <c r="O29" i="37"/>
  <c r="N29" i="37"/>
  <c r="M29" i="37"/>
  <c r="L29" i="37"/>
  <c r="J29" i="37"/>
  <c r="I29" i="37"/>
  <c r="H29" i="37"/>
  <c r="F29" i="37"/>
  <c r="E29" i="37"/>
  <c r="D29" i="37"/>
  <c r="C29" i="37"/>
  <c r="B29" i="37"/>
  <c r="A29" i="37"/>
  <c r="V28" i="37"/>
  <c r="U28" i="37"/>
  <c r="T28" i="37"/>
  <c r="S28" i="37"/>
  <c r="R28" i="37"/>
  <c r="P28" i="37"/>
  <c r="O28" i="37"/>
  <c r="N28" i="37"/>
  <c r="M28" i="37"/>
  <c r="L28" i="37"/>
  <c r="J28" i="37"/>
  <c r="I28" i="37"/>
  <c r="H28" i="37"/>
  <c r="F28" i="37"/>
  <c r="E28" i="37"/>
  <c r="D28" i="37"/>
  <c r="C28" i="37"/>
  <c r="B28" i="37"/>
  <c r="A28" i="37"/>
  <c r="V27" i="37"/>
  <c r="U27" i="37"/>
  <c r="T27" i="37"/>
  <c r="S27" i="37"/>
  <c r="R27" i="37"/>
  <c r="P27" i="37"/>
  <c r="O27" i="37"/>
  <c r="N27" i="37"/>
  <c r="M27" i="37"/>
  <c r="L27" i="37"/>
  <c r="J27" i="37"/>
  <c r="I27" i="37"/>
  <c r="H27" i="37"/>
  <c r="F27" i="37"/>
  <c r="E27" i="37"/>
  <c r="D27" i="37"/>
  <c r="C27" i="37"/>
  <c r="B27" i="37"/>
  <c r="A27" i="37"/>
  <c r="V26" i="37"/>
  <c r="U26" i="37"/>
  <c r="T26" i="37"/>
  <c r="S26" i="37"/>
  <c r="R26" i="37"/>
  <c r="P26" i="37"/>
  <c r="O26" i="37"/>
  <c r="N26" i="37"/>
  <c r="M26" i="37"/>
  <c r="L26" i="37"/>
  <c r="J26" i="37"/>
  <c r="I26" i="37"/>
  <c r="H26" i="37"/>
  <c r="F26" i="37"/>
  <c r="E26" i="37"/>
  <c r="D26" i="37"/>
  <c r="C26" i="37"/>
  <c r="B26" i="37"/>
  <c r="A26" i="37"/>
  <c r="V25" i="37"/>
  <c r="U25" i="37"/>
  <c r="T25" i="37"/>
  <c r="S25" i="37"/>
  <c r="R25" i="37"/>
  <c r="P25" i="37"/>
  <c r="O25" i="37"/>
  <c r="N25" i="37"/>
  <c r="M25" i="37"/>
  <c r="L25" i="37"/>
  <c r="J25" i="37"/>
  <c r="I25" i="37"/>
  <c r="H25" i="37"/>
  <c r="F25" i="37"/>
  <c r="E25" i="37"/>
  <c r="D25" i="37"/>
  <c r="C25" i="37"/>
  <c r="B25" i="37"/>
  <c r="A25" i="37"/>
  <c r="V24" i="37"/>
  <c r="U24" i="37"/>
  <c r="T24" i="37"/>
  <c r="S24" i="37"/>
  <c r="R24" i="37"/>
  <c r="P24" i="37"/>
  <c r="O24" i="37"/>
  <c r="N24" i="37"/>
  <c r="M24" i="37"/>
  <c r="L24" i="37"/>
  <c r="J24" i="37"/>
  <c r="I24" i="37"/>
  <c r="H24" i="37"/>
  <c r="F24" i="37"/>
  <c r="E24" i="37"/>
  <c r="D24" i="37"/>
  <c r="C24" i="37"/>
  <c r="B24" i="37"/>
  <c r="A24" i="37"/>
  <c r="V23" i="37"/>
  <c r="U23" i="37"/>
  <c r="T23" i="37"/>
  <c r="S23" i="37"/>
  <c r="R23" i="37"/>
  <c r="P23" i="37"/>
  <c r="O23" i="37"/>
  <c r="N23" i="37"/>
  <c r="M23" i="37"/>
  <c r="L23" i="37"/>
  <c r="J23" i="37"/>
  <c r="I23" i="37"/>
  <c r="H23" i="37"/>
  <c r="F23" i="37"/>
  <c r="E23" i="37"/>
  <c r="D23" i="37"/>
  <c r="C23" i="37"/>
  <c r="B23" i="37"/>
  <c r="A23" i="37"/>
  <c r="V22" i="37"/>
  <c r="U22" i="37"/>
  <c r="T22" i="37"/>
  <c r="S22" i="37"/>
  <c r="R22" i="37"/>
  <c r="P22" i="37"/>
  <c r="O22" i="37"/>
  <c r="N22" i="37"/>
  <c r="M22" i="37"/>
  <c r="L22" i="37"/>
  <c r="J22" i="37"/>
  <c r="I22" i="37"/>
  <c r="H22" i="37"/>
  <c r="F22" i="37"/>
  <c r="E22" i="37"/>
  <c r="D22" i="37"/>
  <c r="C22" i="37"/>
  <c r="B22" i="37"/>
  <c r="A22" i="37"/>
  <c r="V21" i="37"/>
  <c r="U21" i="37"/>
  <c r="T21" i="37"/>
  <c r="S21" i="37"/>
  <c r="R21" i="37"/>
  <c r="P21" i="37"/>
  <c r="O21" i="37"/>
  <c r="N21" i="37"/>
  <c r="M21" i="37"/>
  <c r="L21" i="37"/>
  <c r="J21" i="37"/>
  <c r="I21" i="37"/>
  <c r="H21" i="37"/>
  <c r="F21" i="37"/>
  <c r="E21" i="37"/>
  <c r="D21" i="37"/>
  <c r="C21" i="37"/>
  <c r="B21" i="37"/>
  <c r="A21" i="37"/>
  <c r="V20" i="37"/>
  <c r="U20" i="37"/>
  <c r="T20" i="37"/>
  <c r="S20" i="37"/>
  <c r="R20" i="37"/>
  <c r="P20" i="37"/>
  <c r="O20" i="37"/>
  <c r="N20" i="37"/>
  <c r="M20" i="37"/>
  <c r="L20" i="37"/>
  <c r="J20" i="37"/>
  <c r="I20" i="37"/>
  <c r="H20" i="37"/>
  <c r="F20" i="37"/>
  <c r="E20" i="37"/>
  <c r="D20" i="37"/>
  <c r="C20" i="37"/>
  <c r="B20" i="37"/>
  <c r="A20" i="37"/>
  <c r="V19" i="37"/>
  <c r="U19" i="37"/>
  <c r="T19" i="37"/>
  <c r="S19" i="37"/>
  <c r="R19" i="37"/>
  <c r="P19" i="37"/>
  <c r="O19" i="37"/>
  <c r="N19" i="37"/>
  <c r="M19" i="37"/>
  <c r="L19" i="37"/>
  <c r="J19" i="37"/>
  <c r="I19" i="37"/>
  <c r="H19" i="37"/>
  <c r="F19" i="37"/>
  <c r="E19" i="37"/>
  <c r="D19" i="37"/>
  <c r="C19" i="37"/>
  <c r="B19" i="37"/>
  <c r="A19" i="37"/>
  <c r="V18" i="37"/>
  <c r="U18" i="37"/>
  <c r="T18" i="37"/>
  <c r="S18" i="37"/>
  <c r="R18" i="37"/>
  <c r="P18" i="37"/>
  <c r="O18" i="37"/>
  <c r="N18" i="37"/>
  <c r="M18" i="37"/>
  <c r="L18" i="37"/>
  <c r="J18" i="37"/>
  <c r="I18" i="37"/>
  <c r="H18" i="37"/>
  <c r="F18" i="37"/>
  <c r="E18" i="37"/>
  <c r="D18" i="37"/>
  <c r="C18" i="37"/>
  <c r="B18" i="37"/>
  <c r="A18" i="37"/>
  <c r="V17" i="37"/>
  <c r="U17" i="37"/>
  <c r="T17" i="37"/>
  <c r="S17" i="37"/>
  <c r="R17" i="37"/>
  <c r="P17" i="37"/>
  <c r="O17" i="37"/>
  <c r="N17" i="37"/>
  <c r="M17" i="37"/>
  <c r="L17" i="37"/>
  <c r="J17" i="37"/>
  <c r="I17" i="37"/>
  <c r="H17" i="37"/>
  <c r="F17" i="37"/>
  <c r="E17" i="37"/>
  <c r="D17" i="37"/>
  <c r="C17" i="37"/>
  <c r="B17" i="37"/>
  <c r="A17" i="37"/>
  <c r="V16" i="37"/>
  <c r="U16" i="37"/>
  <c r="T16" i="37"/>
  <c r="S16" i="37"/>
  <c r="R16" i="37"/>
  <c r="P16" i="37"/>
  <c r="O16" i="37"/>
  <c r="N16" i="37"/>
  <c r="M16" i="37"/>
  <c r="L16" i="37"/>
  <c r="J16" i="37"/>
  <c r="I16" i="37"/>
  <c r="H16" i="37"/>
  <c r="F16" i="37"/>
  <c r="E16" i="37"/>
  <c r="D16" i="37"/>
  <c r="C16" i="37"/>
  <c r="B16" i="37"/>
  <c r="A16" i="37"/>
  <c r="V15" i="37"/>
  <c r="U15" i="37"/>
  <c r="T15" i="37"/>
  <c r="S15" i="37"/>
  <c r="R15" i="37"/>
  <c r="P15" i="37"/>
  <c r="O15" i="37"/>
  <c r="N15" i="37"/>
  <c r="M15" i="37"/>
  <c r="L15" i="37"/>
  <c r="J15" i="37"/>
  <c r="I15" i="37"/>
  <c r="H15" i="37"/>
  <c r="F15" i="37"/>
  <c r="E15" i="37"/>
  <c r="D15" i="37"/>
  <c r="C15" i="37"/>
  <c r="B15" i="37"/>
  <c r="A15" i="37"/>
  <c r="V14" i="37"/>
  <c r="U14" i="37"/>
  <c r="T14" i="37"/>
  <c r="S14" i="37"/>
  <c r="R14" i="37"/>
  <c r="P14" i="37"/>
  <c r="O14" i="37"/>
  <c r="N14" i="37"/>
  <c r="M14" i="37"/>
  <c r="L14" i="37"/>
  <c r="J14" i="37"/>
  <c r="I14" i="37"/>
  <c r="H14" i="37"/>
  <c r="F14" i="37"/>
  <c r="E14" i="37"/>
  <c r="D14" i="37"/>
  <c r="C14" i="37"/>
  <c r="B14" i="37"/>
  <c r="A14" i="37"/>
  <c r="V13" i="37"/>
  <c r="U13" i="37"/>
  <c r="T13" i="37"/>
  <c r="S13" i="37"/>
  <c r="R13" i="37"/>
  <c r="P13" i="37"/>
  <c r="O13" i="37"/>
  <c r="N13" i="37"/>
  <c r="M13" i="37"/>
  <c r="L13" i="37"/>
  <c r="J13" i="37"/>
  <c r="I13" i="37"/>
  <c r="H13" i="37"/>
  <c r="F13" i="37"/>
  <c r="E13" i="37"/>
  <c r="D13" i="37"/>
  <c r="C13" i="37"/>
  <c r="B13" i="37"/>
  <c r="A13" i="37"/>
  <c r="V12" i="37"/>
  <c r="U12" i="37"/>
  <c r="T12" i="37"/>
  <c r="S12" i="37"/>
  <c r="R12" i="37"/>
  <c r="P12" i="37"/>
  <c r="O12" i="37"/>
  <c r="N12" i="37"/>
  <c r="M12" i="37"/>
  <c r="L12" i="37"/>
  <c r="J12" i="37"/>
  <c r="I12" i="37"/>
  <c r="H12" i="37"/>
  <c r="F12" i="37"/>
  <c r="E12" i="37"/>
  <c r="D12" i="37"/>
  <c r="C12" i="37"/>
  <c r="B12" i="37"/>
  <c r="A12" i="37"/>
  <c r="V11" i="37"/>
  <c r="U11" i="37"/>
  <c r="T11" i="37"/>
  <c r="S11" i="37"/>
  <c r="R11" i="37"/>
  <c r="P11" i="37"/>
  <c r="O11" i="37"/>
  <c r="N11" i="37"/>
  <c r="M11" i="37"/>
  <c r="L11" i="37"/>
  <c r="J11" i="37"/>
  <c r="I11" i="37"/>
  <c r="H11" i="37"/>
  <c r="F11" i="37"/>
  <c r="E11" i="37"/>
  <c r="D11" i="37"/>
  <c r="C11" i="37"/>
  <c r="B11" i="37"/>
  <c r="A11" i="37"/>
  <c r="V10" i="37"/>
  <c r="U10" i="37"/>
  <c r="T10" i="37"/>
  <c r="S10" i="37"/>
  <c r="R10" i="37"/>
  <c r="P10" i="37"/>
  <c r="O10" i="37"/>
  <c r="N10" i="37"/>
  <c r="M10" i="37"/>
  <c r="L10" i="37"/>
  <c r="J10" i="37"/>
  <c r="I10" i="37"/>
  <c r="H10" i="37"/>
  <c r="F10" i="37"/>
  <c r="E10" i="37"/>
  <c r="D10" i="37"/>
  <c r="C10" i="37"/>
  <c r="B10" i="37"/>
  <c r="A10" i="37"/>
  <c r="V9" i="37"/>
  <c r="U9" i="37"/>
  <c r="T9" i="37"/>
  <c r="S9" i="37"/>
  <c r="R9" i="37"/>
  <c r="P9" i="37"/>
  <c r="O9" i="37"/>
  <c r="N9" i="37"/>
  <c r="M9" i="37"/>
  <c r="L9" i="37"/>
  <c r="J9" i="37"/>
  <c r="I9" i="37"/>
  <c r="H9" i="37"/>
  <c r="F9" i="37"/>
  <c r="E9" i="37"/>
  <c r="D9" i="37"/>
  <c r="C9" i="37"/>
  <c r="B9" i="37"/>
  <c r="A9" i="37"/>
  <c r="V8" i="37"/>
  <c r="U8" i="37"/>
  <c r="T8" i="37"/>
  <c r="S8" i="37"/>
  <c r="R8" i="37"/>
  <c r="P8" i="37"/>
  <c r="O8" i="37"/>
  <c r="N8" i="37"/>
  <c r="M8" i="37"/>
  <c r="L8" i="37"/>
  <c r="J8" i="37"/>
  <c r="I8" i="37"/>
  <c r="H8" i="37"/>
  <c r="F8" i="37"/>
  <c r="E8" i="37"/>
  <c r="D8" i="37"/>
  <c r="C8" i="37"/>
  <c r="B8" i="37"/>
  <c r="A8" i="37"/>
  <c r="V7" i="37"/>
  <c r="U7" i="37"/>
  <c r="T7" i="37"/>
  <c r="S7" i="37"/>
  <c r="R7" i="37"/>
  <c r="P7" i="37"/>
  <c r="O7" i="37"/>
  <c r="N7" i="37"/>
  <c r="M7" i="37"/>
  <c r="L7" i="37"/>
  <c r="J7" i="37"/>
  <c r="I7" i="37"/>
  <c r="H7" i="37"/>
  <c r="F7" i="37"/>
  <c r="E7" i="37"/>
  <c r="D7" i="37"/>
  <c r="C7" i="37"/>
  <c r="B7" i="37"/>
  <c r="A7" i="37"/>
  <c r="V6" i="37"/>
  <c r="U6" i="37"/>
  <c r="T6" i="37"/>
  <c r="S6" i="37"/>
  <c r="R6" i="37"/>
  <c r="P6" i="37"/>
  <c r="O6" i="37"/>
  <c r="N6" i="37"/>
  <c r="M6" i="37"/>
  <c r="L6" i="37"/>
  <c r="J6" i="37"/>
  <c r="I6" i="37"/>
  <c r="H6" i="37"/>
  <c r="F6" i="37"/>
  <c r="E6" i="37"/>
  <c r="D6" i="37"/>
  <c r="C6" i="37"/>
  <c r="B6" i="37"/>
  <c r="A6" i="37"/>
  <c r="V5" i="37"/>
  <c r="U5" i="37"/>
  <c r="T5" i="37"/>
  <c r="S5" i="37"/>
  <c r="R5" i="37"/>
  <c r="P5" i="37"/>
  <c r="O5" i="37"/>
  <c r="N5" i="37"/>
  <c r="M5" i="37"/>
  <c r="L5" i="37"/>
  <c r="J5" i="37"/>
  <c r="I5" i="37"/>
  <c r="H5" i="37"/>
  <c r="F5" i="37"/>
  <c r="E5" i="37"/>
  <c r="D5" i="37"/>
  <c r="C5" i="37"/>
  <c r="B5" i="37"/>
  <c r="A5" i="37"/>
  <c r="V4" i="37"/>
  <c r="U4" i="37"/>
  <c r="T4" i="37"/>
  <c r="S4" i="37"/>
  <c r="R4" i="37"/>
  <c r="P4" i="37"/>
  <c r="O4" i="37"/>
  <c r="N4" i="37"/>
  <c r="M4" i="37"/>
  <c r="L4" i="37"/>
  <c r="J4" i="37"/>
  <c r="I4" i="37"/>
  <c r="H4" i="37"/>
  <c r="F4" i="37"/>
  <c r="E4" i="37"/>
  <c r="D4" i="37"/>
  <c r="C4" i="37"/>
  <c r="B4" i="37"/>
  <c r="A4" i="37"/>
  <c r="V3" i="37"/>
  <c r="U3" i="37"/>
  <c r="T3" i="37"/>
  <c r="S3" i="37"/>
  <c r="R3" i="37"/>
  <c r="P3" i="37"/>
  <c r="O3" i="37"/>
  <c r="N3" i="37"/>
  <c r="M3" i="37"/>
  <c r="L3" i="37"/>
  <c r="J3" i="37"/>
  <c r="I3" i="37"/>
  <c r="H3" i="37"/>
  <c r="F3" i="37"/>
  <c r="E3" i="37"/>
  <c r="D3" i="37"/>
  <c r="C3" i="37"/>
  <c r="B3" i="37"/>
  <c r="A3" i="37"/>
  <c r="U2" i="37"/>
  <c r="V102" i="36"/>
  <c r="V2" i="36" s="1"/>
  <c r="U102" i="36"/>
  <c r="U2" i="36" s="1"/>
  <c r="T102" i="36"/>
  <c r="T2" i="36" s="1"/>
  <c r="S102" i="36"/>
  <c r="S2" i="36" s="1"/>
  <c r="R102" i="36"/>
  <c r="R2" i="36" s="1"/>
  <c r="P102" i="36"/>
  <c r="O102" i="36"/>
  <c r="N102" i="36"/>
  <c r="M102" i="36"/>
  <c r="L102" i="36"/>
  <c r="J102" i="36"/>
  <c r="I102" i="36"/>
  <c r="H102" i="36"/>
  <c r="F102" i="36"/>
  <c r="E102" i="36"/>
  <c r="D102" i="36"/>
  <c r="C102" i="36"/>
  <c r="B102" i="36"/>
  <c r="A102" i="36"/>
  <c r="V101" i="36"/>
  <c r="U101" i="36"/>
  <c r="T101" i="36"/>
  <c r="S101" i="36"/>
  <c r="R101" i="36"/>
  <c r="P101" i="36"/>
  <c r="O101" i="36"/>
  <c r="N101" i="36"/>
  <c r="M101" i="36"/>
  <c r="L101" i="36"/>
  <c r="J101" i="36"/>
  <c r="I101" i="36"/>
  <c r="H101" i="36"/>
  <c r="F101" i="36"/>
  <c r="E101" i="36"/>
  <c r="D101" i="36"/>
  <c r="C101" i="36"/>
  <c r="B101" i="36"/>
  <c r="A101" i="36"/>
  <c r="V100" i="36"/>
  <c r="U100" i="36"/>
  <c r="T100" i="36"/>
  <c r="S100" i="36"/>
  <c r="R100" i="36"/>
  <c r="P100" i="36"/>
  <c r="O100" i="36"/>
  <c r="N100" i="36"/>
  <c r="M100" i="36"/>
  <c r="L100" i="36"/>
  <c r="J100" i="36"/>
  <c r="I100" i="36"/>
  <c r="H100" i="36"/>
  <c r="F100" i="36"/>
  <c r="E100" i="36"/>
  <c r="D100" i="36"/>
  <c r="C100" i="36"/>
  <c r="B100" i="36"/>
  <c r="A100" i="36"/>
  <c r="V99" i="36"/>
  <c r="U99" i="36"/>
  <c r="T99" i="36"/>
  <c r="S99" i="36"/>
  <c r="R99" i="36"/>
  <c r="P99" i="36"/>
  <c r="O99" i="36"/>
  <c r="N99" i="36"/>
  <c r="M99" i="36"/>
  <c r="L99" i="36"/>
  <c r="J99" i="36"/>
  <c r="I99" i="36"/>
  <c r="H99" i="36"/>
  <c r="F99" i="36"/>
  <c r="E99" i="36"/>
  <c r="D99" i="36"/>
  <c r="C99" i="36"/>
  <c r="B99" i="36"/>
  <c r="A99" i="36"/>
  <c r="V98" i="36"/>
  <c r="U98" i="36"/>
  <c r="T98" i="36"/>
  <c r="S98" i="36"/>
  <c r="R98" i="36"/>
  <c r="P98" i="36"/>
  <c r="O98" i="36"/>
  <c r="N98" i="36"/>
  <c r="M98" i="36"/>
  <c r="L98" i="36"/>
  <c r="J98" i="36"/>
  <c r="I98" i="36"/>
  <c r="H98" i="36"/>
  <c r="F98" i="36"/>
  <c r="E98" i="36"/>
  <c r="D98" i="36"/>
  <c r="C98" i="36"/>
  <c r="B98" i="36"/>
  <c r="A98" i="36"/>
  <c r="V97" i="36"/>
  <c r="U97" i="36"/>
  <c r="T97" i="36"/>
  <c r="S97" i="36"/>
  <c r="R97" i="36"/>
  <c r="P97" i="36"/>
  <c r="O97" i="36"/>
  <c r="N97" i="36"/>
  <c r="M97" i="36"/>
  <c r="L97" i="36"/>
  <c r="J97" i="36"/>
  <c r="I97" i="36"/>
  <c r="H97" i="36"/>
  <c r="F97" i="36"/>
  <c r="E97" i="36"/>
  <c r="D97" i="36"/>
  <c r="C97" i="36"/>
  <c r="B97" i="36"/>
  <c r="A97" i="36"/>
  <c r="V96" i="36"/>
  <c r="U96" i="36"/>
  <c r="T96" i="36"/>
  <c r="S96" i="36"/>
  <c r="R96" i="36"/>
  <c r="P96" i="36"/>
  <c r="O96" i="36"/>
  <c r="N96" i="36"/>
  <c r="M96" i="36"/>
  <c r="L96" i="36"/>
  <c r="J96" i="36"/>
  <c r="I96" i="36"/>
  <c r="H96" i="36"/>
  <c r="F96" i="36"/>
  <c r="E96" i="36"/>
  <c r="D96" i="36"/>
  <c r="C96" i="36"/>
  <c r="B96" i="36"/>
  <c r="A96" i="36"/>
  <c r="V95" i="36"/>
  <c r="U95" i="36"/>
  <c r="T95" i="36"/>
  <c r="S95" i="36"/>
  <c r="R95" i="36"/>
  <c r="P95" i="36"/>
  <c r="O95" i="36"/>
  <c r="N95" i="36"/>
  <c r="M95" i="36"/>
  <c r="L95" i="36"/>
  <c r="J95" i="36"/>
  <c r="I95" i="36"/>
  <c r="H95" i="36"/>
  <c r="F95" i="36"/>
  <c r="E95" i="36"/>
  <c r="D95" i="36"/>
  <c r="C95" i="36"/>
  <c r="B95" i="36"/>
  <c r="A95" i="36"/>
  <c r="V94" i="36"/>
  <c r="U94" i="36"/>
  <c r="T94" i="36"/>
  <c r="S94" i="36"/>
  <c r="R94" i="36"/>
  <c r="P94" i="36"/>
  <c r="O94" i="36"/>
  <c r="N94" i="36"/>
  <c r="M94" i="36"/>
  <c r="L94" i="36"/>
  <c r="J94" i="36"/>
  <c r="I94" i="36"/>
  <c r="H94" i="36"/>
  <c r="F94" i="36"/>
  <c r="E94" i="36"/>
  <c r="D94" i="36"/>
  <c r="C94" i="36"/>
  <c r="B94" i="36"/>
  <c r="A94" i="36"/>
  <c r="V93" i="36"/>
  <c r="U93" i="36"/>
  <c r="T93" i="36"/>
  <c r="S93" i="36"/>
  <c r="R93" i="36"/>
  <c r="P93" i="36"/>
  <c r="O93" i="36"/>
  <c r="N93" i="36"/>
  <c r="M93" i="36"/>
  <c r="L93" i="36"/>
  <c r="J93" i="36"/>
  <c r="I93" i="36"/>
  <c r="H93" i="36"/>
  <c r="F93" i="36"/>
  <c r="E93" i="36"/>
  <c r="D93" i="36"/>
  <c r="C93" i="36"/>
  <c r="B93" i="36"/>
  <c r="A93" i="36"/>
  <c r="V92" i="36"/>
  <c r="U92" i="36"/>
  <c r="T92" i="36"/>
  <c r="S92" i="36"/>
  <c r="R92" i="36"/>
  <c r="P92" i="36"/>
  <c r="O92" i="36"/>
  <c r="N92" i="36"/>
  <c r="M92" i="36"/>
  <c r="L92" i="36"/>
  <c r="J92" i="36"/>
  <c r="I92" i="36"/>
  <c r="H92" i="36"/>
  <c r="F92" i="36"/>
  <c r="E92" i="36"/>
  <c r="D92" i="36"/>
  <c r="C92" i="36"/>
  <c r="B92" i="36"/>
  <c r="A92" i="36"/>
  <c r="V91" i="36"/>
  <c r="U91" i="36"/>
  <c r="T91" i="36"/>
  <c r="S91" i="36"/>
  <c r="R91" i="36"/>
  <c r="P91" i="36"/>
  <c r="O91" i="36"/>
  <c r="N91" i="36"/>
  <c r="M91" i="36"/>
  <c r="L91" i="36"/>
  <c r="J91" i="36"/>
  <c r="I91" i="36"/>
  <c r="H91" i="36"/>
  <c r="F91" i="36"/>
  <c r="E91" i="36"/>
  <c r="D91" i="36"/>
  <c r="C91" i="36"/>
  <c r="B91" i="36"/>
  <c r="A91" i="36"/>
  <c r="V90" i="36"/>
  <c r="U90" i="36"/>
  <c r="T90" i="36"/>
  <c r="S90" i="36"/>
  <c r="R90" i="36"/>
  <c r="P90" i="36"/>
  <c r="O90" i="36"/>
  <c r="N90" i="36"/>
  <c r="M90" i="36"/>
  <c r="L90" i="36"/>
  <c r="J90" i="36"/>
  <c r="I90" i="36"/>
  <c r="H90" i="36"/>
  <c r="F90" i="36"/>
  <c r="E90" i="36"/>
  <c r="D90" i="36"/>
  <c r="C90" i="36"/>
  <c r="B90" i="36"/>
  <c r="A90" i="36"/>
  <c r="V89" i="36"/>
  <c r="U89" i="36"/>
  <c r="T89" i="36"/>
  <c r="S89" i="36"/>
  <c r="R89" i="36"/>
  <c r="P89" i="36"/>
  <c r="O89" i="36"/>
  <c r="N89" i="36"/>
  <c r="M89" i="36"/>
  <c r="L89" i="36"/>
  <c r="J89" i="36"/>
  <c r="I89" i="36"/>
  <c r="H89" i="36"/>
  <c r="F89" i="36"/>
  <c r="E89" i="36"/>
  <c r="D89" i="36"/>
  <c r="C89" i="36"/>
  <c r="B89" i="36"/>
  <c r="A89" i="36"/>
  <c r="V88" i="36"/>
  <c r="U88" i="36"/>
  <c r="T88" i="36"/>
  <c r="S88" i="36"/>
  <c r="R88" i="36"/>
  <c r="P88" i="36"/>
  <c r="O88" i="36"/>
  <c r="N88" i="36"/>
  <c r="M88" i="36"/>
  <c r="L88" i="36"/>
  <c r="J88" i="36"/>
  <c r="I88" i="36"/>
  <c r="H88" i="36"/>
  <c r="F88" i="36"/>
  <c r="E88" i="36"/>
  <c r="D88" i="36"/>
  <c r="C88" i="36"/>
  <c r="B88" i="36"/>
  <c r="A88" i="36"/>
  <c r="V87" i="36"/>
  <c r="U87" i="36"/>
  <c r="T87" i="36"/>
  <c r="S87" i="36"/>
  <c r="R87" i="36"/>
  <c r="P87" i="36"/>
  <c r="O87" i="36"/>
  <c r="N87" i="36"/>
  <c r="M87" i="36"/>
  <c r="L87" i="36"/>
  <c r="J87" i="36"/>
  <c r="I87" i="36"/>
  <c r="H87" i="36"/>
  <c r="F87" i="36"/>
  <c r="E87" i="36"/>
  <c r="D87" i="36"/>
  <c r="C87" i="36"/>
  <c r="B87" i="36"/>
  <c r="A87" i="36"/>
  <c r="V86" i="36"/>
  <c r="U86" i="36"/>
  <c r="T86" i="36"/>
  <c r="S86" i="36"/>
  <c r="R86" i="36"/>
  <c r="P86" i="36"/>
  <c r="O86" i="36"/>
  <c r="N86" i="36"/>
  <c r="M86" i="36"/>
  <c r="L86" i="36"/>
  <c r="J86" i="36"/>
  <c r="I86" i="36"/>
  <c r="H86" i="36"/>
  <c r="F86" i="36"/>
  <c r="E86" i="36"/>
  <c r="D86" i="36"/>
  <c r="C86" i="36"/>
  <c r="B86" i="36"/>
  <c r="A86" i="36"/>
  <c r="V85" i="36"/>
  <c r="U85" i="36"/>
  <c r="T85" i="36"/>
  <c r="S85" i="36"/>
  <c r="R85" i="36"/>
  <c r="P85" i="36"/>
  <c r="O85" i="36"/>
  <c r="N85" i="36"/>
  <c r="M85" i="36"/>
  <c r="L85" i="36"/>
  <c r="J85" i="36"/>
  <c r="I85" i="36"/>
  <c r="H85" i="36"/>
  <c r="F85" i="36"/>
  <c r="E85" i="36"/>
  <c r="D85" i="36"/>
  <c r="C85" i="36"/>
  <c r="B85" i="36"/>
  <c r="A85" i="36"/>
  <c r="V84" i="36"/>
  <c r="U84" i="36"/>
  <c r="T84" i="36"/>
  <c r="S84" i="36"/>
  <c r="R84" i="36"/>
  <c r="P84" i="36"/>
  <c r="O84" i="36"/>
  <c r="N84" i="36"/>
  <c r="M84" i="36"/>
  <c r="L84" i="36"/>
  <c r="J84" i="36"/>
  <c r="I84" i="36"/>
  <c r="H84" i="36"/>
  <c r="F84" i="36"/>
  <c r="E84" i="36"/>
  <c r="D84" i="36"/>
  <c r="C84" i="36"/>
  <c r="B84" i="36"/>
  <c r="A84" i="36"/>
  <c r="V83" i="36"/>
  <c r="U83" i="36"/>
  <c r="T83" i="36"/>
  <c r="S83" i="36"/>
  <c r="R83" i="36"/>
  <c r="P83" i="36"/>
  <c r="O83" i="36"/>
  <c r="N83" i="36"/>
  <c r="M83" i="36"/>
  <c r="L83" i="36"/>
  <c r="J83" i="36"/>
  <c r="I83" i="36"/>
  <c r="H83" i="36"/>
  <c r="F83" i="36"/>
  <c r="E83" i="36"/>
  <c r="D83" i="36"/>
  <c r="C83" i="36"/>
  <c r="B83" i="36"/>
  <c r="A83" i="36"/>
  <c r="V82" i="36"/>
  <c r="U82" i="36"/>
  <c r="T82" i="36"/>
  <c r="S82" i="36"/>
  <c r="R82" i="36"/>
  <c r="P82" i="36"/>
  <c r="O82" i="36"/>
  <c r="N82" i="36"/>
  <c r="M82" i="36"/>
  <c r="L82" i="36"/>
  <c r="J82" i="36"/>
  <c r="I82" i="36"/>
  <c r="H82" i="36"/>
  <c r="F82" i="36"/>
  <c r="E82" i="36"/>
  <c r="D82" i="36"/>
  <c r="C82" i="36"/>
  <c r="B82" i="36"/>
  <c r="A82" i="36"/>
  <c r="V81" i="36"/>
  <c r="U81" i="36"/>
  <c r="T81" i="36"/>
  <c r="S81" i="36"/>
  <c r="R81" i="36"/>
  <c r="P81" i="36"/>
  <c r="O81" i="36"/>
  <c r="N81" i="36"/>
  <c r="M81" i="36"/>
  <c r="L81" i="36"/>
  <c r="J81" i="36"/>
  <c r="I81" i="36"/>
  <c r="H81" i="36"/>
  <c r="F81" i="36"/>
  <c r="E81" i="36"/>
  <c r="D81" i="36"/>
  <c r="C81" i="36"/>
  <c r="B81" i="36"/>
  <c r="A81" i="36"/>
  <c r="V80" i="36"/>
  <c r="U80" i="36"/>
  <c r="T80" i="36"/>
  <c r="S80" i="36"/>
  <c r="R80" i="36"/>
  <c r="P80" i="36"/>
  <c r="O80" i="36"/>
  <c r="N80" i="36"/>
  <c r="M80" i="36"/>
  <c r="L80" i="36"/>
  <c r="J80" i="36"/>
  <c r="I80" i="36"/>
  <c r="H80" i="36"/>
  <c r="F80" i="36"/>
  <c r="E80" i="36"/>
  <c r="D80" i="36"/>
  <c r="C80" i="36"/>
  <c r="B80" i="36"/>
  <c r="A80" i="36"/>
  <c r="V79" i="36"/>
  <c r="U79" i="36"/>
  <c r="T79" i="36"/>
  <c r="S79" i="36"/>
  <c r="R79" i="36"/>
  <c r="P79" i="36"/>
  <c r="O79" i="36"/>
  <c r="N79" i="36"/>
  <c r="M79" i="36"/>
  <c r="L79" i="36"/>
  <c r="J79" i="36"/>
  <c r="I79" i="36"/>
  <c r="H79" i="36"/>
  <c r="F79" i="36"/>
  <c r="E79" i="36"/>
  <c r="D79" i="36"/>
  <c r="C79" i="36"/>
  <c r="B79" i="36"/>
  <c r="A79" i="36"/>
  <c r="V78" i="36"/>
  <c r="U78" i="36"/>
  <c r="T78" i="36"/>
  <c r="S78" i="36"/>
  <c r="R78" i="36"/>
  <c r="P78" i="36"/>
  <c r="O78" i="36"/>
  <c r="N78" i="36"/>
  <c r="M78" i="36"/>
  <c r="L78" i="36"/>
  <c r="J78" i="36"/>
  <c r="I78" i="36"/>
  <c r="H78" i="36"/>
  <c r="F78" i="36"/>
  <c r="E78" i="36"/>
  <c r="D78" i="36"/>
  <c r="C78" i="36"/>
  <c r="B78" i="36"/>
  <c r="A78" i="36"/>
  <c r="V77" i="36"/>
  <c r="U77" i="36"/>
  <c r="T77" i="36"/>
  <c r="S77" i="36"/>
  <c r="R77" i="36"/>
  <c r="P77" i="36"/>
  <c r="O77" i="36"/>
  <c r="N77" i="36"/>
  <c r="M77" i="36"/>
  <c r="L77" i="36"/>
  <c r="J77" i="36"/>
  <c r="I77" i="36"/>
  <c r="H77" i="36"/>
  <c r="F77" i="36"/>
  <c r="E77" i="36"/>
  <c r="D77" i="36"/>
  <c r="C77" i="36"/>
  <c r="B77" i="36"/>
  <c r="A77" i="36"/>
  <c r="V76" i="36"/>
  <c r="U76" i="36"/>
  <c r="T76" i="36"/>
  <c r="S76" i="36"/>
  <c r="R76" i="36"/>
  <c r="P76" i="36"/>
  <c r="O76" i="36"/>
  <c r="N76" i="36"/>
  <c r="M76" i="36"/>
  <c r="L76" i="36"/>
  <c r="J76" i="36"/>
  <c r="I76" i="36"/>
  <c r="H76" i="36"/>
  <c r="F76" i="36"/>
  <c r="E76" i="36"/>
  <c r="D76" i="36"/>
  <c r="C76" i="36"/>
  <c r="B76" i="36"/>
  <c r="A76" i="36"/>
  <c r="V75" i="36"/>
  <c r="U75" i="36"/>
  <c r="T75" i="36"/>
  <c r="S75" i="36"/>
  <c r="R75" i="36"/>
  <c r="P75" i="36"/>
  <c r="O75" i="36"/>
  <c r="N75" i="36"/>
  <c r="M75" i="36"/>
  <c r="L75" i="36"/>
  <c r="J75" i="36"/>
  <c r="I75" i="36"/>
  <c r="H75" i="36"/>
  <c r="F75" i="36"/>
  <c r="E75" i="36"/>
  <c r="D75" i="36"/>
  <c r="C75" i="36"/>
  <c r="B75" i="36"/>
  <c r="A75" i="36"/>
  <c r="V74" i="36"/>
  <c r="U74" i="36"/>
  <c r="T74" i="36"/>
  <c r="S74" i="36"/>
  <c r="R74" i="36"/>
  <c r="P74" i="36"/>
  <c r="O74" i="36"/>
  <c r="N74" i="36"/>
  <c r="M74" i="36"/>
  <c r="L74" i="36"/>
  <c r="J74" i="36"/>
  <c r="I74" i="36"/>
  <c r="H74" i="36"/>
  <c r="F74" i="36"/>
  <c r="E74" i="36"/>
  <c r="D74" i="36"/>
  <c r="C74" i="36"/>
  <c r="B74" i="36"/>
  <c r="A74" i="36"/>
  <c r="V73" i="36"/>
  <c r="U73" i="36"/>
  <c r="T73" i="36"/>
  <c r="S73" i="36"/>
  <c r="R73" i="36"/>
  <c r="P73" i="36"/>
  <c r="O73" i="36"/>
  <c r="N73" i="36"/>
  <c r="M73" i="36"/>
  <c r="L73" i="36"/>
  <c r="J73" i="36"/>
  <c r="I73" i="36"/>
  <c r="H73" i="36"/>
  <c r="F73" i="36"/>
  <c r="E73" i="36"/>
  <c r="D73" i="36"/>
  <c r="C73" i="36"/>
  <c r="B73" i="36"/>
  <c r="A73" i="36"/>
  <c r="V72" i="36"/>
  <c r="U72" i="36"/>
  <c r="T72" i="36"/>
  <c r="S72" i="36"/>
  <c r="R72" i="36"/>
  <c r="P72" i="36"/>
  <c r="O72" i="36"/>
  <c r="N72" i="36"/>
  <c r="M72" i="36"/>
  <c r="L72" i="36"/>
  <c r="J72" i="36"/>
  <c r="I72" i="36"/>
  <c r="H72" i="36"/>
  <c r="F72" i="36"/>
  <c r="E72" i="36"/>
  <c r="D72" i="36"/>
  <c r="C72" i="36"/>
  <c r="B72" i="36"/>
  <c r="A72" i="36"/>
  <c r="V71" i="36"/>
  <c r="U71" i="36"/>
  <c r="T71" i="36"/>
  <c r="S71" i="36"/>
  <c r="R71" i="36"/>
  <c r="P71" i="36"/>
  <c r="O71" i="36"/>
  <c r="N71" i="36"/>
  <c r="M71" i="36"/>
  <c r="L71" i="36"/>
  <c r="J71" i="36"/>
  <c r="I71" i="36"/>
  <c r="H71" i="36"/>
  <c r="F71" i="36"/>
  <c r="E71" i="36"/>
  <c r="D71" i="36"/>
  <c r="C71" i="36"/>
  <c r="B71" i="36"/>
  <c r="A71" i="36"/>
  <c r="V70" i="36"/>
  <c r="U70" i="36"/>
  <c r="T70" i="36"/>
  <c r="S70" i="36"/>
  <c r="R70" i="36"/>
  <c r="P70" i="36"/>
  <c r="O70" i="36"/>
  <c r="N70" i="36"/>
  <c r="M70" i="36"/>
  <c r="L70" i="36"/>
  <c r="J70" i="36"/>
  <c r="I70" i="36"/>
  <c r="H70" i="36"/>
  <c r="F70" i="36"/>
  <c r="E70" i="36"/>
  <c r="D70" i="36"/>
  <c r="C70" i="36"/>
  <c r="B70" i="36"/>
  <c r="A70" i="36"/>
  <c r="V69" i="36"/>
  <c r="U69" i="36"/>
  <c r="T69" i="36"/>
  <c r="S69" i="36"/>
  <c r="R69" i="36"/>
  <c r="P69" i="36"/>
  <c r="O69" i="36"/>
  <c r="N69" i="36"/>
  <c r="M69" i="36"/>
  <c r="L69" i="36"/>
  <c r="J69" i="36"/>
  <c r="I69" i="36"/>
  <c r="H69" i="36"/>
  <c r="F69" i="36"/>
  <c r="E69" i="36"/>
  <c r="D69" i="36"/>
  <c r="C69" i="36"/>
  <c r="B69" i="36"/>
  <c r="A69" i="36"/>
  <c r="V68" i="36"/>
  <c r="U68" i="36"/>
  <c r="T68" i="36"/>
  <c r="S68" i="36"/>
  <c r="R68" i="36"/>
  <c r="P68" i="36"/>
  <c r="O68" i="36"/>
  <c r="N68" i="36"/>
  <c r="M68" i="36"/>
  <c r="L68" i="36"/>
  <c r="J68" i="36"/>
  <c r="I68" i="36"/>
  <c r="H68" i="36"/>
  <c r="F68" i="36"/>
  <c r="E68" i="36"/>
  <c r="D68" i="36"/>
  <c r="C68" i="36"/>
  <c r="B68" i="36"/>
  <c r="A68" i="36"/>
  <c r="V67" i="36"/>
  <c r="U67" i="36"/>
  <c r="T67" i="36"/>
  <c r="S67" i="36"/>
  <c r="R67" i="36"/>
  <c r="P67" i="36"/>
  <c r="O67" i="36"/>
  <c r="N67" i="36"/>
  <c r="M67" i="36"/>
  <c r="L67" i="36"/>
  <c r="J67" i="36"/>
  <c r="I67" i="36"/>
  <c r="H67" i="36"/>
  <c r="F67" i="36"/>
  <c r="E67" i="36"/>
  <c r="D67" i="36"/>
  <c r="C67" i="36"/>
  <c r="B67" i="36"/>
  <c r="A67" i="36"/>
  <c r="V66" i="36"/>
  <c r="U66" i="36"/>
  <c r="T66" i="36"/>
  <c r="S66" i="36"/>
  <c r="R66" i="36"/>
  <c r="P66" i="36"/>
  <c r="O66" i="36"/>
  <c r="N66" i="36"/>
  <c r="M66" i="36"/>
  <c r="L66" i="36"/>
  <c r="J66" i="36"/>
  <c r="I66" i="36"/>
  <c r="H66" i="36"/>
  <c r="F66" i="36"/>
  <c r="E66" i="36"/>
  <c r="D66" i="36"/>
  <c r="C66" i="36"/>
  <c r="B66" i="36"/>
  <c r="A66" i="36"/>
  <c r="V65" i="36"/>
  <c r="U65" i="36"/>
  <c r="T65" i="36"/>
  <c r="S65" i="36"/>
  <c r="R65" i="36"/>
  <c r="P65" i="36"/>
  <c r="O65" i="36"/>
  <c r="N65" i="36"/>
  <c r="M65" i="36"/>
  <c r="L65" i="36"/>
  <c r="J65" i="36"/>
  <c r="I65" i="36"/>
  <c r="H65" i="36"/>
  <c r="F65" i="36"/>
  <c r="E65" i="36"/>
  <c r="D65" i="36"/>
  <c r="C65" i="36"/>
  <c r="B65" i="36"/>
  <c r="A65" i="36"/>
  <c r="V64" i="36"/>
  <c r="U64" i="36"/>
  <c r="T64" i="36"/>
  <c r="S64" i="36"/>
  <c r="R64" i="36"/>
  <c r="P64" i="36"/>
  <c r="O64" i="36"/>
  <c r="N64" i="36"/>
  <c r="M64" i="36"/>
  <c r="L64" i="36"/>
  <c r="J64" i="36"/>
  <c r="I64" i="36"/>
  <c r="H64" i="36"/>
  <c r="F64" i="36"/>
  <c r="E64" i="36"/>
  <c r="D64" i="36"/>
  <c r="C64" i="36"/>
  <c r="B64" i="36"/>
  <c r="A64" i="36"/>
  <c r="V63" i="36"/>
  <c r="U63" i="36"/>
  <c r="T63" i="36"/>
  <c r="S63" i="36"/>
  <c r="R63" i="36"/>
  <c r="P63" i="36"/>
  <c r="O63" i="36"/>
  <c r="N63" i="36"/>
  <c r="M63" i="36"/>
  <c r="L63" i="36"/>
  <c r="J63" i="36"/>
  <c r="I63" i="36"/>
  <c r="H63" i="36"/>
  <c r="F63" i="36"/>
  <c r="E63" i="36"/>
  <c r="D63" i="36"/>
  <c r="C63" i="36"/>
  <c r="B63" i="36"/>
  <c r="A63" i="36"/>
  <c r="V62" i="36"/>
  <c r="U62" i="36"/>
  <c r="T62" i="36"/>
  <c r="S62" i="36"/>
  <c r="R62" i="36"/>
  <c r="P62" i="36"/>
  <c r="O62" i="36"/>
  <c r="N62" i="36"/>
  <c r="M62" i="36"/>
  <c r="L62" i="36"/>
  <c r="J62" i="36"/>
  <c r="I62" i="36"/>
  <c r="H62" i="36"/>
  <c r="F62" i="36"/>
  <c r="E62" i="36"/>
  <c r="D62" i="36"/>
  <c r="C62" i="36"/>
  <c r="B62" i="36"/>
  <c r="A62" i="36"/>
  <c r="V61" i="36"/>
  <c r="U61" i="36"/>
  <c r="T61" i="36"/>
  <c r="S61" i="36"/>
  <c r="R61" i="36"/>
  <c r="P61" i="36"/>
  <c r="O61" i="36"/>
  <c r="N61" i="36"/>
  <c r="M61" i="36"/>
  <c r="L61" i="36"/>
  <c r="J61" i="36"/>
  <c r="I61" i="36"/>
  <c r="H61" i="36"/>
  <c r="F61" i="36"/>
  <c r="E61" i="36"/>
  <c r="D61" i="36"/>
  <c r="C61" i="36"/>
  <c r="B61" i="36"/>
  <c r="A61" i="36"/>
  <c r="V60" i="36"/>
  <c r="U60" i="36"/>
  <c r="T60" i="36"/>
  <c r="S60" i="36"/>
  <c r="R60" i="36"/>
  <c r="P60" i="36"/>
  <c r="O60" i="36"/>
  <c r="N60" i="36"/>
  <c r="M60" i="36"/>
  <c r="L60" i="36"/>
  <c r="J60" i="36"/>
  <c r="I60" i="36"/>
  <c r="H60" i="36"/>
  <c r="F60" i="36"/>
  <c r="E60" i="36"/>
  <c r="D60" i="36"/>
  <c r="C60" i="36"/>
  <c r="B60" i="36"/>
  <c r="A60" i="36"/>
  <c r="V59" i="36"/>
  <c r="U59" i="36"/>
  <c r="T59" i="36"/>
  <c r="S59" i="36"/>
  <c r="R59" i="36"/>
  <c r="P59" i="36"/>
  <c r="O59" i="36"/>
  <c r="N59" i="36"/>
  <c r="M59" i="36"/>
  <c r="L59" i="36"/>
  <c r="J59" i="36"/>
  <c r="I59" i="36"/>
  <c r="H59" i="36"/>
  <c r="F59" i="36"/>
  <c r="E59" i="36"/>
  <c r="D59" i="36"/>
  <c r="C59" i="36"/>
  <c r="B59" i="36"/>
  <c r="A59" i="36"/>
  <c r="V58" i="36"/>
  <c r="U58" i="36"/>
  <c r="T58" i="36"/>
  <c r="S58" i="36"/>
  <c r="R58" i="36"/>
  <c r="P58" i="36"/>
  <c r="O58" i="36"/>
  <c r="N58" i="36"/>
  <c r="M58" i="36"/>
  <c r="L58" i="36"/>
  <c r="J58" i="36"/>
  <c r="I58" i="36"/>
  <c r="H58" i="36"/>
  <c r="F58" i="36"/>
  <c r="E58" i="36"/>
  <c r="D58" i="36"/>
  <c r="C58" i="36"/>
  <c r="B58" i="36"/>
  <c r="A58" i="36"/>
  <c r="V57" i="36"/>
  <c r="U57" i="36"/>
  <c r="T57" i="36"/>
  <c r="S57" i="36"/>
  <c r="R57" i="36"/>
  <c r="P57" i="36"/>
  <c r="O57" i="36"/>
  <c r="N57" i="36"/>
  <c r="M57" i="36"/>
  <c r="L57" i="36"/>
  <c r="J57" i="36"/>
  <c r="I57" i="36"/>
  <c r="H57" i="36"/>
  <c r="F57" i="36"/>
  <c r="E57" i="36"/>
  <c r="D57" i="36"/>
  <c r="C57" i="36"/>
  <c r="B57" i="36"/>
  <c r="A57" i="36"/>
  <c r="V56" i="36"/>
  <c r="U56" i="36"/>
  <c r="T56" i="36"/>
  <c r="S56" i="36"/>
  <c r="R56" i="36"/>
  <c r="P56" i="36"/>
  <c r="O56" i="36"/>
  <c r="N56" i="36"/>
  <c r="M56" i="36"/>
  <c r="L56" i="36"/>
  <c r="J56" i="36"/>
  <c r="I56" i="36"/>
  <c r="H56" i="36"/>
  <c r="F56" i="36"/>
  <c r="E56" i="36"/>
  <c r="D56" i="36"/>
  <c r="C56" i="36"/>
  <c r="B56" i="36"/>
  <c r="A56" i="36"/>
  <c r="V55" i="36"/>
  <c r="U55" i="36"/>
  <c r="T55" i="36"/>
  <c r="S55" i="36"/>
  <c r="R55" i="36"/>
  <c r="P55" i="36"/>
  <c r="O55" i="36"/>
  <c r="N55" i="36"/>
  <c r="M55" i="36"/>
  <c r="L55" i="36"/>
  <c r="J55" i="36"/>
  <c r="I55" i="36"/>
  <c r="H55" i="36"/>
  <c r="F55" i="36"/>
  <c r="E55" i="36"/>
  <c r="D55" i="36"/>
  <c r="C55" i="36"/>
  <c r="B55" i="36"/>
  <c r="A55" i="36"/>
  <c r="V54" i="36"/>
  <c r="U54" i="36"/>
  <c r="T54" i="36"/>
  <c r="S54" i="36"/>
  <c r="R54" i="36"/>
  <c r="P54" i="36"/>
  <c r="O54" i="36"/>
  <c r="N54" i="36"/>
  <c r="M54" i="36"/>
  <c r="L54" i="36"/>
  <c r="J54" i="36"/>
  <c r="I54" i="36"/>
  <c r="H54" i="36"/>
  <c r="F54" i="36"/>
  <c r="E54" i="36"/>
  <c r="D54" i="36"/>
  <c r="C54" i="36"/>
  <c r="B54" i="36"/>
  <c r="A54" i="36"/>
  <c r="V53" i="36"/>
  <c r="U53" i="36"/>
  <c r="T53" i="36"/>
  <c r="S53" i="36"/>
  <c r="R53" i="36"/>
  <c r="P53" i="36"/>
  <c r="O53" i="36"/>
  <c r="N53" i="36"/>
  <c r="M53" i="36"/>
  <c r="L53" i="36"/>
  <c r="J53" i="36"/>
  <c r="I53" i="36"/>
  <c r="H53" i="36"/>
  <c r="F53" i="36"/>
  <c r="E53" i="36"/>
  <c r="D53" i="36"/>
  <c r="C53" i="36"/>
  <c r="B53" i="36"/>
  <c r="A53" i="36"/>
  <c r="V52" i="36"/>
  <c r="U52" i="36"/>
  <c r="T52" i="36"/>
  <c r="S52" i="36"/>
  <c r="R52" i="36"/>
  <c r="P52" i="36"/>
  <c r="O52" i="36"/>
  <c r="N52" i="36"/>
  <c r="M52" i="36"/>
  <c r="L52" i="36"/>
  <c r="J52" i="36"/>
  <c r="I52" i="36"/>
  <c r="H52" i="36"/>
  <c r="F52" i="36"/>
  <c r="E52" i="36"/>
  <c r="D52" i="36"/>
  <c r="C52" i="36"/>
  <c r="B52" i="36"/>
  <c r="A52" i="36"/>
  <c r="V51" i="36"/>
  <c r="U51" i="36"/>
  <c r="T51" i="36"/>
  <c r="S51" i="36"/>
  <c r="R51" i="36"/>
  <c r="P51" i="36"/>
  <c r="O51" i="36"/>
  <c r="N51" i="36"/>
  <c r="M51" i="36"/>
  <c r="L51" i="36"/>
  <c r="J51" i="36"/>
  <c r="I51" i="36"/>
  <c r="H51" i="36"/>
  <c r="F51" i="36"/>
  <c r="E51" i="36"/>
  <c r="D51" i="36"/>
  <c r="C51" i="36"/>
  <c r="B51" i="36"/>
  <c r="A51" i="36"/>
  <c r="V50" i="36"/>
  <c r="U50" i="36"/>
  <c r="T50" i="36"/>
  <c r="S50" i="36"/>
  <c r="R50" i="36"/>
  <c r="P50" i="36"/>
  <c r="O50" i="36"/>
  <c r="N50" i="36"/>
  <c r="M50" i="36"/>
  <c r="L50" i="36"/>
  <c r="J50" i="36"/>
  <c r="I50" i="36"/>
  <c r="H50" i="36"/>
  <c r="F50" i="36"/>
  <c r="E50" i="36"/>
  <c r="D50" i="36"/>
  <c r="C50" i="36"/>
  <c r="B50" i="36"/>
  <c r="A50" i="36"/>
  <c r="V49" i="36"/>
  <c r="U49" i="36"/>
  <c r="T49" i="36"/>
  <c r="S49" i="36"/>
  <c r="R49" i="36"/>
  <c r="P49" i="36"/>
  <c r="O49" i="36"/>
  <c r="N49" i="36"/>
  <c r="M49" i="36"/>
  <c r="L49" i="36"/>
  <c r="J49" i="36"/>
  <c r="I49" i="36"/>
  <c r="H49" i="36"/>
  <c r="F49" i="36"/>
  <c r="E49" i="36"/>
  <c r="D49" i="36"/>
  <c r="C49" i="36"/>
  <c r="B49" i="36"/>
  <c r="A49" i="36"/>
  <c r="V48" i="36"/>
  <c r="U48" i="36"/>
  <c r="T48" i="36"/>
  <c r="S48" i="36"/>
  <c r="R48" i="36"/>
  <c r="P48" i="36"/>
  <c r="O48" i="36"/>
  <c r="N48" i="36"/>
  <c r="M48" i="36"/>
  <c r="L48" i="36"/>
  <c r="J48" i="36"/>
  <c r="I48" i="36"/>
  <c r="H48" i="36"/>
  <c r="F48" i="36"/>
  <c r="E48" i="36"/>
  <c r="D48" i="36"/>
  <c r="C48" i="36"/>
  <c r="B48" i="36"/>
  <c r="A48" i="36"/>
  <c r="V47" i="36"/>
  <c r="U47" i="36"/>
  <c r="T47" i="36"/>
  <c r="S47" i="36"/>
  <c r="R47" i="36"/>
  <c r="P47" i="36"/>
  <c r="O47" i="36"/>
  <c r="N47" i="36"/>
  <c r="M47" i="36"/>
  <c r="L47" i="36"/>
  <c r="J47" i="36"/>
  <c r="I47" i="36"/>
  <c r="H47" i="36"/>
  <c r="F47" i="36"/>
  <c r="E47" i="36"/>
  <c r="D47" i="36"/>
  <c r="C47" i="36"/>
  <c r="B47" i="36"/>
  <c r="A47" i="36"/>
  <c r="V46" i="36"/>
  <c r="U46" i="36"/>
  <c r="T46" i="36"/>
  <c r="S46" i="36"/>
  <c r="R46" i="36"/>
  <c r="P46" i="36"/>
  <c r="O46" i="36"/>
  <c r="N46" i="36"/>
  <c r="M46" i="36"/>
  <c r="L46" i="36"/>
  <c r="J46" i="36"/>
  <c r="I46" i="36"/>
  <c r="H46" i="36"/>
  <c r="F46" i="36"/>
  <c r="E46" i="36"/>
  <c r="D46" i="36"/>
  <c r="C46" i="36"/>
  <c r="B46" i="36"/>
  <c r="A46" i="36"/>
  <c r="V45" i="36"/>
  <c r="U45" i="36"/>
  <c r="T45" i="36"/>
  <c r="S45" i="36"/>
  <c r="R45" i="36"/>
  <c r="P45" i="36"/>
  <c r="O45" i="36"/>
  <c r="N45" i="36"/>
  <c r="M45" i="36"/>
  <c r="L45" i="36"/>
  <c r="J45" i="36"/>
  <c r="I45" i="36"/>
  <c r="H45" i="36"/>
  <c r="F45" i="36"/>
  <c r="E45" i="36"/>
  <c r="D45" i="36"/>
  <c r="C45" i="36"/>
  <c r="B45" i="36"/>
  <c r="A45" i="36"/>
  <c r="V44" i="36"/>
  <c r="U44" i="36"/>
  <c r="T44" i="36"/>
  <c r="S44" i="36"/>
  <c r="R44" i="36"/>
  <c r="P44" i="36"/>
  <c r="O44" i="36"/>
  <c r="N44" i="36"/>
  <c r="M44" i="36"/>
  <c r="L44" i="36"/>
  <c r="J44" i="36"/>
  <c r="I44" i="36"/>
  <c r="H44" i="36"/>
  <c r="F44" i="36"/>
  <c r="E44" i="36"/>
  <c r="D44" i="36"/>
  <c r="C44" i="36"/>
  <c r="B44" i="36"/>
  <c r="A44" i="36"/>
  <c r="V43" i="36"/>
  <c r="U43" i="36"/>
  <c r="T43" i="36"/>
  <c r="S43" i="36"/>
  <c r="R43" i="36"/>
  <c r="P43" i="36"/>
  <c r="O43" i="36"/>
  <c r="N43" i="36"/>
  <c r="M43" i="36"/>
  <c r="L43" i="36"/>
  <c r="J43" i="36"/>
  <c r="I43" i="36"/>
  <c r="H43" i="36"/>
  <c r="F43" i="36"/>
  <c r="E43" i="36"/>
  <c r="D43" i="36"/>
  <c r="C43" i="36"/>
  <c r="B43" i="36"/>
  <c r="A43" i="36"/>
  <c r="V42" i="36"/>
  <c r="U42" i="36"/>
  <c r="T42" i="36"/>
  <c r="S42" i="36"/>
  <c r="R42" i="36"/>
  <c r="P42" i="36"/>
  <c r="O42" i="36"/>
  <c r="N42" i="36"/>
  <c r="M42" i="36"/>
  <c r="L42" i="36"/>
  <c r="J42" i="36"/>
  <c r="I42" i="36"/>
  <c r="H42" i="36"/>
  <c r="F42" i="36"/>
  <c r="E42" i="36"/>
  <c r="D42" i="36"/>
  <c r="C42" i="36"/>
  <c r="B42" i="36"/>
  <c r="A42" i="36"/>
  <c r="V41" i="36"/>
  <c r="U41" i="36"/>
  <c r="T41" i="36"/>
  <c r="S41" i="36"/>
  <c r="R41" i="36"/>
  <c r="P41" i="36"/>
  <c r="O41" i="36"/>
  <c r="N41" i="36"/>
  <c r="M41" i="36"/>
  <c r="L41" i="36"/>
  <c r="J41" i="36"/>
  <c r="I41" i="36"/>
  <c r="H41" i="36"/>
  <c r="F41" i="36"/>
  <c r="E41" i="36"/>
  <c r="D41" i="36"/>
  <c r="C41" i="36"/>
  <c r="B41" i="36"/>
  <c r="A41" i="36"/>
  <c r="V40" i="36"/>
  <c r="U40" i="36"/>
  <c r="T40" i="36"/>
  <c r="S40" i="36"/>
  <c r="R40" i="36"/>
  <c r="P40" i="36"/>
  <c r="O40" i="36"/>
  <c r="N40" i="36"/>
  <c r="M40" i="36"/>
  <c r="L40" i="36"/>
  <c r="J40" i="36"/>
  <c r="I40" i="36"/>
  <c r="H40" i="36"/>
  <c r="F40" i="36"/>
  <c r="E40" i="36"/>
  <c r="D40" i="36"/>
  <c r="C40" i="36"/>
  <c r="B40" i="36"/>
  <c r="A40" i="36"/>
  <c r="V39" i="36"/>
  <c r="U39" i="36"/>
  <c r="T39" i="36"/>
  <c r="S39" i="36"/>
  <c r="R39" i="36"/>
  <c r="P39" i="36"/>
  <c r="O39" i="36"/>
  <c r="N39" i="36"/>
  <c r="M39" i="36"/>
  <c r="L39" i="36"/>
  <c r="J39" i="36"/>
  <c r="I39" i="36"/>
  <c r="H39" i="36"/>
  <c r="F39" i="36"/>
  <c r="E39" i="36"/>
  <c r="D39" i="36"/>
  <c r="C39" i="36"/>
  <c r="B39" i="36"/>
  <c r="A39" i="36"/>
  <c r="V38" i="36"/>
  <c r="U38" i="36"/>
  <c r="T38" i="36"/>
  <c r="S38" i="36"/>
  <c r="R38" i="36"/>
  <c r="P38" i="36"/>
  <c r="O38" i="36"/>
  <c r="N38" i="36"/>
  <c r="M38" i="36"/>
  <c r="L38" i="36"/>
  <c r="J38" i="36"/>
  <c r="I38" i="36"/>
  <c r="H38" i="36"/>
  <c r="F38" i="36"/>
  <c r="E38" i="36"/>
  <c r="D38" i="36"/>
  <c r="C38" i="36"/>
  <c r="B38" i="36"/>
  <c r="A38" i="36"/>
  <c r="V37" i="36"/>
  <c r="U37" i="36"/>
  <c r="T37" i="36"/>
  <c r="S37" i="36"/>
  <c r="R37" i="36"/>
  <c r="P37" i="36"/>
  <c r="O37" i="36"/>
  <c r="N37" i="36"/>
  <c r="M37" i="36"/>
  <c r="L37" i="36"/>
  <c r="J37" i="36"/>
  <c r="I37" i="36"/>
  <c r="H37" i="36"/>
  <c r="F37" i="36"/>
  <c r="E37" i="36"/>
  <c r="D37" i="36"/>
  <c r="C37" i="36"/>
  <c r="B37" i="36"/>
  <c r="A37" i="36"/>
  <c r="V36" i="36"/>
  <c r="U36" i="36"/>
  <c r="T36" i="36"/>
  <c r="S36" i="36"/>
  <c r="R36" i="36"/>
  <c r="P36" i="36"/>
  <c r="O36" i="36"/>
  <c r="N36" i="36"/>
  <c r="M36" i="36"/>
  <c r="L36" i="36"/>
  <c r="J36" i="36"/>
  <c r="I36" i="36"/>
  <c r="H36" i="36"/>
  <c r="F36" i="36"/>
  <c r="E36" i="36"/>
  <c r="D36" i="36"/>
  <c r="C36" i="36"/>
  <c r="B36" i="36"/>
  <c r="A36" i="36"/>
  <c r="V35" i="36"/>
  <c r="U35" i="36"/>
  <c r="T35" i="36"/>
  <c r="S35" i="36"/>
  <c r="R35" i="36"/>
  <c r="P35" i="36"/>
  <c r="O35" i="36"/>
  <c r="N35" i="36"/>
  <c r="M35" i="36"/>
  <c r="L35" i="36"/>
  <c r="J35" i="36"/>
  <c r="I35" i="36"/>
  <c r="H35" i="36"/>
  <c r="F35" i="36"/>
  <c r="E35" i="36"/>
  <c r="D35" i="36"/>
  <c r="C35" i="36"/>
  <c r="B35" i="36"/>
  <c r="A35" i="36"/>
  <c r="V34" i="36"/>
  <c r="U34" i="36"/>
  <c r="T34" i="36"/>
  <c r="S34" i="36"/>
  <c r="R34" i="36"/>
  <c r="P34" i="36"/>
  <c r="O34" i="36"/>
  <c r="N34" i="36"/>
  <c r="M34" i="36"/>
  <c r="L34" i="36"/>
  <c r="J34" i="36"/>
  <c r="I34" i="36"/>
  <c r="H34" i="36"/>
  <c r="F34" i="36"/>
  <c r="E34" i="36"/>
  <c r="D34" i="36"/>
  <c r="C34" i="36"/>
  <c r="B34" i="36"/>
  <c r="A34" i="36"/>
  <c r="V33" i="36"/>
  <c r="U33" i="36"/>
  <c r="T33" i="36"/>
  <c r="S33" i="36"/>
  <c r="R33" i="36"/>
  <c r="P33" i="36"/>
  <c r="O33" i="36"/>
  <c r="N33" i="36"/>
  <c r="M33" i="36"/>
  <c r="L33" i="36"/>
  <c r="J33" i="36"/>
  <c r="I33" i="36"/>
  <c r="H33" i="36"/>
  <c r="F33" i="36"/>
  <c r="E33" i="36"/>
  <c r="D33" i="36"/>
  <c r="C33" i="36"/>
  <c r="B33" i="36"/>
  <c r="A33" i="36"/>
  <c r="V32" i="36"/>
  <c r="U32" i="36"/>
  <c r="T32" i="36"/>
  <c r="S32" i="36"/>
  <c r="R32" i="36"/>
  <c r="P32" i="36"/>
  <c r="O32" i="36"/>
  <c r="N32" i="36"/>
  <c r="M32" i="36"/>
  <c r="L32" i="36"/>
  <c r="J32" i="36"/>
  <c r="I32" i="36"/>
  <c r="H32" i="36"/>
  <c r="F32" i="36"/>
  <c r="E32" i="36"/>
  <c r="D32" i="36"/>
  <c r="C32" i="36"/>
  <c r="B32" i="36"/>
  <c r="A32" i="36"/>
  <c r="V31" i="36"/>
  <c r="U31" i="36"/>
  <c r="T31" i="36"/>
  <c r="S31" i="36"/>
  <c r="R31" i="36"/>
  <c r="P31" i="36"/>
  <c r="O31" i="36"/>
  <c r="N31" i="36"/>
  <c r="M31" i="36"/>
  <c r="L31" i="36"/>
  <c r="J31" i="36"/>
  <c r="I31" i="36"/>
  <c r="H31" i="36"/>
  <c r="F31" i="36"/>
  <c r="E31" i="36"/>
  <c r="D31" i="36"/>
  <c r="C31" i="36"/>
  <c r="B31" i="36"/>
  <c r="A31" i="36"/>
  <c r="V30" i="36"/>
  <c r="U30" i="36"/>
  <c r="T30" i="36"/>
  <c r="S30" i="36"/>
  <c r="R30" i="36"/>
  <c r="P30" i="36"/>
  <c r="O30" i="36"/>
  <c r="N30" i="36"/>
  <c r="M30" i="36"/>
  <c r="L30" i="36"/>
  <c r="J30" i="36"/>
  <c r="I30" i="36"/>
  <c r="H30" i="36"/>
  <c r="F30" i="36"/>
  <c r="E30" i="36"/>
  <c r="D30" i="36"/>
  <c r="C30" i="36"/>
  <c r="B30" i="36"/>
  <c r="A30" i="36"/>
  <c r="V29" i="36"/>
  <c r="U29" i="36"/>
  <c r="T29" i="36"/>
  <c r="S29" i="36"/>
  <c r="R29" i="36"/>
  <c r="P29" i="36"/>
  <c r="O29" i="36"/>
  <c r="N29" i="36"/>
  <c r="M29" i="36"/>
  <c r="L29" i="36"/>
  <c r="J29" i="36"/>
  <c r="I29" i="36"/>
  <c r="H29" i="36"/>
  <c r="F29" i="36"/>
  <c r="E29" i="36"/>
  <c r="D29" i="36"/>
  <c r="C29" i="36"/>
  <c r="B29" i="36"/>
  <c r="A29" i="36"/>
  <c r="V28" i="36"/>
  <c r="U28" i="36"/>
  <c r="T28" i="36"/>
  <c r="S28" i="36"/>
  <c r="R28" i="36"/>
  <c r="P28" i="36"/>
  <c r="O28" i="36"/>
  <c r="N28" i="36"/>
  <c r="M28" i="36"/>
  <c r="L28" i="36"/>
  <c r="J28" i="36"/>
  <c r="I28" i="36"/>
  <c r="H28" i="36"/>
  <c r="F28" i="36"/>
  <c r="E28" i="36"/>
  <c r="D28" i="36"/>
  <c r="C28" i="36"/>
  <c r="B28" i="36"/>
  <c r="A28" i="36"/>
  <c r="V27" i="36"/>
  <c r="U27" i="36"/>
  <c r="T27" i="36"/>
  <c r="S27" i="36"/>
  <c r="R27" i="36"/>
  <c r="P27" i="36"/>
  <c r="O27" i="36"/>
  <c r="N27" i="36"/>
  <c r="M27" i="36"/>
  <c r="L27" i="36"/>
  <c r="J27" i="36"/>
  <c r="I27" i="36"/>
  <c r="H27" i="36"/>
  <c r="F27" i="36"/>
  <c r="E27" i="36"/>
  <c r="D27" i="36"/>
  <c r="C27" i="36"/>
  <c r="B27" i="36"/>
  <c r="A27" i="36"/>
  <c r="V26" i="36"/>
  <c r="U26" i="36"/>
  <c r="T26" i="36"/>
  <c r="S26" i="36"/>
  <c r="R26" i="36"/>
  <c r="P26" i="36"/>
  <c r="O26" i="36"/>
  <c r="N26" i="36"/>
  <c r="M26" i="36"/>
  <c r="L26" i="36"/>
  <c r="J26" i="36"/>
  <c r="I26" i="36"/>
  <c r="H26" i="36"/>
  <c r="F26" i="36"/>
  <c r="E26" i="36"/>
  <c r="D26" i="36"/>
  <c r="C26" i="36"/>
  <c r="B26" i="36"/>
  <c r="A26" i="36"/>
  <c r="V25" i="36"/>
  <c r="U25" i="36"/>
  <c r="T25" i="36"/>
  <c r="S25" i="36"/>
  <c r="R25" i="36"/>
  <c r="P25" i="36"/>
  <c r="O25" i="36"/>
  <c r="N25" i="36"/>
  <c r="M25" i="36"/>
  <c r="L25" i="36"/>
  <c r="J25" i="36"/>
  <c r="I25" i="36"/>
  <c r="H25" i="36"/>
  <c r="F25" i="36"/>
  <c r="E25" i="36"/>
  <c r="D25" i="36"/>
  <c r="C25" i="36"/>
  <c r="B25" i="36"/>
  <c r="A25" i="36"/>
  <c r="V24" i="36"/>
  <c r="U24" i="36"/>
  <c r="T24" i="36"/>
  <c r="S24" i="36"/>
  <c r="R24" i="36"/>
  <c r="P24" i="36"/>
  <c r="O24" i="36"/>
  <c r="N24" i="36"/>
  <c r="M24" i="36"/>
  <c r="L24" i="36"/>
  <c r="J24" i="36"/>
  <c r="I24" i="36"/>
  <c r="H24" i="36"/>
  <c r="F24" i="36"/>
  <c r="E24" i="36"/>
  <c r="D24" i="36"/>
  <c r="C24" i="36"/>
  <c r="B24" i="36"/>
  <c r="A24" i="36"/>
  <c r="V23" i="36"/>
  <c r="U23" i="36"/>
  <c r="T23" i="36"/>
  <c r="S23" i="36"/>
  <c r="R23" i="36"/>
  <c r="P23" i="36"/>
  <c r="O23" i="36"/>
  <c r="N23" i="36"/>
  <c r="M23" i="36"/>
  <c r="L23" i="36"/>
  <c r="J23" i="36"/>
  <c r="I23" i="36"/>
  <c r="H23" i="36"/>
  <c r="F23" i="36"/>
  <c r="E23" i="36"/>
  <c r="D23" i="36"/>
  <c r="C23" i="36"/>
  <c r="B23" i="36"/>
  <c r="A23" i="36"/>
  <c r="V22" i="36"/>
  <c r="U22" i="36"/>
  <c r="T22" i="36"/>
  <c r="S22" i="36"/>
  <c r="R22" i="36"/>
  <c r="P22" i="36"/>
  <c r="O22" i="36"/>
  <c r="N22" i="36"/>
  <c r="M22" i="36"/>
  <c r="L22" i="36"/>
  <c r="J22" i="36"/>
  <c r="I22" i="36"/>
  <c r="H22" i="36"/>
  <c r="F22" i="36"/>
  <c r="E22" i="36"/>
  <c r="D22" i="36"/>
  <c r="C22" i="36"/>
  <c r="B22" i="36"/>
  <c r="A22" i="36"/>
  <c r="V21" i="36"/>
  <c r="U21" i="36"/>
  <c r="T21" i="36"/>
  <c r="S21" i="36"/>
  <c r="R21" i="36"/>
  <c r="P21" i="36"/>
  <c r="O21" i="36"/>
  <c r="N21" i="36"/>
  <c r="M21" i="36"/>
  <c r="L21" i="36"/>
  <c r="J21" i="36"/>
  <c r="I21" i="36"/>
  <c r="H21" i="36"/>
  <c r="F21" i="36"/>
  <c r="E21" i="36"/>
  <c r="D21" i="36"/>
  <c r="C21" i="36"/>
  <c r="B21" i="36"/>
  <c r="A21" i="36"/>
  <c r="V20" i="36"/>
  <c r="U20" i="36"/>
  <c r="T20" i="36"/>
  <c r="S20" i="36"/>
  <c r="R20" i="36"/>
  <c r="P20" i="36"/>
  <c r="O20" i="36"/>
  <c r="N20" i="36"/>
  <c r="M20" i="36"/>
  <c r="L20" i="36"/>
  <c r="J20" i="36"/>
  <c r="I20" i="36"/>
  <c r="H20" i="36"/>
  <c r="F20" i="36"/>
  <c r="E20" i="36"/>
  <c r="D20" i="36"/>
  <c r="C20" i="36"/>
  <c r="B20" i="36"/>
  <c r="A20" i="36"/>
  <c r="V19" i="36"/>
  <c r="U19" i="36"/>
  <c r="T19" i="36"/>
  <c r="S19" i="36"/>
  <c r="R19" i="36"/>
  <c r="P19" i="36"/>
  <c r="O19" i="36"/>
  <c r="N19" i="36"/>
  <c r="M19" i="36"/>
  <c r="L19" i="36"/>
  <c r="J19" i="36"/>
  <c r="I19" i="36"/>
  <c r="H19" i="36"/>
  <c r="F19" i="36"/>
  <c r="E19" i="36"/>
  <c r="D19" i="36"/>
  <c r="C19" i="36"/>
  <c r="B19" i="36"/>
  <c r="A19" i="36"/>
  <c r="V18" i="36"/>
  <c r="U18" i="36"/>
  <c r="T18" i="36"/>
  <c r="S18" i="36"/>
  <c r="R18" i="36"/>
  <c r="P18" i="36"/>
  <c r="O18" i="36"/>
  <c r="N18" i="36"/>
  <c r="M18" i="36"/>
  <c r="L18" i="36"/>
  <c r="J18" i="36"/>
  <c r="I18" i="36"/>
  <c r="H18" i="36"/>
  <c r="F18" i="36"/>
  <c r="E18" i="36"/>
  <c r="D18" i="36"/>
  <c r="C18" i="36"/>
  <c r="B18" i="36"/>
  <c r="A18" i="36"/>
  <c r="V17" i="36"/>
  <c r="U17" i="36"/>
  <c r="T17" i="36"/>
  <c r="S17" i="36"/>
  <c r="R17" i="36"/>
  <c r="P17" i="36"/>
  <c r="O17" i="36"/>
  <c r="N17" i="36"/>
  <c r="M17" i="36"/>
  <c r="L17" i="36"/>
  <c r="J17" i="36"/>
  <c r="I17" i="36"/>
  <c r="H17" i="36"/>
  <c r="F17" i="36"/>
  <c r="E17" i="36"/>
  <c r="D17" i="36"/>
  <c r="C17" i="36"/>
  <c r="B17" i="36"/>
  <c r="A17" i="36"/>
  <c r="V16" i="36"/>
  <c r="U16" i="36"/>
  <c r="T16" i="36"/>
  <c r="S16" i="36"/>
  <c r="R16" i="36"/>
  <c r="P16" i="36"/>
  <c r="O16" i="36"/>
  <c r="N16" i="36"/>
  <c r="M16" i="36"/>
  <c r="L16" i="36"/>
  <c r="J16" i="36"/>
  <c r="I16" i="36"/>
  <c r="H16" i="36"/>
  <c r="F16" i="36"/>
  <c r="E16" i="36"/>
  <c r="D16" i="36"/>
  <c r="C16" i="36"/>
  <c r="B16" i="36"/>
  <c r="A16" i="36"/>
  <c r="V15" i="36"/>
  <c r="U15" i="36"/>
  <c r="T15" i="36"/>
  <c r="S15" i="36"/>
  <c r="R15" i="36"/>
  <c r="P15" i="36"/>
  <c r="O15" i="36"/>
  <c r="N15" i="36"/>
  <c r="M15" i="36"/>
  <c r="L15" i="36"/>
  <c r="J15" i="36"/>
  <c r="I15" i="36"/>
  <c r="H15" i="36"/>
  <c r="F15" i="36"/>
  <c r="E15" i="36"/>
  <c r="D15" i="36"/>
  <c r="C15" i="36"/>
  <c r="B15" i="36"/>
  <c r="A15" i="36"/>
  <c r="V14" i="36"/>
  <c r="U14" i="36"/>
  <c r="T14" i="36"/>
  <c r="S14" i="36"/>
  <c r="R14" i="36"/>
  <c r="P14" i="36"/>
  <c r="O14" i="36"/>
  <c r="N14" i="36"/>
  <c r="M14" i="36"/>
  <c r="L14" i="36"/>
  <c r="J14" i="36"/>
  <c r="I14" i="36"/>
  <c r="H14" i="36"/>
  <c r="F14" i="36"/>
  <c r="E14" i="36"/>
  <c r="D14" i="36"/>
  <c r="C14" i="36"/>
  <c r="B14" i="36"/>
  <c r="A14" i="36"/>
  <c r="V13" i="36"/>
  <c r="U13" i="36"/>
  <c r="T13" i="36"/>
  <c r="S13" i="36"/>
  <c r="R13" i="36"/>
  <c r="P13" i="36"/>
  <c r="O13" i="36"/>
  <c r="N13" i="36"/>
  <c r="M13" i="36"/>
  <c r="L13" i="36"/>
  <c r="J13" i="36"/>
  <c r="I13" i="36"/>
  <c r="H13" i="36"/>
  <c r="F13" i="36"/>
  <c r="E13" i="36"/>
  <c r="D13" i="36"/>
  <c r="C13" i="36"/>
  <c r="B13" i="36"/>
  <c r="A13" i="36"/>
  <c r="V12" i="36"/>
  <c r="U12" i="36"/>
  <c r="T12" i="36"/>
  <c r="S12" i="36"/>
  <c r="R12" i="36"/>
  <c r="P12" i="36"/>
  <c r="O12" i="36"/>
  <c r="N12" i="36"/>
  <c r="M12" i="36"/>
  <c r="L12" i="36"/>
  <c r="J12" i="36"/>
  <c r="I12" i="36"/>
  <c r="H12" i="36"/>
  <c r="F12" i="36"/>
  <c r="E12" i="36"/>
  <c r="D12" i="36"/>
  <c r="C12" i="36"/>
  <c r="B12" i="36"/>
  <c r="A12" i="36"/>
  <c r="V11" i="36"/>
  <c r="U11" i="36"/>
  <c r="T11" i="36"/>
  <c r="S11" i="36"/>
  <c r="R11" i="36"/>
  <c r="P11" i="36"/>
  <c r="O11" i="36"/>
  <c r="N11" i="36"/>
  <c r="M11" i="36"/>
  <c r="L11" i="36"/>
  <c r="J11" i="36"/>
  <c r="I11" i="36"/>
  <c r="H11" i="36"/>
  <c r="F11" i="36"/>
  <c r="E11" i="36"/>
  <c r="D11" i="36"/>
  <c r="C11" i="36"/>
  <c r="B11" i="36"/>
  <c r="A11" i="36"/>
  <c r="V10" i="36"/>
  <c r="U10" i="36"/>
  <c r="T10" i="36"/>
  <c r="S10" i="36"/>
  <c r="R10" i="36"/>
  <c r="P10" i="36"/>
  <c r="O10" i="36"/>
  <c r="N10" i="36"/>
  <c r="M10" i="36"/>
  <c r="L10" i="36"/>
  <c r="J10" i="36"/>
  <c r="I10" i="36"/>
  <c r="H10" i="36"/>
  <c r="F10" i="36"/>
  <c r="E10" i="36"/>
  <c r="D10" i="36"/>
  <c r="C10" i="36"/>
  <c r="B10" i="36"/>
  <c r="A10" i="36"/>
  <c r="V9" i="36"/>
  <c r="U9" i="36"/>
  <c r="T9" i="36"/>
  <c r="S9" i="36"/>
  <c r="R9" i="36"/>
  <c r="P9" i="36"/>
  <c r="O9" i="36"/>
  <c r="N9" i="36"/>
  <c r="M9" i="36"/>
  <c r="L9" i="36"/>
  <c r="J9" i="36"/>
  <c r="I9" i="36"/>
  <c r="H9" i="36"/>
  <c r="F9" i="36"/>
  <c r="E9" i="36"/>
  <c r="D9" i="36"/>
  <c r="C9" i="36"/>
  <c r="B9" i="36"/>
  <c r="A9" i="36"/>
  <c r="V8" i="36"/>
  <c r="U8" i="36"/>
  <c r="T8" i="36"/>
  <c r="S8" i="36"/>
  <c r="R8" i="36"/>
  <c r="P8" i="36"/>
  <c r="O8" i="36"/>
  <c r="N8" i="36"/>
  <c r="M8" i="36"/>
  <c r="L8" i="36"/>
  <c r="J8" i="36"/>
  <c r="I8" i="36"/>
  <c r="H8" i="36"/>
  <c r="F8" i="36"/>
  <c r="E8" i="36"/>
  <c r="D8" i="36"/>
  <c r="C8" i="36"/>
  <c r="B8" i="36"/>
  <c r="A8" i="36"/>
  <c r="V7" i="36"/>
  <c r="U7" i="36"/>
  <c r="T7" i="36"/>
  <c r="S7" i="36"/>
  <c r="R7" i="36"/>
  <c r="P7" i="36"/>
  <c r="O7" i="36"/>
  <c r="N7" i="36"/>
  <c r="M7" i="36"/>
  <c r="L7" i="36"/>
  <c r="J7" i="36"/>
  <c r="I7" i="36"/>
  <c r="H7" i="36"/>
  <c r="F7" i="36"/>
  <c r="E7" i="36"/>
  <c r="D7" i="36"/>
  <c r="C7" i="36"/>
  <c r="B7" i="36"/>
  <c r="A7" i="36"/>
  <c r="V6" i="36"/>
  <c r="U6" i="36"/>
  <c r="T6" i="36"/>
  <c r="S6" i="36"/>
  <c r="R6" i="36"/>
  <c r="P6" i="36"/>
  <c r="O6" i="36"/>
  <c r="N6" i="36"/>
  <c r="M6" i="36"/>
  <c r="L6" i="36"/>
  <c r="J6" i="36"/>
  <c r="I6" i="36"/>
  <c r="H6" i="36"/>
  <c r="F6" i="36"/>
  <c r="E6" i="36"/>
  <c r="D6" i="36"/>
  <c r="C6" i="36"/>
  <c r="B6" i="36"/>
  <c r="A6" i="36"/>
  <c r="V5" i="36"/>
  <c r="U5" i="36"/>
  <c r="T5" i="36"/>
  <c r="S5" i="36"/>
  <c r="R5" i="36"/>
  <c r="P5" i="36"/>
  <c r="O5" i="36"/>
  <c r="N5" i="36"/>
  <c r="M5" i="36"/>
  <c r="L5" i="36"/>
  <c r="J5" i="36"/>
  <c r="I5" i="36"/>
  <c r="H5" i="36"/>
  <c r="F5" i="36"/>
  <c r="E5" i="36"/>
  <c r="D5" i="36"/>
  <c r="C5" i="36"/>
  <c r="B5" i="36"/>
  <c r="A5" i="36"/>
  <c r="V4" i="36"/>
  <c r="U4" i="36"/>
  <c r="T4" i="36"/>
  <c r="S4" i="36"/>
  <c r="R4" i="36"/>
  <c r="P4" i="36"/>
  <c r="O4" i="36"/>
  <c r="N4" i="36"/>
  <c r="M4" i="36"/>
  <c r="L4" i="36"/>
  <c r="J4" i="36"/>
  <c r="I4" i="36"/>
  <c r="H4" i="36"/>
  <c r="F4" i="36"/>
  <c r="E4" i="36"/>
  <c r="D4" i="36"/>
  <c r="C4" i="36"/>
  <c r="B4" i="36"/>
  <c r="A4" i="36"/>
  <c r="V3" i="36"/>
  <c r="U3" i="36"/>
  <c r="T3" i="36"/>
  <c r="S3" i="36"/>
  <c r="R3" i="36"/>
  <c r="P3" i="36"/>
  <c r="O3" i="36"/>
  <c r="N3" i="36"/>
  <c r="M3" i="36"/>
  <c r="L3" i="36"/>
  <c r="J3" i="36"/>
  <c r="I3" i="36"/>
  <c r="H3" i="36"/>
  <c r="F3" i="36"/>
  <c r="E3" i="36"/>
  <c r="D3" i="36"/>
  <c r="C3" i="36"/>
  <c r="B3" i="36"/>
  <c r="A3" i="36"/>
  <c r="V102" i="35"/>
  <c r="V2" i="35" s="1"/>
  <c r="U102" i="35"/>
  <c r="U2" i="35" s="1"/>
  <c r="T102" i="35"/>
  <c r="T2" i="35" s="1"/>
  <c r="S102" i="35"/>
  <c r="S2" i="35" s="1"/>
  <c r="R102" i="35"/>
  <c r="R2" i="35" s="1"/>
  <c r="P102" i="35"/>
  <c r="O102" i="35"/>
  <c r="N102" i="35"/>
  <c r="M102" i="35"/>
  <c r="L102" i="35"/>
  <c r="J102" i="35"/>
  <c r="I102" i="35"/>
  <c r="H102" i="35"/>
  <c r="F102" i="35"/>
  <c r="E102" i="35"/>
  <c r="D102" i="35"/>
  <c r="C102" i="35"/>
  <c r="B102" i="35"/>
  <c r="A102" i="35"/>
  <c r="V101" i="35"/>
  <c r="U101" i="35"/>
  <c r="T101" i="35"/>
  <c r="S101" i="35"/>
  <c r="R101" i="35"/>
  <c r="P101" i="35"/>
  <c r="O101" i="35"/>
  <c r="N101" i="35"/>
  <c r="M101" i="35"/>
  <c r="L101" i="35"/>
  <c r="J101" i="35"/>
  <c r="I101" i="35"/>
  <c r="H101" i="35"/>
  <c r="F101" i="35"/>
  <c r="E101" i="35"/>
  <c r="D101" i="35"/>
  <c r="C101" i="35"/>
  <c r="B101" i="35"/>
  <c r="A101" i="35"/>
  <c r="V100" i="35"/>
  <c r="U100" i="35"/>
  <c r="T100" i="35"/>
  <c r="S100" i="35"/>
  <c r="R100" i="35"/>
  <c r="P100" i="35"/>
  <c r="O100" i="35"/>
  <c r="N100" i="35"/>
  <c r="M100" i="35"/>
  <c r="L100" i="35"/>
  <c r="J100" i="35"/>
  <c r="I100" i="35"/>
  <c r="H100" i="35"/>
  <c r="F100" i="35"/>
  <c r="E100" i="35"/>
  <c r="D100" i="35"/>
  <c r="C100" i="35"/>
  <c r="B100" i="35"/>
  <c r="A100" i="35"/>
  <c r="V99" i="35"/>
  <c r="U99" i="35"/>
  <c r="T99" i="35"/>
  <c r="S99" i="35"/>
  <c r="R99" i="35"/>
  <c r="P99" i="35"/>
  <c r="O99" i="35"/>
  <c r="N99" i="35"/>
  <c r="M99" i="35"/>
  <c r="L99" i="35"/>
  <c r="J99" i="35"/>
  <c r="I99" i="35"/>
  <c r="H99" i="35"/>
  <c r="F99" i="35"/>
  <c r="E99" i="35"/>
  <c r="D99" i="35"/>
  <c r="C99" i="35"/>
  <c r="B99" i="35"/>
  <c r="A99" i="35"/>
  <c r="V98" i="35"/>
  <c r="U98" i="35"/>
  <c r="T98" i="35"/>
  <c r="S98" i="35"/>
  <c r="R98" i="35"/>
  <c r="P98" i="35"/>
  <c r="O98" i="35"/>
  <c r="N98" i="35"/>
  <c r="M98" i="35"/>
  <c r="L98" i="35"/>
  <c r="J98" i="35"/>
  <c r="I98" i="35"/>
  <c r="H98" i="35"/>
  <c r="F98" i="35"/>
  <c r="E98" i="35"/>
  <c r="D98" i="35"/>
  <c r="C98" i="35"/>
  <c r="B98" i="35"/>
  <c r="A98" i="35"/>
  <c r="V97" i="35"/>
  <c r="U97" i="35"/>
  <c r="T97" i="35"/>
  <c r="S97" i="35"/>
  <c r="R97" i="35"/>
  <c r="P97" i="35"/>
  <c r="O97" i="35"/>
  <c r="N97" i="35"/>
  <c r="M97" i="35"/>
  <c r="L97" i="35"/>
  <c r="J97" i="35"/>
  <c r="I97" i="35"/>
  <c r="H97" i="35"/>
  <c r="F97" i="35"/>
  <c r="E97" i="35"/>
  <c r="D97" i="35"/>
  <c r="C97" i="35"/>
  <c r="B97" i="35"/>
  <c r="A97" i="35"/>
  <c r="V96" i="35"/>
  <c r="U96" i="35"/>
  <c r="T96" i="35"/>
  <c r="S96" i="35"/>
  <c r="R96" i="35"/>
  <c r="P96" i="35"/>
  <c r="O96" i="35"/>
  <c r="N96" i="35"/>
  <c r="M96" i="35"/>
  <c r="L96" i="35"/>
  <c r="J96" i="35"/>
  <c r="I96" i="35"/>
  <c r="H96" i="35"/>
  <c r="F96" i="35"/>
  <c r="E96" i="35"/>
  <c r="D96" i="35"/>
  <c r="C96" i="35"/>
  <c r="B96" i="35"/>
  <c r="A96" i="35"/>
  <c r="V95" i="35"/>
  <c r="U95" i="35"/>
  <c r="T95" i="35"/>
  <c r="S95" i="35"/>
  <c r="R95" i="35"/>
  <c r="P95" i="35"/>
  <c r="O95" i="35"/>
  <c r="N95" i="35"/>
  <c r="M95" i="35"/>
  <c r="L95" i="35"/>
  <c r="J95" i="35"/>
  <c r="I95" i="35"/>
  <c r="H95" i="35"/>
  <c r="F95" i="35"/>
  <c r="E95" i="35"/>
  <c r="D95" i="35"/>
  <c r="C95" i="35"/>
  <c r="B95" i="35"/>
  <c r="A95" i="35"/>
  <c r="V94" i="35"/>
  <c r="U94" i="35"/>
  <c r="T94" i="35"/>
  <c r="S94" i="35"/>
  <c r="R94" i="35"/>
  <c r="P94" i="35"/>
  <c r="O94" i="35"/>
  <c r="N94" i="35"/>
  <c r="M94" i="35"/>
  <c r="L94" i="35"/>
  <c r="J94" i="35"/>
  <c r="I94" i="35"/>
  <c r="H94" i="35"/>
  <c r="F94" i="35"/>
  <c r="E94" i="35"/>
  <c r="D94" i="35"/>
  <c r="C94" i="35"/>
  <c r="B94" i="35"/>
  <c r="A94" i="35"/>
  <c r="V93" i="35"/>
  <c r="U93" i="35"/>
  <c r="T93" i="35"/>
  <c r="S93" i="35"/>
  <c r="R93" i="35"/>
  <c r="P93" i="35"/>
  <c r="O93" i="35"/>
  <c r="N93" i="35"/>
  <c r="M93" i="35"/>
  <c r="L93" i="35"/>
  <c r="J93" i="35"/>
  <c r="I93" i="35"/>
  <c r="H93" i="35"/>
  <c r="F93" i="35"/>
  <c r="E93" i="35"/>
  <c r="D93" i="35"/>
  <c r="C93" i="35"/>
  <c r="B93" i="35"/>
  <c r="A93" i="35"/>
  <c r="V92" i="35"/>
  <c r="U92" i="35"/>
  <c r="T92" i="35"/>
  <c r="S92" i="35"/>
  <c r="R92" i="35"/>
  <c r="P92" i="35"/>
  <c r="O92" i="35"/>
  <c r="N92" i="35"/>
  <c r="M92" i="35"/>
  <c r="L92" i="35"/>
  <c r="J92" i="35"/>
  <c r="I92" i="35"/>
  <c r="H92" i="35"/>
  <c r="F92" i="35"/>
  <c r="E92" i="35"/>
  <c r="D92" i="35"/>
  <c r="C92" i="35"/>
  <c r="B92" i="35"/>
  <c r="A92" i="35"/>
  <c r="V91" i="35"/>
  <c r="U91" i="35"/>
  <c r="T91" i="35"/>
  <c r="S91" i="35"/>
  <c r="R91" i="35"/>
  <c r="P91" i="35"/>
  <c r="O91" i="35"/>
  <c r="N91" i="35"/>
  <c r="M91" i="35"/>
  <c r="L91" i="35"/>
  <c r="J91" i="35"/>
  <c r="I91" i="35"/>
  <c r="H91" i="35"/>
  <c r="F91" i="35"/>
  <c r="E91" i="35"/>
  <c r="D91" i="35"/>
  <c r="C91" i="35"/>
  <c r="B91" i="35"/>
  <c r="A91" i="35"/>
  <c r="V90" i="35"/>
  <c r="U90" i="35"/>
  <c r="T90" i="35"/>
  <c r="S90" i="35"/>
  <c r="R90" i="35"/>
  <c r="P90" i="35"/>
  <c r="O90" i="35"/>
  <c r="N90" i="35"/>
  <c r="M90" i="35"/>
  <c r="L90" i="35"/>
  <c r="J90" i="35"/>
  <c r="I90" i="35"/>
  <c r="H90" i="35"/>
  <c r="F90" i="35"/>
  <c r="E90" i="35"/>
  <c r="D90" i="35"/>
  <c r="C90" i="35"/>
  <c r="B90" i="35"/>
  <c r="A90" i="35"/>
  <c r="V89" i="35"/>
  <c r="U89" i="35"/>
  <c r="T89" i="35"/>
  <c r="S89" i="35"/>
  <c r="R89" i="35"/>
  <c r="P89" i="35"/>
  <c r="O89" i="35"/>
  <c r="N89" i="35"/>
  <c r="M89" i="35"/>
  <c r="L89" i="35"/>
  <c r="J89" i="35"/>
  <c r="I89" i="35"/>
  <c r="H89" i="35"/>
  <c r="F89" i="35"/>
  <c r="E89" i="35"/>
  <c r="D89" i="35"/>
  <c r="C89" i="35"/>
  <c r="B89" i="35"/>
  <c r="A89" i="35"/>
  <c r="V88" i="35"/>
  <c r="U88" i="35"/>
  <c r="T88" i="35"/>
  <c r="S88" i="35"/>
  <c r="R88" i="35"/>
  <c r="P88" i="35"/>
  <c r="O88" i="35"/>
  <c r="N88" i="35"/>
  <c r="M88" i="35"/>
  <c r="L88" i="35"/>
  <c r="J88" i="35"/>
  <c r="I88" i="35"/>
  <c r="H88" i="35"/>
  <c r="F88" i="35"/>
  <c r="E88" i="35"/>
  <c r="D88" i="35"/>
  <c r="C88" i="35"/>
  <c r="B88" i="35"/>
  <c r="A88" i="35"/>
  <c r="V87" i="35"/>
  <c r="U87" i="35"/>
  <c r="T87" i="35"/>
  <c r="S87" i="35"/>
  <c r="R87" i="35"/>
  <c r="P87" i="35"/>
  <c r="O87" i="35"/>
  <c r="N87" i="35"/>
  <c r="M87" i="35"/>
  <c r="L87" i="35"/>
  <c r="J87" i="35"/>
  <c r="I87" i="35"/>
  <c r="H87" i="35"/>
  <c r="F87" i="35"/>
  <c r="E87" i="35"/>
  <c r="D87" i="35"/>
  <c r="C87" i="35"/>
  <c r="B87" i="35"/>
  <c r="A87" i="35"/>
  <c r="V86" i="35"/>
  <c r="U86" i="35"/>
  <c r="T86" i="35"/>
  <c r="S86" i="35"/>
  <c r="R86" i="35"/>
  <c r="P86" i="35"/>
  <c r="O86" i="35"/>
  <c r="N86" i="35"/>
  <c r="M86" i="35"/>
  <c r="L86" i="35"/>
  <c r="J86" i="35"/>
  <c r="I86" i="35"/>
  <c r="H86" i="35"/>
  <c r="F86" i="35"/>
  <c r="E86" i="35"/>
  <c r="D86" i="35"/>
  <c r="C86" i="35"/>
  <c r="B86" i="35"/>
  <c r="A86" i="35"/>
  <c r="V85" i="35"/>
  <c r="U85" i="35"/>
  <c r="T85" i="35"/>
  <c r="S85" i="35"/>
  <c r="R85" i="35"/>
  <c r="P85" i="35"/>
  <c r="O85" i="35"/>
  <c r="N85" i="35"/>
  <c r="M85" i="35"/>
  <c r="L85" i="35"/>
  <c r="J85" i="35"/>
  <c r="I85" i="35"/>
  <c r="H85" i="35"/>
  <c r="F85" i="35"/>
  <c r="E85" i="35"/>
  <c r="D85" i="35"/>
  <c r="C85" i="35"/>
  <c r="B85" i="35"/>
  <c r="A85" i="35"/>
  <c r="V84" i="35"/>
  <c r="U84" i="35"/>
  <c r="T84" i="35"/>
  <c r="S84" i="35"/>
  <c r="R84" i="35"/>
  <c r="P84" i="35"/>
  <c r="O84" i="35"/>
  <c r="N84" i="35"/>
  <c r="M84" i="35"/>
  <c r="L84" i="35"/>
  <c r="J84" i="35"/>
  <c r="I84" i="35"/>
  <c r="H84" i="35"/>
  <c r="F84" i="35"/>
  <c r="E84" i="35"/>
  <c r="D84" i="35"/>
  <c r="C84" i="35"/>
  <c r="B84" i="35"/>
  <c r="A84" i="35"/>
  <c r="V83" i="35"/>
  <c r="U83" i="35"/>
  <c r="T83" i="35"/>
  <c r="S83" i="35"/>
  <c r="R83" i="35"/>
  <c r="P83" i="35"/>
  <c r="O83" i="35"/>
  <c r="N83" i="35"/>
  <c r="M83" i="35"/>
  <c r="L83" i="35"/>
  <c r="J83" i="35"/>
  <c r="I83" i="35"/>
  <c r="H83" i="35"/>
  <c r="F83" i="35"/>
  <c r="E83" i="35"/>
  <c r="D83" i="35"/>
  <c r="C83" i="35"/>
  <c r="B83" i="35"/>
  <c r="A83" i="35"/>
  <c r="V82" i="35"/>
  <c r="U82" i="35"/>
  <c r="T82" i="35"/>
  <c r="S82" i="35"/>
  <c r="R82" i="35"/>
  <c r="P82" i="35"/>
  <c r="O82" i="35"/>
  <c r="N82" i="35"/>
  <c r="M82" i="35"/>
  <c r="L82" i="35"/>
  <c r="J82" i="35"/>
  <c r="I82" i="35"/>
  <c r="H82" i="35"/>
  <c r="F82" i="35"/>
  <c r="E82" i="35"/>
  <c r="D82" i="35"/>
  <c r="C82" i="35"/>
  <c r="B82" i="35"/>
  <c r="A82" i="35"/>
  <c r="V81" i="35"/>
  <c r="U81" i="35"/>
  <c r="T81" i="35"/>
  <c r="S81" i="35"/>
  <c r="R81" i="35"/>
  <c r="P81" i="35"/>
  <c r="O81" i="35"/>
  <c r="N81" i="35"/>
  <c r="M81" i="35"/>
  <c r="L81" i="35"/>
  <c r="J81" i="35"/>
  <c r="I81" i="35"/>
  <c r="H81" i="35"/>
  <c r="F81" i="35"/>
  <c r="E81" i="35"/>
  <c r="D81" i="35"/>
  <c r="C81" i="35"/>
  <c r="B81" i="35"/>
  <c r="A81" i="35"/>
  <c r="V80" i="35"/>
  <c r="U80" i="35"/>
  <c r="T80" i="35"/>
  <c r="S80" i="35"/>
  <c r="R80" i="35"/>
  <c r="P80" i="35"/>
  <c r="O80" i="35"/>
  <c r="N80" i="35"/>
  <c r="M80" i="35"/>
  <c r="L80" i="35"/>
  <c r="J80" i="35"/>
  <c r="I80" i="35"/>
  <c r="H80" i="35"/>
  <c r="F80" i="35"/>
  <c r="E80" i="35"/>
  <c r="D80" i="35"/>
  <c r="C80" i="35"/>
  <c r="B80" i="35"/>
  <c r="A80" i="35"/>
  <c r="V79" i="35"/>
  <c r="U79" i="35"/>
  <c r="T79" i="35"/>
  <c r="S79" i="35"/>
  <c r="R79" i="35"/>
  <c r="P79" i="35"/>
  <c r="O79" i="35"/>
  <c r="N79" i="35"/>
  <c r="M79" i="35"/>
  <c r="L79" i="35"/>
  <c r="J79" i="35"/>
  <c r="I79" i="35"/>
  <c r="H79" i="35"/>
  <c r="F79" i="35"/>
  <c r="E79" i="35"/>
  <c r="D79" i="35"/>
  <c r="C79" i="35"/>
  <c r="B79" i="35"/>
  <c r="A79" i="35"/>
  <c r="V78" i="35"/>
  <c r="U78" i="35"/>
  <c r="T78" i="35"/>
  <c r="S78" i="35"/>
  <c r="R78" i="35"/>
  <c r="P78" i="35"/>
  <c r="O78" i="35"/>
  <c r="N78" i="35"/>
  <c r="M78" i="35"/>
  <c r="L78" i="35"/>
  <c r="J78" i="35"/>
  <c r="I78" i="35"/>
  <c r="H78" i="35"/>
  <c r="F78" i="35"/>
  <c r="E78" i="35"/>
  <c r="D78" i="35"/>
  <c r="C78" i="35"/>
  <c r="B78" i="35"/>
  <c r="A78" i="35"/>
  <c r="V77" i="35"/>
  <c r="U77" i="35"/>
  <c r="T77" i="35"/>
  <c r="S77" i="35"/>
  <c r="R77" i="35"/>
  <c r="P77" i="35"/>
  <c r="O77" i="35"/>
  <c r="N77" i="35"/>
  <c r="M77" i="35"/>
  <c r="L77" i="35"/>
  <c r="J77" i="35"/>
  <c r="I77" i="35"/>
  <c r="H77" i="35"/>
  <c r="F77" i="35"/>
  <c r="E77" i="35"/>
  <c r="D77" i="35"/>
  <c r="C77" i="35"/>
  <c r="B77" i="35"/>
  <c r="A77" i="35"/>
  <c r="V76" i="35"/>
  <c r="U76" i="35"/>
  <c r="T76" i="35"/>
  <c r="S76" i="35"/>
  <c r="R76" i="35"/>
  <c r="P76" i="35"/>
  <c r="O76" i="35"/>
  <c r="N76" i="35"/>
  <c r="M76" i="35"/>
  <c r="L76" i="35"/>
  <c r="J76" i="35"/>
  <c r="I76" i="35"/>
  <c r="H76" i="35"/>
  <c r="F76" i="35"/>
  <c r="E76" i="35"/>
  <c r="D76" i="35"/>
  <c r="C76" i="35"/>
  <c r="B76" i="35"/>
  <c r="A76" i="35"/>
  <c r="V75" i="35"/>
  <c r="U75" i="35"/>
  <c r="T75" i="35"/>
  <c r="S75" i="35"/>
  <c r="R75" i="35"/>
  <c r="P75" i="35"/>
  <c r="O75" i="35"/>
  <c r="N75" i="35"/>
  <c r="M75" i="35"/>
  <c r="L75" i="35"/>
  <c r="J75" i="35"/>
  <c r="I75" i="35"/>
  <c r="H75" i="35"/>
  <c r="F75" i="35"/>
  <c r="E75" i="35"/>
  <c r="D75" i="35"/>
  <c r="C75" i="35"/>
  <c r="B75" i="35"/>
  <c r="A75" i="35"/>
  <c r="V74" i="35"/>
  <c r="U74" i="35"/>
  <c r="T74" i="35"/>
  <c r="S74" i="35"/>
  <c r="R74" i="35"/>
  <c r="P74" i="35"/>
  <c r="O74" i="35"/>
  <c r="N74" i="35"/>
  <c r="M74" i="35"/>
  <c r="L74" i="35"/>
  <c r="J74" i="35"/>
  <c r="I74" i="35"/>
  <c r="H74" i="35"/>
  <c r="F74" i="35"/>
  <c r="E74" i="35"/>
  <c r="D74" i="35"/>
  <c r="C74" i="35"/>
  <c r="B74" i="35"/>
  <c r="A74" i="35"/>
  <c r="V73" i="35"/>
  <c r="U73" i="35"/>
  <c r="T73" i="35"/>
  <c r="S73" i="35"/>
  <c r="R73" i="35"/>
  <c r="P73" i="35"/>
  <c r="O73" i="35"/>
  <c r="N73" i="35"/>
  <c r="M73" i="35"/>
  <c r="L73" i="35"/>
  <c r="J73" i="35"/>
  <c r="I73" i="35"/>
  <c r="H73" i="35"/>
  <c r="F73" i="35"/>
  <c r="E73" i="35"/>
  <c r="D73" i="35"/>
  <c r="C73" i="35"/>
  <c r="B73" i="35"/>
  <c r="A73" i="35"/>
  <c r="V72" i="35"/>
  <c r="U72" i="35"/>
  <c r="T72" i="35"/>
  <c r="S72" i="35"/>
  <c r="R72" i="35"/>
  <c r="P72" i="35"/>
  <c r="O72" i="35"/>
  <c r="N72" i="35"/>
  <c r="M72" i="35"/>
  <c r="L72" i="35"/>
  <c r="J72" i="35"/>
  <c r="I72" i="35"/>
  <c r="H72" i="35"/>
  <c r="F72" i="35"/>
  <c r="E72" i="35"/>
  <c r="D72" i="35"/>
  <c r="C72" i="35"/>
  <c r="B72" i="35"/>
  <c r="A72" i="35"/>
  <c r="V71" i="35"/>
  <c r="U71" i="35"/>
  <c r="T71" i="35"/>
  <c r="S71" i="35"/>
  <c r="R71" i="35"/>
  <c r="P71" i="35"/>
  <c r="O71" i="35"/>
  <c r="N71" i="35"/>
  <c r="M71" i="35"/>
  <c r="L71" i="35"/>
  <c r="J71" i="35"/>
  <c r="I71" i="35"/>
  <c r="H71" i="35"/>
  <c r="F71" i="35"/>
  <c r="E71" i="35"/>
  <c r="D71" i="35"/>
  <c r="C71" i="35"/>
  <c r="B71" i="35"/>
  <c r="A71" i="35"/>
  <c r="V70" i="35"/>
  <c r="U70" i="35"/>
  <c r="T70" i="35"/>
  <c r="S70" i="35"/>
  <c r="R70" i="35"/>
  <c r="P70" i="35"/>
  <c r="O70" i="35"/>
  <c r="N70" i="35"/>
  <c r="M70" i="35"/>
  <c r="L70" i="35"/>
  <c r="J70" i="35"/>
  <c r="I70" i="35"/>
  <c r="H70" i="35"/>
  <c r="F70" i="35"/>
  <c r="E70" i="35"/>
  <c r="D70" i="35"/>
  <c r="C70" i="35"/>
  <c r="B70" i="35"/>
  <c r="A70" i="35"/>
  <c r="V69" i="35"/>
  <c r="U69" i="35"/>
  <c r="T69" i="35"/>
  <c r="S69" i="35"/>
  <c r="R69" i="35"/>
  <c r="P69" i="35"/>
  <c r="O69" i="35"/>
  <c r="N69" i="35"/>
  <c r="M69" i="35"/>
  <c r="L69" i="35"/>
  <c r="J69" i="35"/>
  <c r="I69" i="35"/>
  <c r="H69" i="35"/>
  <c r="F69" i="35"/>
  <c r="E69" i="35"/>
  <c r="D69" i="35"/>
  <c r="C69" i="35"/>
  <c r="B69" i="35"/>
  <c r="A69" i="35"/>
  <c r="V68" i="35"/>
  <c r="U68" i="35"/>
  <c r="T68" i="35"/>
  <c r="S68" i="35"/>
  <c r="R68" i="35"/>
  <c r="P68" i="35"/>
  <c r="O68" i="35"/>
  <c r="N68" i="35"/>
  <c r="M68" i="35"/>
  <c r="L68" i="35"/>
  <c r="J68" i="35"/>
  <c r="I68" i="35"/>
  <c r="H68" i="35"/>
  <c r="F68" i="35"/>
  <c r="E68" i="35"/>
  <c r="D68" i="35"/>
  <c r="C68" i="35"/>
  <c r="B68" i="35"/>
  <c r="A68" i="35"/>
  <c r="V67" i="35"/>
  <c r="U67" i="35"/>
  <c r="T67" i="35"/>
  <c r="S67" i="35"/>
  <c r="R67" i="35"/>
  <c r="P67" i="35"/>
  <c r="O67" i="35"/>
  <c r="N67" i="35"/>
  <c r="M67" i="35"/>
  <c r="L67" i="35"/>
  <c r="J67" i="35"/>
  <c r="I67" i="35"/>
  <c r="H67" i="35"/>
  <c r="F67" i="35"/>
  <c r="E67" i="35"/>
  <c r="D67" i="35"/>
  <c r="C67" i="35"/>
  <c r="B67" i="35"/>
  <c r="A67" i="35"/>
  <c r="V66" i="35"/>
  <c r="U66" i="35"/>
  <c r="T66" i="35"/>
  <c r="S66" i="35"/>
  <c r="R66" i="35"/>
  <c r="P66" i="35"/>
  <c r="O66" i="35"/>
  <c r="N66" i="35"/>
  <c r="M66" i="35"/>
  <c r="L66" i="35"/>
  <c r="J66" i="35"/>
  <c r="I66" i="35"/>
  <c r="H66" i="35"/>
  <c r="F66" i="35"/>
  <c r="E66" i="35"/>
  <c r="D66" i="35"/>
  <c r="C66" i="35"/>
  <c r="B66" i="35"/>
  <c r="A66" i="35"/>
  <c r="V65" i="35"/>
  <c r="U65" i="35"/>
  <c r="T65" i="35"/>
  <c r="S65" i="35"/>
  <c r="R65" i="35"/>
  <c r="P65" i="35"/>
  <c r="O65" i="35"/>
  <c r="N65" i="35"/>
  <c r="M65" i="35"/>
  <c r="L65" i="35"/>
  <c r="J65" i="35"/>
  <c r="I65" i="35"/>
  <c r="H65" i="35"/>
  <c r="F65" i="35"/>
  <c r="E65" i="35"/>
  <c r="D65" i="35"/>
  <c r="C65" i="35"/>
  <c r="B65" i="35"/>
  <c r="A65" i="35"/>
  <c r="V64" i="35"/>
  <c r="U64" i="35"/>
  <c r="T64" i="35"/>
  <c r="S64" i="35"/>
  <c r="R64" i="35"/>
  <c r="P64" i="35"/>
  <c r="O64" i="35"/>
  <c r="N64" i="35"/>
  <c r="M64" i="35"/>
  <c r="L64" i="35"/>
  <c r="J64" i="35"/>
  <c r="I64" i="35"/>
  <c r="H64" i="35"/>
  <c r="F64" i="35"/>
  <c r="E64" i="35"/>
  <c r="D64" i="35"/>
  <c r="C64" i="35"/>
  <c r="B64" i="35"/>
  <c r="A64" i="35"/>
  <c r="V63" i="35"/>
  <c r="U63" i="35"/>
  <c r="T63" i="35"/>
  <c r="S63" i="35"/>
  <c r="R63" i="35"/>
  <c r="P63" i="35"/>
  <c r="O63" i="35"/>
  <c r="N63" i="35"/>
  <c r="M63" i="35"/>
  <c r="L63" i="35"/>
  <c r="J63" i="35"/>
  <c r="I63" i="35"/>
  <c r="H63" i="35"/>
  <c r="F63" i="35"/>
  <c r="E63" i="35"/>
  <c r="D63" i="35"/>
  <c r="C63" i="35"/>
  <c r="B63" i="35"/>
  <c r="A63" i="35"/>
  <c r="V62" i="35"/>
  <c r="U62" i="35"/>
  <c r="T62" i="35"/>
  <c r="S62" i="35"/>
  <c r="R62" i="35"/>
  <c r="P62" i="35"/>
  <c r="O62" i="35"/>
  <c r="N62" i="35"/>
  <c r="M62" i="35"/>
  <c r="L62" i="35"/>
  <c r="J62" i="35"/>
  <c r="I62" i="35"/>
  <c r="H62" i="35"/>
  <c r="F62" i="35"/>
  <c r="E62" i="35"/>
  <c r="D62" i="35"/>
  <c r="C62" i="35"/>
  <c r="B62" i="35"/>
  <c r="A62" i="35"/>
  <c r="V61" i="35"/>
  <c r="U61" i="35"/>
  <c r="T61" i="35"/>
  <c r="S61" i="35"/>
  <c r="R61" i="35"/>
  <c r="P61" i="35"/>
  <c r="O61" i="35"/>
  <c r="N61" i="35"/>
  <c r="M61" i="35"/>
  <c r="L61" i="35"/>
  <c r="J61" i="35"/>
  <c r="I61" i="35"/>
  <c r="H61" i="35"/>
  <c r="F61" i="35"/>
  <c r="E61" i="35"/>
  <c r="D61" i="35"/>
  <c r="C61" i="35"/>
  <c r="B61" i="35"/>
  <c r="A61" i="35"/>
  <c r="V60" i="35"/>
  <c r="U60" i="35"/>
  <c r="T60" i="35"/>
  <c r="S60" i="35"/>
  <c r="R60" i="35"/>
  <c r="P60" i="35"/>
  <c r="O60" i="35"/>
  <c r="N60" i="35"/>
  <c r="M60" i="35"/>
  <c r="L60" i="35"/>
  <c r="J60" i="35"/>
  <c r="I60" i="35"/>
  <c r="H60" i="35"/>
  <c r="F60" i="35"/>
  <c r="E60" i="35"/>
  <c r="D60" i="35"/>
  <c r="C60" i="35"/>
  <c r="B60" i="35"/>
  <c r="A60" i="35"/>
  <c r="V59" i="35"/>
  <c r="U59" i="35"/>
  <c r="T59" i="35"/>
  <c r="S59" i="35"/>
  <c r="R59" i="35"/>
  <c r="P59" i="35"/>
  <c r="O59" i="35"/>
  <c r="N59" i="35"/>
  <c r="M59" i="35"/>
  <c r="L59" i="35"/>
  <c r="J59" i="35"/>
  <c r="I59" i="35"/>
  <c r="H59" i="35"/>
  <c r="F59" i="35"/>
  <c r="E59" i="35"/>
  <c r="D59" i="35"/>
  <c r="C59" i="35"/>
  <c r="B59" i="35"/>
  <c r="A59" i="35"/>
  <c r="V58" i="35"/>
  <c r="U58" i="35"/>
  <c r="T58" i="35"/>
  <c r="S58" i="35"/>
  <c r="R58" i="35"/>
  <c r="P58" i="35"/>
  <c r="O58" i="35"/>
  <c r="N58" i="35"/>
  <c r="M58" i="35"/>
  <c r="L58" i="35"/>
  <c r="J58" i="35"/>
  <c r="I58" i="35"/>
  <c r="H58" i="35"/>
  <c r="F58" i="35"/>
  <c r="E58" i="35"/>
  <c r="D58" i="35"/>
  <c r="C58" i="35"/>
  <c r="B58" i="35"/>
  <c r="A58" i="35"/>
  <c r="V57" i="35"/>
  <c r="U57" i="35"/>
  <c r="T57" i="35"/>
  <c r="S57" i="35"/>
  <c r="R57" i="35"/>
  <c r="P57" i="35"/>
  <c r="O57" i="35"/>
  <c r="N57" i="35"/>
  <c r="M57" i="35"/>
  <c r="L57" i="35"/>
  <c r="J57" i="35"/>
  <c r="I57" i="35"/>
  <c r="H57" i="35"/>
  <c r="F57" i="35"/>
  <c r="E57" i="35"/>
  <c r="D57" i="35"/>
  <c r="C57" i="35"/>
  <c r="B57" i="35"/>
  <c r="A57" i="35"/>
  <c r="V56" i="35"/>
  <c r="U56" i="35"/>
  <c r="T56" i="35"/>
  <c r="S56" i="35"/>
  <c r="R56" i="35"/>
  <c r="P56" i="35"/>
  <c r="O56" i="35"/>
  <c r="N56" i="35"/>
  <c r="M56" i="35"/>
  <c r="L56" i="35"/>
  <c r="J56" i="35"/>
  <c r="I56" i="35"/>
  <c r="H56" i="35"/>
  <c r="F56" i="35"/>
  <c r="E56" i="35"/>
  <c r="D56" i="35"/>
  <c r="C56" i="35"/>
  <c r="B56" i="35"/>
  <c r="A56" i="35"/>
  <c r="V55" i="35"/>
  <c r="U55" i="35"/>
  <c r="T55" i="35"/>
  <c r="S55" i="35"/>
  <c r="R55" i="35"/>
  <c r="P55" i="35"/>
  <c r="O55" i="35"/>
  <c r="N55" i="35"/>
  <c r="M55" i="35"/>
  <c r="L55" i="35"/>
  <c r="J55" i="35"/>
  <c r="I55" i="35"/>
  <c r="H55" i="35"/>
  <c r="F55" i="35"/>
  <c r="E55" i="35"/>
  <c r="D55" i="35"/>
  <c r="C55" i="35"/>
  <c r="B55" i="35"/>
  <c r="A55" i="35"/>
  <c r="V54" i="35"/>
  <c r="U54" i="35"/>
  <c r="T54" i="35"/>
  <c r="S54" i="35"/>
  <c r="R54" i="35"/>
  <c r="P54" i="35"/>
  <c r="O54" i="35"/>
  <c r="N54" i="35"/>
  <c r="M54" i="35"/>
  <c r="L54" i="35"/>
  <c r="J54" i="35"/>
  <c r="I54" i="35"/>
  <c r="H54" i="35"/>
  <c r="F54" i="35"/>
  <c r="E54" i="35"/>
  <c r="D54" i="35"/>
  <c r="C54" i="35"/>
  <c r="B54" i="35"/>
  <c r="A54" i="35"/>
  <c r="V53" i="35"/>
  <c r="U53" i="35"/>
  <c r="T53" i="35"/>
  <c r="S53" i="35"/>
  <c r="R53" i="35"/>
  <c r="P53" i="35"/>
  <c r="O53" i="35"/>
  <c r="N53" i="35"/>
  <c r="M53" i="35"/>
  <c r="L53" i="35"/>
  <c r="J53" i="35"/>
  <c r="I53" i="35"/>
  <c r="H53" i="35"/>
  <c r="F53" i="35"/>
  <c r="E53" i="35"/>
  <c r="D53" i="35"/>
  <c r="C53" i="35"/>
  <c r="B53" i="35"/>
  <c r="A53" i="35"/>
  <c r="V52" i="35"/>
  <c r="U52" i="35"/>
  <c r="T52" i="35"/>
  <c r="S52" i="35"/>
  <c r="R52" i="35"/>
  <c r="P52" i="35"/>
  <c r="O52" i="35"/>
  <c r="N52" i="35"/>
  <c r="M52" i="35"/>
  <c r="L52" i="35"/>
  <c r="J52" i="35"/>
  <c r="I52" i="35"/>
  <c r="H52" i="35"/>
  <c r="F52" i="35"/>
  <c r="E52" i="35"/>
  <c r="D52" i="35"/>
  <c r="C52" i="35"/>
  <c r="B52" i="35"/>
  <c r="A52" i="35"/>
  <c r="V51" i="35"/>
  <c r="U51" i="35"/>
  <c r="T51" i="35"/>
  <c r="S51" i="35"/>
  <c r="R51" i="35"/>
  <c r="P51" i="35"/>
  <c r="O51" i="35"/>
  <c r="N51" i="35"/>
  <c r="M51" i="35"/>
  <c r="L51" i="35"/>
  <c r="J51" i="35"/>
  <c r="I51" i="35"/>
  <c r="H51" i="35"/>
  <c r="F51" i="35"/>
  <c r="E51" i="35"/>
  <c r="D51" i="35"/>
  <c r="C51" i="35"/>
  <c r="B51" i="35"/>
  <c r="A51" i="35"/>
  <c r="V50" i="35"/>
  <c r="U50" i="35"/>
  <c r="T50" i="35"/>
  <c r="S50" i="35"/>
  <c r="R50" i="35"/>
  <c r="P50" i="35"/>
  <c r="O50" i="35"/>
  <c r="N50" i="35"/>
  <c r="M50" i="35"/>
  <c r="L50" i="35"/>
  <c r="J50" i="35"/>
  <c r="I50" i="35"/>
  <c r="H50" i="35"/>
  <c r="F50" i="35"/>
  <c r="E50" i="35"/>
  <c r="D50" i="35"/>
  <c r="C50" i="35"/>
  <c r="B50" i="35"/>
  <c r="A50" i="35"/>
  <c r="V49" i="35"/>
  <c r="U49" i="35"/>
  <c r="T49" i="35"/>
  <c r="S49" i="35"/>
  <c r="R49" i="35"/>
  <c r="P49" i="35"/>
  <c r="O49" i="35"/>
  <c r="N49" i="35"/>
  <c r="M49" i="35"/>
  <c r="L49" i="35"/>
  <c r="J49" i="35"/>
  <c r="I49" i="35"/>
  <c r="H49" i="35"/>
  <c r="F49" i="35"/>
  <c r="E49" i="35"/>
  <c r="D49" i="35"/>
  <c r="C49" i="35"/>
  <c r="B49" i="35"/>
  <c r="A49" i="35"/>
  <c r="V48" i="35"/>
  <c r="U48" i="35"/>
  <c r="T48" i="35"/>
  <c r="S48" i="35"/>
  <c r="R48" i="35"/>
  <c r="P48" i="35"/>
  <c r="O48" i="35"/>
  <c r="N48" i="35"/>
  <c r="M48" i="35"/>
  <c r="L48" i="35"/>
  <c r="J48" i="35"/>
  <c r="I48" i="35"/>
  <c r="H48" i="35"/>
  <c r="F48" i="35"/>
  <c r="E48" i="35"/>
  <c r="D48" i="35"/>
  <c r="C48" i="35"/>
  <c r="B48" i="35"/>
  <c r="A48" i="35"/>
  <c r="V47" i="35"/>
  <c r="U47" i="35"/>
  <c r="T47" i="35"/>
  <c r="S47" i="35"/>
  <c r="R47" i="35"/>
  <c r="P47" i="35"/>
  <c r="O47" i="35"/>
  <c r="N47" i="35"/>
  <c r="M47" i="35"/>
  <c r="L47" i="35"/>
  <c r="J47" i="35"/>
  <c r="I47" i="35"/>
  <c r="H47" i="35"/>
  <c r="F47" i="35"/>
  <c r="E47" i="35"/>
  <c r="D47" i="35"/>
  <c r="C47" i="35"/>
  <c r="B47" i="35"/>
  <c r="A47" i="35"/>
  <c r="V46" i="35"/>
  <c r="U46" i="35"/>
  <c r="T46" i="35"/>
  <c r="S46" i="35"/>
  <c r="R46" i="35"/>
  <c r="P46" i="35"/>
  <c r="O46" i="35"/>
  <c r="N46" i="35"/>
  <c r="M46" i="35"/>
  <c r="L46" i="35"/>
  <c r="J46" i="35"/>
  <c r="I46" i="35"/>
  <c r="H46" i="35"/>
  <c r="F46" i="35"/>
  <c r="E46" i="35"/>
  <c r="D46" i="35"/>
  <c r="C46" i="35"/>
  <c r="B46" i="35"/>
  <c r="A46" i="35"/>
  <c r="V45" i="35"/>
  <c r="U45" i="35"/>
  <c r="T45" i="35"/>
  <c r="S45" i="35"/>
  <c r="R45" i="35"/>
  <c r="P45" i="35"/>
  <c r="O45" i="35"/>
  <c r="N45" i="35"/>
  <c r="M45" i="35"/>
  <c r="L45" i="35"/>
  <c r="J45" i="35"/>
  <c r="I45" i="35"/>
  <c r="H45" i="35"/>
  <c r="F45" i="35"/>
  <c r="E45" i="35"/>
  <c r="D45" i="35"/>
  <c r="C45" i="35"/>
  <c r="B45" i="35"/>
  <c r="A45" i="35"/>
  <c r="V44" i="35"/>
  <c r="U44" i="35"/>
  <c r="T44" i="35"/>
  <c r="S44" i="35"/>
  <c r="R44" i="35"/>
  <c r="P44" i="35"/>
  <c r="O44" i="35"/>
  <c r="N44" i="35"/>
  <c r="M44" i="35"/>
  <c r="L44" i="35"/>
  <c r="J44" i="35"/>
  <c r="I44" i="35"/>
  <c r="H44" i="35"/>
  <c r="F44" i="35"/>
  <c r="E44" i="35"/>
  <c r="D44" i="35"/>
  <c r="C44" i="35"/>
  <c r="B44" i="35"/>
  <c r="A44" i="35"/>
  <c r="V43" i="35"/>
  <c r="U43" i="35"/>
  <c r="T43" i="35"/>
  <c r="S43" i="35"/>
  <c r="R43" i="35"/>
  <c r="P43" i="35"/>
  <c r="O43" i="35"/>
  <c r="N43" i="35"/>
  <c r="M43" i="35"/>
  <c r="L43" i="35"/>
  <c r="J43" i="35"/>
  <c r="I43" i="35"/>
  <c r="H43" i="35"/>
  <c r="F43" i="35"/>
  <c r="E43" i="35"/>
  <c r="D43" i="35"/>
  <c r="C43" i="35"/>
  <c r="B43" i="35"/>
  <c r="A43" i="35"/>
  <c r="V42" i="35"/>
  <c r="U42" i="35"/>
  <c r="T42" i="35"/>
  <c r="S42" i="35"/>
  <c r="R42" i="35"/>
  <c r="P42" i="35"/>
  <c r="O42" i="35"/>
  <c r="N42" i="35"/>
  <c r="M42" i="35"/>
  <c r="L42" i="35"/>
  <c r="J42" i="35"/>
  <c r="I42" i="35"/>
  <c r="H42" i="35"/>
  <c r="F42" i="35"/>
  <c r="E42" i="35"/>
  <c r="D42" i="35"/>
  <c r="C42" i="35"/>
  <c r="B42" i="35"/>
  <c r="A42" i="35"/>
  <c r="V41" i="35"/>
  <c r="U41" i="35"/>
  <c r="T41" i="35"/>
  <c r="S41" i="35"/>
  <c r="R41" i="35"/>
  <c r="P41" i="35"/>
  <c r="O41" i="35"/>
  <c r="N41" i="35"/>
  <c r="M41" i="35"/>
  <c r="L41" i="35"/>
  <c r="J41" i="35"/>
  <c r="I41" i="35"/>
  <c r="H41" i="35"/>
  <c r="F41" i="35"/>
  <c r="E41" i="35"/>
  <c r="D41" i="35"/>
  <c r="C41" i="35"/>
  <c r="B41" i="35"/>
  <c r="A41" i="35"/>
  <c r="V40" i="35"/>
  <c r="U40" i="35"/>
  <c r="T40" i="35"/>
  <c r="S40" i="35"/>
  <c r="R40" i="35"/>
  <c r="P40" i="35"/>
  <c r="O40" i="35"/>
  <c r="N40" i="35"/>
  <c r="M40" i="35"/>
  <c r="L40" i="35"/>
  <c r="J40" i="35"/>
  <c r="I40" i="35"/>
  <c r="H40" i="35"/>
  <c r="F40" i="35"/>
  <c r="E40" i="35"/>
  <c r="D40" i="35"/>
  <c r="C40" i="35"/>
  <c r="B40" i="35"/>
  <c r="A40" i="35"/>
  <c r="V39" i="35"/>
  <c r="U39" i="35"/>
  <c r="T39" i="35"/>
  <c r="S39" i="35"/>
  <c r="R39" i="35"/>
  <c r="P39" i="35"/>
  <c r="O39" i="35"/>
  <c r="N39" i="35"/>
  <c r="M39" i="35"/>
  <c r="L39" i="35"/>
  <c r="J39" i="35"/>
  <c r="I39" i="35"/>
  <c r="H39" i="35"/>
  <c r="F39" i="35"/>
  <c r="E39" i="35"/>
  <c r="D39" i="35"/>
  <c r="C39" i="35"/>
  <c r="B39" i="35"/>
  <c r="A39" i="35"/>
  <c r="V38" i="35"/>
  <c r="U38" i="35"/>
  <c r="T38" i="35"/>
  <c r="S38" i="35"/>
  <c r="R38" i="35"/>
  <c r="P38" i="35"/>
  <c r="O38" i="35"/>
  <c r="N38" i="35"/>
  <c r="M38" i="35"/>
  <c r="L38" i="35"/>
  <c r="J38" i="35"/>
  <c r="I38" i="35"/>
  <c r="H38" i="35"/>
  <c r="F38" i="35"/>
  <c r="E38" i="35"/>
  <c r="D38" i="35"/>
  <c r="C38" i="35"/>
  <c r="B38" i="35"/>
  <c r="A38" i="35"/>
  <c r="V37" i="35"/>
  <c r="U37" i="35"/>
  <c r="T37" i="35"/>
  <c r="S37" i="35"/>
  <c r="R37" i="35"/>
  <c r="P37" i="35"/>
  <c r="O37" i="35"/>
  <c r="N37" i="35"/>
  <c r="M37" i="35"/>
  <c r="L37" i="35"/>
  <c r="J37" i="35"/>
  <c r="I37" i="35"/>
  <c r="H37" i="35"/>
  <c r="F37" i="35"/>
  <c r="E37" i="35"/>
  <c r="D37" i="35"/>
  <c r="C37" i="35"/>
  <c r="B37" i="35"/>
  <c r="A37" i="35"/>
  <c r="V36" i="35"/>
  <c r="U36" i="35"/>
  <c r="T36" i="35"/>
  <c r="S36" i="35"/>
  <c r="R36" i="35"/>
  <c r="P36" i="35"/>
  <c r="O36" i="35"/>
  <c r="N36" i="35"/>
  <c r="M36" i="35"/>
  <c r="L36" i="35"/>
  <c r="J36" i="35"/>
  <c r="I36" i="35"/>
  <c r="H36" i="35"/>
  <c r="F36" i="35"/>
  <c r="E36" i="35"/>
  <c r="D36" i="35"/>
  <c r="C36" i="35"/>
  <c r="B36" i="35"/>
  <c r="A36" i="35"/>
  <c r="V35" i="35"/>
  <c r="U35" i="35"/>
  <c r="T35" i="35"/>
  <c r="S35" i="35"/>
  <c r="R35" i="35"/>
  <c r="P35" i="35"/>
  <c r="O35" i="35"/>
  <c r="N35" i="35"/>
  <c r="M35" i="35"/>
  <c r="L35" i="35"/>
  <c r="J35" i="35"/>
  <c r="I35" i="35"/>
  <c r="H35" i="35"/>
  <c r="F35" i="35"/>
  <c r="E35" i="35"/>
  <c r="D35" i="35"/>
  <c r="C35" i="35"/>
  <c r="B35" i="35"/>
  <c r="A35" i="35"/>
  <c r="V34" i="35"/>
  <c r="U34" i="35"/>
  <c r="T34" i="35"/>
  <c r="S34" i="35"/>
  <c r="R34" i="35"/>
  <c r="P34" i="35"/>
  <c r="O34" i="35"/>
  <c r="N34" i="35"/>
  <c r="M34" i="35"/>
  <c r="L34" i="35"/>
  <c r="J34" i="35"/>
  <c r="I34" i="35"/>
  <c r="H34" i="35"/>
  <c r="F34" i="35"/>
  <c r="E34" i="35"/>
  <c r="D34" i="35"/>
  <c r="C34" i="35"/>
  <c r="B34" i="35"/>
  <c r="A34" i="35"/>
  <c r="V33" i="35"/>
  <c r="U33" i="35"/>
  <c r="T33" i="35"/>
  <c r="S33" i="35"/>
  <c r="R33" i="35"/>
  <c r="P33" i="35"/>
  <c r="O33" i="35"/>
  <c r="N33" i="35"/>
  <c r="M33" i="35"/>
  <c r="L33" i="35"/>
  <c r="J33" i="35"/>
  <c r="I33" i="35"/>
  <c r="H33" i="35"/>
  <c r="F33" i="35"/>
  <c r="E33" i="35"/>
  <c r="D33" i="35"/>
  <c r="C33" i="35"/>
  <c r="B33" i="35"/>
  <c r="A33" i="35"/>
  <c r="V32" i="35"/>
  <c r="U32" i="35"/>
  <c r="T32" i="35"/>
  <c r="S32" i="35"/>
  <c r="R32" i="35"/>
  <c r="P32" i="35"/>
  <c r="O32" i="35"/>
  <c r="N32" i="35"/>
  <c r="M32" i="35"/>
  <c r="L32" i="35"/>
  <c r="J32" i="35"/>
  <c r="I32" i="35"/>
  <c r="H32" i="35"/>
  <c r="F32" i="35"/>
  <c r="E32" i="35"/>
  <c r="D32" i="35"/>
  <c r="C32" i="35"/>
  <c r="B32" i="35"/>
  <c r="A32" i="35"/>
  <c r="V31" i="35"/>
  <c r="U31" i="35"/>
  <c r="T31" i="35"/>
  <c r="S31" i="35"/>
  <c r="R31" i="35"/>
  <c r="P31" i="35"/>
  <c r="O31" i="35"/>
  <c r="N31" i="35"/>
  <c r="M31" i="35"/>
  <c r="L31" i="35"/>
  <c r="J31" i="35"/>
  <c r="I31" i="35"/>
  <c r="H31" i="35"/>
  <c r="F31" i="35"/>
  <c r="E31" i="35"/>
  <c r="D31" i="35"/>
  <c r="C31" i="35"/>
  <c r="B31" i="35"/>
  <c r="A31" i="35"/>
  <c r="V30" i="35"/>
  <c r="U30" i="35"/>
  <c r="T30" i="35"/>
  <c r="S30" i="35"/>
  <c r="R30" i="35"/>
  <c r="P30" i="35"/>
  <c r="O30" i="35"/>
  <c r="N30" i="35"/>
  <c r="M30" i="35"/>
  <c r="L30" i="35"/>
  <c r="J30" i="35"/>
  <c r="I30" i="35"/>
  <c r="H30" i="35"/>
  <c r="F30" i="35"/>
  <c r="E30" i="35"/>
  <c r="D30" i="35"/>
  <c r="C30" i="35"/>
  <c r="B30" i="35"/>
  <c r="A30" i="35"/>
  <c r="V29" i="35"/>
  <c r="U29" i="35"/>
  <c r="T29" i="35"/>
  <c r="S29" i="35"/>
  <c r="R29" i="35"/>
  <c r="P29" i="35"/>
  <c r="O29" i="35"/>
  <c r="N29" i="35"/>
  <c r="M29" i="35"/>
  <c r="L29" i="35"/>
  <c r="J29" i="35"/>
  <c r="I29" i="35"/>
  <c r="H29" i="35"/>
  <c r="F29" i="35"/>
  <c r="E29" i="35"/>
  <c r="D29" i="35"/>
  <c r="C29" i="35"/>
  <c r="B29" i="35"/>
  <c r="A29" i="35"/>
  <c r="V28" i="35"/>
  <c r="U28" i="35"/>
  <c r="T28" i="35"/>
  <c r="S28" i="35"/>
  <c r="R28" i="35"/>
  <c r="P28" i="35"/>
  <c r="O28" i="35"/>
  <c r="N28" i="35"/>
  <c r="M28" i="35"/>
  <c r="L28" i="35"/>
  <c r="J28" i="35"/>
  <c r="I28" i="35"/>
  <c r="H28" i="35"/>
  <c r="F28" i="35"/>
  <c r="E28" i="35"/>
  <c r="D28" i="35"/>
  <c r="C28" i="35"/>
  <c r="B28" i="35"/>
  <c r="A28" i="35"/>
  <c r="V27" i="35"/>
  <c r="U27" i="35"/>
  <c r="T27" i="35"/>
  <c r="S27" i="35"/>
  <c r="R27" i="35"/>
  <c r="P27" i="35"/>
  <c r="O27" i="35"/>
  <c r="N27" i="35"/>
  <c r="M27" i="35"/>
  <c r="L27" i="35"/>
  <c r="J27" i="35"/>
  <c r="I27" i="35"/>
  <c r="H27" i="35"/>
  <c r="F27" i="35"/>
  <c r="E27" i="35"/>
  <c r="D27" i="35"/>
  <c r="C27" i="35"/>
  <c r="B27" i="35"/>
  <c r="A27" i="35"/>
  <c r="V26" i="35"/>
  <c r="U26" i="35"/>
  <c r="T26" i="35"/>
  <c r="S26" i="35"/>
  <c r="R26" i="35"/>
  <c r="P26" i="35"/>
  <c r="O26" i="35"/>
  <c r="N26" i="35"/>
  <c r="M26" i="35"/>
  <c r="L26" i="35"/>
  <c r="J26" i="35"/>
  <c r="I26" i="35"/>
  <c r="H26" i="35"/>
  <c r="F26" i="35"/>
  <c r="E26" i="35"/>
  <c r="D26" i="35"/>
  <c r="C26" i="35"/>
  <c r="B26" i="35"/>
  <c r="A26" i="35"/>
  <c r="V25" i="35"/>
  <c r="U25" i="35"/>
  <c r="T25" i="35"/>
  <c r="S25" i="35"/>
  <c r="R25" i="35"/>
  <c r="P25" i="35"/>
  <c r="O25" i="35"/>
  <c r="N25" i="35"/>
  <c r="M25" i="35"/>
  <c r="L25" i="35"/>
  <c r="J25" i="35"/>
  <c r="I25" i="35"/>
  <c r="H25" i="35"/>
  <c r="F25" i="35"/>
  <c r="E25" i="35"/>
  <c r="D25" i="35"/>
  <c r="C25" i="35"/>
  <c r="B25" i="35"/>
  <c r="A25" i="35"/>
  <c r="V24" i="35"/>
  <c r="U24" i="35"/>
  <c r="T24" i="35"/>
  <c r="S24" i="35"/>
  <c r="R24" i="35"/>
  <c r="P24" i="35"/>
  <c r="O24" i="35"/>
  <c r="N24" i="35"/>
  <c r="M24" i="35"/>
  <c r="L24" i="35"/>
  <c r="J24" i="35"/>
  <c r="I24" i="35"/>
  <c r="H24" i="35"/>
  <c r="F24" i="35"/>
  <c r="E24" i="35"/>
  <c r="D24" i="35"/>
  <c r="C24" i="35"/>
  <c r="B24" i="35"/>
  <c r="A24" i="35"/>
  <c r="V23" i="35"/>
  <c r="U23" i="35"/>
  <c r="T23" i="35"/>
  <c r="S23" i="35"/>
  <c r="R23" i="35"/>
  <c r="P23" i="35"/>
  <c r="O23" i="35"/>
  <c r="N23" i="35"/>
  <c r="M23" i="35"/>
  <c r="L23" i="35"/>
  <c r="J23" i="35"/>
  <c r="I23" i="35"/>
  <c r="H23" i="35"/>
  <c r="F23" i="35"/>
  <c r="E23" i="35"/>
  <c r="D23" i="35"/>
  <c r="C23" i="35"/>
  <c r="B23" i="35"/>
  <c r="A23" i="35"/>
  <c r="V22" i="35"/>
  <c r="U22" i="35"/>
  <c r="T22" i="35"/>
  <c r="S22" i="35"/>
  <c r="R22" i="35"/>
  <c r="P22" i="35"/>
  <c r="O22" i="35"/>
  <c r="N22" i="35"/>
  <c r="M22" i="35"/>
  <c r="L22" i="35"/>
  <c r="J22" i="35"/>
  <c r="I22" i="35"/>
  <c r="H22" i="35"/>
  <c r="F22" i="35"/>
  <c r="E22" i="35"/>
  <c r="D22" i="35"/>
  <c r="C22" i="35"/>
  <c r="B22" i="35"/>
  <c r="A22" i="35"/>
  <c r="V21" i="35"/>
  <c r="U21" i="35"/>
  <c r="T21" i="35"/>
  <c r="S21" i="35"/>
  <c r="R21" i="35"/>
  <c r="P21" i="35"/>
  <c r="O21" i="35"/>
  <c r="N21" i="35"/>
  <c r="M21" i="35"/>
  <c r="L21" i="35"/>
  <c r="J21" i="35"/>
  <c r="I21" i="35"/>
  <c r="H21" i="35"/>
  <c r="F21" i="35"/>
  <c r="E21" i="35"/>
  <c r="D21" i="35"/>
  <c r="C21" i="35"/>
  <c r="B21" i="35"/>
  <c r="A21" i="35"/>
  <c r="V20" i="35"/>
  <c r="U20" i="35"/>
  <c r="T20" i="35"/>
  <c r="S20" i="35"/>
  <c r="R20" i="35"/>
  <c r="P20" i="35"/>
  <c r="O20" i="35"/>
  <c r="N20" i="35"/>
  <c r="M20" i="35"/>
  <c r="L20" i="35"/>
  <c r="J20" i="35"/>
  <c r="I20" i="35"/>
  <c r="H20" i="35"/>
  <c r="F20" i="35"/>
  <c r="E20" i="35"/>
  <c r="D20" i="35"/>
  <c r="C20" i="35"/>
  <c r="B20" i="35"/>
  <c r="A20" i="35"/>
  <c r="V19" i="35"/>
  <c r="U19" i="35"/>
  <c r="T19" i="35"/>
  <c r="S19" i="35"/>
  <c r="R19" i="35"/>
  <c r="P19" i="35"/>
  <c r="O19" i="35"/>
  <c r="N19" i="35"/>
  <c r="M19" i="35"/>
  <c r="L19" i="35"/>
  <c r="J19" i="35"/>
  <c r="I19" i="35"/>
  <c r="H19" i="35"/>
  <c r="F19" i="35"/>
  <c r="E19" i="35"/>
  <c r="D19" i="35"/>
  <c r="C19" i="35"/>
  <c r="B19" i="35"/>
  <c r="A19" i="35"/>
  <c r="V18" i="35"/>
  <c r="U18" i="35"/>
  <c r="T18" i="35"/>
  <c r="S18" i="35"/>
  <c r="R18" i="35"/>
  <c r="P18" i="35"/>
  <c r="O18" i="35"/>
  <c r="N18" i="35"/>
  <c r="M18" i="35"/>
  <c r="L18" i="35"/>
  <c r="J18" i="35"/>
  <c r="I18" i="35"/>
  <c r="H18" i="35"/>
  <c r="F18" i="35"/>
  <c r="E18" i="35"/>
  <c r="D18" i="35"/>
  <c r="C18" i="35"/>
  <c r="B18" i="35"/>
  <c r="A18" i="35"/>
  <c r="V17" i="35"/>
  <c r="U17" i="35"/>
  <c r="T17" i="35"/>
  <c r="S17" i="35"/>
  <c r="R17" i="35"/>
  <c r="P17" i="35"/>
  <c r="O17" i="35"/>
  <c r="N17" i="35"/>
  <c r="M17" i="35"/>
  <c r="L17" i="35"/>
  <c r="J17" i="35"/>
  <c r="I17" i="35"/>
  <c r="H17" i="35"/>
  <c r="F17" i="35"/>
  <c r="E17" i="35"/>
  <c r="D17" i="35"/>
  <c r="C17" i="35"/>
  <c r="B17" i="35"/>
  <c r="A17" i="35"/>
  <c r="V16" i="35"/>
  <c r="U16" i="35"/>
  <c r="T16" i="35"/>
  <c r="S16" i="35"/>
  <c r="R16" i="35"/>
  <c r="P16" i="35"/>
  <c r="O16" i="35"/>
  <c r="N16" i="35"/>
  <c r="M16" i="35"/>
  <c r="L16" i="35"/>
  <c r="J16" i="35"/>
  <c r="I16" i="35"/>
  <c r="H16" i="35"/>
  <c r="F16" i="35"/>
  <c r="E16" i="35"/>
  <c r="D16" i="35"/>
  <c r="C16" i="35"/>
  <c r="B16" i="35"/>
  <c r="A16" i="35"/>
  <c r="V15" i="35"/>
  <c r="U15" i="35"/>
  <c r="T15" i="35"/>
  <c r="S15" i="35"/>
  <c r="R15" i="35"/>
  <c r="P15" i="35"/>
  <c r="O15" i="35"/>
  <c r="N15" i="35"/>
  <c r="M15" i="35"/>
  <c r="L15" i="35"/>
  <c r="J15" i="35"/>
  <c r="I15" i="35"/>
  <c r="H15" i="35"/>
  <c r="F15" i="35"/>
  <c r="E15" i="35"/>
  <c r="D15" i="35"/>
  <c r="C15" i="35"/>
  <c r="B15" i="35"/>
  <c r="A15" i="35"/>
  <c r="V14" i="35"/>
  <c r="U14" i="35"/>
  <c r="T14" i="35"/>
  <c r="S14" i="35"/>
  <c r="R14" i="35"/>
  <c r="P14" i="35"/>
  <c r="O14" i="35"/>
  <c r="N14" i="35"/>
  <c r="M14" i="35"/>
  <c r="L14" i="35"/>
  <c r="J14" i="35"/>
  <c r="I14" i="35"/>
  <c r="H14" i="35"/>
  <c r="F14" i="35"/>
  <c r="E14" i="35"/>
  <c r="D14" i="35"/>
  <c r="C14" i="35"/>
  <c r="B14" i="35"/>
  <c r="A14" i="35"/>
  <c r="V13" i="35"/>
  <c r="U13" i="35"/>
  <c r="T13" i="35"/>
  <c r="S13" i="35"/>
  <c r="R13" i="35"/>
  <c r="P13" i="35"/>
  <c r="O13" i="35"/>
  <c r="N13" i="35"/>
  <c r="M13" i="35"/>
  <c r="L13" i="35"/>
  <c r="J13" i="35"/>
  <c r="I13" i="35"/>
  <c r="H13" i="35"/>
  <c r="F13" i="35"/>
  <c r="E13" i="35"/>
  <c r="D13" i="35"/>
  <c r="C13" i="35"/>
  <c r="B13" i="35"/>
  <c r="A13" i="35"/>
  <c r="V12" i="35"/>
  <c r="U12" i="35"/>
  <c r="T12" i="35"/>
  <c r="S12" i="35"/>
  <c r="R12" i="35"/>
  <c r="P12" i="35"/>
  <c r="O12" i="35"/>
  <c r="N12" i="35"/>
  <c r="M12" i="35"/>
  <c r="L12" i="35"/>
  <c r="J12" i="35"/>
  <c r="I12" i="35"/>
  <c r="H12" i="35"/>
  <c r="F12" i="35"/>
  <c r="E12" i="35"/>
  <c r="D12" i="35"/>
  <c r="C12" i="35"/>
  <c r="B12" i="35"/>
  <c r="A12" i="35"/>
  <c r="V11" i="35"/>
  <c r="U11" i="35"/>
  <c r="T11" i="35"/>
  <c r="S11" i="35"/>
  <c r="R11" i="35"/>
  <c r="P11" i="35"/>
  <c r="O11" i="35"/>
  <c r="N11" i="35"/>
  <c r="M11" i="35"/>
  <c r="L11" i="35"/>
  <c r="J11" i="35"/>
  <c r="I11" i="35"/>
  <c r="H11" i="35"/>
  <c r="F11" i="35"/>
  <c r="E11" i="35"/>
  <c r="D11" i="35"/>
  <c r="C11" i="35"/>
  <c r="B11" i="35"/>
  <c r="A11" i="35"/>
  <c r="V10" i="35"/>
  <c r="U10" i="35"/>
  <c r="T10" i="35"/>
  <c r="S10" i="35"/>
  <c r="R10" i="35"/>
  <c r="P10" i="35"/>
  <c r="O10" i="35"/>
  <c r="N10" i="35"/>
  <c r="M10" i="35"/>
  <c r="L10" i="35"/>
  <c r="J10" i="35"/>
  <c r="I10" i="35"/>
  <c r="H10" i="35"/>
  <c r="F10" i="35"/>
  <c r="E10" i="35"/>
  <c r="D10" i="35"/>
  <c r="C10" i="35"/>
  <c r="B10" i="35"/>
  <c r="A10" i="35"/>
  <c r="V9" i="35"/>
  <c r="U9" i="35"/>
  <c r="T9" i="35"/>
  <c r="S9" i="35"/>
  <c r="R9" i="35"/>
  <c r="P9" i="35"/>
  <c r="O9" i="35"/>
  <c r="N9" i="35"/>
  <c r="M9" i="35"/>
  <c r="L9" i="35"/>
  <c r="J9" i="35"/>
  <c r="I9" i="35"/>
  <c r="H9" i="35"/>
  <c r="F9" i="35"/>
  <c r="E9" i="35"/>
  <c r="D9" i="35"/>
  <c r="C9" i="35"/>
  <c r="B9" i="35"/>
  <c r="A9" i="35"/>
  <c r="V8" i="35"/>
  <c r="U8" i="35"/>
  <c r="T8" i="35"/>
  <c r="S8" i="35"/>
  <c r="R8" i="35"/>
  <c r="P8" i="35"/>
  <c r="O8" i="35"/>
  <c r="N8" i="35"/>
  <c r="M8" i="35"/>
  <c r="L8" i="35"/>
  <c r="J8" i="35"/>
  <c r="I8" i="35"/>
  <c r="H8" i="35"/>
  <c r="F8" i="35"/>
  <c r="E8" i="35"/>
  <c r="D8" i="35"/>
  <c r="C8" i="35"/>
  <c r="B8" i="35"/>
  <c r="A8" i="35"/>
  <c r="V7" i="35"/>
  <c r="U7" i="35"/>
  <c r="T7" i="35"/>
  <c r="S7" i="35"/>
  <c r="R7" i="35"/>
  <c r="P7" i="35"/>
  <c r="O7" i="35"/>
  <c r="N7" i="35"/>
  <c r="M7" i="35"/>
  <c r="L7" i="35"/>
  <c r="J7" i="35"/>
  <c r="I7" i="35"/>
  <c r="H7" i="35"/>
  <c r="F7" i="35"/>
  <c r="E7" i="35"/>
  <c r="D7" i="35"/>
  <c r="C7" i="35"/>
  <c r="B7" i="35"/>
  <c r="A7" i="35"/>
  <c r="V6" i="35"/>
  <c r="U6" i="35"/>
  <c r="T6" i="35"/>
  <c r="S6" i="35"/>
  <c r="R6" i="35"/>
  <c r="P6" i="35"/>
  <c r="O6" i="35"/>
  <c r="N6" i="35"/>
  <c r="M6" i="35"/>
  <c r="L6" i="35"/>
  <c r="J6" i="35"/>
  <c r="I6" i="35"/>
  <c r="H6" i="35"/>
  <c r="F6" i="35"/>
  <c r="E6" i="35"/>
  <c r="D6" i="35"/>
  <c r="C6" i="35"/>
  <c r="B6" i="35"/>
  <c r="A6" i="35"/>
  <c r="V5" i="35"/>
  <c r="U5" i="35"/>
  <c r="T5" i="35"/>
  <c r="S5" i="35"/>
  <c r="R5" i="35"/>
  <c r="P5" i="35"/>
  <c r="O5" i="35"/>
  <c r="N5" i="35"/>
  <c r="M5" i="35"/>
  <c r="L5" i="35"/>
  <c r="J5" i="35"/>
  <c r="I5" i="35"/>
  <c r="H5" i="35"/>
  <c r="F5" i="35"/>
  <c r="E5" i="35"/>
  <c r="D5" i="35"/>
  <c r="C5" i="35"/>
  <c r="B5" i="35"/>
  <c r="A5" i="35"/>
  <c r="V4" i="35"/>
  <c r="U4" i="35"/>
  <c r="T4" i="35"/>
  <c r="S4" i="35"/>
  <c r="R4" i="35"/>
  <c r="P4" i="35"/>
  <c r="O4" i="35"/>
  <c r="N4" i="35"/>
  <c r="M4" i="35"/>
  <c r="L4" i="35"/>
  <c r="J4" i="35"/>
  <c r="I4" i="35"/>
  <c r="H4" i="35"/>
  <c r="F4" i="35"/>
  <c r="E4" i="35"/>
  <c r="D4" i="35"/>
  <c r="C4" i="35"/>
  <c r="B4" i="35"/>
  <c r="A4" i="35"/>
  <c r="V3" i="35"/>
  <c r="U3" i="35"/>
  <c r="T3" i="35"/>
  <c r="S3" i="35"/>
  <c r="R3" i="35"/>
  <c r="P3" i="35"/>
  <c r="O3" i="35"/>
  <c r="N3" i="35"/>
  <c r="M3" i="35"/>
  <c r="L3" i="35"/>
  <c r="J3" i="35"/>
  <c r="I3" i="35"/>
  <c r="H3" i="35"/>
  <c r="F3" i="35"/>
  <c r="E3" i="35"/>
  <c r="D3" i="35"/>
  <c r="C3" i="35"/>
  <c r="B3" i="35"/>
  <c r="A3" i="35"/>
  <c r="I103" i="38" l="1"/>
  <c r="I2" i="38" s="1"/>
  <c r="F103" i="35"/>
  <c r="F2" i="35" s="1"/>
  <c r="S103" i="38"/>
  <c r="E103" i="38"/>
  <c r="E2" i="38" s="1"/>
  <c r="O103" i="38"/>
  <c r="O2" i="38" s="1"/>
  <c r="B103" i="38"/>
  <c r="B2" i="38" s="1"/>
  <c r="L103" i="38"/>
  <c r="L2" i="38" s="1"/>
  <c r="U103" i="38"/>
  <c r="H103" i="38"/>
  <c r="H2" i="38" s="1"/>
  <c r="R103" i="38"/>
  <c r="D103" i="38"/>
  <c r="D2" i="38" s="1"/>
  <c r="N103" i="38"/>
  <c r="N2" i="38" s="1"/>
  <c r="J103" i="38"/>
  <c r="J2" i="38" s="1"/>
  <c r="T103" i="38"/>
  <c r="F103" i="38"/>
  <c r="F2" i="38" s="1"/>
  <c r="P103" i="38"/>
  <c r="P2" i="38" s="1"/>
  <c r="C103" i="38"/>
  <c r="C2" i="38" s="1"/>
  <c r="M103" i="38"/>
  <c r="M2" i="38" s="1"/>
  <c r="V103" i="38"/>
  <c r="U103" i="36"/>
  <c r="E103" i="37"/>
  <c r="E2" i="37" s="1"/>
  <c r="O103" i="37"/>
  <c r="O2" i="37" s="1"/>
  <c r="B103" i="37"/>
  <c r="B2" i="37" s="1"/>
  <c r="L103" i="37"/>
  <c r="L2" i="37" s="1"/>
  <c r="U103" i="37"/>
  <c r="H103" i="37"/>
  <c r="H2" i="37" s="1"/>
  <c r="R103" i="37"/>
  <c r="D103" i="37"/>
  <c r="D2" i="37" s="1"/>
  <c r="N103" i="37"/>
  <c r="N2" i="37" s="1"/>
  <c r="J103" i="37"/>
  <c r="J2" i="37" s="1"/>
  <c r="T103" i="37"/>
  <c r="F103" i="37"/>
  <c r="F2" i="37" s="1"/>
  <c r="P103" i="37"/>
  <c r="P2" i="37" s="1"/>
  <c r="C103" i="37"/>
  <c r="C2" i="37" s="1"/>
  <c r="M103" i="37"/>
  <c r="M2" i="37" s="1"/>
  <c r="V103" i="37"/>
  <c r="I103" i="37"/>
  <c r="I2" i="37" s="1"/>
  <c r="S103" i="37"/>
  <c r="P103" i="35"/>
  <c r="P2" i="35" s="1"/>
  <c r="U103" i="35"/>
  <c r="L103" i="35"/>
  <c r="L2" i="35" s="1"/>
  <c r="C103" i="35"/>
  <c r="C2" i="35" s="1"/>
  <c r="H103" i="35"/>
  <c r="H2" i="35" s="1"/>
  <c r="M103" i="35"/>
  <c r="M2" i="35" s="1"/>
  <c r="E103" i="35"/>
  <c r="E2" i="35" s="1"/>
  <c r="R103" i="35"/>
  <c r="D103" i="35"/>
  <c r="D2" i="35" s="1"/>
  <c r="N103" i="35"/>
  <c r="N2" i="35" s="1"/>
  <c r="B103" i="35"/>
  <c r="B2" i="35" s="1"/>
  <c r="O103" i="35"/>
  <c r="O2" i="35" s="1"/>
  <c r="V103" i="35"/>
  <c r="J103" i="36"/>
  <c r="J2" i="36" s="1"/>
  <c r="I103" i="35"/>
  <c r="I2" i="35" s="1"/>
  <c r="S103" i="35"/>
  <c r="J103" i="35"/>
  <c r="J2" i="35" s="1"/>
  <c r="T103" i="35"/>
  <c r="E103" i="36"/>
  <c r="E2" i="36" s="1"/>
  <c r="O103" i="36"/>
  <c r="O2" i="36" s="1"/>
  <c r="B103" i="36"/>
  <c r="B2" i="36" s="1"/>
  <c r="L103" i="36"/>
  <c r="L2" i="36" s="1"/>
  <c r="H103" i="36"/>
  <c r="H2" i="36" s="1"/>
  <c r="R103" i="36"/>
  <c r="D103" i="36"/>
  <c r="D2" i="36" s="1"/>
  <c r="N103" i="36"/>
  <c r="N2" i="36" s="1"/>
  <c r="T103" i="36"/>
  <c r="F103" i="36"/>
  <c r="F2" i="36" s="1"/>
  <c r="P103" i="36"/>
  <c r="P2" i="36" s="1"/>
  <c r="C103" i="36"/>
  <c r="C2" i="36" s="1"/>
  <c r="M103" i="36"/>
  <c r="M2" i="36" s="1"/>
  <c r="V103" i="36"/>
  <c r="I103" i="36"/>
  <c r="I2" i="36" s="1"/>
  <c r="S103" i="36"/>
  <c r="V102" i="34"/>
  <c r="V2" i="34" s="1"/>
  <c r="U102" i="34"/>
  <c r="U2" i="34" s="1"/>
  <c r="T102" i="34"/>
  <c r="T2" i="34" s="1"/>
  <c r="S102" i="34"/>
  <c r="S2" i="34" s="1"/>
  <c r="R102" i="34"/>
  <c r="R2" i="34" s="1"/>
  <c r="P102" i="34"/>
  <c r="O102" i="34"/>
  <c r="N102" i="34"/>
  <c r="M102" i="34"/>
  <c r="L102" i="34"/>
  <c r="J102" i="34"/>
  <c r="I102" i="34"/>
  <c r="H102" i="34"/>
  <c r="F102" i="34"/>
  <c r="E102" i="34"/>
  <c r="D102" i="34"/>
  <c r="C102" i="34"/>
  <c r="B102" i="34"/>
  <c r="A102" i="34"/>
  <c r="V101" i="34"/>
  <c r="U101" i="34"/>
  <c r="T101" i="34"/>
  <c r="S101" i="34"/>
  <c r="R101" i="34"/>
  <c r="P101" i="34"/>
  <c r="O101" i="34"/>
  <c r="N101" i="34"/>
  <c r="M101" i="34"/>
  <c r="L101" i="34"/>
  <c r="J101" i="34"/>
  <c r="I101" i="34"/>
  <c r="H101" i="34"/>
  <c r="F101" i="34"/>
  <c r="E101" i="34"/>
  <c r="D101" i="34"/>
  <c r="C101" i="34"/>
  <c r="B101" i="34"/>
  <c r="A101" i="34"/>
  <c r="V100" i="34"/>
  <c r="U100" i="34"/>
  <c r="T100" i="34"/>
  <c r="S100" i="34"/>
  <c r="R100" i="34"/>
  <c r="P100" i="34"/>
  <c r="O100" i="34"/>
  <c r="N100" i="34"/>
  <c r="M100" i="34"/>
  <c r="L100" i="34"/>
  <c r="J100" i="34"/>
  <c r="I100" i="34"/>
  <c r="H100" i="34"/>
  <c r="F100" i="34"/>
  <c r="E100" i="34"/>
  <c r="D100" i="34"/>
  <c r="C100" i="34"/>
  <c r="B100" i="34"/>
  <c r="A100" i="34"/>
  <c r="V99" i="34"/>
  <c r="U99" i="34"/>
  <c r="T99" i="34"/>
  <c r="S99" i="34"/>
  <c r="R99" i="34"/>
  <c r="P99" i="34"/>
  <c r="O99" i="34"/>
  <c r="N99" i="34"/>
  <c r="M99" i="34"/>
  <c r="L99" i="34"/>
  <c r="J99" i="34"/>
  <c r="I99" i="34"/>
  <c r="H99" i="34"/>
  <c r="F99" i="34"/>
  <c r="E99" i="34"/>
  <c r="D99" i="34"/>
  <c r="C99" i="34"/>
  <c r="B99" i="34"/>
  <c r="A99" i="34"/>
  <c r="V98" i="34"/>
  <c r="U98" i="34"/>
  <c r="T98" i="34"/>
  <c r="S98" i="34"/>
  <c r="R98" i="34"/>
  <c r="P98" i="34"/>
  <c r="O98" i="34"/>
  <c r="N98" i="34"/>
  <c r="M98" i="34"/>
  <c r="L98" i="34"/>
  <c r="J98" i="34"/>
  <c r="I98" i="34"/>
  <c r="H98" i="34"/>
  <c r="F98" i="34"/>
  <c r="E98" i="34"/>
  <c r="D98" i="34"/>
  <c r="C98" i="34"/>
  <c r="B98" i="34"/>
  <c r="A98" i="34"/>
  <c r="V97" i="34"/>
  <c r="U97" i="34"/>
  <c r="T97" i="34"/>
  <c r="S97" i="34"/>
  <c r="R97" i="34"/>
  <c r="P97" i="34"/>
  <c r="O97" i="34"/>
  <c r="N97" i="34"/>
  <c r="M97" i="34"/>
  <c r="L97" i="34"/>
  <c r="J97" i="34"/>
  <c r="I97" i="34"/>
  <c r="H97" i="34"/>
  <c r="F97" i="34"/>
  <c r="E97" i="34"/>
  <c r="D97" i="34"/>
  <c r="C97" i="34"/>
  <c r="B97" i="34"/>
  <c r="A97" i="34"/>
  <c r="V96" i="34"/>
  <c r="U96" i="34"/>
  <c r="T96" i="34"/>
  <c r="S96" i="34"/>
  <c r="R96" i="34"/>
  <c r="P96" i="34"/>
  <c r="O96" i="34"/>
  <c r="N96" i="34"/>
  <c r="M96" i="34"/>
  <c r="L96" i="34"/>
  <c r="J96" i="34"/>
  <c r="I96" i="34"/>
  <c r="H96" i="34"/>
  <c r="F96" i="34"/>
  <c r="E96" i="34"/>
  <c r="D96" i="34"/>
  <c r="C96" i="34"/>
  <c r="B96" i="34"/>
  <c r="A96" i="34"/>
  <c r="V95" i="34"/>
  <c r="U95" i="34"/>
  <c r="T95" i="34"/>
  <c r="S95" i="34"/>
  <c r="R95" i="34"/>
  <c r="P95" i="34"/>
  <c r="O95" i="34"/>
  <c r="N95" i="34"/>
  <c r="M95" i="34"/>
  <c r="L95" i="34"/>
  <c r="J95" i="34"/>
  <c r="I95" i="34"/>
  <c r="H95" i="34"/>
  <c r="F95" i="34"/>
  <c r="E95" i="34"/>
  <c r="D95" i="34"/>
  <c r="C95" i="34"/>
  <c r="B95" i="34"/>
  <c r="A95" i="34"/>
  <c r="V94" i="34"/>
  <c r="U94" i="34"/>
  <c r="T94" i="34"/>
  <c r="S94" i="34"/>
  <c r="R94" i="34"/>
  <c r="P94" i="34"/>
  <c r="O94" i="34"/>
  <c r="N94" i="34"/>
  <c r="M94" i="34"/>
  <c r="L94" i="34"/>
  <c r="J94" i="34"/>
  <c r="I94" i="34"/>
  <c r="H94" i="34"/>
  <c r="F94" i="34"/>
  <c r="E94" i="34"/>
  <c r="D94" i="34"/>
  <c r="C94" i="34"/>
  <c r="B94" i="34"/>
  <c r="A94" i="34"/>
  <c r="V93" i="34"/>
  <c r="U93" i="34"/>
  <c r="T93" i="34"/>
  <c r="S93" i="34"/>
  <c r="R93" i="34"/>
  <c r="P93" i="34"/>
  <c r="O93" i="34"/>
  <c r="N93" i="34"/>
  <c r="M93" i="34"/>
  <c r="L93" i="34"/>
  <c r="J93" i="34"/>
  <c r="I93" i="34"/>
  <c r="H93" i="34"/>
  <c r="F93" i="34"/>
  <c r="E93" i="34"/>
  <c r="D93" i="34"/>
  <c r="C93" i="34"/>
  <c r="B93" i="34"/>
  <c r="A93" i="34"/>
  <c r="V92" i="34"/>
  <c r="U92" i="34"/>
  <c r="T92" i="34"/>
  <c r="S92" i="34"/>
  <c r="R92" i="34"/>
  <c r="P92" i="34"/>
  <c r="O92" i="34"/>
  <c r="N92" i="34"/>
  <c r="M92" i="34"/>
  <c r="L92" i="34"/>
  <c r="J92" i="34"/>
  <c r="I92" i="34"/>
  <c r="H92" i="34"/>
  <c r="F92" i="34"/>
  <c r="E92" i="34"/>
  <c r="D92" i="34"/>
  <c r="C92" i="34"/>
  <c r="B92" i="34"/>
  <c r="A92" i="34"/>
  <c r="V91" i="34"/>
  <c r="U91" i="34"/>
  <c r="T91" i="34"/>
  <c r="S91" i="34"/>
  <c r="R91" i="34"/>
  <c r="P91" i="34"/>
  <c r="O91" i="34"/>
  <c r="N91" i="34"/>
  <c r="M91" i="34"/>
  <c r="L91" i="34"/>
  <c r="J91" i="34"/>
  <c r="I91" i="34"/>
  <c r="H91" i="34"/>
  <c r="F91" i="34"/>
  <c r="E91" i="34"/>
  <c r="D91" i="34"/>
  <c r="C91" i="34"/>
  <c r="B91" i="34"/>
  <c r="A91" i="34"/>
  <c r="V90" i="34"/>
  <c r="U90" i="34"/>
  <c r="T90" i="34"/>
  <c r="S90" i="34"/>
  <c r="R90" i="34"/>
  <c r="P90" i="34"/>
  <c r="O90" i="34"/>
  <c r="N90" i="34"/>
  <c r="M90" i="34"/>
  <c r="L90" i="34"/>
  <c r="J90" i="34"/>
  <c r="I90" i="34"/>
  <c r="H90" i="34"/>
  <c r="F90" i="34"/>
  <c r="E90" i="34"/>
  <c r="D90" i="34"/>
  <c r="C90" i="34"/>
  <c r="B90" i="34"/>
  <c r="A90" i="34"/>
  <c r="V89" i="34"/>
  <c r="U89" i="34"/>
  <c r="T89" i="34"/>
  <c r="S89" i="34"/>
  <c r="R89" i="34"/>
  <c r="P89" i="34"/>
  <c r="O89" i="34"/>
  <c r="N89" i="34"/>
  <c r="M89" i="34"/>
  <c r="L89" i="34"/>
  <c r="J89" i="34"/>
  <c r="I89" i="34"/>
  <c r="H89" i="34"/>
  <c r="F89" i="34"/>
  <c r="E89" i="34"/>
  <c r="D89" i="34"/>
  <c r="C89" i="34"/>
  <c r="B89" i="34"/>
  <c r="A89" i="34"/>
  <c r="V88" i="34"/>
  <c r="U88" i="34"/>
  <c r="T88" i="34"/>
  <c r="S88" i="34"/>
  <c r="R88" i="34"/>
  <c r="P88" i="34"/>
  <c r="O88" i="34"/>
  <c r="N88" i="34"/>
  <c r="M88" i="34"/>
  <c r="L88" i="34"/>
  <c r="J88" i="34"/>
  <c r="I88" i="34"/>
  <c r="H88" i="34"/>
  <c r="F88" i="34"/>
  <c r="E88" i="34"/>
  <c r="D88" i="34"/>
  <c r="C88" i="34"/>
  <c r="B88" i="34"/>
  <c r="A88" i="34"/>
  <c r="V87" i="34"/>
  <c r="U87" i="34"/>
  <c r="T87" i="34"/>
  <c r="S87" i="34"/>
  <c r="R87" i="34"/>
  <c r="P87" i="34"/>
  <c r="O87" i="34"/>
  <c r="N87" i="34"/>
  <c r="M87" i="34"/>
  <c r="L87" i="34"/>
  <c r="J87" i="34"/>
  <c r="I87" i="34"/>
  <c r="H87" i="34"/>
  <c r="F87" i="34"/>
  <c r="E87" i="34"/>
  <c r="D87" i="34"/>
  <c r="C87" i="34"/>
  <c r="B87" i="34"/>
  <c r="A87" i="34"/>
  <c r="V86" i="34"/>
  <c r="U86" i="34"/>
  <c r="T86" i="34"/>
  <c r="S86" i="34"/>
  <c r="R86" i="34"/>
  <c r="P86" i="34"/>
  <c r="O86" i="34"/>
  <c r="N86" i="34"/>
  <c r="M86" i="34"/>
  <c r="L86" i="34"/>
  <c r="J86" i="34"/>
  <c r="I86" i="34"/>
  <c r="H86" i="34"/>
  <c r="F86" i="34"/>
  <c r="E86" i="34"/>
  <c r="D86" i="34"/>
  <c r="C86" i="34"/>
  <c r="B86" i="34"/>
  <c r="A86" i="34"/>
  <c r="V85" i="34"/>
  <c r="U85" i="34"/>
  <c r="T85" i="34"/>
  <c r="S85" i="34"/>
  <c r="R85" i="34"/>
  <c r="P85" i="34"/>
  <c r="O85" i="34"/>
  <c r="N85" i="34"/>
  <c r="M85" i="34"/>
  <c r="L85" i="34"/>
  <c r="J85" i="34"/>
  <c r="I85" i="34"/>
  <c r="H85" i="34"/>
  <c r="F85" i="34"/>
  <c r="E85" i="34"/>
  <c r="D85" i="34"/>
  <c r="C85" i="34"/>
  <c r="B85" i="34"/>
  <c r="A85" i="34"/>
  <c r="V84" i="34"/>
  <c r="U84" i="34"/>
  <c r="T84" i="34"/>
  <c r="S84" i="34"/>
  <c r="R84" i="34"/>
  <c r="P84" i="34"/>
  <c r="O84" i="34"/>
  <c r="N84" i="34"/>
  <c r="M84" i="34"/>
  <c r="L84" i="34"/>
  <c r="J84" i="34"/>
  <c r="I84" i="34"/>
  <c r="H84" i="34"/>
  <c r="F84" i="34"/>
  <c r="E84" i="34"/>
  <c r="D84" i="34"/>
  <c r="C84" i="34"/>
  <c r="B84" i="34"/>
  <c r="A84" i="34"/>
  <c r="V83" i="34"/>
  <c r="U83" i="34"/>
  <c r="T83" i="34"/>
  <c r="S83" i="34"/>
  <c r="R83" i="34"/>
  <c r="P83" i="34"/>
  <c r="O83" i="34"/>
  <c r="N83" i="34"/>
  <c r="M83" i="34"/>
  <c r="L83" i="34"/>
  <c r="J83" i="34"/>
  <c r="I83" i="34"/>
  <c r="H83" i="34"/>
  <c r="F83" i="34"/>
  <c r="E83" i="34"/>
  <c r="D83" i="34"/>
  <c r="C83" i="34"/>
  <c r="B83" i="34"/>
  <c r="A83" i="34"/>
  <c r="V82" i="34"/>
  <c r="U82" i="34"/>
  <c r="T82" i="34"/>
  <c r="S82" i="34"/>
  <c r="R82" i="34"/>
  <c r="P82" i="34"/>
  <c r="O82" i="34"/>
  <c r="N82" i="34"/>
  <c r="M82" i="34"/>
  <c r="L82" i="34"/>
  <c r="J82" i="34"/>
  <c r="I82" i="34"/>
  <c r="H82" i="34"/>
  <c r="F82" i="34"/>
  <c r="E82" i="34"/>
  <c r="D82" i="34"/>
  <c r="C82" i="34"/>
  <c r="B82" i="34"/>
  <c r="A82" i="34"/>
  <c r="V81" i="34"/>
  <c r="U81" i="34"/>
  <c r="T81" i="34"/>
  <c r="S81" i="34"/>
  <c r="R81" i="34"/>
  <c r="P81" i="34"/>
  <c r="O81" i="34"/>
  <c r="N81" i="34"/>
  <c r="M81" i="34"/>
  <c r="L81" i="34"/>
  <c r="J81" i="34"/>
  <c r="I81" i="34"/>
  <c r="H81" i="34"/>
  <c r="F81" i="34"/>
  <c r="E81" i="34"/>
  <c r="D81" i="34"/>
  <c r="C81" i="34"/>
  <c r="B81" i="34"/>
  <c r="A81" i="34"/>
  <c r="V80" i="34"/>
  <c r="U80" i="34"/>
  <c r="T80" i="34"/>
  <c r="S80" i="34"/>
  <c r="R80" i="34"/>
  <c r="P80" i="34"/>
  <c r="O80" i="34"/>
  <c r="N80" i="34"/>
  <c r="M80" i="34"/>
  <c r="L80" i="34"/>
  <c r="J80" i="34"/>
  <c r="I80" i="34"/>
  <c r="H80" i="34"/>
  <c r="F80" i="34"/>
  <c r="E80" i="34"/>
  <c r="D80" i="34"/>
  <c r="C80" i="34"/>
  <c r="B80" i="34"/>
  <c r="A80" i="34"/>
  <c r="V79" i="34"/>
  <c r="U79" i="34"/>
  <c r="T79" i="34"/>
  <c r="S79" i="34"/>
  <c r="R79" i="34"/>
  <c r="P79" i="34"/>
  <c r="O79" i="34"/>
  <c r="N79" i="34"/>
  <c r="M79" i="34"/>
  <c r="L79" i="34"/>
  <c r="J79" i="34"/>
  <c r="I79" i="34"/>
  <c r="H79" i="34"/>
  <c r="F79" i="34"/>
  <c r="E79" i="34"/>
  <c r="D79" i="34"/>
  <c r="C79" i="34"/>
  <c r="B79" i="34"/>
  <c r="A79" i="34"/>
  <c r="V78" i="34"/>
  <c r="U78" i="34"/>
  <c r="T78" i="34"/>
  <c r="S78" i="34"/>
  <c r="R78" i="34"/>
  <c r="P78" i="34"/>
  <c r="O78" i="34"/>
  <c r="N78" i="34"/>
  <c r="M78" i="34"/>
  <c r="L78" i="34"/>
  <c r="J78" i="34"/>
  <c r="I78" i="34"/>
  <c r="H78" i="34"/>
  <c r="F78" i="34"/>
  <c r="E78" i="34"/>
  <c r="D78" i="34"/>
  <c r="C78" i="34"/>
  <c r="B78" i="34"/>
  <c r="A78" i="34"/>
  <c r="V77" i="34"/>
  <c r="U77" i="34"/>
  <c r="T77" i="34"/>
  <c r="S77" i="34"/>
  <c r="R77" i="34"/>
  <c r="P77" i="34"/>
  <c r="O77" i="34"/>
  <c r="N77" i="34"/>
  <c r="M77" i="34"/>
  <c r="L77" i="34"/>
  <c r="J77" i="34"/>
  <c r="I77" i="34"/>
  <c r="H77" i="34"/>
  <c r="F77" i="34"/>
  <c r="E77" i="34"/>
  <c r="D77" i="34"/>
  <c r="C77" i="34"/>
  <c r="B77" i="34"/>
  <c r="A77" i="34"/>
  <c r="V76" i="34"/>
  <c r="U76" i="34"/>
  <c r="T76" i="34"/>
  <c r="S76" i="34"/>
  <c r="R76" i="34"/>
  <c r="P76" i="34"/>
  <c r="O76" i="34"/>
  <c r="N76" i="34"/>
  <c r="M76" i="34"/>
  <c r="L76" i="34"/>
  <c r="J76" i="34"/>
  <c r="I76" i="34"/>
  <c r="H76" i="34"/>
  <c r="F76" i="34"/>
  <c r="E76" i="34"/>
  <c r="D76" i="34"/>
  <c r="C76" i="34"/>
  <c r="B76" i="34"/>
  <c r="A76" i="34"/>
  <c r="V75" i="34"/>
  <c r="U75" i="34"/>
  <c r="T75" i="34"/>
  <c r="S75" i="34"/>
  <c r="R75" i="34"/>
  <c r="P75" i="34"/>
  <c r="O75" i="34"/>
  <c r="N75" i="34"/>
  <c r="M75" i="34"/>
  <c r="L75" i="34"/>
  <c r="J75" i="34"/>
  <c r="I75" i="34"/>
  <c r="H75" i="34"/>
  <c r="F75" i="34"/>
  <c r="E75" i="34"/>
  <c r="D75" i="34"/>
  <c r="C75" i="34"/>
  <c r="B75" i="34"/>
  <c r="A75" i="34"/>
  <c r="V74" i="34"/>
  <c r="U74" i="34"/>
  <c r="T74" i="34"/>
  <c r="S74" i="34"/>
  <c r="R74" i="34"/>
  <c r="P74" i="34"/>
  <c r="O74" i="34"/>
  <c r="N74" i="34"/>
  <c r="M74" i="34"/>
  <c r="L74" i="34"/>
  <c r="J74" i="34"/>
  <c r="I74" i="34"/>
  <c r="H74" i="34"/>
  <c r="F74" i="34"/>
  <c r="E74" i="34"/>
  <c r="D74" i="34"/>
  <c r="C74" i="34"/>
  <c r="B74" i="34"/>
  <c r="A74" i="34"/>
  <c r="V73" i="34"/>
  <c r="U73" i="34"/>
  <c r="T73" i="34"/>
  <c r="S73" i="34"/>
  <c r="R73" i="34"/>
  <c r="P73" i="34"/>
  <c r="O73" i="34"/>
  <c r="N73" i="34"/>
  <c r="M73" i="34"/>
  <c r="L73" i="34"/>
  <c r="J73" i="34"/>
  <c r="I73" i="34"/>
  <c r="H73" i="34"/>
  <c r="F73" i="34"/>
  <c r="E73" i="34"/>
  <c r="D73" i="34"/>
  <c r="C73" i="34"/>
  <c r="B73" i="34"/>
  <c r="A73" i="34"/>
  <c r="V72" i="34"/>
  <c r="U72" i="34"/>
  <c r="T72" i="34"/>
  <c r="S72" i="34"/>
  <c r="R72" i="34"/>
  <c r="P72" i="34"/>
  <c r="O72" i="34"/>
  <c r="N72" i="34"/>
  <c r="M72" i="34"/>
  <c r="L72" i="34"/>
  <c r="J72" i="34"/>
  <c r="I72" i="34"/>
  <c r="H72" i="34"/>
  <c r="F72" i="34"/>
  <c r="E72" i="34"/>
  <c r="D72" i="34"/>
  <c r="C72" i="34"/>
  <c r="B72" i="34"/>
  <c r="A72" i="34"/>
  <c r="V71" i="34"/>
  <c r="U71" i="34"/>
  <c r="T71" i="34"/>
  <c r="S71" i="34"/>
  <c r="R71" i="34"/>
  <c r="P71" i="34"/>
  <c r="O71" i="34"/>
  <c r="N71" i="34"/>
  <c r="M71" i="34"/>
  <c r="L71" i="34"/>
  <c r="J71" i="34"/>
  <c r="I71" i="34"/>
  <c r="H71" i="34"/>
  <c r="F71" i="34"/>
  <c r="E71" i="34"/>
  <c r="D71" i="34"/>
  <c r="C71" i="34"/>
  <c r="B71" i="34"/>
  <c r="A71" i="34"/>
  <c r="V70" i="34"/>
  <c r="U70" i="34"/>
  <c r="T70" i="34"/>
  <c r="S70" i="34"/>
  <c r="R70" i="34"/>
  <c r="P70" i="34"/>
  <c r="O70" i="34"/>
  <c r="N70" i="34"/>
  <c r="M70" i="34"/>
  <c r="L70" i="34"/>
  <c r="J70" i="34"/>
  <c r="I70" i="34"/>
  <c r="H70" i="34"/>
  <c r="F70" i="34"/>
  <c r="E70" i="34"/>
  <c r="D70" i="34"/>
  <c r="C70" i="34"/>
  <c r="B70" i="34"/>
  <c r="A70" i="34"/>
  <c r="V69" i="34"/>
  <c r="U69" i="34"/>
  <c r="T69" i="34"/>
  <c r="S69" i="34"/>
  <c r="R69" i="34"/>
  <c r="P69" i="34"/>
  <c r="O69" i="34"/>
  <c r="N69" i="34"/>
  <c r="M69" i="34"/>
  <c r="L69" i="34"/>
  <c r="J69" i="34"/>
  <c r="I69" i="34"/>
  <c r="H69" i="34"/>
  <c r="F69" i="34"/>
  <c r="E69" i="34"/>
  <c r="D69" i="34"/>
  <c r="C69" i="34"/>
  <c r="B69" i="34"/>
  <c r="A69" i="34"/>
  <c r="V68" i="34"/>
  <c r="U68" i="34"/>
  <c r="T68" i="34"/>
  <c r="S68" i="34"/>
  <c r="R68" i="34"/>
  <c r="P68" i="34"/>
  <c r="O68" i="34"/>
  <c r="N68" i="34"/>
  <c r="M68" i="34"/>
  <c r="L68" i="34"/>
  <c r="J68" i="34"/>
  <c r="I68" i="34"/>
  <c r="H68" i="34"/>
  <c r="F68" i="34"/>
  <c r="E68" i="34"/>
  <c r="D68" i="34"/>
  <c r="C68" i="34"/>
  <c r="B68" i="34"/>
  <c r="A68" i="34"/>
  <c r="V67" i="34"/>
  <c r="U67" i="34"/>
  <c r="T67" i="34"/>
  <c r="S67" i="34"/>
  <c r="R67" i="34"/>
  <c r="P67" i="34"/>
  <c r="O67" i="34"/>
  <c r="N67" i="34"/>
  <c r="M67" i="34"/>
  <c r="L67" i="34"/>
  <c r="J67" i="34"/>
  <c r="I67" i="34"/>
  <c r="H67" i="34"/>
  <c r="F67" i="34"/>
  <c r="E67" i="34"/>
  <c r="D67" i="34"/>
  <c r="C67" i="34"/>
  <c r="B67" i="34"/>
  <c r="A67" i="34"/>
  <c r="V66" i="34"/>
  <c r="U66" i="34"/>
  <c r="T66" i="34"/>
  <c r="S66" i="34"/>
  <c r="R66" i="34"/>
  <c r="P66" i="34"/>
  <c r="O66" i="34"/>
  <c r="N66" i="34"/>
  <c r="M66" i="34"/>
  <c r="L66" i="34"/>
  <c r="J66" i="34"/>
  <c r="I66" i="34"/>
  <c r="H66" i="34"/>
  <c r="F66" i="34"/>
  <c r="E66" i="34"/>
  <c r="D66" i="34"/>
  <c r="C66" i="34"/>
  <c r="B66" i="34"/>
  <c r="A66" i="34"/>
  <c r="V65" i="34"/>
  <c r="U65" i="34"/>
  <c r="T65" i="34"/>
  <c r="S65" i="34"/>
  <c r="R65" i="34"/>
  <c r="P65" i="34"/>
  <c r="O65" i="34"/>
  <c r="N65" i="34"/>
  <c r="M65" i="34"/>
  <c r="L65" i="34"/>
  <c r="J65" i="34"/>
  <c r="I65" i="34"/>
  <c r="H65" i="34"/>
  <c r="F65" i="34"/>
  <c r="E65" i="34"/>
  <c r="D65" i="34"/>
  <c r="C65" i="34"/>
  <c r="B65" i="34"/>
  <c r="A65" i="34"/>
  <c r="V64" i="34"/>
  <c r="U64" i="34"/>
  <c r="T64" i="34"/>
  <c r="S64" i="34"/>
  <c r="R64" i="34"/>
  <c r="P64" i="34"/>
  <c r="O64" i="34"/>
  <c r="N64" i="34"/>
  <c r="M64" i="34"/>
  <c r="L64" i="34"/>
  <c r="J64" i="34"/>
  <c r="I64" i="34"/>
  <c r="H64" i="34"/>
  <c r="F64" i="34"/>
  <c r="E64" i="34"/>
  <c r="D64" i="34"/>
  <c r="C64" i="34"/>
  <c r="B64" i="34"/>
  <c r="A64" i="34"/>
  <c r="V63" i="34"/>
  <c r="U63" i="34"/>
  <c r="T63" i="34"/>
  <c r="S63" i="34"/>
  <c r="R63" i="34"/>
  <c r="P63" i="34"/>
  <c r="O63" i="34"/>
  <c r="N63" i="34"/>
  <c r="M63" i="34"/>
  <c r="L63" i="34"/>
  <c r="J63" i="34"/>
  <c r="I63" i="34"/>
  <c r="H63" i="34"/>
  <c r="F63" i="34"/>
  <c r="E63" i="34"/>
  <c r="D63" i="34"/>
  <c r="C63" i="34"/>
  <c r="B63" i="34"/>
  <c r="A63" i="34"/>
  <c r="V62" i="34"/>
  <c r="U62" i="34"/>
  <c r="T62" i="34"/>
  <c r="S62" i="34"/>
  <c r="R62" i="34"/>
  <c r="P62" i="34"/>
  <c r="O62" i="34"/>
  <c r="N62" i="34"/>
  <c r="M62" i="34"/>
  <c r="L62" i="34"/>
  <c r="J62" i="34"/>
  <c r="I62" i="34"/>
  <c r="H62" i="34"/>
  <c r="F62" i="34"/>
  <c r="E62" i="34"/>
  <c r="D62" i="34"/>
  <c r="C62" i="34"/>
  <c r="B62" i="34"/>
  <c r="A62" i="34"/>
  <c r="V61" i="34"/>
  <c r="U61" i="34"/>
  <c r="T61" i="34"/>
  <c r="S61" i="34"/>
  <c r="R61" i="34"/>
  <c r="P61" i="34"/>
  <c r="O61" i="34"/>
  <c r="N61" i="34"/>
  <c r="M61" i="34"/>
  <c r="L61" i="34"/>
  <c r="J61" i="34"/>
  <c r="I61" i="34"/>
  <c r="H61" i="34"/>
  <c r="F61" i="34"/>
  <c r="E61" i="34"/>
  <c r="D61" i="34"/>
  <c r="C61" i="34"/>
  <c r="B61" i="34"/>
  <c r="A61" i="34"/>
  <c r="V60" i="34"/>
  <c r="U60" i="34"/>
  <c r="T60" i="34"/>
  <c r="S60" i="34"/>
  <c r="R60" i="34"/>
  <c r="P60" i="34"/>
  <c r="O60" i="34"/>
  <c r="N60" i="34"/>
  <c r="M60" i="34"/>
  <c r="L60" i="34"/>
  <c r="J60" i="34"/>
  <c r="I60" i="34"/>
  <c r="H60" i="34"/>
  <c r="F60" i="34"/>
  <c r="E60" i="34"/>
  <c r="D60" i="34"/>
  <c r="C60" i="34"/>
  <c r="B60" i="34"/>
  <c r="A60" i="34"/>
  <c r="V59" i="34"/>
  <c r="U59" i="34"/>
  <c r="T59" i="34"/>
  <c r="S59" i="34"/>
  <c r="R59" i="34"/>
  <c r="P59" i="34"/>
  <c r="O59" i="34"/>
  <c r="N59" i="34"/>
  <c r="M59" i="34"/>
  <c r="L59" i="34"/>
  <c r="J59" i="34"/>
  <c r="I59" i="34"/>
  <c r="H59" i="34"/>
  <c r="F59" i="34"/>
  <c r="E59" i="34"/>
  <c r="D59" i="34"/>
  <c r="C59" i="34"/>
  <c r="B59" i="34"/>
  <c r="A59" i="34"/>
  <c r="V58" i="34"/>
  <c r="U58" i="34"/>
  <c r="T58" i="34"/>
  <c r="S58" i="34"/>
  <c r="R58" i="34"/>
  <c r="P58" i="34"/>
  <c r="O58" i="34"/>
  <c r="N58" i="34"/>
  <c r="M58" i="34"/>
  <c r="L58" i="34"/>
  <c r="J58" i="34"/>
  <c r="I58" i="34"/>
  <c r="H58" i="34"/>
  <c r="F58" i="34"/>
  <c r="E58" i="34"/>
  <c r="D58" i="34"/>
  <c r="C58" i="34"/>
  <c r="B58" i="34"/>
  <c r="A58" i="34"/>
  <c r="V57" i="34"/>
  <c r="U57" i="34"/>
  <c r="T57" i="34"/>
  <c r="S57" i="34"/>
  <c r="R57" i="34"/>
  <c r="P57" i="34"/>
  <c r="O57" i="34"/>
  <c r="N57" i="34"/>
  <c r="M57" i="34"/>
  <c r="L57" i="34"/>
  <c r="J57" i="34"/>
  <c r="I57" i="34"/>
  <c r="H57" i="34"/>
  <c r="F57" i="34"/>
  <c r="E57" i="34"/>
  <c r="D57" i="34"/>
  <c r="C57" i="34"/>
  <c r="B57" i="34"/>
  <c r="A57" i="34"/>
  <c r="V56" i="34"/>
  <c r="U56" i="34"/>
  <c r="T56" i="34"/>
  <c r="S56" i="34"/>
  <c r="R56" i="34"/>
  <c r="P56" i="34"/>
  <c r="O56" i="34"/>
  <c r="N56" i="34"/>
  <c r="M56" i="34"/>
  <c r="L56" i="34"/>
  <c r="J56" i="34"/>
  <c r="I56" i="34"/>
  <c r="H56" i="34"/>
  <c r="F56" i="34"/>
  <c r="E56" i="34"/>
  <c r="D56" i="34"/>
  <c r="C56" i="34"/>
  <c r="B56" i="34"/>
  <c r="A56" i="34"/>
  <c r="V55" i="34"/>
  <c r="U55" i="34"/>
  <c r="T55" i="34"/>
  <c r="S55" i="34"/>
  <c r="R55" i="34"/>
  <c r="P55" i="34"/>
  <c r="O55" i="34"/>
  <c r="N55" i="34"/>
  <c r="M55" i="34"/>
  <c r="L55" i="34"/>
  <c r="J55" i="34"/>
  <c r="I55" i="34"/>
  <c r="H55" i="34"/>
  <c r="F55" i="34"/>
  <c r="E55" i="34"/>
  <c r="D55" i="34"/>
  <c r="C55" i="34"/>
  <c r="B55" i="34"/>
  <c r="A55" i="34"/>
  <c r="V54" i="34"/>
  <c r="U54" i="34"/>
  <c r="T54" i="34"/>
  <c r="S54" i="34"/>
  <c r="R54" i="34"/>
  <c r="P54" i="34"/>
  <c r="O54" i="34"/>
  <c r="N54" i="34"/>
  <c r="M54" i="34"/>
  <c r="L54" i="34"/>
  <c r="J54" i="34"/>
  <c r="I54" i="34"/>
  <c r="H54" i="34"/>
  <c r="F54" i="34"/>
  <c r="E54" i="34"/>
  <c r="D54" i="34"/>
  <c r="C54" i="34"/>
  <c r="B54" i="34"/>
  <c r="A54" i="34"/>
  <c r="V53" i="34"/>
  <c r="U53" i="34"/>
  <c r="T53" i="34"/>
  <c r="S53" i="34"/>
  <c r="R53" i="34"/>
  <c r="P53" i="34"/>
  <c r="O53" i="34"/>
  <c r="N53" i="34"/>
  <c r="M53" i="34"/>
  <c r="L53" i="34"/>
  <c r="J53" i="34"/>
  <c r="I53" i="34"/>
  <c r="H53" i="34"/>
  <c r="F53" i="34"/>
  <c r="E53" i="34"/>
  <c r="D53" i="34"/>
  <c r="C53" i="34"/>
  <c r="B53" i="34"/>
  <c r="A53" i="34"/>
  <c r="V52" i="34"/>
  <c r="U52" i="34"/>
  <c r="T52" i="34"/>
  <c r="S52" i="34"/>
  <c r="R52" i="34"/>
  <c r="P52" i="34"/>
  <c r="O52" i="34"/>
  <c r="N52" i="34"/>
  <c r="M52" i="34"/>
  <c r="L52" i="34"/>
  <c r="J52" i="34"/>
  <c r="I52" i="34"/>
  <c r="H52" i="34"/>
  <c r="F52" i="34"/>
  <c r="E52" i="34"/>
  <c r="D52" i="34"/>
  <c r="C52" i="34"/>
  <c r="B52" i="34"/>
  <c r="A52" i="34"/>
  <c r="V51" i="34"/>
  <c r="U51" i="34"/>
  <c r="T51" i="34"/>
  <c r="S51" i="34"/>
  <c r="R51" i="34"/>
  <c r="P51" i="34"/>
  <c r="O51" i="34"/>
  <c r="N51" i="34"/>
  <c r="M51" i="34"/>
  <c r="L51" i="34"/>
  <c r="J51" i="34"/>
  <c r="I51" i="34"/>
  <c r="H51" i="34"/>
  <c r="F51" i="34"/>
  <c r="E51" i="34"/>
  <c r="D51" i="34"/>
  <c r="C51" i="34"/>
  <c r="B51" i="34"/>
  <c r="A51" i="34"/>
  <c r="V50" i="34"/>
  <c r="U50" i="34"/>
  <c r="T50" i="34"/>
  <c r="S50" i="34"/>
  <c r="R50" i="34"/>
  <c r="P50" i="34"/>
  <c r="O50" i="34"/>
  <c r="N50" i="34"/>
  <c r="M50" i="34"/>
  <c r="L50" i="34"/>
  <c r="J50" i="34"/>
  <c r="I50" i="34"/>
  <c r="H50" i="34"/>
  <c r="F50" i="34"/>
  <c r="E50" i="34"/>
  <c r="D50" i="34"/>
  <c r="C50" i="34"/>
  <c r="B50" i="34"/>
  <c r="A50" i="34"/>
  <c r="V49" i="34"/>
  <c r="U49" i="34"/>
  <c r="T49" i="34"/>
  <c r="S49" i="34"/>
  <c r="R49" i="34"/>
  <c r="P49" i="34"/>
  <c r="O49" i="34"/>
  <c r="N49" i="34"/>
  <c r="M49" i="34"/>
  <c r="L49" i="34"/>
  <c r="J49" i="34"/>
  <c r="I49" i="34"/>
  <c r="H49" i="34"/>
  <c r="F49" i="34"/>
  <c r="E49" i="34"/>
  <c r="D49" i="34"/>
  <c r="C49" i="34"/>
  <c r="B49" i="34"/>
  <c r="A49" i="34"/>
  <c r="V48" i="34"/>
  <c r="U48" i="34"/>
  <c r="T48" i="34"/>
  <c r="S48" i="34"/>
  <c r="R48" i="34"/>
  <c r="P48" i="34"/>
  <c r="O48" i="34"/>
  <c r="N48" i="34"/>
  <c r="M48" i="34"/>
  <c r="L48" i="34"/>
  <c r="J48" i="34"/>
  <c r="I48" i="34"/>
  <c r="H48" i="34"/>
  <c r="F48" i="34"/>
  <c r="E48" i="34"/>
  <c r="D48" i="34"/>
  <c r="C48" i="34"/>
  <c r="B48" i="34"/>
  <c r="A48" i="34"/>
  <c r="V47" i="34"/>
  <c r="U47" i="34"/>
  <c r="T47" i="34"/>
  <c r="S47" i="34"/>
  <c r="R47" i="34"/>
  <c r="P47" i="34"/>
  <c r="O47" i="34"/>
  <c r="N47" i="34"/>
  <c r="M47" i="34"/>
  <c r="L47" i="34"/>
  <c r="J47" i="34"/>
  <c r="I47" i="34"/>
  <c r="H47" i="34"/>
  <c r="F47" i="34"/>
  <c r="E47" i="34"/>
  <c r="D47" i="34"/>
  <c r="C47" i="34"/>
  <c r="B47" i="34"/>
  <c r="A47" i="34"/>
  <c r="V46" i="34"/>
  <c r="U46" i="34"/>
  <c r="T46" i="34"/>
  <c r="S46" i="34"/>
  <c r="R46" i="34"/>
  <c r="P46" i="34"/>
  <c r="O46" i="34"/>
  <c r="N46" i="34"/>
  <c r="M46" i="34"/>
  <c r="L46" i="34"/>
  <c r="J46" i="34"/>
  <c r="I46" i="34"/>
  <c r="H46" i="34"/>
  <c r="F46" i="34"/>
  <c r="E46" i="34"/>
  <c r="D46" i="34"/>
  <c r="C46" i="34"/>
  <c r="B46" i="34"/>
  <c r="A46" i="34"/>
  <c r="V45" i="34"/>
  <c r="U45" i="34"/>
  <c r="T45" i="34"/>
  <c r="S45" i="34"/>
  <c r="R45" i="34"/>
  <c r="P45" i="34"/>
  <c r="O45" i="34"/>
  <c r="N45" i="34"/>
  <c r="M45" i="34"/>
  <c r="L45" i="34"/>
  <c r="J45" i="34"/>
  <c r="I45" i="34"/>
  <c r="H45" i="34"/>
  <c r="F45" i="34"/>
  <c r="E45" i="34"/>
  <c r="D45" i="34"/>
  <c r="C45" i="34"/>
  <c r="B45" i="34"/>
  <c r="A45" i="34"/>
  <c r="V44" i="34"/>
  <c r="U44" i="34"/>
  <c r="T44" i="34"/>
  <c r="S44" i="34"/>
  <c r="R44" i="34"/>
  <c r="P44" i="34"/>
  <c r="O44" i="34"/>
  <c r="N44" i="34"/>
  <c r="M44" i="34"/>
  <c r="L44" i="34"/>
  <c r="J44" i="34"/>
  <c r="I44" i="34"/>
  <c r="H44" i="34"/>
  <c r="F44" i="34"/>
  <c r="E44" i="34"/>
  <c r="D44" i="34"/>
  <c r="C44" i="34"/>
  <c r="B44" i="34"/>
  <c r="A44" i="34"/>
  <c r="V43" i="34"/>
  <c r="U43" i="34"/>
  <c r="T43" i="34"/>
  <c r="S43" i="34"/>
  <c r="R43" i="34"/>
  <c r="P43" i="34"/>
  <c r="O43" i="34"/>
  <c r="N43" i="34"/>
  <c r="M43" i="34"/>
  <c r="L43" i="34"/>
  <c r="J43" i="34"/>
  <c r="I43" i="34"/>
  <c r="H43" i="34"/>
  <c r="F43" i="34"/>
  <c r="E43" i="34"/>
  <c r="D43" i="34"/>
  <c r="C43" i="34"/>
  <c r="B43" i="34"/>
  <c r="A43" i="34"/>
  <c r="V42" i="34"/>
  <c r="U42" i="34"/>
  <c r="T42" i="34"/>
  <c r="S42" i="34"/>
  <c r="R42" i="34"/>
  <c r="P42" i="34"/>
  <c r="O42" i="34"/>
  <c r="N42" i="34"/>
  <c r="M42" i="34"/>
  <c r="L42" i="34"/>
  <c r="J42" i="34"/>
  <c r="I42" i="34"/>
  <c r="H42" i="34"/>
  <c r="F42" i="34"/>
  <c r="E42" i="34"/>
  <c r="D42" i="34"/>
  <c r="C42" i="34"/>
  <c r="B42" i="34"/>
  <c r="A42" i="34"/>
  <c r="V41" i="34"/>
  <c r="U41" i="34"/>
  <c r="T41" i="34"/>
  <c r="S41" i="34"/>
  <c r="R41" i="34"/>
  <c r="P41" i="34"/>
  <c r="O41" i="34"/>
  <c r="N41" i="34"/>
  <c r="M41" i="34"/>
  <c r="L41" i="34"/>
  <c r="J41" i="34"/>
  <c r="I41" i="34"/>
  <c r="H41" i="34"/>
  <c r="F41" i="34"/>
  <c r="E41" i="34"/>
  <c r="D41" i="34"/>
  <c r="C41" i="34"/>
  <c r="B41" i="34"/>
  <c r="A41" i="34"/>
  <c r="V40" i="34"/>
  <c r="U40" i="34"/>
  <c r="T40" i="34"/>
  <c r="S40" i="34"/>
  <c r="R40" i="34"/>
  <c r="P40" i="34"/>
  <c r="O40" i="34"/>
  <c r="N40" i="34"/>
  <c r="M40" i="34"/>
  <c r="L40" i="34"/>
  <c r="J40" i="34"/>
  <c r="I40" i="34"/>
  <c r="H40" i="34"/>
  <c r="F40" i="34"/>
  <c r="E40" i="34"/>
  <c r="D40" i="34"/>
  <c r="C40" i="34"/>
  <c r="B40" i="34"/>
  <c r="A40" i="34"/>
  <c r="V39" i="34"/>
  <c r="U39" i="34"/>
  <c r="T39" i="34"/>
  <c r="S39" i="34"/>
  <c r="R39" i="34"/>
  <c r="P39" i="34"/>
  <c r="O39" i="34"/>
  <c r="N39" i="34"/>
  <c r="M39" i="34"/>
  <c r="L39" i="34"/>
  <c r="J39" i="34"/>
  <c r="I39" i="34"/>
  <c r="H39" i="34"/>
  <c r="F39" i="34"/>
  <c r="E39" i="34"/>
  <c r="D39" i="34"/>
  <c r="C39" i="34"/>
  <c r="B39" i="34"/>
  <c r="A39" i="34"/>
  <c r="V38" i="34"/>
  <c r="U38" i="34"/>
  <c r="T38" i="34"/>
  <c r="S38" i="34"/>
  <c r="R38" i="34"/>
  <c r="P38" i="34"/>
  <c r="O38" i="34"/>
  <c r="N38" i="34"/>
  <c r="M38" i="34"/>
  <c r="L38" i="34"/>
  <c r="J38" i="34"/>
  <c r="I38" i="34"/>
  <c r="H38" i="34"/>
  <c r="F38" i="34"/>
  <c r="E38" i="34"/>
  <c r="D38" i="34"/>
  <c r="C38" i="34"/>
  <c r="B38" i="34"/>
  <c r="A38" i="34"/>
  <c r="V37" i="34"/>
  <c r="U37" i="34"/>
  <c r="T37" i="34"/>
  <c r="S37" i="34"/>
  <c r="R37" i="34"/>
  <c r="P37" i="34"/>
  <c r="O37" i="34"/>
  <c r="N37" i="34"/>
  <c r="M37" i="34"/>
  <c r="L37" i="34"/>
  <c r="J37" i="34"/>
  <c r="I37" i="34"/>
  <c r="H37" i="34"/>
  <c r="F37" i="34"/>
  <c r="E37" i="34"/>
  <c r="D37" i="34"/>
  <c r="C37" i="34"/>
  <c r="B37" i="34"/>
  <c r="A37" i="34"/>
  <c r="V36" i="34"/>
  <c r="U36" i="34"/>
  <c r="T36" i="34"/>
  <c r="S36" i="34"/>
  <c r="R36" i="34"/>
  <c r="P36" i="34"/>
  <c r="O36" i="34"/>
  <c r="N36" i="34"/>
  <c r="M36" i="34"/>
  <c r="L36" i="34"/>
  <c r="J36" i="34"/>
  <c r="I36" i="34"/>
  <c r="H36" i="34"/>
  <c r="F36" i="34"/>
  <c r="E36" i="34"/>
  <c r="D36" i="34"/>
  <c r="C36" i="34"/>
  <c r="B36" i="34"/>
  <c r="A36" i="34"/>
  <c r="V35" i="34"/>
  <c r="U35" i="34"/>
  <c r="T35" i="34"/>
  <c r="S35" i="34"/>
  <c r="R35" i="34"/>
  <c r="P35" i="34"/>
  <c r="O35" i="34"/>
  <c r="N35" i="34"/>
  <c r="M35" i="34"/>
  <c r="L35" i="34"/>
  <c r="J35" i="34"/>
  <c r="I35" i="34"/>
  <c r="H35" i="34"/>
  <c r="F35" i="34"/>
  <c r="E35" i="34"/>
  <c r="D35" i="34"/>
  <c r="C35" i="34"/>
  <c r="B35" i="34"/>
  <c r="A35" i="34"/>
  <c r="V34" i="34"/>
  <c r="U34" i="34"/>
  <c r="T34" i="34"/>
  <c r="S34" i="34"/>
  <c r="R34" i="34"/>
  <c r="P34" i="34"/>
  <c r="O34" i="34"/>
  <c r="N34" i="34"/>
  <c r="M34" i="34"/>
  <c r="L34" i="34"/>
  <c r="J34" i="34"/>
  <c r="I34" i="34"/>
  <c r="H34" i="34"/>
  <c r="F34" i="34"/>
  <c r="E34" i="34"/>
  <c r="D34" i="34"/>
  <c r="C34" i="34"/>
  <c r="B34" i="34"/>
  <c r="A34" i="34"/>
  <c r="V33" i="34"/>
  <c r="U33" i="34"/>
  <c r="T33" i="34"/>
  <c r="S33" i="34"/>
  <c r="R33" i="34"/>
  <c r="P33" i="34"/>
  <c r="O33" i="34"/>
  <c r="N33" i="34"/>
  <c r="M33" i="34"/>
  <c r="L33" i="34"/>
  <c r="J33" i="34"/>
  <c r="I33" i="34"/>
  <c r="H33" i="34"/>
  <c r="F33" i="34"/>
  <c r="E33" i="34"/>
  <c r="D33" i="34"/>
  <c r="C33" i="34"/>
  <c r="B33" i="34"/>
  <c r="A33" i="34"/>
  <c r="V32" i="34"/>
  <c r="U32" i="34"/>
  <c r="T32" i="34"/>
  <c r="S32" i="34"/>
  <c r="R32" i="34"/>
  <c r="P32" i="34"/>
  <c r="O32" i="34"/>
  <c r="N32" i="34"/>
  <c r="M32" i="34"/>
  <c r="L32" i="34"/>
  <c r="J32" i="34"/>
  <c r="I32" i="34"/>
  <c r="H32" i="34"/>
  <c r="F32" i="34"/>
  <c r="E32" i="34"/>
  <c r="D32" i="34"/>
  <c r="C32" i="34"/>
  <c r="B32" i="34"/>
  <c r="A32" i="34"/>
  <c r="V31" i="34"/>
  <c r="U31" i="34"/>
  <c r="T31" i="34"/>
  <c r="S31" i="34"/>
  <c r="R31" i="34"/>
  <c r="P31" i="34"/>
  <c r="O31" i="34"/>
  <c r="N31" i="34"/>
  <c r="M31" i="34"/>
  <c r="L31" i="34"/>
  <c r="J31" i="34"/>
  <c r="I31" i="34"/>
  <c r="H31" i="34"/>
  <c r="F31" i="34"/>
  <c r="E31" i="34"/>
  <c r="D31" i="34"/>
  <c r="C31" i="34"/>
  <c r="B31" i="34"/>
  <c r="A31" i="34"/>
  <c r="V30" i="34"/>
  <c r="U30" i="34"/>
  <c r="T30" i="34"/>
  <c r="S30" i="34"/>
  <c r="R30" i="34"/>
  <c r="P30" i="34"/>
  <c r="O30" i="34"/>
  <c r="N30" i="34"/>
  <c r="M30" i="34"/>
  <c r="L30" i="34"/>
  <c r="J30" i="34"/>
  <c r="I30" i="34"/>
  <c r="H30" i="34"/>
  <c r="F30" i="34"/>
  <c r="E30" i="34"/>
  <c r="D30" i="34"/>
  <c r="C30" i="34"/>
  <c r="B30" i="34"/>
  <c r="A30" i="34"/>
  <c r="V29" i="34"/>
  <c r="U29" i="34"/>
  <c r="T29" i="34"/>
  <c r="S29" i="34"/>
  <c r="R29" i="34"/>
  <c r="P29" i="34"/>
  <c r="O29" i="34"/>
  <c r="N29" i="34"/>
  <c r="M29" i="34"/>
  <c r="L29" i="34"/>
  <c r="J29" i="34"/>
  <c r="I29" i="34"/>
  <c r="H29" i="34"/>
  <c r="F29" i="34"/>
  <c r="E29" i="34"/>
  <c r="D29" i="34"/>
  <c r="C29" i="34"/>
  <c r="B29" i="34"/>
  <c r="A29" i="34"/>
  <c r="V28" i="34"/>
  <c r="U28" i="34"/>
  <c r="T28" i="34"/>
  <c r="S28" i="34"/>
  <c r="R28" i="34"/>
  <c r="P28" i="34"/>
  <c r="O28" i="34"/>
  <c r="N28" i="34"/>
  <c r="M28" i="34"/>
  <c r="L28" i="34"/>
  <c r="J28" i="34"/>
  <c r="I28" i="34"/>
  <c r="H28" i="34"/>
  <c r="F28" i="34"/>
  <c r="E28" i="34"/>
  <c r="D28" i="34"/>
  <c r="C28" i="34"/>
  <c r="B28" i="34"/>
  <c r="A28" i="34"/>
  <c r="V27" i="34"/>
  <c r="U27" i="34"/>
  <c r="T27" i="34"/>
  <c r="S27" i="34"/>
  <c r="R27" i="34"/>
  <c r="P27" i="34"/>
  <c r="O27" i="34"/>
  <c r="N27" i="34"/>
  <c r="M27" i="34"/>
  <c r="L27" i="34"/>
  <c r="J27" i="34"/>
  <c r="I27" i="34"/>
  <c r="H27" i="34"/>
  <c r="F27" i="34"/>
  <c r="E27" i="34"/>
  <c r="D27" i="34"/>
  <c r="C27" i="34"/>
  <c r="B27" i="34"/>
  <c r="A27" i="34"/>
  <c r="V26" i="34"/>
  <c r="U26" i="34"/>
  <c r="T26" i="34"/>
  <c r="S26" i="34"/>
  <c r="R26" i="34"/>
  <c r="P26" i="34"/>
  <c r="O26" i="34"/>
  <c r="N26" i="34"/>
  <c r="M26" i="34"/>
  <c r="L26" i="34"/>
  <c r="J26" i="34"/>
  <c r="I26" i="34"/>
  <c r="H26" i="34"/>
  <c r="F26" i="34"/>
  <c r="E26" i="34"/>
  <c r="D26" i="34"/>
  <c r="C26" i="34"/>
  <c r="B26" i="34"/>
  <c r="A26" i="34"/>
  <c r="V25" i="34"/>
  <c r="U25" i="34"/>
  <c r="T25" i="34"/>
  <c r="S25" i="34"/>
  <c r="R25" i="34"/>
  <c r="P25" i="34"/>
  <c r="O25" i="34"/>
  <c r="N25" i="34"/>
  <c r="M25" i="34"/>
  <c r="L25" i="34"/>
  <c r="J25" i="34"/>
  <c r="I25" i="34"/>
  <c r="H25" i="34"/>
  <c r="F25" i="34"/>
  <c r="E25" i="34"/>
  <c r="D25" i="34"/>
  <c r="C25" i="34"/>
  <c r="B25" i="34"/>
  <c r="A25" i="34"/>
  <c r="V24" i="34"/>
  <c r="U24" i="34"/>
  <c r="T24" i="34"/>
  <c r="S24" i="34"/>
  <c r="R24" i="34"/>
  <c r="P24" i="34"/>
  <c r="O24" i="34"/>
  <c r="N24" i="34"/>
  <c r="M24" i="34"/>
  <c r="L24" i="34"/>
  <c r="J24" i="34"/>
  <c r="I24" i="34"/>
  <c r="H24" i="34"/>
  <c r="F24" i="34"/>
  <c r="E24" i="34"/>
  <c r="D24" i="34"/>
  <c r="C24" i="34"/>
  <c r="B24" i="34"/>
  <c r="A24" i="34"/>
  <c r="V23" i="34"/>
  <c r="U23" i="34"/>
  <c r="T23" i="34"/>
  <c r="S23" i="34"/>
  <c r="R23" i="34"/>
  <c r="P23" i="34"/>
  <c r="O23" i="34"/>
  <c r="N23" i="34"/>
  <c r="M23" i="34"/>
  <c r="L23" i="34"/>
  <c r="J23" i="34"/>
  <c r="I23" i="34"/>
  <c r="H23" i="34"/>
  <c r="F23" i="34"/>
  <c r="E23" i="34"/>
  <c r="D23" i="34"/>
  <c r="C23" i="34"/>
  <c r="B23" i="34"/>
  <c r="A23" i="34"/>
  <c r="V22" i="34"/>
  <c r="U22" i="34"/>
  <c r="T22" i="34"/>
  <c r="S22" i="34"/>
  <c r="R22" i="34"/>
  <c r="P22" i="34"/>
  <c r="O22" i="34"/>
  <c r="N22" i="34"/>
  <c r="M22" i="34"/>
  <c r="L22" i="34"/>
  <c r="J22" i="34"/>
  <c r="I22" i="34"/>
  <c r="H22" i="34"/>
  <c r="F22" i="34"/>
  <c r="E22" i="34"/>
  <c r="D22" i="34"/>
  <c r="C22" i="34"/>
  <c r="B22" i="34"/>
  <c r="A22" i="34"/>
  <c r="V21" i="34"/>
  <c r="U21" i="34"/>
  <c r="T21" i="34"/>
  <c r="S21" i="34"/>
  <c r="R21" i="34"/>
  <c r="P21" i="34"/>
  <c r="O21" i="34"/>
  <c r="N21" i="34"/>
  <c r="M21" i="34"/>
  <c r="L21" i="34"/>
  <c r="J21" i="34"/>
  <c r="I21" i="34"/>
  <c r="H21" i="34"/>
  <c r="F21" i="34"/>
  <c r="E21" i="34"/>
  <c r="D21" i="34"/>
  <c r="C21" i="34"/>
  <c r="B21" i="34"/>
  <c r="A21" i="34"/>
  <c r="V20" i="34"/>
  <c r="U20" i="34"/>
  <c r="T20" i="34"/>
  <c r="S20" i="34"/>
  <c r="R20" i="34"/>
  <c r="P20" i="34"/>
  <c r="O20" i="34"/>
  <c r="N20" i="34"/>
  <c r="M20" i="34"/>
  <c r="L20" i="34"/>
  <c r="J20" i="34"/>
  <c r="I20" i="34"/>
  <c r="H20" i="34"/>
  <c r="F20" i="34"/>
  <c r="E20" i="34"/>
  <c r="D20" i="34"/>
  <c r="C20" i="34"/>
  <c r="B20" i="34"/>
  <c r="A20" i="34"/>
  <c r="V19" i="34"/>
  <c r="U19" i="34"/>
  <c r="T19" i="34"/>
  <c r="S19" i="34"/>
  <c r="R19" i="34"/>
  <c r="P19" i="34"/>
  <c r="O19" i="34"/>
  <c r="N19" i="34"/>
  <c r="M19" i="34"/>
  <c r="L19" i="34"/>
  <c r="J19" i="34"/>
  <c r="I19" i="34"/>
  <c r="H19" i="34"/>
  <c r="F19" i="34"/>
  <c r="E19" i="34"/>
  <c r="D19" i="34"/>
  <c r="C19" i="34"/>
  <c r="B19" i="34"/>
  <c r="A19" i="34"/>
  <c r="V18" i="34"/>
  <c r="U18" i="34"/>
  <c r="T18" i="34"/>
  <c r="S18" i="34"/>
  <c r="R18" i="34"/>
  <c r="P18" i="34"/>
  <c r="O18" i="34"/>
  <c r="N18" i="34"/>
  <c r="M18" i="34"/>
  <c r="L18" i="34"/>
  <c r="J18" i="34"/>
  <c r="I18" i="34"/>
  <c r="H18" i="34"/>
  <c r="F18" i="34"/>
  <c r="E18" i="34"/>
  <c r="D18" i="34"/>
  <c r="C18" i="34"/>
  <c r="B18" i="34"/>
  <c r="A18" i="34"/>
  <c r="V17" i="34"/>
  <c r="U17" i="34"/>
  <c r="T17" i="34"/>
  <c r="S17" i="34"/>
  <c r="R17" i="34"/>
  <c r="P17" i="34"/>
  <c r="O17" i="34"/>
  <c r="N17" i="34"/>
  <c r="M17" i="34"/>
  <c r="L17" i="34"/>
  <c r="J17" i="34"/>
  <c r="I17" i="34"/>
  <c r="H17" i="34"/>
  <c r="F17" i="34"/>
  <c r="E17" i="34"/>
  <c r="D17" i="34"/>
  <c r="C17" i="34"/>
  <c r="B17" i="34"/>
  <c r="A17" i="34"/>
  <c r="V16" i="34"/>
  <c r="U16" i="34"/>
  <c r="T16" i="34"/>
  <c r="S16" i="34"/>
  <c r="R16" i="34"/>
  <c r="P16" i="34"/>
  <c r="O16" i="34"/>
  <c r="N16" i="34"/>
  <c r="M16" i="34"/>
  <c r="L16" i="34"/>
  <c r="J16" i="34"/>
  <c r="I16" i="34"/>
  <c r="H16" i="34"/>
  <c r="F16" i="34"/>
  <c r="E16" i="34"/>
  <c r="D16" i="34"/>
  <c r="C16" i="34"/>
  <c r="B16" i="34"/>
  <c r="A16" i="34"/>
  <c r="V15" i="34"/>
  <c r="U15" i="34"/>
  <c r="T15" i="34"/>
  <c r="S15" i="34"/>
  <c r="R15" i="34"/>
  <c r="P15" i="34"/>
  <c r="O15" i="34"/>
  <c r="N15" i="34"/>
  <c r="M15" i="34"/>
  <c r="L15" i="34"/>
  <c r="J15" i="34"/>
  <c r="I15" i="34"/>
  <c r="H15" i="34"/>
  <c r="F15" i="34"/>
  <c r="E15" i="34"/>
  <c r="D15" i="34"/>
  <c r="C15" i="34"/>
  <c r="B15" i="34"/>
  <c r="A15" i="34"/>
  <c r="V14" i="34"/>
  <c r="U14" i="34"/>
  <c r="T14" i="34"/>
  <c r="S14" i="34"/>
  <c r="R14" i="34"/>
  <c r="P14" i="34"/>
  <c r="O14" i="34"/>
  <c r="N14" i="34"/>
  <c r="M14" i="34"/>
  <c r="L14" i="34"/>
  <c r="J14" i="34"/>
  <c r="I14" i="34"/>
  <c r="H14" i="34"/>
  <c r="F14" i="34"/>
  <c r="E14" i="34"/>
  <c r="D14" i="34"/>
  <c r="C14" i="34"/>
  <c r="B14" i="34"/>
  <c r="A14" i="34"/>
  <c r="V13" i="34"/>
  <c r="U13" i="34"/>
  <c r="T13" i="34"/>
  <c r="S13" i="34"/>
  <c r="R13" i="34"/>
  <c r="P13" i="34"/>
  <c r="O13" i="34"/>
  <c r="N13" i="34"/>
  <c r="M13" i="34"/>
  <c r="L13" i="34"/>
  <c r="J13" i="34"/>
  <c r="I13" i="34"/>
  <c r="H13" i="34"/>
  <c r="F13" i="34"/>
  <c r="E13" i="34"/>
  <c r="D13" i="34"/>
  <c r="C13" i="34"/>
  <c r="B13" i="34"/>
  <c r="A13" i="34"/>
  <c r="V12" i="34"/>
  <c r="U12" i="34"/>
  <c r="T12" i="34"/>
  <c r="S12" i="34"/>
  <c r="R12" i="34"/>
  <c r="P12" i="34"/>
  <c r="O12" i="34"/>
  <c r="N12" i="34"/>
  <c r="M12" i="34"/>
  <c r="L12" i="34"/>
  <c r="J12" i="34"/>
  <c r="I12" i="34"/>
  <c r="H12" i="34"/>
  <c r="F12" i="34"/>
  <c r="E12" i="34"/>
  <c r="D12" i="34"/>
  <c r="C12" i="34"/>
  <c r="B12" i="34"/>
  <c r="A12" i="34"/>
  <c r="V11" i="34"/>
  <c r="U11" i="34"/>
  <c r="T11" i="34"/>
  <c r="S11" i="34"/>
  <c r="R11" i="34"/>
  <c r="P11" i="34"/>
  <c r="O11" i="34"/>
  <c r="N11" i="34"/>
  <c r="M11" i="34"/>
  <c r="L11" i="34"/>
  <c r="J11" i="34"/>
  <c r="I11" i="34"/>
  <c r="H11" i="34"/>
  <c r="F11" i="34"/>
  <c r="E11" i="34"/>
  <c r="D11" i="34"/>
  <c r="C11" i="34"/>
  <c r="B11" i="34"/>
  <c r="A11" i="34"/>
  <c r="V10" i="34"/>
  <c r="U10" i="34"/>
  <c r="T10" i="34"/>
  <c r="S10" i="34"/>
  <c r="R10" i="34"/>
  <c r="P10" i="34"/>
  <c r="O10" i="34"/>
  <c r="N10" i="34"/>
  <c r="M10" i="34"/>
  <c r="L10" i="34"/>
  <c r="J10" i="34"/>
  <c r="I10" i="34"/>
  <c r="H10" i="34"/>
  <c r="F10" i="34"/>
  <c r="E10" i="34"/>
  <c r="D10" i="34"/>
  <c r="C10" i="34"/>
  <c r="B10" i="34"/>
  <c r="A10" i="34"/>
  <c r="V9" i="34"/>
  <c r="U9" i="34"/>
  <c r="T9" i="34"/>
  <c r="S9" i="34"/>
  <c r="R9" i="34"/>
  <c r="P9" i="34"/>
  <c r="O9" i="34"/>
  <c r="N9" i="34"/>
  <c r="M9" i="34"/>
  <c r="L9" i="34"/>
  <c r="J9" i="34"/>
  <c r="I9" i="34"/>
  <c r="H9" i="34"/>
  <c r="F9" i="34"/>
  <c r="E9" i="34"/>
  <c r="D9" i="34"/>
  <c r="C9" i="34"/>
  <c r="B9" i="34"/>
  <c r="A9" i="34"/>
  <c r="V8" i="34"/>
  <c r="U8" i="34"/>
  <c r="T8" i="34"/>
  <c r="S8" i="34"/>
  <c r="R8" i="34"/>
  <c r="P8" i="34"/>
  <c r="O8" i="34"/>
  <c r="N8" i="34"/>
  <c r="M8" i="34"/>
  <c r="L8" i="34"/>
  <c r="J8" i="34"/>
  <c r="I8" i="34"/>
  <c r="H8" i="34"/>
  <c r="F8" i="34"/>
  <c r="E8" i="34"/>
  <c r="D8" i="34"/>
  <c r="C8" i="34"/>
  <c r="B8" i="34"/>
  <c r="A8" i="34"/>
  <c r="V7" i="34"/>
  <c r="U7" i="34"/>
  <c r="T7" i="34"/>
  <c r="S7" i="34"/>
  <c r="R7" i="34"/>
  <c r="P7" i="34"/>
  <c r="O7" i="34"/>
  <c r="N7" i="34"/>
  <c r="M7" i="34"/>
  <c r="L7" i="34"/>
  <c r="J7" i="34"/>
  <c r="I7" i="34"/>
  <c r="H7" i="34"/>
  <c r="F7" i="34"/>
  <c r="E7" i="34"/>
  <c r="D7" i="34"/>
  <c r="C7" i="34"/>
  <c r="B7" i="34"/>
  <c r="A7" i="34"/>
  <c r="V6" i="34"/>
  <c r="U6" i="34"/>
  <c r="T6" i="34"/>
  <c r="S6" i="34"/>
  <c r="R6" i="34"/>
  <c r="P6" i="34"/>
  <c r="O6" i="34"/>
  <c r="N6" i="34"/>
  <c r="M6" i="34"/>
  <c r="L6" i="34"/>
  <c r="J6" i="34"/>
  <c r="I6" i="34"/>
  <c r="H6" i="34"/>
  <c r="F6" i="34"/>
  <c r="E6" i="34"/>
  <c r="D6" i="34"/>
  <c r="C6" i="34"/>
  <c r="B6" i="34"/>
  <c r="A6" i="34"/>
  <c r="V5" i="34"/>
  <c r="U5" i="34"/>
  <c r="T5" i="34"/>
  <c r="S5" i="34"/>
  <c r="R5" i="34"/>
  <c r="P5" i="34"/>
  <c r="O5" i="34"/>
  <c r="N5" i="34"/>
  <c r="M5" i="34"/>
  <c r="L5" i="34"/>
  <c r="J5" i="34"/>
  <c r="I5" i="34"/>
  <c r="H5" i="34"/>
  <c r="F5" i="34"/>
  <c r="E5" i="34"/>
  <c r="D5" i="34"/>
  <c r="C5" i="34"/>
  <c r="B5" i="34"/>
  <c r="A5" i="34"/>
  <c r="V4" i="34"/>
  <c r="U4" i="34"/>
  <c r="T4" i="34"/>
  <c r="S4" i="34"/>
  <c r="R4" i="34"/>
  <c r="P4" i="34"/>
  <c r="O4" i="34"/>
  <c r="N4" i="34"/>
  <c r="M4" i="34"/>
  <c r="L4" i="34"/>
  <c r="J4" i="34"/>
  <c r="I4" i="34"/>
  <c r="H4" i="34"/>
  <c r="F4" i="34"/>
  <c r="E4" i="34"/>
  <c r="D4" i="34"/>
  <c r="C4" i="34"/>
  <c r="B4" i="34"/>
  <c r="A4" i="34"/>
  <c r="V3" i="34"/>
  <c r="U3" i="34"/>
  <c r="T3" i="34"/>
  <c r="S3" i="34"/>
  <c r="R3" i="34"/>
  <c r="P3" i="34"/>
  <c r="O3" i="34"/>
  <c r="N3" i="34"/>
  <c r="M3" i="34"/>
  <c r="L3" i="34"/>
  <c r="J3" i="34"/>
  <c r="I3" i="34"/>
  <c r="H3" i="34"/>
  <c r="F3" i="34"/>
  <c r="E3" i="34"/>
  <c r="D3" i="34"/>
  <c r="C3" i="34"/>
  <c r="B3" i="34"/>
  <c r="A3" i="34"/>
  <c r="S103" i="34" l="1"/>
  <c r="I103" i="34"/>
  <c r="I2" i="34" s="1"/>
  <c r="C103" i="34"/>
  <c r="C2" i="34" s="1"/>
  <c r="M103" i="34"/>
  <c r="M2" i="34" s="1"/>
  <c r="V103" i="34"/>
  <c r="E103" i="34"/>
  <c r="E2" i="34" s="1"/>
  <c r="U103" i="34"/>
  <c r="N103" i="34"/>
  <c r="N2" i="34" s="1"/>
  <c r="J103" i="34"/>
  <c r="J2" i="34" s="1"/>
  <c r="F103" i="34"/>
  <c r="F2" i="34" s="1"/>
  <c r="P103" i="34"/>
  <c r="P2" i="34" s="1"/>
  <c r="L103" i="34"/>
  <c r="L2" i="34" s="1"/>
  <c r="D103" i="34"/>
  <c r="D2" i="34" s="1"/>
  <c r="T103" i="34"/>
  <c r="B103" i="34"/>
  <c r="B2" i="34" s="1"/>
  <c r="H103" i="34"/>
  <c r="H2" i="34" s="1"/>
  <c r="O103" i="34"/>
  <c r="O2" i="34" s="1"/>
  <c r="R103" i="34"/>
  <c r="G14" i="5"/>
  <c r="B4" i="16" l="1"/>
  <c r="C4" i="16"/>
  <c r="D4" i="16"/>
  <c r="E4" i="16"/>
  <c r="F4" i="16"/>
  <c r="H4" i="16"/>
  <c r="I4" i="16"/>
  <c r="J4" i="16"/>
  <c r="L4" i="16"/>
  <c r="M4" i="16"/>
  <c r="N4" i="16"/>
  <c r="O4" i="16"/>
  <c r="P4" i="16"/>
  <c r="Q4" i="16"/>
  <c r="R4" i="16"/>
  <c r="S4" i="16"/>
  <c r="T4" i="16"/>
  <c r="U4" i="16"/>
  <c r="B5" i="16"/>
  <c r="C5" i="16"/>
  <c r="D5" i="16"/>
  <c r="E5" i="16"/>
  <c r="F5" i="16"/>
  <c r="H5" i="16"/>
  <c r="I5" i="16"/>
  <c r="J5" i="16"/>
  <c r="L5" i="16"/>
  <c r="M5" i="16"/>
  <c r="N5" i="16"/>
  <c r="O5" i="16"/>
  <c r="P5" i="16"/>
  <c r="Q5" i="16"/>
  <c r="R5" i="16"/>
  <c r="S5" i="16"/>
  <c r="T5" i="16"/>
  <c r="U5" i="16"/>
  <c r="B6" i="16"/>
  <c r="C6" i="16"/>
  <c r="D6" i="16"/>
  <c r="E6" i="16"/>
  <c r="F6" i="16"/>
  <c r="H6" i="16"/>
  <c r="I6" i="16"/>
  <c r="J6" i="16"/>
  <c r="L6" i="16"/>
  <c r="M6" i="16"/>
  <c r="N6" i="16"/>
  <c r="O6" i="16"/>
  <c r="P6" i="16"/>
  <c r="Q6" i="16"/>
  <c r="R6" i="16"/>
  <c r="S6" i="16"/>
  <c r="T6" i="16"/>
  <c r="U6" i="16"/>
  <c r="B7" i="16"/>
  <c r="C7" i="16"/>
  <c r="D7" i="16"/>
  <c r="E7" i="16"/>
  <c r="F7" i="16"/>
  <c r="H7" i="16"/>
  <c r="I7" i="16"/>
  <c r="J7" i="16"/>
  <c r="L7" i="16"/>
  <c r="M7" i="16"/>
  <c r="N7" i="16"/>
  <c r="O7" i="16"/>
  <c r="P7" i="16"/>
  <c r="Q7" i="16"/>
  <c r="R7" i="16"/>
  <c r="S7" i="16"/>
  <c r="T7" i="16"/>
  <c r="U7" i="16"/>
  <c r="B8" i="16"/>
  <c r="C8" i="16"/>
  <c r="D8" i="16"/>
  <c r="E8" i="16"/>
  <c r="F8" i="16"/>
  <c r="H8" i="16"/>
  <c r="I8" i="16"/>
  <c r="J8" i="16"/>
  <c r="L8" i="16"/>
  <c r="M8" i="16"/>
  <c r="N8" i="16"/>
  <c r="O8" i="16"/>
  <c r="P8" i="16"/>
  <c r="Q8" i="16"/>
  <c r="R8" i="16"/>
  <c r="S8" i="16"/>
  <c r="T8" i="16"/>
  <c r="U8" i="16"/>
  <c r="B9" i="16"/>
  <c r="C9" i="16"/>
  <c r="D9" i="16"/>
  <c r="E9" i="16"/>
  <c r="F9" i="16"/>
  <c r="H9" i="16"/>
  <c r="I9" i="16"/>
  <c r="J9" i="16"/>
  <c r="L9" i="16"/>
  <c r="M9" i="16"/>
  <c r="N9" i="16"/>
  <c r="O9" i="16"/>
  <c r="P9" i="16"/>
  <c r="Q9" i="16"/>
  <c r="R9" i="16"/>
  <c r="S9" i="16"/>
  <c r="T9" i="16"/>
  <c r="U9" i="16"/>
  <c r="B10" i="16"/>
  <c r="C10" i="16"/>
  <c r="D10" i="16"/>
  <c r="E10" i="16"/>
  <c r="F10" i="16"/>
  <c r="H10" i="16"/>
  <c r="I10" i="16"/>
  <c r="J10" i="16"/>
  <c r="L10" i="16"/>
  <c r="M10" i="16"/>
  <c r="N10" i="16"/>
  <c r="O10" i="16"/>
  <c r="P10" i="16"/>
  <c r="Q10" i="16"/>
  <c r="R10" i="16"/>
  <c r="S10" i="16"/>
  <c r="T10" i="16"/>
  <c r="U10" i="16"/>
  <c r="B11" i="16"/>
  <c r="C11" i="16"/>
  <c r="D11" i="16"/>
  <c r="E11" i="16"/>
  <c r="F11" i="16"/>
  <c r="H11" i="16"/>
  <c r="I11" i="16"/>
  <c r="J11" i="16"/>
  <c r="L11" i="16"/>
  <c r="M11" i="16"/>
  <c r="N11" i="16"/>
  <c r="O11" i="16"/>
  <c r="P11" i="16"/>
  <c r="Q11" i="16"/>
  <c r="R11" i="16"/>
  <c r="S11" i="16"/>
  <c r="T11" i="16"/>
  <c r="U11" i="16"/>
  <c r="B12" i="16"/>
  <c r="C12" i="16"/>
  <c r="D12" i="16"/>
  <c r="E12" i="16"/>
  <c r="F12" i="16"/>
  <c r="H12" i="16"/>
  <c r="I12" i="16"/>
  <c r="J12" i="16"/>
  <c r="L12" i="16"/>
  <c r="M12" i="16"/>
  <c r="N12" i="16"/>
  <c r="O12" i="16"/>
  <c r="P12" i="16"/>
  <c r="Q12" i="16"/>
  <c r="R12" i="16"/>
  <c r="S12" i="16"/>
  <c r="T12" i="16"/>
  <c r="U12" i="16"/>
  <c r="B13" i="16"/>
  <c r="C13" i="16"/>
  <c r="D13" i="16"/>
  <c r="E13" i="16"/>
  <c r="F13" i="16"/>
  <c r="H13" i="16"/>
  <c r="I13" i="16"/>
  <c r="J13" i="16"/>
  <c r="L13" i="16"/>
  <c r="M13" i="16"/>
  <c r="N13" i="16"/>
  <c r="O13" i="16"/>
  <c r="P13" i="16"/>
  <c r="Q13" i="16"/>
  <c r="R13" i="16"/>
  <c r="S13" i="16"/>
  <c r="T13" i="16"/>
  <c r="U13" i="16"/>
  <c r="B14" i="16"/>
  <c r="C14" i="16"/>
  <c r="D14" i="16"/>
  <c r="E14" i="16"/>
  <c r="F14" i="16"/>
  <c r="H14" i="16"/>
  <c r="I14" i="16"/>
  <c r="J14" i="16"/>
  <c r="L14" i="16"/>
  <c r="M14" i="16"/>
  <c r="N14" i="16"/>
  <c r="O14" i="16"/>
  <c r="P14" i="16"/>
  <c r="Q14" i="16"/>
  <c r="R14" i="16"/>
  <c r="S14" i="16"/>
  <c r="T14" i="16"/>
  <c r="U14" i="16"/>
  <c r="B15" i="16"/>
  <c r="C15" i="16"/>
  <c r="D15" i="16"/>
  <c r="E15" i="16"/>
  <c r="F15" i="16"/>
  <c r="H15" i="16"/>
  <c r="I15" i="16"/>
  <c r="J15" i="16"/>
  <c r="L15" i="16"/>
  <c r="M15" i="16"/>
  <c r="N15" i="16"/>
  <c r="O15" i="16"/>
  <c r="P15" i="16"/>
  <c r="Q15" i="16"/>
  <c r="R15" i="16"/>
  <c r="S15" i="16"/>
  <c r="T15" i="16"/>
  <c r="U15" i="16"/>
  <c r="B16" i="16"/>
  <c r="C16" i="16"/>
  <c r="D16" i="16"/>
  <c r="E16" i="16"/>
  <c r="F16" i="16"/>
  <c r="H16" i="16"/>
  <c r="I16" i="16"/>
  <c r="J16" i="16"/>
  <c r="L16" i="16"/>
  <c r="M16" i="16"/>
  <c r="N16" i="16"/>
  <c r="O16" i="16"/>
  <c r="P16" i="16"/>
  <c r="Q16" i="16"/>
  <c r="R16" i="16"/>
  <c r="S16" i="16"/>
  <c r="T16" i="16"/>
  <c r="U16" i="16"/>
  <c r="B17" i="16"/>
  <c r="C17" i="16"/>
  <c r="D17" i="16"/>
  <c r="E17" i="16"/>
  <c r="F17" i="16"/>
  <c r="H17" i="16"/>
  <c r="I17" i="16"/>
  <c r="J17" i="16"/>
  <c r="L17" i="16"/>
  <c r="M17" i="16"/>
  <c r="N17" i="16"/>
  <c r="O17" i="16"/>
  <c r="P17" i="16"/>
  <c r="Q17" i="16"/>
  <c r="R17" i="16"/>
  <c r="S17" i="16"/>
  <c r="T17" i="16"/>
  <c r="U17" i="16"/>
  <c r="B18" i="16"/>
  <c r="C18" i="16"/>
  <c r="D18" i="16"/>
  <c r="E18" i="16"/>
  <c r="F18" i="16"/>
  <c r="H18" i="16"/>
  <c r="I18" i="16"/>
  <c r="J18" i="16"/>
  <c r="L18" i="16"/>
  <c r="M18" i="16"/>
  <c r="N18" i="16"/>
  <c r="O18" i="16"/>
  <c r="P18" i="16"/>
  <c r="Q18" i="16"/>
  <c r="R18" i="16"/>
  <c r="S18" i="16"/>
  <c r="T18" i="16"/>
  <c r="U18" i="16"/>
  <c r="B19" i="16"/>
  <c r="C19" i="16"/>
  <c r="D19" i="16"/>
  <c r="E19" i="16"/>
  <c r="F19" i="16"/>
  <c r="H19" i="16"/>
  <c r="I19" i="16"/>
  <c r="J19" i="16"/>
  <c r="L19" i="16"/>
  <c r="M19" i="16"/>
  <c r="N19" i="16"/>
  <c r="O19" i="16"/>
  <c r="P19" i="16"/>
  <c r="Q19" i="16"/>
  <c r="R19" i="16"/>
  <c r="S19" i="16"/>
  <c r="T19" i="16"/>
  <c r="U19" i="16"/>
  <c r="B20" i="16"/>
  <c r="C20" i="16"/>
  <c r="D20" i="16"/>
  <c r="E20" i="16"/>
  <c r="F20" i="16"/>
  <c r="H20" i="16"/>
  <c r="I20" i="16"/>
  <c r="J20" i="16"/>
  <c r="L20" i="16"/>
  <c r="M20" i="16"/>
  <c r="N20" i="16"/>
  <c r="O20" i="16"/>
  <c r="P20" i="16"/>
  <c r="Q20" i="16"/>
  <c r="R20" i="16"/>
  <c r="S20" i="16"/>
  <c r="T20" i="16"/>
  <c r="U20" i="16"/>
  <c r="B21" i="16"/>
  <c r="C21" i="16"/>
  <c r="D21" i="16"/>
  <c r="E21" i="16"/>
  <c r="F21" i="16"/>
  <c r="H21" i="16"/>
  <c r="I21" i="16"/>
  <c r="J21" i="16"/>
  <c r="L21" i="16"/>
  <c r="M21" i="16"/>
  <c r="N21" i="16"/>
  <c r="O21" i="16"/>
  <c r="P21" i="16"/>
  <c r="Q21" i="16"/>
  <c r="R21" i="16"/>
  <c r="S21" i="16"/>
  <c r="T21" i="16"/>
  <c r="U21" i="16"/>
  <c r="B22" i="16"/>
  <c r="C22" i="16"/>
  <c r="D22" i="16"/>
  <c r="E22" i="16"/>
  <c r="F22" i="16"/>
  <c r="H22" i="16"/>
  <c r="I22" i="16"/>
  <c r="J22" i="16"/>
  <c r="L22" i="16"/>
  <c r="M22" i="16"/>
  <c r="N22" i="16"/>
  <c r="O22" i="16"/>
  <c r="P22" i="16"/>
  <c r="Q22" i="16"/>
  <c r="R22" i="16"/>
  <c r="S22" i="16"/>
  <c r="T22" i="16"/>
  <c r="U22" i="16"/>
  <c r="B23" i="16"/>
  <c r="C23" i="16"/>
  <c r="D23" i="16"/>
  <c r="E23" i="16"/>
  <c r="F23" i="16"/>
  <c r="H23" i="16"/>
  <c r="I23" i="16"/>
  <c r="J23" i="16"/>
  <c r="L23" i="16"/>
  <c r="M23" i="16"/>
  <c r="N23" i="16"/>
  <c r="O23" i="16"/>
  <c r="P23" i="16"/>
  <c r="Q23" i="16"/>
  <c r="R23" i="16"/>
  <c r="S23" i="16"/>
  <c r="T23" i="16"/>
  <c r="U23" i="16"/>
  <c r="B24" i="16"/>
  <c r="C24" i="16"/>
  <c r="D24" i="16"/>
  <c r="E24" i="16"/>
  <c r="F24" i="16"/>
  <c r="H24" i="16"/>
  <c r="I24" i="16"/>
  <c r="J24" i="16"/>
  <c r="L24" i="16"/>
  <c r="M24" i="16"/>
  <c r="N24" i="16"/>
  <c r="O24" i="16"/>
  <c r="P24" i="16"/>
  <c r="Q24" i="16"/>
  <c r="R24" i="16"/>
  <c r="S24" i="16"/>
  <c r="T24" i="16"/>
  <c r="U24" i="16"/>
  <c r="B25" i="16"/>
  <c r="C25" i="16"/>
  <c r="D25" i="16"/>
  <c r="E25" i="16"/>
  <c r="F25" i="16"/>
  <c r="H25" i="16"/>
  <c r="I25" i="16"/>
  <c r="J25" i="16"/>
  <c r="L25" i="16"/>
  <c r="M25" i="16"/>
  <c r="N25" i="16"/>
  <c r="O25" i="16"/>
  <c r="P25" i="16"/>
  <c r="Q25" i="16"/>
  <c r="R25" i="16"/>
  <c r="S25" i="16"/>
  <c r="T25" i="16"/>
  <c r="U25" i="16"/>
  <c r="B26" i="16"/>
  <c r="C26" i="16"/>
  <c r="D26" i="16"/>
  <c r="E26" i="16"/>
  <c r="F26" i="16"/>
  <c r="H26" i="16"/>
  <c r="I26" i="16"/>
  <c r="J26" i="16"/>
  <c r="L26" i="16"/>
  <c r="M26" i="16"/>
  <c r="N26" i="16"/>
  <c r="O26" i="16"/>
  <c r="P26" i="16"/>
  <c r="Q26" i="16"/>
  <c r="R26" i="16"/>
  <c r="S26" i="16"/>
  <c r="T26" i="16"/>
  <c r="U26" i="16"/>
  <c r="B27" i="16"/>
  <c r="C27" i="16"/>
  <c r="D27" i="16"/>
  <c r="E27" i="16"/>
  <c r="F27" i="16"/>
  <c r="H27" i="16"/>
  <c r="I27" i="16"/>
  <c r="J27" i="16"/>
  <c r="L27" i="16"/>
  <c r="M27" i="16"/>
  <c r="N27" i="16"/>
  <c r="O27" i="16"/>
  <c r="P27" i="16"/>
  <c r="Q27" i="16"/>
  <c r="R27" i="16"/>
  <c r="S27" i="16"/>
  <c r="T27" i="16"/>
  <c r="U27" i="16"/>
  <c r="B28" i="16"/>
  <c r="C28" i="16"/>
  <c r="D28" i="16"/>
  <c r="E28" i="16"/>
  <c r="F28" i="16"/>
  <c r="H28" i="16"/>
  <c r="I28" i="16"/>
  <c r="J28" i="16"/>
  <c r="L28" i="16"/>
  <c r="M28" i="16"/>
  <c r="N28" i="16"/>
  <c r="O28" i="16"/>
  <c r="P28" i="16"/>
  <c r="Q28" i="16"/>
  <c r="R28" i="16"/>
  <c r="S28" i="16"/>
  <c r="T28" i="16"/>
  <c r="U28" i="16"/>
  <c r="B29" i="16"/>
  <c r="C29" i="16"/>
  <c r="D29" i="16"/>
  <c r="E29" i="16"/>
  <c r="F29" i="16"/>
  <c r="H29" i="16"/>
  <c r="I29" i="16"/>
  <c r="J29" i="16"/>
  <c r="L29" i="16"/>
  <c r="M29" i="16"/>
  <c r="N29" i="16"/>
  <c r="O29" i="16"/>
  <c r="P29" i="16"/>
  <c r="Q29" i="16"/>
  <c r="R29" i="16"/>
  <c r="S29" i="16"/>
  <c r="T29" i="16"/>
  <c r="U29" i="16"/>
  <c r="B30" i="16"/>
  <c r="C30" i="16"/>
  <c r="D30" i="16"/>
  <c r="E30" i="16"/>
  <c r="F30" i="16"/>
  <c r="H30" i="16"/>
  <c r="I30" i="16"/>
  <c r="J30" i="16"/>
  <c r="L30" i="16"/>
  <c r="M30" i="16"/>
  <c r="N30" i="16"/>
  <c r="O30" i="16"/>
  <c r="P30" i="16"/>
  <c r="Q30" i="16"/>
  <c r="R30" i="16"/>
  <c r="S30" i="16"/>
  <c r="T30" i="16"/>
  <c r="U30" i="16"/>
  <c r="B31" i="16"/>
  <c r="C31" i="16"/>
  <c r="D31" i="16"/>
  <c r="E31" i="16"/>
  <c r="F31" i="16"/>
  <c r="H31" i="16"/>
  <c r="I31" i="16"/>
  <c r="J31" i="16"/>
  <c r="L31" i="16"/>
  <c r="M31" i="16"/>
  <c r="N31" i="16"/>
  <c r="O31" i="16"/>
  <c r="P31" i="16"/>
  <c r="Q31" i="16"/>
  <c r="R31" i="16"/>
  <c r="S31" i="16"/>
  <c r="T31" i="16"/>
  <c r="U31" i="16"/>
  <c r="B32" i="16"/>
  <c r="C32" i="16"/>
  <c r="D32" i="16"/>
  <c r="E32" i="16"/>
  <c r="F32" i="16"/>
  <c r="H32" i="16"/>
  <c r="I32" i="16"/>
  <c r="J32" i="16"/>
  <c r="L32" i="16"/>
  <c r="M32" i="16"/>
  <c r="N32" i="16"/>
  <c r="O32" i="16"/>
  <c r="P32" i="16"/>
  <c r="Q32" i="16"/>
  <c r="R32" i="16"/>
  <c r="S32" i="16"/>
  <c r="T32" i="16"/>
  <c r="U32" i="16"/>
  <c r="B33" i="16"/>
  <c r="C33" i="16"/>
  <c r="D33" i="16"/>
  <c r="E33" i="16"/>
  <c r="F33" i="16"/>
  <c r="H33" i="16"/>
  <c r="I33" i="16"/>
  <c r="J33" i="16"/>
  <c r="L33" i="16"/>
  <c r="M33" i="16"/>
  <c r="N33" i="16"/>
  <c r="O33" i="16"/>
  <c r="P33" i="16"/>
  <c r="Q33" i="16"/>
  <c r="R33" i="16"/>
  <c r="S33" i="16"/>
  <c r="T33" i="16"/>
  <c r="U33" i="16"/>
  <c r="B34" i="16"/>
  <c r="C34" i="16"/>
  <c r="D34" i="16"/>
  <c r="E34" i="16"/>
  <c r="F34" i="16"/>
  <c r="H34" i="16"/>
  <c r="I34" i="16"/>
  <c r="J34" i="16"/>
  <c r="L34" i="16"/>
  <c r="M34" i="16"/>
  <c r="N34" i="16"/>
  <c r="O34" i="16"/>
  <c r="P34" i="16"/>
  <c r="Q34" i="16"/>
  <c r="R34" i="16"/>
  <c r="S34" i="16"/>
  <c r="T34" i="16"/>
  <c r="U34" i="16"/>
  <c r="B35" i="16"/>
  <c r="C35" i="16"/>
  <c r="D35" i="16"/>
  <c r="E35" i="16"/>
  <c r="F35" i="16"/>
  <c r="H35" i="16"/>
  <c r="I35" i="16"/>
  <c r="J35" i="16"/>
  <c r="L35" i="16"/>
  <c r="M35" i="16"/>
  <c r="N35" i="16"/>
  <c r="O35" i="16"/>
  <c r="P35" i="16"/>
  <c r="Q35" i="16"/>
  <c r="R35" i="16"/>
  <c r="S35" i="16"/>
  <c r="T35" i="16"/>
  <c r="U35" i="16"/>
  <c r="B36" i="16"/>
  <c r="C36" i="16"/>
  <c r="D36" i="16"/>
  <c r="E36" i="16"/>
  <c r="F36" i="16"/>
  <c r="H36" i="16"/>
  <c r="I36" i="16"/>
  <c r="J36" i="16"/>
  <c r="L36" i="16"/>
  <c r="M36" i="16"/>
  <c r="N36" i="16"/>
  <c r="O36" i="16"/>
  <c r="P36" i="16"/>
  <c r="Q36" i="16"/>
  <c r="R36" i="16"/>
  <c r="S36" i="16"/>
  <c r="T36" i="16"/>
  <c r="U36" i="16"/>
  <c r="B37" i="16"/>
  <c r="C37" i="16"/>
  <c r="D37" i="16"/>
  <c r="E37" i="16"/>
  <c r="F37" i="16"/>
  <c r="H37" i="16"/>
  <c r="I37" i="16"/>
  <c r="J37" i="16"/>
  <c r="L37" i="16"/>
  <c r="M37" i="16"/>
  <c r="N37" i="16"/>
  <c r="O37" i="16"/>
  <c r="P37" i="16"/>
  <c r="Q37" i="16"/>
  <c r="R37" i="16"/>
  <c r="S37" i="16"/>
  <c r="T37" i="16"/>
  <c r="U37" i="16"/>
  <c r="B38" i="16"/>
  <c r="C38" i="16"/>
  <c r="D38" i="16"/>
  <c r="E38" i="16"/>
  <c r="F38" i="16"/>
  <c r="H38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B39" i="16"/>
  <c r="C39" i="16"/>
  <c r="D39" i="16"/>
  <c r="E39" i="16"/>
  <c r="F39" i="16"/>
  <c r="H39" i="16"/>
  <c r="I39" i="16"/>
  <c r="J39" i="16"/>
  <c r="L39" i="16"/>
  <c r="M39" i="16"/>
  <c r="N39" i="16"/>
  <c r="O39" i="16"/>
  <c r="P39" i="16"/>
  <c r="Q39" i="16"/>
  <c r="R39" i="16"/>
  <c r="S39" i="16"/>
  <c r="T39" i="16"/>
  <c r="U39" i="16"/>
  <c r="B40" i="16"/>
  <c r="C40" i="16"/>
  <c r="D40" i="16"/>
  <c r="E40" i="16"/>
  <c r="F40" i="16"/>
  <c r="H40" i="16"/>
  <c r="I40" i="16"/>
  <c r="J40" i="16"/>
  <c r="L40" i="16"/>
  <c r="M40" i="16"/>
  <c r="N40" i="16"/>
  <c r="O40" i="16"/>
  <c r="P40" i="16"/>
  <c r="Q40" i="16"/>
  <c r="R40" i="16"/>
  <c r="S40" i="16"/>
  <c r="T40" i="16"/>
  <c r="U40" i="16"/>
  <c r="B41" i="16"/>
  <c r="C41" i="16"/>
  <c r="D41" i="16"/>
  <c r="E41" i="16"/>
  <c r="F41" i="16"/>
  <c r="H41" i="16"/>
  <c r="I41" i="16"/>
  <c r="J41" i="16"/>
  <c r="L41" i="16"/>
  <c r="M41" i="16"/>
  <c r="N41" i="16"/>
  <c r="O41" i="16"/>
  <c r="P41" i="16"/>
  <c r="Q41" i="16"/>
  <c r="R41" i="16"/>
  <c r="S41" i="16"/>
  <c r="T41" i="16"/>
  <c r="U41" i="16"/>
  <c r="B42" i="16"/>
  <c r="C42" i="16"/>
  <c r="D42" i="16"/>
  <c r="E42" i="16"/>
  <c r="F42" i="16"/>
  <c r="H42" i="16"/>
  <c r="I42" i="16"/>
  <c r="J42" i="16"/>
  <c r="L42" i="16"/>
  <c r="M42" i="16"/>
  <c r="N42" i="16"/>
  <c r="O42" i="16"/>
  <c r="P42" i="16"/>
  <c r="Q42" i="16"/>
  <c r="R42" i="16"/>
  <c r="S42" i="16"/>
  <c r="T42" i="16"/>
  <c r="U42" i="16"/>
  <c r="B43" i="16"/>
  <c r="C43" i="16"/>
  <c r="D43" i="16"/>
  <c r="E43" i="16"/>
  <c r="F43" i="16"/>
  <c r="H43" i="16"/>
  <c r="I43" i="16"/>
  <c r="J43" i="16"/>
  <c r="L43" i="16"/>
  <c r="M43" i="16"/>
  <c r="N43" i="16"/>
  <c r="O43" i="16"/>
  <c r="P43" i="16"/>
  <c r="Q43" i="16"/>
  <c r="R43" i="16"/>
  <c r="S43" i="16"/>
  <c r="T43" i="16"/>
  <c r="U43" i="16"/>
  <c r="B44" i="16"/>
  <c r="C44" i="16"/>
  <c r="D44" i="16"/>
  <c r="E44" i="16"/>
  <c r="F44" i="16"/>
  <c r="H44" i="16"/>
  <c r="I44" i="16"/>
  <c r="J44" i="16"/>
  <c r="L44" i="16"/>
  <c r="M44" i="16"/>
  <c r="N44" i="16"/>
  <c r="O44" i="16"/>
  <c r="P44" i="16"/>
  <c r="Q44" i="16"/>
  <c r="R44" i="16"/>
  <c r="S44" i="16"/>
  <c r="T44" i="16"/>
  <c r="U44" i="16"/>
  <c r="B45" i="16"/>
  <c r="C45" i="16"/>
  <c r="D45" i="16"/>
  <c r="E45" i="16"/>
  <c r="F45" i="16"/>
  <c r="H45" i="16"/>
  <c r="I45" i="16"/>
  <c r="J45" i="16"/>
  <c r="L45" i="16"/>
  <c r="M45" i="16"/>
  <c r="N45" i="16"/>
  <c r="O45" i="16"/>
  <c r="P45" i="16"/>
  <c r="Q45" i="16"/>
  <c r="R45" i="16"/>
  <c r="S45" i="16"/>
  <c r="T45" i="16"/>
  <c r="U45" i="16"/>
  <c r="B46" i="16"/>
  <c r="C46" i="16"/>
  <c r="D46" i="16"/>
  <c r="E46" i="16"/>
  <c r="F46" i="16"/>
  <c r="H46" i="16"/>
  <c r="I46" i="16"/>
  <c r="J46" i="16"/>
  <c r="L46" i="16"/>
  <c r="M46" i="16"/>
  <c r="N46" i="16"/>
  <c r="O46" i="16"/>
  <c r="P46" i="16"/>
  <c r="Q46" i="16"/>
  <c r="R46" i="16"/>
  <c r="S46" i="16"/>
  <c r="T46" i="16"/>
  <c r="U46" i="16"/>
  <c r="B47" i="16"/>
  <c r="C47" i="16"/>
  <c r="D47" i="16"/>
  <c r="E47" i="16"/>
  <c r="F47" i="16"/>
  <c r="H47" i="16"/>
  <c r="I47" i="16"/>
  <c r="J47" i="16"/>
  <c r="L47" i="16"/>
  <c r="M47" i="16"/>
  <c r="N47" i="16"/>
  <c r="O47" i="16"/>
  <c r="P47" i="16"/>
  <c r="Q47" i="16"/>
  <c r="R47" i="16"/>
  <c r="S47" i="16"/>
  <c r="T47" i="16"/>
  <c r="U47" i="16"/>
  <c r="B48" i="16"/>
  <c r="C48" i="16"/>
  <c r="D48" i="16"/>
  <c r="E48" i="16"/>
  <c r="F48" i="16"/>
  <c r="H48" i="16"/>
  <c r="I48" i="16"/>
  <c r="J48" i="16"/>
  <c r="L48" i="16"/>
  <c r="M48" i="16"/>
  <c r="N48" i="16"/>
  <c r="O48" i="16"/>
  <c r="P48" i="16"/>
  <c r="Q48" i="16"/>
  <c r="R48" i="16"/>
  <c r="S48" i="16"/>
  <c r="T48" i="16"/>
  <c r="U48" i="16"/>
  <c r="B49" i="16"/>
  <c r="C49" i="16"/>
  <c r="D49" i="16"/>
  <c r="E49" i="16"/>
  <c r="F49" i="16"/>
  <c r="H49" i="16"/>
  <c r="I49" i="16"/>
  <c r="J49" i="16"/>
  <c r="L49" i="16"/>
  <c r="M49" i="16"/>
  <c r="N49" i="16"/>
  <c r="O49" i="16"/>
  <c r="P49" i="16"/>
  <c r="Q49" i="16"/>
  <c r="R49" i="16"/>
  <c r="S49" i="16"/>
  <c r="T49" i="16"/>
  <c r="U49" i="16"/>
  <c r="B50" i="16"/>
  <c r="C50" i="16"/>
  <c r="D50" i="16"/>
  <c r="E50" i="16"/>
  <c r="F50" i="16"/>
  <c r="H50" i="16"/>
  <c r="I50" i="16"/>
  <c r="J50" i="16"/>
  <c r="L50" i="16"/>
  <c r="M50" i="16"/>
  <c r="N50" i="16"/>
  <c r="O50" i="16"/>
  <c r="P50" i="16"/>
  <c r="Q50" i="16"/>
  <c r="R50" i="16"/>
  <c r="S50" i="16"/>
  <c r="T50" i="16"/>
  <c r="U50" i="16"/>
  <c r="B51" i="16"/>
  <c r="C51" i="16"/>
  <c r="D51" i="16"/>
  <c r="E51" i="16"/>
  <c r="F51" i="16"/>
  <c r="H51" i="16"/>
  <c r="I51" i="16"/>
  <c r="J51" i="16"/>
  <c r="L51" i="16"/>
  <c r="M51" i="16"/>
  <c r="N51" i="16"/>
  <c r="O51" i="16"/>
  <c r="P51" i="16"/>
  <c r="Q51" i="16"/>
  <c r="R51" i="16"/>
  <c r="S51" i="16"/>
  <c r="T51" i="16"/>
  <c r="U51" i="16"/>
  <c r="B52" i="16"/>
  <c r="C52" i="16"/>
  <c r="D52" i="16"/>
  <c r="E52" i="16"/>
  <c r="F52" i="16"/>
  <c r="H52" i="16"/>
  <c r="I52" i="16"/>
  <c r="J52" i="16"/>
  <c r="L52" i="16"/>
  <c r="M52" i="16"/>
  <c r="N52" i="16"/>
  <c r="O52" i="16"/>
  <c r="P52" i="16"/>
  <c r="Q52" i="16"/>
  <c r="R52" i="16"/>
  <c r="S52" i="16"/>
  <c r="T52" i="16"/>
  <c r="U52" i="16"/>
  <c r="B53" i="16"/>
  <c r="C53" i="16"/>
  <c r="D53" i="16"/>
  <c r="E53" i="16"/>
  <c r="F53" i="16"/>
  <c r="H53" i="16"/>
  <c r="I53" i="16"/>
  <c r="J53" i="16"/>
  <c r="L53" i="16"/>
  <c r="M53" i="16"/>
  <c r="N53" i="16"/>
  <c r="O53" i="16"/>
  <c r="P53" i="16"/>
  <c r="Q53" i="16"/>
  <c r="R53" i="16"/>
  <c r="S53" i="16"/>
  <c r="T53" i="16"/>
  <c r="U53" i="16"/>
  <c r="B54" i="16"/>
  <c r="C54" i="16"/>
  <c r="D54" i="16"/>
  <c r="E54" i="16"/>
  <c r="F54" i="16"/>
  <c r="H54" i="16"/>
  <c r="I54" i="16"/>
  <c r="J54" i="16"/>
  <c r="L54" i="16"/>
  <c r="M54" i="16"/>
  <c r="N54" i="16"/>
  <c r="O54" i="16"/>
  <c r="P54" i="16"/>
  <c r="Q54" i="16"/>
  <c r="R54" i="16"/>
  <c r="S54" i="16"/>
  <c r="T54" i="16"/>
  <c r="U54" i="16"/>
  <c r="B55" i="16"/>
  <c r="C55" i="16"/>
  <c r="D55" i="16"/>
  <c r="E55" i="16"/>
  <c r="F55" i="16"/>
  <c r="H55" i="16"/>
  <c r="I55" i="16"/>
  <c r="J55" i="16"/>
  <c r="L55" i="16"/>
  <c r="M55" i="16"/>
  <c r="N55" i="16"/>
  <c r="O55" i="16"/>
  <c r="P55" i="16"/>
  <c r="Q55" i="16"/>
  <c r="R55" i="16"/>
  <c r="S55" i="16"/>
  <c r="T55" i="16"/>
  <c r="U55" i="16"/>
  <c r="B56" i="16"/>
  <c r="C56" i="16"/>
  <c r="D56" i="16"/>
  <c r="E56" i="16"/>
  <c r="F56" i="16"/>
  <c r="H56" i="16"/>
  <c r="I56" i="16"/>
  <c r="J56" i="16"/>
  <c r="L56" i="16"/>
  <c r="M56" i="16"/>
  <c r="N56" i="16"/>
  <c r="O56" i="16"/>
  <c r="P56" i="16"/>
  <c r="Q56" i="16"/>
  <c r="R56" i="16"/>
  <c r="S56" i="16"/>
  <c r="T56" i="16"/>
  <c r="U56" i="16"/>
  <c r="B57" i="16"/>
  <c r="C57" i="16"/>
  <c r="D57" i="16"/>
  <c r="E57" i="16"/>
  <c r="F57" i="16"/>
  <c r="H57" i="16"/>
  <c r="I57" i="16"/>
  <c r="J57" i="16"/>
  <c r="L57" i="16"/>
  <c r="M57" i="16"/>
  <c r="N57" i="16"/>
  <c r="O57" i="16"/>
  <c r="P57" i="16"/>
  <c r="Q57" i="16"/>
  <c r="R57" i="16"/>
  <c r="S57" i="16"/>
  <c r="T57" i="16"/>
  <c r="U57" i="16"/>
  <c r="B58" i="16"/>
  <c r="C58" i="16"/>
  <c r="D58" i="16"/>
  <c r="E58" i="16"/>
  <c r="F58" i="16"/>
  <c r="H58" i="16"/>
  <c r="I58" i="16"/>
  <c r="J58" i="16"/>
  <c r="L58" i="16"/>
  <c r="M58" i="16"/>
  <c r="N58" i="16"/>
  <c r="O58" i="16"/>
  <c r="P58" i="16"/>
  <c r="Q58" i="16"/>
  <c r="R58" i="16"/>
  <c r="S58" i="16"/>
  <c r="T58" i="16"/>
  <c r="U58" i="16"/>
  <c r="B59" i="16"/>
  <c r="C59" i="16"/>
  <c r="D59" i="16"/>
  <c r="E59" i="16"/>
  <c r="F59" i="16"/>
  <c r="H59" i="16"/>
  <c r="I59" i="16"/>
  <c r="J59" i="16"/>
  <c r="L59" i="16"/>
  <c r="M59" i="16"/>
  <c r="N59" i="16"/>
  <c r="O59" i="16"/>
  <c r="P59" i="16"/>
  <c r="Q59" i="16"/>
  <c r="R59" i="16"/>
  <c r="S59" i="16"/>
  <c r="T59" i="16"/>
  <c r="U59" i="16"/>
  <c r="B60" i="16"/>
  <c r="C60" i="16"/>
  <c r="D60" i="16"/>
  <c r="E60" i="16"/>
  <c r="F60" i="16"/>
  <c r="H60" i="16"/>
  <c r="I60" i="16"/>
  <c r="J60" i="16"/>
  <c r="L60" i="16"/>
  <c r="M60" i="16"/>
  <c r="N60" i="16"/>
  <c r="O60" i="16"/>
  <c r="P60" i="16"/>
  <c r="Q60" i="16"/>
  <c r="R60" i="16"/>
  <c r="S60" i="16"/>
  <c r="T60" i="16"/>
  <c r="U60" i="16"/>
  <c r="B61" i="16"/>
  <c r="C61" i="16"/>
  <c r="D61" i="16"/>
  <c r="E61" i="16"/>
  <c r="F61" i="16"/>
  <c r="H61" i="16"/>
  <c r="I61" i="16"/>
  <c r="J61" i="16"/>
  <c r="L61" i="16"/>
  <c r="M61" i="16"/>
  <c r="N61" i="16"/>
  <c r="O61" i="16"/>
  <c r="P61" i="16"/>
  <c r="Q61" i="16"/>
  <c r="R61" i="16"/>
  <c r="S61" i="16"/>
  <c r="T61" i="16"/>
  <c r="U61" i="16"/>
  <c r="B62" i="16"/>
  <c r="C62" i="16"/>
  <c r="D62" i="16"/>
  <c r="E62" i="16"/>
  <c r="F62" i="16"/>
  <c r="H62" i="16"/>
  <c r="I62" i="16"/>
  <c r="J62" i="16"/>
  <c r="L62" i="16"/>
  <c r="M62" i="16"/>
  <c r="N62" i="16"/>
  <c r="O62" i="16"/>
  <c r="P62" i="16"/>
  <c r="Q62" i="16"/>
  <c r="R62" i="16"/>
  <c r="S62" i="16"/>
  <c r="T62" i="16"/>
  <c r="U62" i="16"/>
  <c r="B63" i="16"/>
  <c r="C63" i="16"/>
  <c r="D63" i="16"/>
  <c r="E63" i="16"/>
  <c r="F63" i="16"/>
  <c r="H63" i="16"/>
  <c r="I63" i="16"/>
  <c r="J63" i="16"/>
  <c r="L63" i="16"/>
  <c r="M63" i="16"/>
  <c r="N63" i="16"/>
  <c r="O63" i="16"/>
  <c r="P63" i="16"/>
  <c r="Q63" i="16"/>
  <c r="R63" i="16"/>
  <c r="S63" i="16"/>
  <c r="T63" i="16"/>
  <c r="U63" i="16"/>
  <c r="B64" i="16"/>
  <c r="C64" i="16"/>
  <c r="D64" i="16"/>
  <c r="E64" i="16"/>
  <c r="F64" i="16"/>
  <c r="H64" i="16"/>
  <c r="I64" i="16"/>
  <c r="J64" i="16"/>
  <c r="L64" i="16"/>
  <c r="M64" i="16"/>
  <c r="N64" i="16"/>
  <c r="O64" i="16"/>
  <c r="P64" i="16"/>
  <c r="Q64" i="16"/>
  <c r="R64" i="16"/>
  <c r="S64" i="16"/>
  <c r="T64" i="16"/>
  <c r="U64" i="16"/>
  <c r="B65" i="16"/>
  <c r="C65" i="16"/>
  <c r="D65" i="16"/>
  <c r="E65" i="16"/>
  <c r="F65" i="16"/>
  <c r="H65" i="16"/>
  <c r="I65" i="16"/>
  <c r="J65" i="16"/>
  <c r="L65" i="16"/>
  <c r="M65" i="16"/>
  <c r="N65" i="16"/>
  <c r="O65" i="16"/>
  <c r="P65" i="16"/>
  <c r="Q65" i="16"/>
  <c r="R65" i="16"/>
  <c r="S65" i="16"/>
  <c r="T65" i="16"/>
  <c r="U65" i="16"/>
  <c r="B66" i="16"/>
  <c r="C66" i="16"/>
  <c r="D66" i="16"/>
  <c r="E66" i="16"/>
  <c r="F66" i="16"/>
  <c r="H66" i="16"/>
  <c r="I66" i="16"/>
  <c r="J66" i="16"/>
  <c r="L66" i="16"/>
  <c r="M66" i="16"/>
  <c r="N66" i="16"/>
  <c r="O66" i="16"/>
  <c r="P66" i="16"/>
  <c r="Q66" i="16"/>
  <c r="R66" i="16"/>
  <c r="S66" i="16"/>
  <c r="T66" i="16"/>
  <c r="U66" i="16"/>
  <c r="B67" i="16"/>
  <c r="C67" i="16"/>
  <c r="D67" i="16"/>
  <c r="E67" i="16"/>
  <c r="F67" i="16"/>
  <c r="H67" i="16"/>
  <c r="I67" i="16"/>
  <c r="J67" i="16"/>
  <c r="L67" i="16"/>
  <c r="M67" i="16"/>
  <c r="N67" i="16"/>
  <c r="O67" i="16"/>
  <c r="P67" i="16"/>
  <c r="Q67" i="16"/>
  <c r="R67" i="16"/>
  <c r="S67" i="16"/>
  <c r="T67" i="16"/>
  <c r="U67" i="16"/>
  <c r="B68" i="16"/>
  <c r="C68" i="16"/>
  <c r="D68" i="16"/>
  <c r="E68" i="16"/>
  <c r="F68" i="16"/>
  <c r="H68" i="16"/>
  <c r="I68" i="16"/>
  <c r="J68" i="16"/>
  <c r="L68" i="16"/>
  <c r="M68" i="16"/>
  <c r="N68" i="16"/>
  <c r="O68" i="16"/>
  <c r="P68" i="16"/>
  <c r="Q68" i="16"/>
  <c r="R68" i="16"/>
  <c r="S68" i="16"/>
  <c r="T68" i="16"/>
  <c r="U68" i="16"/>
  <c r="B69" i="16"/>
  <c r="C69" i="16"/>
  <c r="D69" i="16"/>
  <c r="E69" i="16"/>
  <c r="F69" i="16"/>
  <c r="H69" i="16"/>
  <c r="I69" i="16"/>
  <c r="J69" i="16"/>
  <c r="L69" i="16"/>
  <c r="M69" i="16"/>
  <c r="N69" i="16"/>
  <c r="O69" i="16"/>
  <c r="P69" i="16"/>
  <c r="Q69" i="16"/>
  <c r="R69" i="16"/>
  <c r="S69" i="16"/>
  <c r="T69" i="16"/>
  <c r="U69" i="16"/>
  <c r="B70" i="16"/>
  <c r="C70" i="16"/>
  <c r="D70" i="16"/>
  <c r="E70" i="16"/>
  <c r="F70" i="16"/>
  <c r="H70" i="16"/>
  <c r="I70" i="16"/>
  <c r="J70" i="16"/>
  <c r="L70" i="16"/>
  <c r="M70" i="16"/>
  <c r="N70" i="16"/>
  <c r="O70" i="16"/>
  <c r="P70" i="16"/>
  <c r="Q70" i="16"/>
  <c r="R70" i="16"/>
  <c r="S70" i="16"/>
  <c r="T70" i="16"/>
  <c r="U70" i="16"/>
  <c r="B71" i="16"/>
  <c r="C71" i="16"/>
  <c r="D71" i="16"/>
  <c r="E71" i="16"/>
  <c r="F71" i="16"/>
  <c r="H71" i="16"/>
  <c r="I71" i="16"/>
  <c r="J71" i="16"/>
  <c r="L71" i="16"/>
  <c r="M71" i="16"/>
  <c r="N71" i="16"/>
  <c r="O71" i="16"/>
  <c r="P71" i="16"/>
  <c r="Q71" i="16"/>
  <c r="R71" i="16"/>
  <c r="S71" i="16"/>
  <c r="T71" i="16"/>
  <c r="U71" i="16"/>
  <c r="B72" i="16"/>
  <c r="C72" i="16"/>
  <c r="D72" i="16"/>
  <c r="E72" i="16"/>
  <c r="F72" i="16"/>
  <c r="H72" i="16"/>
  <c r="I72" i="16"/>
  <c r="J72" i="16"/>
  <c r="L72" i="16"/>
  <c r="M72" i="16"/>
  <c r="N72" i="16"/>
  <c r="O72" i="16"/>
  <c r="P72" i="16"/>
  <c r="Q72" i="16"/>
  <c r="R72" i="16"/>
  <c r="S72" i="16"/>
  <c r="T72" i="16"/>
  <c r="U72" i="16"/>
  <c r="B73" i="16"/>
  <c r="C73" i="16"/>
  <c r="D73" i="16"/>
  <c r="E73" i="16"/>
  <c r="F73" i="16"/>
  <c r="H73" i="16"/>
  <c r="I73" i="16"/>
  <c r="J73" i="16"/>
  <c r="L73" i="16"/>
  <c r="M73" i="16"/>
  <c r="N73" i="16"/>
  <c r="O73" i="16"/>
  <c r="P73" i="16"/>
  <c r="Q73" i="16"/>
  <c r="R73" i="16"/>
  <c r="S73" i="16"/>
  <c r="T73" i="16"/>
  <c r="U73" i="16"/>
  <c r="B74" i="16"/>
  <c r="C74" i="16"/>
  <c r="D74" i="16"/>
  <c r="E74" i="16"/>
  <c r="F74" i="16"/>
  <c r="H74" i="16"/>
  <c r="I74" i="16"/>
  <c r="J74" i="16"/>
  <c r="L74" i="16"/>
  <c r="M74" i="16"/>
  <c r="N74" i="16"/>
  <c r="O74" i="16"/>
  <c r="P74" i="16"/>
  <c r="Q74" i="16"/>
  <c r="R74" i="16"/>
  <c r="S74" i="16"/>
  <c r="T74" i="16"/>
  <c r="U74" i="16"/>
  <c r="B75" i="16"/>
  <c r="C75" i="16"/>
  <c r="D75" i="16"/>
  <c r="E75" i="16"/>
  <c r="F75" i="16"/>
  <c r="H75" i="16"/>
  <c r="I75" i="16"/>
  <c r="J75" i="16"/>
  <c r="L75" i="16"/>
  <c r="M75" i="16"/>
  <c r="N75" i="16"/>
  <c r="O75" i="16"/>
  <c r="P75" i="16"/>
  <c r="Q75" i="16"/>
  <c r="R75" i="16"/>
  <c r="S75" i="16"/>
  <c r="T75" i="16"/>
  <c r="U75" i="16"/>
  <c r="B76" i="16"/>
  <c r="C76" i="16"/>
  <c r="D76" i="16"/>
  <c r="E76" i="16"/>
  <c r="F76" i="16"/>
  <c r="H76" i="16"/>
  <c r="I76" i="16"/>
  <c r="J76" i="16"/>
  <c r="L76" i="16"/>
  <c r="M76" i="16"/>
  <c r="N76" i="16"/>
  <c r="O76" i="16"/>
  <c r="P76" i="16"/>
  <c r="Q76" i="16"/>
  <c r="R76" i="16"/>
  <c r="S76" i="16"/>
  <c r="T76" i="16"/>
  <c r="U76" i="16"/>
  <c r="B77" i="16"/>
  <c r="C77" i="16"/>
  <c r="D77" i="16"/>
  <c r="E77" i="16"/>
  <c r="F77" i="16"/>
  <c r="H77" i="16"/>
  <c r="I77" i="16"/>
  <c r="J77" i="16"/>
  <c r="L77" i="16"/>
  <c r="M77" i="16"/>
  <c r="N77" i="16"/>
  <c r="O77" i="16"/>
  <c r="P77" i="16"/>
  <c r="Q77" i="16"/>
  <c r="R77" i="16"/>
  <c r="S77" i="16"/>
  <c r="T77" i="16"/>
  <c r="U77" i="16"/>
  <c r="B78" i="16"/>
  <c r="C78" i="16"/>
  <c r="D78" i="16"/>
  <c r="E78" i="16"/>
  <c r="F78" i="16"/>
  <c r="H78" i="16"/>
  <c r="I78" i="16"/>
  <c r="J78" i="16"/>
  <c r="L78" i="16"/>
  <c r="M78" i="16"/>
  <c r="N78" i="16"/>
  <c r="O78" i="16"/>
  <c r="P78" i="16"/>
  <c r="Q78" i="16"/>
  <c r="R78" i="16"/>
  <c r="S78" i="16"/>
  <c r="T78" i="16"/>
  <c r="U78" i="16"/>
  <c r="B79" i="16"/>
  <c r="C79" i="16"/>
  <c r="D79" i="16"/>
  <c r="E79" i="16"/>
  <c r="F79" i="16"/>
  <c r="H79" i="16"/>
  <c r="I79" i="16"/>
  <c r="J79" i="16"/>
  <c r="L79" i="16"/>
  <c r="M79" i="16"/>
  <c r="N79" i="16"/>
  <c r="O79" i="16"/>
  <c r="P79" i="16"/>
  <c r="Q79" i="16"/>
  <c r="R79" i="16"/>
  <c r="S79" i="16"/>
  <c r="T79" i="16"/>
  <c r="U79" i="16"/>
  <c r="B80" i="16"/>
  <c r="C80" i="16"/>
  <c r="D80" i="16"/>
  <c r="E80" i="16"/>
  <c r="F80" i="16"/>
  <c r="H80" i="16"/>
  <c r="I80" i="16"/>
  <c r="J80" i="16"/>
  <c r="L80" i="16"/>
  <c r="M80" i="16"/>
  <c r="N80" i="16"/>
  <c r="O80" i="16"/>
  <c r="P80" i="16"/>
  <c r="Q80" i="16"/>
  <c r="R80" i="16"/>
  <c r="S80" i="16"/>
  <c r="T80" i="16"/>
  <c r="U80" i="16"/>
  <c r="B81" i="16"/>
  <c r="C81" i="16"/>
  <c r="D81" i="16"/>
  <c r="E81" i="16"/>
  <c r="F81" i="16"/>
  <c r="H81" i="16"/>
  <c r="I81" i="16"/>
  <c r="J81" i="16"/>
  <c r="L81" i="16"/>
  <c r="M81" i="16"/>
  <c r="N81" i="16"/>
  <c r="O81" i="16"/>
  <c r="P81" i="16"/>
  <c r="Q81" i="16"/>
  <c r="R81" i="16"/>
  <c r="S81" i="16"/>
  <c r="T81" i="16"/>
  <c r="U81" i="16"/>
  <c r="B82" i="16"/>
  <c r="C82" i="16"/>
  <c r="D82" i="16"/>
  <c r="E82" i="16"/>
  <c r="F82" i="16"/>
  <c r="H82" i="16"/>
  <c r="I82" i="16"/>
  <c r="J82" i="16"/>
  <c r="L82" i="16"/>
  <c r="M82" i="16"/>
  <c r="N82" i="16"/>
  <c r="O82" i="16"/>
  <c r="P82" i="16"/>
  <c r="Q82" i="16"/>
  <c r="R82" i="16"/>
  <c r="S82" i="16"/>
  <c r="T82" i="16"/>
  <c r="U82" i="16"/>
  <c r="B83" i="16"/>
  <c r="C83" i="16"/>
  <c r="D83" i="16"/>
  <c r="E83" i="16"/>
  <c r="F83" i="16"/>
  <c r="H83" i="16"/>
  <c r="I83" i="16"/>
  <c r="J83" i="16"/>
  <c r="L83" i="16"/>
  <c r="M83" i="16"/>
  <c r="N83" i="16"/>
  <c r="O83" i="16"/>
  <c r="P83" i="16"/>
  <c r="Q83" i="16"/>
  <c r="R83" i="16"/>
  <c r="S83" i="16"/>
  <c r="T83" i="16"/>
  <c r="U83" i="16"/>
  <c r="B84" i="16"/>
  <c r="C84" i="16"/>
  <c r="D84" i="16"/>
  <c r="E84" i="16"/>
  <c r="F84" i="16"/>
  <c r="H84" i="16"/>
  <c r="I84" i="16"/>
  <c r="J84" i="16"/>
  <c r="L84" i="16"/>
  <c r="M84" i="16"/>
  <c r="N84" i="16"/>
  <c r="O84" i="16"/>
  <c r="P84" i="16"/>
  <c r="Q84" i="16"/>
  <c r="R84" i="16"/>
  <c r="S84" i="16"/>
  <c r="T84" i="16"/>
  <c r="U84" i="16"/>
  <c r="B85" i="16"/>
  <c r="C85" i="16"/>
  <c r="D85" i="16"/>
  <c r="E85" i="16"/>
  <c r="F85" i="16"/>
  <c r="H85" i="16"/>
  <c r="I85" i="16"/>
  <c r="J85" i="16"/>
  <c r="L85" i="16"/>
  <c r="M85" i="16"/>
  <c r="N85" i="16"/>
  <c r="O85" i="16"/>
  <c r="P85" i="16"/>
  <c r="Q85" i="16"/>
  <c r="R85" i="16"/>
  <c r="S85" i="16"/>
  <c r="T85" i="16"/>
  <c r="U85" i="16"/>
  <c r="B86" i="16"/>
  <c r="C86" i="16"/>
  <c r="D86" i="16"/>
  <c r="E86" i="16"/>
  <c r="F86" i="16"/>
  <c r="H86" i="16"/>
  <c r="I86" i="16"/>
  <c r="J86" i="16"/>
  <c r="L86" i="16"/>
  <c r="M86" i="16"/>
  <c r="N86" i="16"/>
  <c r="O86" i="16"/>
  <c r="P86" i="16"/>
  <c r="Q86" i="16"/>
  <c r="R86" i="16"/>
  <c r="S86" i="16"/>
  <c r="T86" i="16"/>
  <c r="U86" i="16"/>
  <c r="B87" i="16"/>
  <c r="C87" i="16"/>
  <c r="D87" i="16"/>
  <c r="E87" i="16"/>
  <c r="F87" i="16"/>
  <c r="H87" i="16"/>
  <c r="I87" i="16"/>
  <c r="J87" i="16"/>
  <c r="L87" i="16"/>
  <c r="M87" i="16"/>
  <c r="N87" i="16"/>
  <c r="O87" i="16"/>
  <c r="P87" i="16"/>
  <c r="Q87" i="16"/>
  <c r="R87" i="16"/>
  <c r="S87" i="16"/>
  <c r="T87" i="16"/>
  <c r="U87" i="16"/>
  <c r="B88" i="16"/>
  <c r="C88" i="16"/>
  <c r="D88" i="16"/>
  <c r="E88" i="16"/>
  <c r="F88" i="16"/>
  <c r="H88" i="16"/>
  <c r="I88" i="16"/>
  <c r="J88" i="16"/>
  <c r="L88" i="16"/>
  <c r="M88" i="16"/>
  <c r="N88" i="16"/>
  <c r="O88" i="16"/>
  <c r="P88" i="16"/>
  <c r="Q88" i="16"/>
  <c r="R88" i="16"/>
  <c r="S88" i="16"/>
  <c r="T88" i="16"/>
  <c r="U88" i="16"/>
  <c r="B89" i="16"/>
  <c r="C89" i="16"/>
  <c r="D89" i="16"/>
  <c r="E89" i="16"/>
  <c r="F89" i="16"/>
  <c r="H89" i="16"/>
  <c r="I89" i="16"/>
  <c r="J89" i="16"/>
  <c r="L89" i="16"/>
  <c r="M89" i="16"/>
  <c r="N89" i="16"/>
  <c r="O89" i="16"/>
  <c r="P89" i="16"/>
  <c r="Q89" i="16"/>
  <c r="R89" i="16"/>
  <c r="S89" i="16"/>
  <c r="T89" i="16"/>
  <c r="U89" i="16"/>
  <c r="B90" i="16"/>
  <c r="C90" i="16"/>
  <c r="D90" i="16"/>
  <c r="E90" i="16"/>
  <c r="F90" i="16"/>
  <c r="H90" i="16"/>
  <c r="I90" i="16"/>
  <c r="J90" i="16"/>
  <c r="L90" i="16"/>
  <c r="M90" i="16"/>
  <c r="N90" i="16"/>
  <c r="O90" i="16"/>
  <c r="P90" i="16"/>
  <c r="Q90" i="16"/>
  <c r="R90" i="16"/>
  <c r="S90" i="16"/>
  <c r="T90" i="16"/>
  <c r="U90" i="16"/>
  <c r="B91" i="16"/>
  <c r="C91" i="16"/>
  <c r="D91" i="16"/>
  <c r="E91" i="16"/>
  <c r="F91" i="16"/>
  <c r="H91" i="16"/>
  <c r="I91" i="16"/>
  <c r="J91" i="16"/>
  <c r="L91" i="16"/>
  <c r="M91" i="16"/>
  <c r="N91" i="16"/>
  <c r="O91" i="16"/>
  <c r="P91" i="16"/>
  <c r="Q91" i="16"/>
  <c r="R91" i="16"/>
  <c r="S91" i="16"/>
  <c r="T91" i="16"/>
  <c r="U91" i="16"/>
  <c r="B92" i="16"/>
  <c r="C92" i="16"/>
  <c r="D92" i="16"/>
  <c r="E92" i="16"/>
  <c r="F92" i="16"/>
  <c r="H92" i="16"/>
  <c r="I92" i="16"/>
  <c r="J92" i="16"/>
  <c r="L92" i="16"/>
  <c r="M92" i="16"/>
  <c r="N92" i="16"/>
  <c r="O92" i="16"/>
  <c r="P92" i="16"/>
  <c r="Q92" i="16"/>
  <c r="R92" i="16"/>
  <c r="S92" i="16"/>
  <c r="T92" i="16"/>
  <c r="U92" i="16"/>
  <c r="B93" i="16"/>
  <c r="C93" i="16"/>
  <c r="D93" i="16"/>
  <c r="E93" i="16"/>
  <c r="F93" i="16"/>
  <c r="H93" i="16"/>
  <c r="I93" i="16"/>
  <c r="J93" i="16"/>
  <c r="L93" i="16"/>
  <c r="M93" i="16"/>
  <c r="N93" i="16"/>
  <c r="O93" i="16"/>
  <c r="P93" i="16"/>
  <c r="Q93" i="16"/>
  <c r="R93" i="16"/>
  <c r="S93" i="16"/>
  <c r="T93" i="16"/>
  <c r="U93" i="16"/>
  <c r="B94" i="16"/>
  <c r="C94" i="16"/>
  <c r="D94" i="16"/>
  <c r="E94" i="16"/>
  <c r="F94" i="16"/>
  <c r="H94" i="16"/>
  <c r="I94" i="16"/>
  <c r="J94" i="16"/>
  <c r="L94" i="16"/>
  <c r="M94" i="16"/>
  <c r="N94" i="16"/>
  <c r="O94" i="16"/>
  <c r="P94" i="16"/>
  <c r="Q94" i="16"/>
  <c r="R94" i="16"/>
  <c r="S94" i="16"/>
  <c r="T94" i="16"/>
  <c r="U94" i="16"/>
  <c r="B95" i="16"/>
  <c r="C95" i="16"/>
  <c r="D95" i="16"/>
  <c r="E95" i="16"/>
  <c r="F95" i="16"/>
  <c r="H95" i="16"/>
  <c r="I95" i="16"/>
  <c r="J95" i="16"/>
  <c r="L95" i="16"/>
  <c r="M95" i="16"/>
  <c r="N95" i="16"/>
  <c r="O95" i="16"/>
  <c r="P95" i="16"/>
  <c r="Q95" i="16"/>
  <c r="R95" i="16"/>
  <c r="S95" i="16"/>
  <c r="T95" i="16"/>
  <c r="U95" i="16"/>
  <c r="B96" i="16"/>
  <c r="C96" i="16"/>
  <c r="D96" i="16"/>
  <c r="E96" i="16"/>
  <c r="F96" i="16"/>
  <c r="H96" i="16"/>
  <c r="I96" i="16"/>
  <c r="J96" i="16"/>
  <c r="L96" i="16"/>
  <c r="M96" i="16"/>
  <c r="N96" i="16"/>
  <c r="O96" i="16"/>
  <c r="P96" i="16"/>
  <c r="Q96" i="16"/>
  <c r="R96" i="16"/>
  <c r="S96" i="16"/>
  <c r="T96" i="16"/>
  <c r="U96" i="16"/>
  <c r="B97" i="16"/>
  <c r="C97" i="16"/>
  <c r="D97" i="16"/>
  <c r="E97" i="16"/>
  <c r="F97" i="16"/>
  <c r="H97" i="16"/>
  <c r="I97" i="16"/>
  <c r="J97" i="16"/>
  <c r="L97" i="16"/>
  <c r="M97" i="16"/>
  <c r="N97" i="16"/>
  <c r="O97" i="16"/>
  <c r="P97" i="16"/>
  <c r="Q97" i="16"/>
  <c r="R97" i="16"/>
  <c r="S97" i="16"/>
  <c r="T97" i="16"/>
  <c r="U97" i="16"/>
  <c r="B98" i="16"/>
  <c r="C98" i="16"/>
  <c r="D98" i="16"/>
  <c r="E98" i="16"/>
  <c r="F98" i="16"/>
  <c r="H98" i="16"/>
  <c r="I98" i="16"/>
  <c r="J98" i="16"/>
  <c r="L98" i="16"/>
  <c r="M98" i="16"/>
  <c r="N98" i="16"/>
  <c r="O98" i="16"/>
  <c r="P98" i="16"/>
  <c r="Q98" i="16"/>
  <c r="R98" i="16"/>
  <c r="S98" i="16"/>
  <c r="T98" i="16"/>
  <c r="U98" i="16"/>
  <c r="B99" i="16"/>
  <c r="C99" i="16"/>
  <c r="D99" i="16"/>
  <c r="E99" i="16"/>
  <c r="F99" i="16"/>
  <c r="H99" i="16"/>
  <c r="I99" i="16"/>
  <c r="J99" i="16"/>
  <c r="L99" i="16"/>
  <c r="M99" i="16"/>
  <c r="N99" i="16"/>
  <c r="O99" i="16"/>
  <c r="P99" i="16"/>
  <c r="Q99" i="16"/>
  <c r="R99" i="16"/>
  <c r="S99" i="16"/>
  <c r="T99" i="16"/>
  <c r="U99" i="16"/>
  <c r="B100" i="16"/>
  <c r="C100" i="16"/>
  <c r="D100" i="16"/>
  <c r="E100" i="16"/>
  <c r="F100" i="16"/>
  <c r="H100" i="16"/>
  <c r="I100" i="16"/>
  <c r="J100" i="16"/>
  <c r="L100" i="16"/>
  <c r="M100" i="16"/>
  <c r="N100" i="16"/>
  <c r="O100" i="16"/>
  <c r="P100" i="16"/>
  <c r="Q100" i="16"/>
  <c r="R100" i="16"/>
  <c r="S100" i="16"/>
  <c r="T100" i="16"/>
  <c r="U100" i="16"/>
  <c r="B101" i="16"/>
  <c r="C101" i="16"/>
  <c r="D101" i="16"/>
  <c r="E101" i="16"/>
  <c r="F101" i="16"/>
  <c r="H101" i="16"/>
  <c r="I101" i="16"/>
  <c r="J101" i="16"/>
  <c r="L101" i="16"/>
  <c r="M101" i="16"/>
  <c r="N101" i="16"/>
  <c r="O101" i="16"/>
  <c r="P101" i="16"/>
  <c r="Q101" i="16"/>
  <c r="R101" i="16"/>
  <c r="S101" i="16"/>
  <c r="T101" i="16"/>
  <c r="U101" i="16"/>
  <c r="B102" i="16"/>
  <c r="C102" i="16"/>
  <c r="D102" i="16"/>
  <c r="E102" i="16"/>
  <c r="F102" i="16"/>
  <c r="H102" i="16"/>
  <c r="I102" i="16"/>
  <c r="J102" i="16"/>
  <c r="L102" i="16"/>
  <c r="M102" i="16"/>
  <c r="N102" i="16"/>
  <c r="O102" i="16"/>
  <c r="P102" i="16"/>
  <c r="Q102" i="16"/>
  <c r="R102" i="16"/>
  <c r="S102" i="16"/>
  <c r="T102" i="16"/>
  <c r="U102" i="16"/>
  <c r="B103" i="16"/>
  <c r="C103" i="16"/>
  <c r="D103" i="16"/>
  <c r="E103" i="16"/>
  <c r="F103" i="16"/>
  <c r="H103" i="16"/>
  <c r="I103" i="16"/>
  <c r="J103" i="16"/>
  <c r="L103" i="16"/>
  <c r="M103" i="16"/>
  <c r="N103" i="16"/>
  <c r="O103" i="16"/>
  <c r="P103" i="16"/>
  <c r="Q103" i="16"/>
  <c r="R103" i="16"/>
  <c r="S103" i="16"/>
  <c r="T103" i="16"/>
  <c r="U103" i="16"/>
  <c r="B104" i="16"/>
  <c r="C104" i="16"/>
  <c r="D104" i="16"/>
  <c r="E104" i="16"/>
  <c r="F104" i="16"/>
  <c r="H104" i="16"/>
  <c r="I104" i="16"/>
  <c r="J104" i="16"/>
  <c r="L104" i="16"/>
  <c r="M104" i="16"/>
  <c r="N104" i="16"/>
  <c r="O104" i="16"/>
  <c r="P104" i="16"/>
  <c r="Q104" i="16"/>
  <c r="R104" i="16"/>
  <c r="S104" i="16"/>
  <c r="T104" i="16"/>
  <c r="U104" i="16"/>
  <c r="B105" i="16"/>
  <c r="C105" i="16"/>
  <c r="D105" i="16"/>
  <c r="E105" i="16"/>
  <c r="F105" i="16"/>
  <c r="H105" i="16"/>
  <c r="I105" i="16"/>
  <c r="J105" i="16"/>
  <c r="L105" i="16"/>
  <c r="M105" i="16"/>
  <c r="N105" i="16"/>
  <c r="O105" i="16"/>
  <c r="P105" i="16"/>
  <c r="Q105" i="16"/>
  <c r="R105" i="16"/>
  <c r="S105" i="16"/>
  <c r="T105" i="16"/>
  <c r="U105" i="16"/>
  <c r="B106" i="16"/>
  <c r="C106" i="16"/>
  <c r="D106" i="16"/>
  <c r="E106" i="16"/>
  <c r="F106" i="16"/>
  <c r="H106" i="16"/>
  <c r="I106" i="16"/>
  <c r="J106" i="16"/>
  <c r="L106" i="16"/>
  <c r="M106" i="16"/>
  <c r="N106" i="16"/>
  <c r="O106" i="16"/>
  <c r="P106" i="16"/>
  <c r="Q106" i="16"/>
  <c r="R106" i="16"/>
  <c r="S106" i="16"/>
  <c r="T106" i="16"/>
  <c r="U106" i="16"/>
  <c r="B107" i="16"/>
  <c r="C107" i="16"/>
  <c r="D107" i="16"/>
  <c r="E107" i="16"/>
  <c r="F107" i="16"/>
  <c r="H107" i="16"/>
  <c r="I107" i="16"/>
  <c r="J107" i="16"/>
  <c r="L107" i="16"/>
  <c r="M107" i="16"/>
  <c r="N107" i="16"/>
  <c r="O107" i="16"/>
  <c r="P107" i="16"/>
  <c r="Q107" i="16"/>
  <c r="R107" i="16"/>
  <c r="S107" i="16"/>
  <c r="T107" i="16"/>
  <c r="U107" i="16"/>
  <c r="B108" i="16"/>
  <c r="C108" i="16"/>
  <c r="D108" i="16"/>
  <c r="E108" i="16"/>
  <c r="F108" i="16"/>
  <c r="H108" i="16"/>
  <c r="I108" i="16"/>
  <c r="J108" i="16"/>
  <c r="L108" i="16"/>
  <c r="M108" i="16"/>
  <c r="N108" i="16"/>
  <c r="O108" i="16"/>
  <c r="P108" i="16"/>
  <c r="Q108" i="16"/>
  <c r="R108" i="16"/>
  <c r="S108" i="16"/>
  <c r="T108" i="16"/>
  <c r="U108" i="16"/>
  <c r="B109" i="16"/>
  <c r="C109" i="16"/>
  <c r="D109" i="16"/>
  <c r="E109" i="16"/>
  <c r="F109" i="16"/>
  <c r="H109" i="16"/>
  <c r="I109" i="16"/>
  <c r="J109" i="16"/>
  <c r="L109" i="16"/>
  <c r="M109" i="16"/>
  <c r="N109" i="16"/>
  <c r="O109" i="16"/>
  <c r="P109" i="16"/>
  <c r="Q109" i="16"/>
  <c r="R109" i="16"/>
  <c r="S109" i="16"/>
  <c r="T109" i="16"/>
  <c r="U109" i="16"/>
  <c r="B110" i="16"/>
  <c r="C110" i="16"/>
  <c r="D110" i="16"/>
  <c r="E110" i="16"/>
  <c r="F110" i="16"/>
  <c r="H110" i="16"/>
  <c r="I110" i="16"/>
  <c r="J110" i="16"/>
  <c r="L110" i="16"/>
  <c r="M110" i="16"/>
  <c r="N110" i="16"/>
  <c r="O110" i="16"/>
  <c r="P110" i="16"/>
  <c r="Q110" i="16"/>
  <c r="R110" i="16"/>
  <c r="S110" i="16"/>
  <c r="T110" i="16"/>
  <c r="U110" i="16"/>
  <c r="B111" i="16"/>
  <c r="C111" i="16"/>
  <c r="D111" i="16"/>
  <c r="E111" i="16"/>
  <c r="F111" i="16"/>
  <c r="H111" i="16"/>
  <c r="I111" i="16"/>
  <c r="J111" i="16"/>
  <c r="L111" i="16"/>
  <c r="M111" i="16"/>
  <c r="N111" i="16"/>
  <c r="O111" i="16"/>
  <c r="P111" i="16"/>
  <c r="Q111" i="16"/>
  <c r="R111" i="16"/>
  <c r="S111" i="16"/>
  <c r="T111" i="16"/>
  <c r="U111" i="16"/>
  <c r="B112" i="16"/>
  <c r="C112" i="16"/>
  <c r="D112" i="16"/>
  <c r="E112" i="16"/>
  <c r="F112" i="16"/>
  <c r="H112" i="16"/>
  <c r="I112" i="16"/>
  <c r="J112" i="16"/>
  <c r="L112" i="16"/>
  <c r="M112" i="16"/>
  <c r="N112" i="16"/>
  <c r="O112" i="16"/>
  <c r="P112" i="16"/>
  <c r="Q112" i="16"/>
  <c r="R112" i="16"/>
  <c r="S112" i="16"/>
  <c r="T112" i="16"/>
  <c r="U112" i="16"/>
  <c r="B113" i="16"/>
  <c r="C113" i="16"/>
  <c r="D113" i="16"/>
  <c r="E113" i="16"/>
  <c r="F113" i="16"/>
  <c r="H113" i="16"/>
  <c r="I113" i="16"/>
  <c r="J113" i="16"/>
  <c r="L113" i="16"/>
  <c r="M113" i="16"/>
  <c r="N113" i="16"/>
  <c r="O113" i="16"/>
  <c r="P113" i="16"/>
  <c r="Q113" i="16"/>
  <c r="R113" i="16"/>
  <c r="S113" i="16"/>
  <c r="T113" i="16"/>
  <c r="U113" i="16"/>
  <c r="B114" i="16"/>
  <c r="C114" i="16"/>
  <c r="D114" i="16"/>
  <c r="E114" i="16"/>
  <c r="F114" i="16"/>
  <c r="H114" i="16"/>
  <c r="I114" i="16"/>
  <c r="J114" i="16"/>
  <c r="L114" i="16"/>
  <c r="M114" i="16"/>
  <c r="N114" i="16"/>
  <c r="O114" i="16"/>
  <c r="P114" i="16"/>
  <c r="Q114" i="16"/>
  <c r="R114" i="16"/>
  <c r="S114" i="16"/>
  <c r="T114" i="16"/>
  <c r="U114" i="16"/>
  <c r="B115" i="16"/>
  <c r="C115" i="16"/>
  <c r="D115" i="16"/>
  <c r="E115" i="16"/>
  <c r="F115" i="16"/>
  <c r="H115" i="16"/>
  <c r="I115" i="16"/>
  <c r="J115" i="16"/>
  <c r="L115" i="16"/>
  <c r="M115" i="16"/>
  <c r="N115" i="16"/>
  <c r="O115" i="16"/>
  <c r="P115" i="16"/>
  <c r="Q115" i="16"/>
  <c r="R115" i="16"/>
  <c r="S115" i="16"/>
  <c r="T115" i="16"/>
  <c r="U115" i="16"/>
  <c r="B116" i="16"/>
  <c r="C116" i="16"/>
  <c r="D116" i="16"/>
  <c r="E116" i="16"/>
  <c r="F116" i="16"/>
  <c r="H116" i="16"/>
  <c r="I116" i="16"/>
  <c r="J116" i="16"/>
  <c r="L116" i="16"/>
  <c r="M116" i="16"/>
  <c r="N116" i="16"/>
  <c r="O116" i="16"/>
  <c r="P116" i="16"/>
  <c r="Q116" i="16"/>
  <c r="R116" i="16"/>
  <c r="S116" i="16"/>
  <c r="T116" i="16"/>
  <c r="U116" i="16"/>
  <c r="B117" i="16"/>
  <c r="C117" i="16"/>
  <c r="D117" i="16"/>
  <c r="E117" i="16"/>
  <c r="F117" i="16"/>
  <c r="H117" i="16"/>
  <c r="I117" i="16"/>
  <c r="J117" i="16"/>
  <c r="L117" i="16"/>
  <c r="M117" i="16"/>
  <c r="N117" i="16"/>
  <c r="O117" i="16"/>
  <c r="P117" i="16"/>
  <c r="Q117" i="16"/>
  <c r="R117" i="16"/>
  <c r="S117" i="16"/>
  <c r="T117" i="16"/>
  <c r="U117" i="16"/>
  <c r="B118" i="16"/>
  <c r="C118" i="16"/>
  <c r="D118" i="16"/>
  <c r="E118" i="16"/>
  <c r="F118" i="16"/>
  <c r="H118" i="16"/>
  <c r="I118" i="16"/>
  <c r="J118" i="16"/>
  <c r="L118" i="16"/>
  <c r="M118" i="16"/>
  <c r="N118" i="16"/>
  <c r="O118" i="16"/>
  <c r="P118" i="16"/>
  <c r="Q118" i="16"/>
  <c r="R118" i="16"/>
  <c r="S118" i="16"/>
  <c r="T118" i="16"/>
  <c r="U118" i="16"/>
  <c r="B119" i="16"/>
  <c r="C119" i="16"/>
  <c r="D119" i="16"/>
  <c r="E119" i="16"/>
  <c r="F119" i="16"/>
  <c r="H119" i="16"/>
  <c r="I119" i="16"/>
  <c r="J119" i="16"/>
  <c r="L119" i="16"/>
  <c r="M119" i="16"/>
  <c r="N119" i="16"/>
  <c r="O119" i="16"/>
  <c r="P119" i="16"/>
  <c r="Q119" i="16"/>
  <c r="R119" i="16"/>
  <c r="S119" i="16"/>
  <c r="T119" i="16"/>
  <c r="U119" i="16"/>
  <c r="B120" i="16"/>
  <c r="C120" i="16"/>
  <c r="D120" i="16"/>
  <c r="E120" i="16"/>
  <c r="F120" i="16"/>
  <c r="H120" i="16"/>
  <c r="I120" i="16"/>
  <c r="J120" i="16"/>
  <c r="L120" i="16"/>
  <c r="M120" i="16"/>
  <c r="N120" i="16"/>
  <c r="O120" i="16"/>
  <c r="P120" i="16"/>
  <c r="Q120" i="16"/>
  <c r="R120" i="16"/>
  <c r="S120" i="16"/>
  <c r="T120" i="16"/>
  <c r="U120" i="16"/>
  <c r="B121" i="16"/>
  <c r="C121" i="16"/>
  <c r="D121" i="16"/>
  <c r="E121" i="16"/>
  <c r="F121" i="16"/>
  <c r="H121" i="16"/>
  <c r="I121" i="16"/>
  <c r="J121" i="16"/>
  <c r="L121" i="16"/>
  <c r="M121" i="16"/>
  <c r="N121" i="16"/>
  <c r="O121" i="16"/>
  <c r="P121" i="16"/>
  <c r="Q121" i="16"/>
  <c r="R121" i="16"/>
  <c r="S121" i="16"/>
  <c r="T121" i="16"/>
  <c r="U121" i="16"/>
  <c r="B122" i="16"/>
  <c r="C122" i="16"/>
  <c r="D122" i="16"/>
  <c r="E122" i="16"/>
  <c r="F122" i="16"/>
  <c r="H122" i="16"/>
  <c r="I122" i="16"/>
  <c r="J122" i="16"/>
  <c r="L122" i="16"/>
  <c r="M122" i="16"/>
  <c r="N122" i="16"/>
  <c r="O122" i="16"/>
  <c r="P122" i="16"/>
  <c r="Q122" i="16"/>
  <c r="R122" i="16"/>
  <c r="S122" i="16"/>
  <c r="T122" i="16"/>
  <c r="U122" i="16"/>
  <c r="B4" i="22"/>
  <c r="C4" i="22"/>
  <c r="D4" i="22"/>
  <c r="E4" i="22"/>
  <c r="F4" i="22"/>
  <c r="H4" i="22"/>
  <c r="I4" i="22"/>
  <c r="J4" i="22"/>
  <c r="L4" i="22"/>
  <c r="M4" i="22"/>
  <c r="N4" i="22"/>
  <c r="O4" i="22"/>
  <c r="P4" i="22"/>
  <c r="R4" i="22"/>
  <c r="S4" i="22"/>
  <c r="T4" i="22"/>
  <c r="U4" i="22"/>
  <c r="V4" i="22"/>
  <c r="B5" i="22"/>
  <c r="C5" i="22"/>
  <c r="D5" i="22"/>
  <c r="E5" i="22"/>
  <c r="F5" i="22"/>
  <c r="H5" i="22"/>
  <c r="I5" i="22"/>
  <c r="J5" i="22"/>
  <c r="L5" i="22"/>
  <c r="M5" i="22"/>
  <c r="N5" i="22"/>
  <c r="O5" i="22"/>
  <c r="P5" i="22"/>
  <c r="R5" i="22"/>
  <c r="S5" i="22"/>
  <c r="T5" i="22"/>
  <c r="U5" i="22"/>
  <c r="V5" i="22"/>
  <c r="B6" i="22"/>
  <c r="C6" i="22"/>
  <c r="D6" i="22"/>
  <c r="E6" i="22"/>
  <c r="F6" i="22"/>
  <c r="H6" i="22"/>
  <c r="I6" i="22"/>
  <c r="J6" i="22"/>
  <c r="L6" i="22"/>
  <c r="M6" i="22"/>
  <c r="N6" i="22"/>
  <c r="O6" i="22"/>
  <c r="P6" i="22"/>
  <c r="R6" i="22"/>
  <c r="S6" i="22"/>
  <c r="T6" i="22"/>
  <c r="U6" i="22"/>
  <c r="V6" i="22"/>
  <c r="B7" i="22"/>
  <c r="C7" i="22"/>
  <c r="D7" i="22"/>
  <c r="E7" i="22"/>
  <c r="F7" i="22"/>
  <c r="H7" i="22"/>
  <c r="I7" i="22"/>
  <c r="J7" i="22"/>
  <c r="L7" i="22"/>
  <c r="M7" i="22"/>
  <c r="N7" i="22"/>
  <c r="O7" i="22"/>
  <c r="P7" i="22"/>
  <c r="R7" i="22"/>
  <c r="S7" i="22"/>
  <c r="T7" i="22"/>
  <c r="U7" i="22"/>
  <c r="V7" i="22"/>
  <c r="B8" i="22"/>
  <c r="C8" i="22"/>
  <c r="D8" i="22"/>
  <c r="E8" i="22"/>
  <c r="F8" i="22"/>
  <c r="H8" i="22"/>
  <c r="I8" i="22"/>
  <c r="J8" i="22"/>
  <c r="L8" i="22"/>
  <c r="M8" i="22"/>
  <c r="N8" i="22"/>
  <c r="O8" i="22"/>
  <c r="P8" i="22"/>
  <c r="R8" i="22"/>
  <c r="S8" i="22"/>
  <c r="T8" i="22"/>
  <c r="U8" i="22"/>
  <c r="V8" i="22"/>
  <c r="B9" i="22"/>
  <c r="C9" i="22"/>
  <c r="D9" i="22"/>
  <c r="E9" i="22"/>
  <c r="F9" i="22"/>
  <c r="H9" i="22"/>
  <c r="I9" i="22"/>
  <c r="J9" i="22"/>
  <c r="L9" i="22"/>
  <c r="M9" i="22"/>
  <c r="N9" i="22"/>
  <c r="O9" i="22"/>
  <c r="P9" i="22"/>
  <c r="R9" i="22"/>
  <c r="S9" i="22"/>
  <c r="T9" i="22"/>
  <c r="U9" i="22"/>
  <c r="V9" i="22"/>
  <c r="B10" i="22"/>
  <c r="C10" i="22"/>
  <c r="D10" i="22"/>
  <c r="E10" i="22"/>
  <c r="F10" i="22"/>
  <c r="H10" i="22"/>
  <c r="I10" i="22"/>
  <c r="J10" i="22"/>
  <c r="L10" i="22"/>
  <c r="M10" i="22"/>
  <c r="N10" i="22"/>
  <c r="O10" i="22"/>
  <c r="P10" i="22"/>
  <c r="R10" i="22"/>
  <c r="S10" i="22"/>
  <c r="T10" i="22"/>
  <c r="U10" i="22"/>
  <c r="V10" i="22"/>
  <c r="B11" i="22"/>
  <c r="C11" i="22"/>
  <c r="D11" i="22"/>
  <c r="E11" i="22"/>
  <c r="F11" i="22"/>
  <c r="H11" i="22"/>
  <c r="I11" i="22"/>
  <c r="J11" i="22"/>
  <c r="L11" i="22"/>
  <c r="M11" i="22"/>
  <c r="N11" i="22"/>
  <c r="O11" i="22"/>
  <c r="P11" i="22"/>
  <c r="R11" i="22"/>
  <c r="S11" i="22"/>
  <c r="T11" i="22"/>
  <c r="U11" i="22"/>
  <c r="V11" i="22"/>
  <c r="B12" i="22"/>
  <c r="C12" i="22"/>
  <c r="D12" i="22"/>
  <c r="E12" i="22"/>
  <c r="F12" i="22"/>
  <c r="H12" i="22"/>
  <c r="I12" i="22"/>
  <c r="J12" i="22"/>
  <c r="L12" i="22"/>
  <c r="M12" i="22"/>
  <c r="N12" i="22"/>
  <c r="O12" i="22"/>
  <c r="P12" i="22"/>
  <c r="R12" i="22"/>
  <c r="S12" i="22"/>
  <c r="T12" i="22"/>
  <c r="U12" i="22"/>
  <c r="V12" i="22"/>
  <c r="B13" i="22"/>
  <c r="C13" i="22"/>
  <c r="D13" i="22"/>
  <c r="E13" i="22"/>
  <c r="F13" i="22"/>
  <c r="H13" i="22"/>
  <c r="I13" i="22"/>
  <c r="J13" i="22"/>
  <c r="L13" i="22"/>
  <c r="M13" i="22"/>
  <c r="N13" i="22"/>
  <c r="O13" i="22"/>
  <c r="P13" i="22"/>
  <c r="R13" i="22"/>
  <c r="S13" i="22"/>
  <c r="T13" i="22"/>
  <c r="U13" i="22"/>
  <c r="V13" i="22"/>
  <c r="B14" i="22"/>
  <c r="C14" i="22"/>
  <c r="D14" i="22"/>
  <c r="E14" i="22"/>
  <c r="F14" i="22"/>
  <c r="H14" i="22"/>
  <c r="I14" i="22"/>
  <c r="J14" i="22"/>
  <c r="L14" i="22"/>
  <c r="M14" i="22"/>
  <c r="N14" i="22"/>
  <c r="O14" i="22"/>
  <c r="P14" i="22"/>
  <c r="R14" i="22"/>
  <c r="S14" i="22"/>
  <c r="T14" i="22"/>
  <c r="U14" i="22"/>
  <c r="V14" i="22"/>
  <c r="B15" i="22"/>
  <c r="C15" i="22"/>
  <c r="D15" i="22"/>
  <c r="E15" i="22"/>
  <c r="F15" i="22"/>
  <c r="H15" i="22"/>
  <c r="I15" i="22"/>
  <c r="J15" i="22"/>
  <c r="L15" i="22"/>
  <c r="M15" i="22"/>
  <c r="N15" i="22"/>
  <c r="O15" i="22"/>
  <c r="P15" i="22"/>
  <c r="R15" i="22"/>
  <c r="S15" i="22"/>
  <c r="T15" i="22"/>
  <c r="U15" i="22"/>
  <c r="V15" i="22"/>
  <c r="B16" i="22"/>
  <c r="C16" i="22"/>
  <c r="D16" i="22"/>
  <c r="E16" i="22"/>
  <c r="F16" i="22"/>
  <c r="H16" i="22"/>
  <c r="I16" i="22"/>
  <c r="J16" i="22"/>
  <c r="L16" i="22"/>
  <c r="M16" i="22"/>
  <c r="N16" i="22"/>
  <c r="O16" i="22"/>
  <c r="P16" i="22"/>
  <c r="R16" i="22"/>
  <c r="S16" i="22"/>
  <c r="T16" i="22"/>
  <c r="U16" i="22"/>
  <c r="V16" i="22"/>
  <c r="B17" i="22"/>
  <c r="C17" i="22"/>
  <c r="D17" i="22"/>
  <c r="E17" i="22"/>
  <c r="F17" i="22"/>
  <c r="H17" i="22"/>
  <c r="I17" i="22"/>
  <c r="J17" i="22"/>
  <c r="L17" i="22"/>
  <c r="M17" i="22"/>
  <c r="N17" i="22"/>
  <c r="O17" i="22"/>
  <c r="P17" i="22"/>
  <c r="R17" i="22"/>
  <c r="S17" i="22"/>
  <c r="T17" i="22"/>
  <c r="U17" i="22"/>
  <c r="V17" i="22"/>
  <c r="B18" i="22"/>
  <c r="C18" i="22"/>
  <c r="D18" i="22"/>
  <c r="E18" i="22"/>
  <c r="F18" i="22"/>
  <c r="H18" i="22"/>
  <c r="I18" i="22"/>
  <c r="J18" i="22"/>
  <c r="L18" i="22"/>
  <c r="M18" i="22"/>
  <c r="N18" i="22"/>
  <c r="O18" i="22"/>
  <c r="P18" i="22"/>
  <c r="R18" i="22"/>
  <c r="S18" i="22"/>
  <c r="T18" i="22"/>
  <c r="U18" i="22"/>
  <c r="V18" i="22"/>
  <c r="B19" i="22"/>
  <c r="C19" i="22"/>
  <c r="D19" i="22"/>
  <c r="E19" i="22"/>
  <c r="F19" i="22"/>
  <c r="H19" i="22"/>
  <c r="I19" i="22"/>
  <c r="J19" i="22"/>
  <c r="L19" i="22"/>
  <c r="M19" i="22"/>
  <c r="N19" i="22"/>
  <c r="O19" i="22"/>
  <c r="P19" i="22"/>
  <c r="R19" i="22"/>
  <c r="S19" i="22"/>
  <c r="T19" i="22"/>
  <c r="U19" i="22"/>
  <c r="V19" i="22"/>
  <c r="B20" i="22"/>
  <c r="C20" i="22"/>
  <c r="D20" i="22"/>
  <c r="E20" i="22"/>
  <c r="F20" i="22"/>
  <c r="H20" i="22"/>
  <c r="I20" i="22"/>
  <c r="J20" i="22"/>
  <c r="L20" i="22"/>
  <c r="M20" i="22"/>
  <c r="N20" i="22"/>
  <c r="O20" i="22"/>
  <c r="P20" i="22"/>
  <c r="R20" i="22"/>
  <c r="S20" i="22"/>
  <c r="T20" i="22"/>
  <c r="U20" i="22"/>
  <c r="V20" i="22"/>
  <c r="B21" i="22"/>
  <c r="C21" i="22"/>
  <c r="D21" i="22"/>
  <c r="E21" i="22"/>
  <c r="F21" i="22"/>
  <c r="H21" i="22"/>
  <c r="I21" i="22"/>
  <c r="J21" i="22"/>
  <c r="L21" i="22"/>
  <c r="M21" i="22"/>
  <c r="N21" i="22"/>
  <c r="O21" i="22"/>
  <c r="P21" i="22"/>
  <c r="R21" i="22"/>
  <c r="S21" i="22"/>
  <c r="T21" i="22"/>
  <c r="U21" i="22"/>
  <c r="V21" i="22"/>
  <c r="B22" i="22"/>
  <c r="C22" i="22"/>
  <c r="D22" i="22"/>
  <c r="E22" i="22"/>
  <c r="F22" i="22"/>
  <c r="H22" i="22"/>
  <c r="I22" i="22"/>
  <c r="J22" i="22"/>
  <c r="L22" i="22"/>
  <c r="M22" i="22"/>
  <c r="N22" i="22"/>
  <c r="O22" i="22"/>
  <c r="P22" i="22"/>
  <c r="R22" i="22"/>
  <c r="S22" i="22"/>
  <c r="T22" i="22"/>
  <c r="U22" i="22"/>
  <c r="V22" i="22"/>
  <c r="B23" i="22"/>
  <c r="C23" i="22"/>
  <c r="D23" i="22"/>
  <c r="E23" i="22"/>
  <c r="F23" i="22"/>
  <c r="H23" i="22"/>
  <c r="I23" i="22"/>
  <c r="J23" i="22"/>
  <c r="L23" i="22"/>
  <c r="M23" i="22"/>
  <c r="N23" i="22"/>
  <c r="O23" i="22"/>
  <c r="P23" i="22"/>
  <c r="R23" i="22"/>
  <c r="S23" i="22"/>
  <c r="T23" i="22"/>
  <c r="U23" i="22"/>
  <c r="V23" i="22"/>
  <c r="B24" i="22"/>
  <c r="C24" i="22"/>
  <c r="D24" i="22"/>
  <c r="E24" i="22"/>
  <c r="F24" i="22"/>
  <c r="H24" i="22"/>
  <c r="I24" i="22"/>
  <c r="J24" i="22"/>
  <c r="L24" i="22"/>
  <c r="M24" i="22"/>
  <c r="N24" i="22"/>
  <c r="O24" i="22"/>
  <c r="P24" i="22"/>
  <c r="R24" i="22"/>
  <c r="S24" i="22"/>
  <c r="T24" i="22"/>
  <c r="U24" i="22"/>
  <c r="V24" i="22"/>
  <c r="B25" i="22"/>
  <c r="C25" i="22"/>
  <c r="D25" i="22"/>
  <c r="E25" i="22"/>
  <c r="F25" i="22"/>
  <c r="H25" i="22"/>
  <c r="I25" i="22"/>
  <c r="J25" i="22"/>
  <c r="L25" i="22"/>
  <c r="M25" i="22"/>
  <c r="N25" i="22"/>
  <c r="O25" i="22"/>
  <c r="P25" i="22"/>
  <c r="R25" i="22"/>
  <c r="S25" i="22"/>
  <c r="T25" i="22"/>
  <c r="U25" i="22"/>
  <c r="V25" i="22"/>
  <c r="B26" i="22"/>
  <c r="C26" i="22"/>
  <c r="D26" i="22"/>
  <c r="E26" i="22"/>
  <c r="F26" i="22"/>
  <c r="H26" i="22"/>
  <c r="I26" i="22"/>
  <c r="J26" i="22"/>
  <c r="L26" i="22"/>
  <c r="M26" i="22"/>
  <c r="N26" i="22"/>
  <c r="O26" i="22"/>
  <c r="P26" i="22"/>
  <c r="R26" i="22"/>
  <c r="S26" i="22"/>
  <c r="T26" i="22"/>
  <c r="U26" i="22"/>
  <c r="V26" i="22"/>
  <c r="B27" i="22"/>
  <c r="C27" i="22"/>
  <c r="D27" i="22"/>
  <c r="E27" i="22"/>
  <c r="F27" i="22"/>
  <c r="H27" i="22"/>
  <c r="I27" i="22"/>
  <c r="J27" i="22"/>
  <c r="L27" i="22"/>
  <c r="M27" i="22"/>
  <c r="N27" i="22"/>
  <c r="O27" i="22"/>
  <c r="P27" i="22"/>
  <c r="R27" i="22"/>
  <c r="S27" i="22"/>
  <c r="T27" i="22"/>
  <c r="U27" i="22"/>
  <c r="V27" i="22"/>
  <c r="B28" i="22"/>
  <c r="C28" i="22"/>
  <c r="D28" i="22"/>
  <c r="E28" i="22"/>
  <c r="F28" i="22"/>
  <c r="H28" i="22"/>
  <c r="I28" i="22"/>
  <c r="J28" i="22"/>
  <c r="L28" i="22"/>
  <c r="M28" i="22"/>
  <c r="N28" i="22"/>
  <c r="O28" i="22"/>
  <c r="P28" i="22"/>
  <c r="R28" i="22"/>
  <c r="S28" i="22"/>
  <c r="T28" i="22"/>
  <c r="U28" i="22"/>
  <c r="V28" i="22"/>
  <c r="B29" i="22"/>
  <c r="C29" i="22"/>
  <c r="D29" i="22"/>
  <c r="E29" i="22"/>
  <c r="F29" i="22"/>
  <c r="H29" i="22"/>
  <c r="I29" i="22"/>
  <c r="J29" i="22"/>
  <c r="L29" i="22"/>
  <c r="M29" i="22"/>
  <c r="N29" i="22"/>
  <c r="O29" i="22"/>
  <c r="P29" i="22"/>
  <c r="R29" i="22"/>
  <c r="S29" i="22"/>
  <c r="T29" i="22"/>
  <c r="U29" i="22"/>
  <c r="V29" i="22"/>
  <c r="B30" i="22"/>
  <c r="C30" i="22"/>
  <c r="D30" i="22"/>
  <c r="E30" i="22"/>
  <c r="F30" i="22"/>
  <c r="H30" i="22"/>
  <c r="I30" i="22"/>
  <c r="J30" i="22"/>
  <c r="L30" i="22"/>
  <c r="M30" i="22"/>
  <c r="N30" i="22"/>
  <c r="O30" i="22"/>
  <c r="P30" i="22"/>
  <c r="R30" i="22"/>
  <c r="S30" i="22"/>
  <c r="T30" i="22"/>
  <c r="U30" i="22"/>
  <c r="V30" i="22"/>
  <c r="B31" i="22"/>
  <c r="C31" i="22"/>
  <c r="D31" i="22"/>
  <c r="E31" i="22"/>
  <c r="F31" i="22"/>
  <c r="H31" i="22"/>
  <c r="I31" i="22"/>
  <c r="J31" i="22"/>
  <c r="L31" i="22"/>
  <c r="M31" i="22"/>
  <c r="N31" i="22"/>
  <c r="O31" i="22"/>
  <c r="P31" i="22"/>
  <c r="R31" i="22"/>
  <c r="S31" i="22"/>
  <c r="T31" i="22"/>
  <c r="U31" i="22"/>
  <c r="V31" i="22"/>
  <c r="B32" i="22"/>
  <c r="C32" i="22"/>
  <c r="D32" i="22"/>
  <c r="E32" i="22"/>
  <c r="F32" i="22"/>
  <c r="H32" i="22"/>
  <c r="I32" i="22"/>
  <c r="J32" i="22"/>
  <c r="L32" i="22"/>
  <c r="M32" i="22"/>
  <c r="N32" i="22"/>
  <c r="O32" i="22"/>
  <c r="P32" i="22"/>
  <c r="R32" i="22"/>
  <c r="S32" i="22"/>
  <c r="T32" i="22"/>
  <c r="U32" i="22"/>
  <c r="V32" i="22"/>
  <c r="B33" i="22"/>
  <c r="C33" i="22"/>
  <c r="D33" i="22"/>
  <c r="E33" i="22"/>
  <c r="F33" i="22"/>
  <c r="H33" i="22"/>
  <c r="I33" i="22"/>
  <c r="J33" i="22"/>
  <c r="L33" i="22"/>
  <c r="M33" i="22"/>
  <c r="N33" i="22"/>
  <c r="O33" i="22"/>
  <c r="P33" i="22"/>
  <c r="R33" i="22"/>
  <c r="S33" i="22"/>
  <c r="T33" i="22"/>
  <c r="U33" i="22"/>
  <c r="V33" i="22"/>
  <c r="B34" i="22"/>
  <c r="C34" i="22"/>
  <c r="D34" i="22"/>
  <c r="E34" i="22"/>
  <c r="F34" i="22"/>
  <c r="H34" i="22"/>
  <c r="I34" i="22"/>
  <c r="J34" i="22"/>
  <c r="L34" i="22"/>
  <c r="M34" i="22"/>
  <c r="N34" i="22"/>
  <c r="O34" i="22"/>
  <c r="P34" i="22"/>
  <c r="R34" i="22"/>
  <c r="S34" i="22"/>
  <c r="T34" i="22"/>
  <c r="U34" i="22"/>
  <c r="V34" i="22"/>
  <c r="B35" i="22"/>
  <c r="C35" i="22"/>
  <c r="D35" i="22"/>
  <c r="E35" i="22"/>
  <c r="F35" i="22"/>
  <c r="H35" i="22"/>
  <c r="I35" i="22"/>
  <c r="J35" i="22"/>
  <c r="L35" i="22"/>
  <c r="M35" i="22"/>
  <c r="N35" i="22"/>
  <c r="O35" i="22"/>
  <c r="P35" i="22"/>
  <c r="R35" i="22"/>
  <c r="S35" i="22"/>
  <c r="T35" i="22"/>
  <c r="U35" i="22"/>
  <c r="V35" i="22"/>
  <c r="B36" i="22"/>
  <c r="C36" i="22"/>
  <c r="D36" i="22"/>
  <c r="E36" i="22"/>
  <c r="F36" i="22"/>
  <c r="H36" i="22"/>
  <c r="I36" i="22"/>
  <c r="J36" i="22"/>
  <c r="L36" i="22"/>
  <c r="M36" i="22"/>
  <c r="N36" i="22"/>
  <c r="O36" i="22"/>
  <c r="P36" i="22"/>
  <c r="R36" i="22"/>
  <c r="S36" i="22"/>
  <c r="T36" i="22"/>
  <c r="U36" i="22"/>
  <c r="V36" i="22"/>
  <c r="B37" i="22"/>
  <c r="C37" i="22"/>
  <c r="D37" i="22"/>
  <c r="E37" i="22"/>
  <c r="F37" i="22"/>
  <c r="H37" i="22"/>
  <c r="I37" i="22"/>
  <c r="J37" i="22"/>
  <c r="L37" i="22"/>
  <c r="M37" i="22"/>
  <c r="N37" i="22"/>
  <c r="O37" i="22"/>
  <c r="P37" i="22"/>
  <c r="R37" i="22"/>
  <c r="S37" i="22"/>
  <c r="T37" i="22"/>
  <c r="U37" i="22"/>
  <c r="V37" i="22"/>
  <c r="B38" i="22"/>
  <c r="C38" i="22"/>
  <c r="D38" i="22"/>
  <c r="E38" i="22"/>
  <c r="F38" i="22"/>
  <c r="H38" i="22"/>
  <c r="I38" i="22"/>
  <c r="J38" i="22"/>
  <c r="L38" i="22"/>
  <c r="M38" i="22"/>
  <c r="N38" i="22"/>
  <c r="O38" i="22"/>
  <c r="P38" i="22"/>
  <c r="R38" i="22"/>
  <c r="S38" i="22"/>
  <c r="T38" i="22"/>
  <c r="U38" i="22"/>
  <c r="V38" i="22"/>
  <c r="B39" i="22"/>
  <c r="C39" i="22"/>
  <c r="D39" i="22"/>
  <c r="E39" i="22"/>
  <c r="F39" i="22"/>
  <c r="H39" i="22"/>
  <c r="I39" i="22"/>
  <c r="J39" i="22"/>
  <c r="L39" i="22"/>
  <c r="M39" i="22"/>
  <c r="N39" i="22"/>
  <c r="O39" i="22"/>
  <c r="P39" i="22"/>
  <c r="R39" i="22"/>
  <c r="S39" i="22"/>
  <c r="T39" i="22"/>
  <c r="U39" i="22"/>
  <c r="V39" i="22"/>
  <c r="B40" i="22"/>
  <c r="C40" i="22"/>
  <c r="D40" i="22"/>
  <c r="E40" i="22"/>
  <c r="F40" i="22"/>
  <c r="H40" i="22"/>
  <c r="I40" i="22"/>
  <c r="J40" i="22"/>
  <c r="L40" i="22"/>
  <c r="M40" i="22"/>
  <c r="N40" i="22"/>
  <c r="O40" i="22"/>
  <c r="P40" i="22"/>
  <c r="R40" i="22"/>
  <c r="S40" i="22"/>
  <c r="T40" i="22"/>
  <c r="U40" i="22"/>
  <c r="V40" i="22"/>
  <c r="B41" i="22"/>
  <c r="C41" i="22"/>
  <c r="D41" i="22"/>
  <c r="E41" i="22"/>
  <c r="F41" i="22"/>
  <c r="H41" i="22"/>
  <c r="I41" i="22"/>
  <c r="J41" i="22"/>
  <c r="L41" i="22"/>
  <c r="M41" i="22"/>
  <c r="N41" i="22"/>
  <c r="O41" i="22"/>
  <c r="P41" i="22"/>
  <c r="R41" i="22"/>
  <c r="S41" i="22"/>
  <c r="T41" i="22"/>
  <c r="U41" i="22"/>
  <c r="V41" i="22"/>
  <c r="B42" i="22"/>
  <c r="C42" i="22"/>
  <c r="D42" i="22"/>
  <c r="E42" i="22"/>
  <c r="F42" i="22"/>
  <c r="H42" i="22"/>
  <c r="I42" i="22"/>
  <c r="J42" i="22"/>
  <c r="L42" i="22"/>
  <c r="M42" i="22"/>
  <c r="N42" i="22"/>
  <c r="O42" i="22"/>
  <c r="P42" i="22"/>
  <c r="R42" i="22"/>
  <c r="S42" i="22"/>
  <c r="T42" i="22"/>
  <c r="U42" i="22"/>
  <c r="V42" i="22"/>
  <c r="B43" i="22"/>
  <c r="C43" i="22"/>
  <c r="D43" i="22"/>
  <c r="E43" i="22"/>
  <c r="F43" i="22"/>
  <c r="H43" i="22"/>
  <c r="I43" i="22"/>
  <c r="J43" i="22"/>
  <c r="L43" i="22"/>
  <c r="M43" i="22"/>
  <c r="N43" i="22"/>
  <c r="O43" i="22"/>
  <c r="P43" i="22"/>
  <c r="R43" i="22"/>
  <c r="S43" i="22"/>
  <c r="T43" i="22"/>
  <c r="U43" i="22"/>
  <c r="V43" i="22"/>
  <c r="B44" i="22"/>
  <c r="C44" i="22"/>
  <c r="D44" i="22"/>
  <c r="E44" i="22"/>
  <c r="F44" i="22"/>
  <c r="H44" i="22"/>
  <c r="I44" i="22"/>
  <c r="J44" i="22"/>
  <c r="L44" i="22"/>
  <c r="M44" i="22"/>
  <c r="N44" i="22"/>
  <c r="O44" i="22"/>
  <c r="P44" i="22"/>
  <c r="R44" i="22"/>
  <c r="S44" i="22"/>
  <c r="T44" i="22"/>
  <c r="U44" i="22"/>
  <c r="V44" i="22"/>
  <c r="B45" i="22"/>
  <c r="C45" i="22"/>
  <c r="D45" i="22"/>
  <c r="E45" i="22"/>
  <c r="F45" i="22"/>
  <c r="H45" i="22"/>
  <c r="I45" i="22"/>
  <c r="J45" i="22"/>
  <c r="L45" i="22"/>
  <c r="M45" i="22"/>
  <c r="N45" i="22"/>
  <c r="O45" i="22"/>
  <c r="P45" i="22"/>
  <c r="R45" i="22"/>
  <c r="S45" i="22"/>
  <c r="T45" i="22"/>
  <c r="U45" i="22"/>
  <c r="V45" i="22"/>
  <c r="B46" i="22"/>
  <c r="C46" i="22"/>
  <c r="D46" i="22"/>
  <c r="E46" i="22"/>
  <c r="F46" i="22"/>
  <c r="H46" i="22"/>
  <c r="I46" i="22"/>
  <c r="J46" i="22"/>
  <c r="L46" i="22"/>
  <c r="M46" i="22"/>
  <c r="N46" i="22"/>
  <c r="O46" i="22"/>
  <c r="P46" i="22"/>
  <c r="R46" i="22"/>
  <c r="S46" i="22"/>
  <c r="T46" i="22"/>
  <c r="U46" i="22"/>
  <c r="V46" i="22"/>
  <c r="B47" i="22"/>
  <c r="C47" i="22"/>
  <c r="D47" i="22"/>
  <c r="E47" i="22"/>
  <c r="F47" i="22"/>
  <c r="H47" i="22"/>
  <c r="I47" i="22"/>
  <c r="J47" i="22"/>
  <c r="L47" i="22"/>
  <c r="M47" i="22"/>
  <c r="N47" i="22"/>
  <c r="O47" i="22"/>
  <c r="P47" i="22"/>
  <c r="R47" i="22"/>
  <c r="S47" i="22"/>
  <c r="T47" i="22"/>
  <c r="U47" i="22"/>
  <c r="V47" i="22"/>
  <c r="B48" i="22"/>
  <c r="C48" i="22"/>
  <c r="D48" i="22"/>
  <c r="E48" i="22"/>
  <c r="F48" i="22"/>
  <c r="H48" i="22"/>
  <c r="I48" i="22"/>
  <c r="J48" i="22"/>
  <c r="L48" i="22"/>
  <c r="M48" i="22"/>
  <c r="N48" i="22"/>
  <c r="O48" i="22"/>
  <c r="P48" i="22"/>
  <c r="R48" i="22"/>
  <c r="S48" i="22"/>
  <c r="T48" i="22"/>
  <c r="U48" i="22"/>
  <c r="V48" i="22"/>
  <c r="B49" i="22"/>
  <c r="C49" i="22"/>
  <c r="D49" i="22"/>
  <c r="E49" i="22"/>
  <c r="F49" i="22"/>
  <c r="H49" i="22"/>
  <c r="I49" i="22"/>
  <c r="J49" i="22"/>
  <c r="L49" i="22"/>
  <c r="M49" i="22"/>
  <c r="N49" i="22"/>
  <c r="O49" i="22"/>
  <c r="P49" i="22"/>
  <c r="R49" i="22"/>
  <c r="S49" i="22"/>
  <c r="T49" i="22"/>
  <c r="U49" i="22"/>
  <c r="V49" i="22"/>
  <c r="B50" i="22"/>
  <c r="C50" i="22"/>
  <c r="D50" i="22"/>
  <c r="E50" i="22"/>
  <c r="F50" i="22"/>
  <c r="H50" i="22"/>
  <c r="I50" i="22"/>
  <c r="J50" i="22"/>
  <c r="L50" i="22"/>
  <c r="M50" i="22"/>
  <c r="N50" i="22"/>
  <c r="O50" i="22"/>
  <c r="P50" i="22"/>
  <c r="R50" i="22"/>
  <c r="S50" i="22"/>
  <c r="T50" i="22"/>
  <c r="U50" i="22"/>
  <c r="V50" i="22"/>
  <c r="B51" i="22"/>
  <c r="C51" i="22"/>
  <c r="D51" i="22"/>
  <c r="E51" i="22"/>
  <c r="F51" i="22"/>
  <c r="H51" i="22"/>
  <c r="I51" i="22"/>
  <c r="J51" i="22"/>
  <c r="L51" i="22"/>
  <c r="M51" i="22"/>
  <c r="N51" i="22"/>
  <c r="O51" i="22"/>
  <c r="P51" i="22"/>
  <c r="R51" i="22"/>
  <c r="S51" i="22"/>
  <c r="T51" i="22"/>
  <c r="U51" i="22"/>
  <c r="V51" i="22"/>
  <c r="B52" i="22"/>
  <c r="C52" i="22"/>
  <c r="D52" i="22"/>
  <c r="E52" i="22"/>
  <c r="F52" i="22"/>
  <c r="H52" i="22"/>
  <c r="I52" i="22"/>
  <c r="J52" i="22"/>
  <c r="L52" i="22"/>
  <c r="M52" i="22"/>
  <c r="N52" i="22"/>
  <c r="O52" i="22"/>
  <c r="P52" i="22"/>
  <c r="R52" i="22"/>
  <c r="S52" i="22"/>
  <c r="T52" i="22"/>
  <c r="U52" i="22"/>
  <c r="V52" i="22"/>
  <c r="B53" i="22"/>
  <c r="C53" i="22"/>
  <c r="D53" i="22"/>
  <c r="E53" i="22"/>
  <c r="F53" i="22"/>
  <c r="H53" i="22"/>
  <c r="I53" i="22"/>
  <c r="J53" i="22"/>
  <c r="L53" i="22"/>
  <c r="M53" i="22"/>
  <c r="N53" i="22"/>
  <c r="O53" i="22"/>
  <c r="P53" i="22"/>
  <c r="R53" i="22"/>
  <c r="S53" i="22"/>
  <c r="T53" i="22"/>
  <c r="U53" i="22"/>
  <c r="V53" i="22"/>
  <c r="B54" i="22"/>
  <c r="C54" i="22"/>
  <c r="D54" i="22"/>
  <c r="E54" i="22"/>
  <c r="F54" i="22"/>
  <c r="H54" i="22"/>
  <c r="I54" i="22"/>
  <c r="J54" i="22"/>
  <c r="L54" i="22"/>
  <c r="M54" i="22"/>
  <c r="N54" i="22"/>
  <c r="O54" i="22"/>
  <c r="P54" i="22"/>
  <c r="R54" i="22"/>
  <c r="S54" i="22"/>
  <c r="T54" i="22"/>
  <c r="U54" i="22"/>
  <c r="V54" i="22"/>
  <c r="B55" i="22"/>
  <c r="C55" i="22"/>
  <c r="D55" i="22"/>
  <c r="E55" i="22"/>
  <c r="F55" i="22"/>
  <c r="H55" i="22"/>
  <c r="I55" i="22"/>
  <c r="J55" i="22"/>
  <c r="L55" i="22"/>
  <c r="M55" i="22"/>
  <c r="N55" i="22"/>
  <c r="O55" i="22"/>
  <c r="P55" i="22"/>
  <c r="R55" i="22"/>
  <c r="S55" i="22"/>
  <c r="T55" i="22"/>
  <c r="U55" i="22"/>
  <c r="V55" i="22"/>
  <c r="B56" i="22"/>
  <c r="C56" i="22"/>
  <c r="D56" i="22"/>
  <c r="E56" i="22"/>
  <c r="F56" i="22"/>
  <c r="H56" i="22"/>
  <c r="I56" i="22"/>
  <c r="J56" i="22"/>
  <c r="L56" i="22"/>
  <c r="M56" i="22"/>
  <c r="N56" i="22"/>
  <c r="O56" i="22"/>
  <c r="P56" i="22"/>
  <c r="R56" i="22"/>
  <c r="S56" i="22"/>
  <c r="T56" i="22"/>
  <c r="U56" i="22"/>
  <c r="V56" i="22"/>
  <c r="B57" i="22"/>
  <c r="C57" i="22"/>
  <c r="D57" i="22"/>
  <c r="E57" i="22"/>
  <c r="F57" i="22"/>
  <c r="H57" i="22"/>
  <c r="I57" i="22"/>
  <c r="J57" i="22"/>
  <c r="L57" i="22"/>
  <c r="M57" i="22"/>
  <c r="N57" i="22"/>
  <c r="O57" i="22"/>
  <c r="P57" i="22"/>
  <c r="R57" i="22"/>
  <c r="S57" i="22"/>
  <c r="T57" i="22"/>
  <c r="U57" i="22"/>
  <c r="V57" i="22"/>
  <c r="B58" i="22"/>
  <c r="C58" i="22"/>
  <c r="D58" i="22"/>
  <c r="E58" i="22"/>
  <c r="F58" i="22"/>
  <c r="H58" i="22"/>
  <c r="I58" i="22"/>
  <c r="J58" i="22"/>
  <c r="L58" i="22"/>
  <c r="M58" i="22"/>
  <c r="N58" i="22"/>
  <c r="O58" i="22"/>
  <c r="P58" i="22"/>
  <c r="R58" i="22"/>
  <c r="S58" i="22"/>
  <c r="T58" i="22"/>
  <c r="U58" i="22"/>
  <c r="V58" i="22"/>
  <c r="B59" i="22"/>
  <c r="C59" i="22"/>
  <c r="D59" i="22"/>
  <c r="E59" i="22"/>
  <c r="F59" i="22"/>
  <c r="H59" i="22"/>
  <c r="I59" i="22"/>
  <c r="J59" i="22"/>
  <c r="L59" i="22"/>
  <c r="M59" i="22"/>
  <c r="N59" i="22"/>
  <c r="O59" i="22"/>
  <c r="P59" i="22"/>
  <c r="R59" i="22"/>
  <c r="S59" i="22"/>
  <c r="T59" i="22"/>
  <c r="U59" i="22"/>
  <c r="V59" i="22"/>
  <c r="B60" i="22"/>
  <c r="C60" i="22"/>
  <c r="D60" i="22"/>
  <c r="E60" i="22"/>
  <c r="F60" i="22"/>
  <c r="H60" i="22"/>
  <c r="I60" i="22"/>
  <c r="J60" i="22"/>
  <c r="L60" i="22"/>
  <c r="M60" i="22"/>
  <c r="N60" i="22"/>
  <c r="O60" i="22"/>
  <c r="P60" i="22"/>
  <c r="R60" i="22"/>
  <c r="S60" i="22"/>
  <c r="T60" i="22"/>
  <c r="U60" i="22"/>
  <c r="V60" i="22"/>
  <c r="B61" i="22"/>
  <c r="C61" i="22"/>
  <c r="D61" i="22"/>
  <c r="E61" i="22"/>
  <c r="F61" i="22"/>
  <c r="H61" i="22"/>
  <c r="I61" i="22"/>
  <c r="J61" i="22"/>
  <c r="L61" i="22"/>
  <c r="M61" i="22"/>
  <c r="N61" i="22"/>
  <c r="O61" i="22"/>
  <c r="P61" i="22"/>
  <c r="R61" i="22"/>
  <c r="S61" i="22"/>
  <c r="T61" i="22"/>
  <c r="U61" i="22"/>
  <c r="V61" i="22"/>
  <c r="B62" i="22"/>
  <c r="C62" i="22"/>
  <c r="D62" i="22"/>
  <c r="E62" i="22"/>
  <c r="F62" i="22"/>
  <c r="H62" i="22"/>
  <c r="I62" i="22"/>
  <c r="J62" i="22"/>
  <c r="L62" i="22"/>
  <c r="M62" i="22"/>
  <c r="N62" i="22"/>
  <c r="O62" i="22"/>
  <c r="P62" i="22"/>
  <c r="R62" i="22"/>
  <c r="S62" i="22"/>
  <c r="T62" i="22"/>
  <c r="U62" i="22"/>
  <c r="V62" i="22"/>
  <c r="B63" i="22"/>
  <c r="C63" i="22"/>
  <c r="D63" i="22"/>
  <c r="E63" i="22"/>
  <c r="F63" i="22"/>
  <c r="H63" i="22"/>
  <c r="I63" i="22"/>
  <c r="J63" i="22"/>
  <c r="L63" i="22"/>
  <c r="M63" i="22"/>
  <c r="N63" i="22"/>
  <c r="O63" i="22"/>
  <c r="P63" i="22"/>
  <c r="R63" i="22"/>
  <c r="S63" i="22"/>
  <c r="T63" i="22"/>
  <c r="U63" i="22"/>
  <c r="V63" i="22"/>
  <c r="B64" i="22"/>
  <c r="C64" i="22"/>
  <c r="D64" i="22"/>
  <c r="E64" i="22"/>
  <c r="F64" i="22"/>
  <c r="H64" i="22"/>
  <c r="I64" i="22"/>
  <c r="J64" i="22"/>
  <c r="L64" i="22"/>
  <c r="M64" i="22"/>
  <c r="N64" i="22"/>
  <c r="O64" i="22"/>
  <c r="P64" i="22"/>
  <c r="R64" i="22"/>
  <c r="S64" i="22"/>
  <c r="T64" i="22"/>
  <c r="U64" i="22"/>
  <c r="V64" i="22"/>
  <c r="B65" i="22"/>
  <c r="C65" i="22"/>
  <c r="D65" i="22"/>
  <c r="E65" i="22"/>
  <c r="F65" i="22"/>
  <c r="H65" i="22"/>
  <c r="I65" i="22"/>
  <c r="J65" i="22"/>
  <c r="L65" i="22"/>
  <c r="M65" i="22"/>
  <c r="N65" i="22"/>
  <c r="O65" i="22"/>
  <c r="P65" i="22"/>
  <c r="R65" i="22"/>
  <c r="S65" i="22"/>
  <c r="T65" i="22"/>
  <c r="U65" i="22"/>
  <c r="V65" i="22"/>
  <c r="B66" i="22"/>
  <c r="C66" i="22"/>
  <c r="D66" i="22"/>
  <c r="E66" i="22"/>
  <c r="F66" i="22"/>
  <c r="H66" i="22"/>
  <c r="I66" i="22"/>
  <c r="J66" i="22"/>
  <c r="L66" i="22"/>
  <c r="M66" i="22"/>
  <c r="N66" i="22"/>
  <c r="O66" i="22"/>
  <c r="P66" i="22"/>
  <c r="R66" i="22"/>
  <c r="S66" i="22"/>
  <c r="T66" i="22"/>
  <c r="U66" i="22"/>
  <c r="V66" i="22"/>
  <c r="B67" i="22"/>
  <c r="C67" i="22"/>
  <c r="D67" i="22"/>
  <c r="E67" i="22"/>
  <c r="F67" i="22"/>
  <c r="H67" i="22"/>
  <c r="I67" i="22"/>
  <c r="J67" i="22"/>
  <c r="L67" i="22"/>
  <c r="M67" i="22"/>
  <c r="N67" i="22"/>
  <c r="O67" i="22"/>
  <c r="P67" i="22"/>
  <c r="R67" i="22"/>
  <c r="S67" i="22"/>
  <c r="T67" i="22"/>
  <c r="U67" i="22"/>
  <c r="V67" i="22"/>
  <c r="B68" i="22"/>
  <c r="C68" i="22"/>
  <c r="D68" i="22"/>
  <c r="E68" i="22"/>
  <c r="F68" i="22"/>
  <c r="H68" i="22"/>
  <c r="I68" i="22"/>
  <c r="J68" i="22"/>
  <c r="L68" i="22"/>
  <c r="M68" i="22"/>
  <c r="N68" i="22"/>
  <c r="O68" i="22"/>
  <c r="P68" i="22"/>
  <c r="R68" i="22"/>
  <c r="S68" i="22"/>
  <c r="T68" i="22"/>
  <c r="U68" i="22"/>
  <c r="V68" i="22"/>
  <c r="B69" i="22"/>
  <c r="C69" i="22"/>
  <c r="D69" i="22"/>
  <c r="E69" i="22"/>
  <c r="F69" i="22"/>
  <c r="H69" i="22"/>
  <c r="I69" i="22"/>
  <c r="J69" i="22"/>
  <c r="L69" i="22"/>
  <c r="M69" i="22"/>
  <c r="N69" i="22"/>
  <c r="O69" i="22"/>
  <c r="P69" i="22"/>
  <c r="R69" i="22"/>
  <c r="S69" i="22"/>
  <c r="T69" i="22"/>
  <c r="U69" i="22"/>
  <c r="V69" i="22"/>
  <c r="B70" i="22"/>
  <c r="C70" i="22"/>
  <c r="D70" i="22"/>
  <c r="E70" i="22"/>
  <c r="F70" i="22"/>
  <c r="H70" i="22"/>
  <c r="I70" i="22"/>
  <c r="J70" i="22"/>
  <c r="L70" i="22"/>
  <c r="M70" i="22"/>
  <c r="N70" i="22"/>
  <c r="O70" i="22"/>
  <c r="P70" i="22"/>
  <c r="R70" i="22"/>
  <c r="S70" i="22"/>
  <c r="T70" i="22"/>
  <c r="U70" i="22"/>
  <c r="V70" i="22"/>
  <c r="B71" i="22"/>
  <c r="C71" i="22"/>
  <c r="D71" i="22"/>
  <c r="E71" i="22"/>
  <c r="F71" i="22"/>
  <c r="H71" i="22"/>
  <c r="I71" i="22"/>
  <c r="J71" i="22"/>
  <c r="L71" i="22"/>
  <c r="M71" i="22"/>
  <c r="N71" i="22"/>
  <c r="O71" i="22"/>
  <c r="P71" i="22"/>
  <c r="R71" i="22"/>
  <c r="S71" i="22"/>
  <c r="T71" i="22"/>
  <c r="U71" i="22"/>
  <c r="V71" i="22"/>
  <c r="B72" i="22"/>
  <c r="C72" i="22"/>
  <c r="D72" i="22"/>
  <c r="E72" i="22"/>
  <c r="F72" i="22"/>
  <c r="H72" i="22"/>
  <c r="I72" i="22"/>
  <c r="J72" i="22"/>
  <c r="L72" i="22"/>
  <c r="M72" i="22"/>
  <c r="N72" i="22"/>
  <c r="O72" i="22"/>
  <c r="P72" i="22"/>
  <c r="R72" i="22"/>
  <c r="S72" i="22"/>
  <c r="T72" i="22"/>
  <c r="U72" i="22"/>
  <c r="V72" i="22"/>
  <c r="B73" i="22"/>
  <c r="C73" i="22"/>
  <c r="D73" i="22"/>
  <c r="E73" i="22"/>
  <c r="F73" i="22"/>
  <c r="H73" i="22"/>
  <c r="I73" i="22"/>
  <c r="J73" i="22"/>
  <c r="L73" i="22"/>
  <c r="M73" i="22"/>
  <c r="N73" i="22"/>
  <c r="O73" i="22"/>
  <c r="P73" i="22"/>
  <c r="R73" i="22"/>
  <c r="S73" i="22"/>
  <c r="T73" i="22"/>
  <c r="U73" i="22"/>
  <c r="V73" i="22"/>
  <c r="B74" i="22"/>
  <c r="C74" i="22"/>
  <c r="D74" i="22"/>
  <c r="E74" i="22"/>
  <c r="F74" i="22"/>
  <c r="H74" i="22"/>
  <c r="I74" i="22"/>
  <c r="J74" i="22"/>
  <c r="L74" i="22"/>
  <c r="M74" i="22"/>
  <c r="N74" i="22"/>
  <c r="O74" i="22"/>
  <c r="P74" i="22"/>
  <c r="R74" i="22"/>
  <c r="S74" i="22"/>
  <c r="T74" i="22"/>
  <c r="U74" i="22"/>
  <c r="V74" i="22"/>
  <c r="B75" i="22"/>
  <c r="C75" i="22"/>
  <c r="D75" i="22"/>
  <c r="E75" i="22"/>
  <c r="F75" i="22"/>
  <c r="H75" i="22"/>
  <c r="I75" i="22"/>
  <c r="J75" i="22"/>
  <c r="L75" i="22"/>
  <c r="M75" i="22"/>
  <c r="N75" i="22"/>
  <c r="O75" i="22"/>
  <c r="P75" i="22"/>
  <c r="R75" i="22"/>
  <c r="S75" i="22"/>
  <c r="T75" i="22"/>
  <c r="U75" i="22"/>
  <c r="V75" i="22"/>
  <c r="B76" i="22"/>
  <c r="C76" i="22"/>
  <c r="D76" i="22"/>
  <c r="E76" i="22"/>
  <c r="F76" i="22"/>
  <c r="H76" i="22"/>
  <c r="I76" i="22"/>
  <c r="J76" i="22"/>
  <c r="L76" i="22"/>
  <c r="M76" i="22"/>
  <c r="N76" i="22"/>
  <c r="O76" i="22"/>
  <c r="P76" i="22"/>
  <c r="R76" i="22"/>
  <c r="S76" i="22"/>
  <c r="T76" i="22"/>
  <c r="U76" i="22"/>
  <c r="V76" i="22"/>
  <c r="B77" i="22"/>
  <c r="C77" i="22"/>
  <c r="D77" i="22"/>
  <c r="E77" i="22"/>
  <c r="F77" i="22"/>
  <c r="H77" i="22"/>
  <c r="I77" i="22"/>
  <c r="J77" i="22"/>
  <c r="L77" i="22"/>
  <c r="M77" i="22"/>
  <c r="N77" i="22"/>
  <c r="O77" i="22"/>
  <c r="P77" i="22"/>
  <c r="R77" i="22"/>
  <c r="S77" i="22"/>
  <c r="T77" i="22"/>
  <c r="U77" i="22"/>
  <c r="V77" i="22"/>
  <c r="B78" i="22"/>
  <c r="C78" i="22"/>
  <c r="D78" i="22"/>
  <c r="E78" i="22"/>
  <c r="F78" i="22"/>
  <c r="H78" i="22"/>
  <c r="I78" i="22"/>
  <c r="J78" i="22"/>
  <c r="L78" i="22"/>
  <c r="M78" i="22"/>
  <c r="N78" i="22"/>
  <c r="O78" i="22"/>
  <c r="P78" i="22"/>
  <c r="R78" i="22"/>
  <c r="S78" i="22"/>
  <c r="T78" i="22"/>
  <c r="U78" i="22"/>
  <c r="V78" i="22"/>
  <c r="B79" i="22"/>
  <c r="C79" i="22"/>
  <c r="D79" i="22"/>
  <c r="E79" i="22"/>
  <c r="F79" i="22"/>
  <c r="H79" i="22"/>
  <c r="I79" i="22"/>
  <c r="J79" i="22"/>
  <c r="L79" i="22"/>
  <c r="M79" i="22"/>
  <c r="N79" i="22"/>
  <c r="O79" i="22"/>
  <c r="P79" i="22"/>
  <c r="R79" i="22"/>
  <c r="S79" i="22"/>
  <c r="T79" i="22"/>
  <c r="U79" i="22"/>
  <c r="V79" i="22"/>
  <c r="B80" i="22"/>
  <c r="C80" i="22"/>
  <c r="D80" i="22"/>
  <c r="E80" i="22"/>
  <c r="F80" i="22"/>
  <c r="H80" i="22"/>
  <c r="I80" i="22"/>
  <c r="J80" i="22"/>
  <c r="L80" i="22"/>
  <c r="M80" i="22"/>
  <c r="N80" i="22"/>
  <c r="O80" i="22"/>
  <c r="P80" i="22"/>
  <c r="R80" i="22"/>
  <c r="S80" i="22"/>
  <c r="T80" i="22"/>
  <c r="U80" i="22"/>
  <c r="V80" i="22"/>
  <c r="B81" i="22"/>
  <c r="C81" i="22"/>
  <c r="D81" i="22"/>
  <c r="E81" i="22"/>
  <c r="F81" i="22"/>
  <c r="H81" i="22"/>
  <c r="I81" i="22"/>
  <c r="J81" i="22"/>
  <c r="L81" i="22"/>
  <c r="M81" i="22"/>
  <c r="N81" i="22"/>
  <c r="O81" i="22"/>
  <c r="P81" i="22"/>
  <c r="R81" i="22"/>
  <c r="S81" i="22"/>
  <c r="T81" i="22"/>
  <c r="U81" i="22"/>
  <c r="V81" i="22"/>
  <c r="B82" i="22"/>
  <c r="C82" i="22"/>
  <c r="D82" i="22"/>
  <c r="E82" i="22"/>
  <c r="F82" i="22"/>
  <c r="H82" i="22"/>
  <c r="I82" i="22"/>
  <c r="J82" i="22"/>
  <c r="L82" i="22"/>
  <c r="M82" i="22"/>
  <c r="N82" i="22"/>
  <c r="O82" i="22"/>
  <c r="P82" i="22"/>
  <c r="R82" i="22"/>
  <c r="S82" i="22"/>
  <c r="T82" i="22"/>
  <c r="U82" i="22"/>
  <c r="V82" i="22"/>
  <c r="B83" i="22"/>
  <c r="C83" i="22"/>
  <c r="D83" i="22"/>
  <c r="E83" i="22"/>
  <c r="F83" i="22"/>
  <c r="H83" i="22"/>
  <c r="I83" i="22"/>
  <c r="J83" i="22"/>
  <c r="L83" i="22"/>
  <c r="M83" i="22"/>
  <c r="N83" i="22"/>
  <c r="O83" i="22"/>
  <c r="P83" i="22"/>
  <c r="R83" i="22"/>
  <c r="S83" i="22"/>
  <c r="T83" i="22"/>
  <c r="U83" i="22"/>
  <c r="V83" i="22"/>
  <c r="B84" i="22"/>
  <c r="C84" i="22"/>
  <c r="D84" i="22"/>
  <c r="E84" i="22"/>
  <c r="F84" i="22"/>
  <c r="H84" i="22"/>
  <c r="I84" i="22"/>
  <c r="J84" i="22"/>
  <c r="L84" i="22"/>
  <c r="M84" i="22"/>
  <c r="N84" i="22"/>
  <c r="O84" i="22"/>
  <c r="P84" i="22"/>
  <c r="R84" i="22"/>
  <c r="S84" i="22"/>
  <c r="T84" i="22"/>
  <c r="U84" i="22"/>
  <c r="V84" i="22"/>
  <c r="B85" i="22"/>
  <c r="C85" i="22"/>
  <c r="D85" i="22"/>
  <c r="E85" i="22"/>
  <c r="F85" i="22"/>
  <c r="H85" i="22"/>
  <c r="I85" i="22"/>
  <c r="J85" i="22"/>
  <c r="L85" i="22"/>
  <c r="M85" i="22"/>
  <c r="N85" i="22"/>
  <c r="O85" i="22"/>
  <c r="P85" i="22"/>
  <c r="R85" i="22"/>
  <c r="S85" i="22"/>
  <c r="T85" i="22"/>
  <c r="U85" i="22"/>
  <c r="V85" i="22"/>
  <c r="B86" i="22"/>
  <c r="C86" i="22"/>
  <c r="D86" i="22"/>
  <c r="E86" i="22"/>
  <c r="F86" i="22"/>
  <c r="H86" i="22"/>
  <c r="I86" i="22"/>
  <c r="J86" i="22"/>
  <c r="L86" i="22"/>
  <c r="M86" i="22"/>
  <c r="N86" i="22"/>
  <c r="O86" i="22"/>
  <c r="P86" i="22"/>
  <c r="R86" i="22"/>
  <c r="S86" i="22"/>
  <c r="T86" i="22"/>
  <c r="U86" i="22"/>
  <c r="V86" i="22"/>
  <c r="B87" i="22"/>
  <c r="C87" i="22"/>
  <c r="D87" i="22"/>
  <c r="E87" i="22"/>
  <c r="F87" i="22"/>
  <c r="H87" i="22"/>
  <c r="I87" i="22"/>
  <c r="J87" i="22"/>
  <c r="L87" i="22"/>
  <c r="M87" i="22"/>
  <c r="N87" i="22"/>
  <c r="O87" i="22"/>
  <c r="P87" i="22"/>
  <c r="R87" i="22"/>
  <c r="S87" i="22"/>
  <c r="T87" i="22"/>
  <c r="U87" i="22"/>
  <c r="V87" i="22"/>
  <c r="B88" i="22"/>
  <c r="C88" i="22"/>
  <c r="D88" i="22"/>
  <c r="E88" i="22"/>
  <c r="F88" i="22"/>
  <c r="H88" i="22"/>
  <c r="I88" i="22"/>
  <c r="J88" i="22"/>
  <c r="L88" i="22"/>
  <c r="M88" i="22"/>
  <c r="N88" i="22"/>
  <c r="O88" i="22"/>
  <c r="P88" i="22"/>
  <c r="R88" i="22"/>
  <c r="S88" i="22"/>
  <c r="T88" i="22"/>
  <c r="U88" i="22"/>
  <c r="V88" i="22"/>
  <c r="B89" i="22"/>
  <c r="C89" i="22"/>
  <c r="D89" i="22"/>
  <c r="E89" i="22"/>
  <c r="F89" i="22"/>
  <c r="H89" i="22"/>
  <c r="I89" i="22"/>
  <c r="J89" i="22"/>
  <c r="L89" i="22"/>
  <c r="M89" i="22"/>
  <c r="N89" i="22"/>
  <c r="O89" i="22"/>
  <c r="P89" i="22"/>
  <c r="R89" i="22"/>
  <c r="S89" i="22"/>
  <c r="T89" i="22"/>
  <c r="U89" i="22"/>
  <c r="V89" i="22"/>
  <c r="B90" i="22"/>
  <c r="C90" i="22"/>
  <c r="D90" i="22"/>
  <c r="E90" i="22"/>
  <c r="F90" i="22"/>
  <c r="H90" i="22"/>
  <c r="I90" i="22"/>
  <c r="J90" i="22"/>
  <c r="L90" i="22"/>
  <c r="M90" i="22"/>
  <c r="N90" i="22"/>
  <c r="O90" i="22"/>
  <c r="P90" i="22"/>
  <c r="R90" i="22"/>
  <c r="S90" i="22"/>
  <c r="T90" i="22"/>
  <c r="U90" i="22"/>
  <c r="V90" i="22"/>
  <c r="B91" i="22"/>
  <c r="C91" i="22"/>
  <c r="D91" i="22"/>
  <c r="E91" i="22"/>
  <c r="F91" i="22"/>
  <c r="H91" i="22"/>
  <c r="I91" i="22"/>
  <c r="J91" i="22"/>
  <c r="L91" i="22"/>
  <c r="M91" i="22"/>
  <c r="N91" i="22"/>
  <c r="O91" i="22"/>
  <c r="P91" i="22"/>
  <c r="R91" i="22"/>
  <c r="S91" i="22"/>
  <c r="T91" i="22"/>
  <c r="U91" i="22"/>
  <c r="V91" i="22"/>
  <c r="B92" i="22"/>
  <c r="C92" i="22"/>
  <c r="D92" i="22"/>
  <c r="E92" i="22"/>
  <c r="F92" i="22"/>
  <c r="H92" i="22"/>
  <c r="I92" i="22"/>
  <c r="J92" i="22"/>
  <c r="L92" i="22"/>
  <c r="M92" i="22"/>
  <c r="N92" i="22"/>
  <c r="O92" i="22"/>
  <c r="P92" i="22"/>
  <c r="R92" i="22"/>
  <c r="S92" i="22"/>
  <c r="T92" i="22"/>
  <c r="U92" i="22"/>
  <c r="V92" i="22"/>
  <c r="B93" i="22"/>
  <c r="C93" i="22"/>
  <c r="D93" i="22"/>
  <c r="E93" i="22"/>
  <c r="F93" i="22"/>
  <c r="H93" i="22"/>
  <c r="I93" i="22"/>
  <c r="J93" i="22"/>
  <c r="L93" i="22"/>
  <c r="M93" i="22"/>
  <c r="N93" i="22"/>
  <c r="O93" i="22"/>
  <c r="P93" i="22"/>
  <c r="R93" i="22"/>
  <c r="S93" i="22"/>
  <c r="T93" i="22"/>
  <c r="U93" i="22"/>
  <c r="V93" i="22"/>
  <c r="B94" i="22"/>
  <c r="C94" i="22"/>
  <c r="D94" i="22"/>
  <c r="E94" i="22"/>
  <c r="F94" i="22"/>
  <c r="H94" i="22"/>
  <c r="I94" i="22"/>
  <c r="J94" i="22"/>
  <c r="L94" i="22"/>
  <c r="M94" i="22"/>
  <c r="N94" i="22"/>
  <c r="O94" i="22"/>
  <c r="P94" i="22"/>
  <c r="R94" i="22"/>
  <c r="S94" i="22"/>
  <c r="T94" i="22"/>
  <c r="U94" i="22"/>
  <c r="V94" i="22"/>
  <c r="B95" i="22"/>
  <c r="C95" i="22"/>
  <c r="D95" i="22"/>
  <c r="E95" i="22"/>
  <c r="F95" i="22"/>
  <c r="H95" i="22"/>
  <c r="I95" i="22"/>
  <c r="J95" i="22"/>
  <c r="L95" i="22"/>
  <c r="M95" i="22"/>
  <c r="N95" i="22"/>
  <c r="O95" i="22"/>
  <c r="P95" i="22"/>
  <c r="R95" i="22"/>
  <c r="S95" i="22"/>
  <c r="T95" i="22"/>
  <c r="U95" i="22"/>
  <c r="V95" i="22"/>
  <c r="B96" i="22"/>
  <c r="C96" i="22"/>
  <c r="D96" i="22"/>
  <c r="E96" i="22"/>
  <c r="F96" i="22"/>
  <c r="H96" i="22"/>
  <c r="I96" i="22"/>
  <c r="J96" i="22"/>
  <c r="L96" i="22"/>
  <c r="M96" i="22"/>
  <c r="N96" i="22"/>
  <c r="O96" i="22"/>
  <c r="P96" i="22"/>
  <c r="R96" i="22"/>
  <c r="S96" i="22"/>
  <c r="T96" i="22"/>
  <c r="U96" i="22"/>
  <c r="V96" i="22"/>
  <c r="B97" i="22"/>
  <c r="C97" i="22"/>
  <c r="D97" i="22"/>
  <c r="E97" i="22"/>
  <c r="F97" i="22"/>
  <c r="H97" i="22"/>
  <c r="I97" i="22"/>
  <c r="J97" i="22"/>
  <c r="L97" i="22"/>
  <c r="M97" i="22"/>
  <c r="N97" i="22"/>
  <c r="O97" i="22"/>
  <c r="P97" i="22"/>
  <c r="R97" i="22"/>
  <c r="S97" i="22"/>
  <c r="T97" i="22"/>
  <c r="U97" i="22"/>
  <c r="V97" i="22"/>
  <c r="B98" i="22"/>
  <c r="C98" i="22"/>
  <c r="D98" i="22"/>
  <c r="E98" i="22"/>
  <c r="F98" i="22"/>
  <c r="H98" i="22"/>
  <c r="I98" i="22"/>
  <c r="J98" i="22"/>
  <c r="L98" i="22"/>
  <c r="M98" i="22"/>
  <c r="N98" i="22"/>
  <c r="O98" i="22"/>
  <c r="P98" i="22"/>
  <c r="R98" i="22"/>
  <c r="S98" i="22"/>
  <c r="T98" i="22"/>
  <c r="U98" i="22"/>
  <c r="V98" i="22"/>
  <c r="B99" i="22"/>
  <c r="C99" i="22"/>
  <c r="D99" i="22"/>
  <c r="E99" i="22"/>
  <c r="F99" i="22"/>
  <c r="H99" i="22"/>
  <c r="I99" i="22"/>
  <c r="J99" i="22"/>
  <c r="L99" i="22"/>
  <c r="M99" i="22"/>
  <c r="N99" i="22"/>
  <c r="O99" i="22"/>
  <c r="P99" i="22"/>
  <c r="R99" i="22"/>
  <c r="S99" i="22"/>
  <c r="T99" i="22"/>
  <c r="U99" i="22"/>
  <c r="V99" i="22"/>
  <c r="B100" i="22"/>
  <c r="C100" i="22"/>
  <c r="D100" i="22"/>
  <c r="E100" i="22"/>
  <c r="F100" i="22"/>
  <c r="H100" i="22"/>
  <c r="I100" i="22"/>
  <c r="J100" i="22"/>
  <c r="L100" i="22"/>
  <c r="M100" i="22"/>
  <c r="N100" i="22"/>
  <c r="O100" i="22"/>
  <c r="P100" i="22"/>
  <c r="R100" i="22"/>
  <c r="S100" i="22"/>
  <c r="T100" i="22"/>
  <c r="U100" i="22"/>
  <c r="V100" i="22"/>
  <c r="B101" i="22"/>
  <c r="C101" i="22"/>
  <c r="D101" i="22"/>
  <c r="E101" i="22"/>
  <c r="F101" i="22"/>
  <c r="H101" i="22"/>
  <c r="I101" i="22"/>
  <c r="J101" i="22"/>
  <c r="L101" i="22"/>
  <c r="M101" i="22"/>
  <c r="N101" i="22"/>
  <c r="O101" i="22"/>
  <c r="P101" i="22"/>
  <c r="R101" i="22"/>
  <c r="S101" i="22"/>
  <c r="T101" i="22"/>
  <c r="U101" i="22"/>
  <c r="V101" i="22"/>
  <c r="B102" i="22"/>
  <c r="C102" i="22"/>
  <c r="D102" i="22"/>
  <c r="E102" i="22"/>
  <c r="F102" i="22"/>
  <c r="H102" i="22"/>
  <c r="I102" i="22"/>
  <c r="J102" i="22"/>
  <c r="L102" i="22"/>
  <c r="M102" i="22"/>
  <c r="N102" i="22"/>
  <c r="O102" i="22"/>
  <c r="P102" i="22"/>
  <c r="R102" i="22"/>
  <c r="S102" i="22"/>
  <c r="T102" i="22"/>
  <c r="U102" i="22"/>
  <c r="V102" i="22"/>
  <c r="C17" i="5" l="1"/>
  <c r="B17" i="5"/>
  <c r="A17" i="5"/>
  <c r="C11" i="5"/>
  <c r="C18" i="5"/>
  <c r="I18" i="5"/>
  <c r="C10" i="5"/>
  <c r="F13" i="5"/>
  <c r="E13" i="5"/>
  <c r="I22" i="5" l="1"/>
  <c r="B14" i="5"/>
  <c r="B13" i="5"/>
  <c r="C12" i="5"/>
  <c r="B12" i="5"/>
  <c r="A12" i="5"/>
  <c r="A11" i="5"/>
  <c r="B11" i="5"/>
  <c r="B10" i="5"/>
  <c r="C9" i="5"/>
  <c r="B9" i="5"/>
  <c r="A10" i="5"/>
  <c r="A9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F56" i="5"/>
  <c r="G56" i="5"/>
  <c r="H65" i="5"/>
  <c r="H64" i="5"/>
  <c r="H63" i="5"/>
  <c r="H62" i="5"/>
  <c r="H61" i="5"/>
  <c r="H60" i="5"/>
  <c r="H59" i="5"/>
  <c r="H58" i="5"/>
  <c r="H57" i="5"/>
  <c r="H56" i="5"/>
  <c r="A18" i="5" l="1"/>
  <c r="A16" i="5"/>
  <c r="A15" i="5"/>
  <c r="A14" i="5"/>
  <c r="A13" i="5"/>
  <c r="A19" i="5" l="1"/>
  <c r="C16" i="5"/>
  <c r="B16" i="5"/>
  <c r="C15" i="5"/>
  <c r="B15" i="5"/>
  <c r="C14" i="5"/>
  <c r="C13" i="5"/>
  <c r="B18" i="5" l="1"/>
  <c r="E17" i="5" l="1"/>
  <c r="E18" i="5"/>
  <c r="H18" i="5" l="1"/>
  <c r="G18" i="5"/>
  <c r="F18" i="5"/>
  <c r="M18" i="5" l="1"/>
  <c r="G86" i="5" s="1"/>
  <c r="G123" i="16"/>
  <c r="H17" i="5" l="1"/>
  <c r="G17" i="5"/>
  <c r="F17" i="5"/>
  <c r="H16" i="5"/>
  <c r="G16" i="5"/>
  <c r="F16" i="5"/>
  <c r="E16" i="5"/>
  <c r="H15" i="5"/>
  <c r="G15" i="5"/>
  <c r="F15" i="5"/>
  <c r="E15" i="5"/>
  <c r="H14" i="5"/>
  <c r="F14" i="5"/>
  <c r="E14" i="5"/>
  <c r="H13" i="5"/>
  <c r="G13" i="5"/>
  <c r="H12" i="5"/>
  <c r="G12" i="5"/>
  <c r="F12" i="5"/>
  <c r="E12" i="5"/>
  <c r="H11" i="5"/>
  <c r="G11" i="5"/>
  <c r="F11" i="5"/>
  <c r="E11" i="5"/>
  <c r="M13" i="5" l="1"/>
  <c r="G81" i="5" s="1"/>
  <c r="M14" i="5"/>
  <c r="G82" i="5" s="1"/>
  <c r="M15" i="5"/>
  <c r="G83" i="5" s="1"/>
  <c r="M11" i="5"/>
  <c r="G79" i="5" s="1"/>
  <c r="M16" i="5"/>
  <c r="G84" i="5" s="1"/>
  <c r="M12" i="5"/>
  <c r="G80" i="5" s="1"/>
  <c r="M17" i="5"/>
  <c r="G85" i="5" s="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3" i="32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3" i="33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3" i="29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3" i="3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3" i="30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3" i="28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3" i="27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3" i="25"/>
  <c r="B4" i="32"/>
  <c r="C4" i="32"/>
  <c r="D4" i="32"/>
  <c r="E4" i="32"/>
  <c r="F4" i="32"/>
  <c r="H4" i="32"/>
  <c r="I4" i="32"/>
  <c r="J4" i="32"/>
  <c r="L4" i="32"/>
  <c r="M4" i="32"/>
  <c r="N4" i="32"/>
  <c r="O4" i="32"/>
  <c r="P4" i="32"/>
  <c r="R4" i="32"/>
  <c r="S4" i="32"/>
  <c r="T4" i="32"/>
  <c r="U4" i="32"/>
  <c r="V4" i="32"/>
  <c r="B5" i="32"/>
  <c r="C5" i="32"/>
  <c r="D5" i="32"/>
  <c r="E5" i="32"/>
  <c r="F5" i="32"/>
  <c r="H5" i="32"/>
  <c r="I5" i="32"/>
  <c r="J5" i="32"/>
  <c r="L5" i="32"/>
  <c r="M5" i="32"/>
  <c r="N5" i="32"/>
  <c r="O5" i="32"/>
  <c r="P5" i="32"/>
  <c r="R5" i="32"/>
  <c r="S5" i="32"/>
  <c r="T5" i="32"/>
  <c r="U5" i="32"/>
  <c r="V5" i="32"/>
  <c r="B6" i="32"/>
  <c r="C6" i="32"/>
  <c r="D6" i="32"/>
  <c r="E6" i="32"/>
  <c r="F6" i="32"/>
  <c r="H6" i="32"/>
  <c r="I6" i="32"/>
  <c r="J6" i="32"/>
  <c r="L6" i="32"/>
  <c r="M6" i="32"/>
  <c r="N6" i="32"/>
  <c r="O6" i="32"/>
  <c r="P6" i="32"/>
  <c r="R6" i="32"/>
  <c r="S6" i="32"/>
  <c r="T6" i="32"/>
  <c r="U6" i="32"/>
  <c r="V6" i="32"/>
  <c r="B7" i="32"/>
  <c r="C7" i="32"/>
  <c r="D7" i="32"/>
  <c r="E7" i="32"/>
  <c r="F7" i="32"/>
  <c r="H7" i="32"/>
  <c r="I7" i="32"/>
  <c r="J7" i="32"/>
  <c r="L7" i="32"/>
  <c r="M7" i="32"/>
  <c r="N7" i="32"/>
  <c r="O7" i="32"/>
  <c r="P7" i="32"/>
  <c r="R7" i="32"/>
  <c r="S7" i="32"/>
  <c r="T7" i="32"/>
  <c r="U7" i="32"/>
  <c r="V7" i="32"/>
  <c r="B8" i="32"/>
  <c r="C8" i="32"/>
  <c r="D8" i="32"/>
  <c r="E8" i="32"/>
  <c r="F8" i="32"/>
  <c r="H8" i="32"/>
  <c r="I8" i="32"/>
  <c r="J8" i="32"/>
  <c r="L8" i="32"/>
  <c r="M8" i="32"/>
  <c r="N8" i="32"/>
  <c r="O8" i="32"/>
  <c r="P8" i="32"/>
  <c r="R8" i="32"/>
  <c r="S8" i="32"/>
  <c r="T8" i="32"/>
  <c r="U8" i="32"/>
  <c r="V8" i="32"/>
  <c r="B9" i="32"/>
  <c r="C9" i="32"/>
  <c r="D9" i="32"/>
  <c r="E9" i="32"/>
  <c r="F9" i="32"/>
  <c r="H9" i="32"/>
  <c r="I9" i="32"/>
  <c r="J9" i="32"/>
  <c r="L9" i="32"/>
  <c r="M9" i="32"/>
  <c r="N9" i="32"/>
  <c r="O9" i="32"/>
  <c r="P9" i="32"/>
  <c r="R9" i="32"/>
  <c r="S9" i="32"/>
  <c r="T9" i="32"/>
  <c r="U9" i="32"/>
  <c r="V9" i="32"/>
  <c r="B10" i="32"/>
  <c r="C10" i="32"/>
  <c r="D10" i="32"/>
  <c r="E10" i="32"/>
  <c r="F10" i="32"/>
  <c r="H10" i="32"/>
  <c r="I10" i="32"/>
  <c r="J10" i="32"/>
  <c r="L10" i="32"/>
  <c r="M10" i="32"/>
  <c r="N10" i="32"/>
  <c r="O10" i="32"/>
  <c r="P10" i="32"/>
  <c r="R10" i="32"/>
  <c r="S10" i="32"/>
  <c r="T10" i="32"/>
  <c r="U10" i="32"/>
  <c r="V10" i="32"/>
  <c r="B11" i="32"/>
  <c r="C11" i="32"/>
  <c r="D11" i="32"/>
  <c r="E11" i="32"/>
  <c r="F11" i="32"/>
  <c r="H11" i="32"/>
  <c r="I11" i="32"/>
  <c r="J11" i="32"/>
  <c r="L11" i="32"/>
  <c r="M11" i="32"/>
  <c r="N11" i="32"/>
  <c r="O11" i="32"/>
  <c r="P11" i="32"/>
  <c r="R11" i="32"/>
  <c r="S11" i="32"/>
  <c r="T11" i="32"/>
  <c r="U11" i="32"/>
  <c r="V11" i="32"/>
  <c r="B12" i="32"/>
  <c r="C12" i="32"/>
  <c r="D12" i="32"/>
  <c r="E12" i="32"/>
  <c r="F12" i="32"/>
  <c r="H12" i="32"/>
  <c r="I12" i="32"/>
  <c r="J12" i="32"/>
  <c r="L12" i="32"/>
  <c r="M12" i="32"/>
  <c r="N12" i="32"/>
  <c r="O12" i="32"/>
  <c r="P12" i="32"/>
  <c r="R12" i="32"/>
  <c r="S12" i="32"/>
  <c r="T12" i="32"/>
  <c r="U12" i="32"/>
  <c r="V12" i="32"/>
  <c r="B13" i="32"/>
  <c r="C13" i="32"/>
  <c r="D13" i="32"/>
  <c r="E13" i="32"/>
  <c r="F13" i="32"/>
  <c r="H13" i="32"/>
  <c r="I13" i="32"/>
  <c r="J13" i="32"/>
  <c r="L13" i="32"/>
  <c r="M13" i="32"/>
  <c r="N13" i="32"/>
  <c r="O13" i="32"/>
  <c r="P13" i="32"/>
  <c r="R13" i="32"/>
  <c r="S13" i="32"/>
  <c r="T13" i="32"/>
  <c r="U13" i="32"/>
  <c r="V13" i="32"/>
  <c r="B14" i="32"/>
  <c r="C14" i="32"/>
  <c r="D14" i="32"/>
  <c r="E14" i="32"/>
  <c r="F14" i="32"/>
  <c r="H14" i="32"/>
  <c r="I14" i="32"/>
  <c r="J14" i="32"/>
  <c r="L14" i="32"/>
  <c r="M14" i="32"/>
  <c r="N14" i="32"/>
  <c r="O14" i="32"/>
  <c r="P14" i="32"/>
  <c r="R14" i="32"/>
  <c r="S14" i="32"/>
  <c r="T14" i="32"/>
  <c r="U14" i="32"/>
  <c r="V14" i="32"/>
  <c r="B15" i="32"/>
  <c r="C15" i="32"/>
  <c r="D15" i="32"/>
  <c r="E15" i="32"/>
  <c r="F15" i="32"/>
  <c r="H15" i="32"/>
  <c r="I15" i="32"/>
  <c r="J15" i="32"/>
  <c r="L15" i="32"/>
  <c r="M15" i="32"/>
  <c r="N15" i="32"/>
  <c r="O15" i="32"/>
  <c r="P15" i="32"/>
  <c r="R15" i="32"/>
  <c r="S15" i="32"/>
  <c r="T15" i="32"/>
  <c r="U15" i="32"/>
  <c r="V15" i="32"/>
  <c r="B16" i="32"/>
  <c r="C16" i="32"/>
  <c r="D16" i="32"/>
  <c r="E16" i="32"/>
  <c r="F16" i="32"/>
  <c r="H16" i="32"/>
  <c r="I16" i="32"/>
  <c r="J16" i="32"/>
  <c r="L16" i="32"/>
  <c r="M16" i="32"/>
  <c r="N16" i="32"/>
  <c r="O16" i="32"/>
  <c r="P16" i="32"/>
  <c r="R16" i="32"/>
  <c r="S16" i="32"/>
  <c r="T16" i="32"/>
  <c r="U16" i="32"/>
  <c r="V16" i="32"/>
  <c r="B17" i="32"/>
  <c r="C17" i="32"/>
  <c r="D17" i="32"/>
  <c r="E17" i="32"/>
  <c r="F17" i="32"/>
  <c r="H17" i="32"/>
  <c r="I17" i="32"/>
  <c r="J17" i="32"/>
  <c r="L17" i="32"/>
  <c r="M17" i="32"/>
  <c r="N17" i="32"/>
  <c r="O17" i="32"/>
  <c r="P17" i="32"/>
  <c r="R17" i="32"/>
  <c r="S17" i="32"/>
  <c r="T17" i="32"/>
  <c r="U17" i="32"/>
  <c r="V17" i="32"/>
  <c r="B18" i="32"/>
  <c r="C18" i="32"/>
  <c r="D18" i="32"/>
  <c r="E18" i="32"/>
  <c r="F18" i="32"/>
  <c r="H18" i="32"/>
  <c r="I18" i="32"/>
  <c r="J18" i="32"/>
  <c r="L18" i="32"/>
  <c r="M18" i="32"/>
  <c r="N18" i="32"/>
  <c r="O18" i="32"/>
  <c r="P18" i="32"/>
  <c r="R18" i="32"/>
  <c r="S18" i="32"/>
  <c r="T18" i="32"/>
  <c r="U18" i="32"/>
  <c r="V18" i="32"/>
  <c r="B19" i="32"/>
  <c r="C19" i="32"/>
  <c r="D19" i="32"/>
  <c r="E19" i="32"/>
  <c r="F19" i="32"/>
  <c r="H19" i="32"/>
  <c r="I19" i="32"/>
  <c r="J19" i="32"/>
  <c r="L19" i="32"/>
  <c r="M19" i="32"/>
  <c r="N19" i="32"/>
  <c r="O19" i="32"/>
  <c r="P19" i="32"/>
  <c r="R19" i="32"/>
  <c r="S19" i="32"/>
  <c r="T19" i="32"/>
  <c r="U19" i="32"/>
  <c r="V19" i="32"/>
  <c r="B20" i="32"/>
  <c r="C20" i="32"/>
  <c r="D20" i="32"/>
  <c r="E20" i="32"/>
  <c r="F20" i="32"/>
  <c r="H20" i="32"/>
  <c r="I20" i="32"/>
  <c r="J20" i="32"/>
  <c r="L20" i="32"/>
  <c r="M20" i="32"/>
  <c r="N20" i="32"/>
  <c r="O20" i="32"/>
  <c r="P20" i="32"/>
  <c r="R20" i="32"/>
  <c r="S20" i="32"/>
  <c r="T20" i="32"/>
  <c r="U20" i="32"/>
  <c r="V20" i="32"/>
  <c r="B21" i="32"/>
  <c r="C21" i="32"/>
  <c r="D21" i="32"/>
  <c r="E21" i="32"/>
  <c r="F21" i="32"/>
  <c r="H21" i="32"/>
  <c r="I21" i="32"/>
  <c r="J21" i="32"/>
  <c r="L21" i="32"/>
  <c r="M21" i="32"/>
  <c r="N21" i="32"/>
  <c r="O21" i="32"/>
  <c r="P21" i="32"/>
  <c r="R21" i="32"/>
  <c r="S21" i="32"/>
  <c r="T21" i="32"/>
  <c r="U21" i="32"/>
  <c r="V21" i="32"/>
  <c r="B22" i="32"/>
  <c r="C22" i="32"/>
  <c r="D22" i="32"/>
  <c r="E22" i="32"/>
  <c r="F22" i="32"/>
  <c r="H22" i="32"/>
  <c r="I22" i="32"/>
  <c r="J22" i="32"/>
  <c r="L22" i="32"/>
  <c r="M22" i="32"/>
  <c r="N22" i="32"/>
  <c r="O22" i="32"/>
  <c r="P22" i="32"/>
  <c r="R22" i="32"/>
  <c r="S22" i="32"/>
  <c r="T22" i="32"/>
  <c r="U22" i="32"/>
  <c r="V22" i="32"/>
  <c r="B23" i="32"/>
  <c r="C23" i="32"/>
  <c r="D23" i="32"/>
  <c r="E23" i="32"/>
  <c r="F23" i="32"/>
  <c r="H23" i="32"/>
  <c r="I23" i="32"/>
  <c r="J23" i="32"/>
  <c r="L23" i="32"/>
  <c r="M23" i="32"/>
  <c r="N23" i="32"/>
  <c r="O23" i="32"/>
  <c r="P23" i="32"/>
  <c r="R23" i="32"/>
  <c r="S23" i="32"/>
  <c r="T23" i="32"/>
  <c r="U23" i="32"/>
  <c r="V23" i="32"/>
  <c r="B24" i="32"/>
  <c r="C24" i="32"/>
  <c r="D24" i="32"/>
  <c r="E24" i="32"/>
  <c r="F24" i="32"/>
  <c r="H24" i="32"/>
  <c r="I24" i="32"/>
  <c r="J24" i="32"/>
  <c r="L24" i="32"/>
  <c r="M24" i="32"/>
  <c r="N24" i="32"/>
  <c r="O24" i="32"/>
  <c r="P24" i="32"/>
  <c r="R24" i="32"/>
  <c r="S24" i="32"/>
  <c r="T24" i="32"/>
  <c r="U24" i="32"/>
  <c r="V24" i="32"/>
  <c r="B25" i="32"/>
  <c r="C25" i="32"/>
  <c r="D25" i="32"/>
  <c r="E25" i="32"/>
  <c r="F25" i="32"/>
  <c r="H25" i="32"/>
  <c r="I25" i="32"/>
  <c r="J25" i="32"/>
  <c r="L25" i="32"/>
  <c r="M25" i="32"/>
  <c r="N25" i="32"/>
  <c r="O25" i="32"/>
  <c r="P25" i="32"/>
  <c r="R25" i="32"/>
  <c r="S25" i="32"/>
  <c r="T25" i="32"/>
  <c r="U25" i="32"/>
  <c r="V25" i="32"/>
  <c r="B26" i="32"/>
  <c r="C26" i="32"/>
  <c r="D26" i="32"/>
  <c r="E26" i="32"/>
  <c r="F26" i="32"/>
  <c r="H26" i="32"/>
  <c r="I26" i="32"/>
  <c r="J26" i="32"/>
  <c r="L26" i="32"/>
  <c r="M26" i="32"/>
  <c r="N26" i="32"/>
  <c r="O26" i="32"/>
  <c r="P26" i="32"/>
  <c r="R26" i="32"/>
  <c r="S26" i="32"/>
  <c r="T26" i="32"/>
  <c r="U26" i="32"/>
  <c r="V26" i="32"/>
  <c r="B27" i="32"/>
  <c r="C27" i="32"/>
  <c r="D27" i="32"/>
  <c r="E27" i="32"/>
  <c r="F27" i="32"/>
  <c r="H27" i="32"/>
  <c r="I27" i="32"/>
  <c r="J27" i="32"/>
  <c r="L27" i="32"/>
  <c r="M27" i="32"/>
  <c r="N27" i="32"/>
  <c r="O27" i="32"/>
  <c r="P27" i="32"/>
  <c r="R27" i="32"/>
  <c r="S27" i="32"/>
  <c r="T27" i="32"/>
  <c r="U27" i="32"/>
  <c r="V27" i="32"/>
  <c r="B28" i="32"/>
  <c r="C28" i="32"/>
  <c r="D28" i="32"/>
  <c r="E28" i="32"/>
  <c r="F28" i="32"/>
  <c r="H28" i="32"/>
  <c r="I28" i="32"/>
  <c r="J28" i="32"/>
  <c r="L28" i="32"/>
  <c r="M28" i="32"/>
  <c r="N28" i="32"/>
  <c r="O28" i="32"/>
  <c r="P28" i="32"/>
  <c r="R28" i="32"/>
  <c r="S28" i="32"/>
  <c r="T28" i="32"/>
  <c r="U28" i="32"/>
  <c r="V28" i="32"/>
  <c r="B29" i="32"/>
  <c r="C29" i="32"/>
  <c r="D29" i="32"/>
  <c r="E29" i="32"/>
  <c r="F29" i="32"/>
  <c r="H29" i="32"/>
  <c r="I29" i="32"/>
  <c r="J29" i="32"/>
  <c r="L29" i="32"/>
  <c r="M29" i="32"/>
  <c r="N29" i="32"/>
  <c r="O29" i="32"/>
  <c r="P29" i="32"/>
  <c r="R29" i="32"/>
  <c r="S29" i="32"/>
  <c r="T29" i="32"/>
  <c r="U29" i="32"/>
  <c r="V29" i="32"/>
  <c r="B30" i="32"/>
  <c r="C30" i="32"/>
  <c r="D30" i="32"/>
  <c r="E30" i="32"/>
  <c r="F30" i="32"/>
  <c r="H30" i="32"/>
  <c r="I30" i="32"/>
  <c r="J30" i="32"/>
  <c r="L30" i="32"/>
  <c r="M30" i="32"/>
  <c r="N30" i="32"/>
  <c r="O30" i="32"/>
  <c r="P30" i="32"/>
  <c r="R30" i="32"/>
  <c r="S30" i="32"/>
  <c r="T30" i="32"/>
  <c r="U30" i="32"/>
  <c r="V30" i="32"/>
  <c r="B31" i="32"/>
  <c r="C31" i="32"/>
  <c r="D31" i="32"/>
  <c r="E31" i="32"/>
  <c r="F31" i="32"/>
  <c r="H31" i="32"/>
  <c r="I31" i="32"/>
  <c r="J31" i="32"/>
  <c r="L31" i="32"/>
  <c r="M31" i="32"/>
  <c r="N31" i="32"/>
  <c r="O31" i="32"/>
  <c r="P31" i="32"/>
  <c r="R31" i="32"/>
  <c r="S31" i="32"/>
  <c r="T31" i="32"/>
  <c r="U31" i="32"/>
  <c r="V31" i="32"/>
  <c r="B32" i="32"/>
  <c r="C32" i="32"/>
  <c r="D32" i="32"/>
  <c r="E32" i="32"/>
  <c r="F32" i="32"/>
  <c r="H32" i="32"/>
  <c r="I32" i="32"/>
  <c r="J32" i="32"/>
  <c r="L32" i="32"/>
  <c r="M32" i="32"/>
  <c r="N32" i="32"/>
  <c r="O32" i="32"/>
  <c r="P32" i="32"/>
  <c r="R32" i="32"/>
  <c r="S32" i="32"/>
  <c r="T32" i="32"/>
  <c r="U32" i="32"/>
  <c r="V32" i="32"/>
  <c r="B33" i="32"/>
  <c r="C33" i="32"/>
  <c r="D33" i="32"/>
  <c r="E33" i="32"/>
  <c r="F33" i="32"/>
  <c r="H33" i="32"/>
  <c r="I33" i="32"/>
  <c r="J33" i="32"/>
  <c r="L33" i="32"/>
  <c r="M33" i="32"/>
  <c r="N33" i="32"/>
  <c r="O33" i="32"/>
  <c r="P33" i="32"/>
  <c r="R33" i="32"/>
  <c r="S33" i="32"/>
  <c r="T33" i="32"/>
  <c r="U33" i="32"/>
  <c r="V33" i="32"/>
  <c r="B34" i="32"/>
  <c r="C34" i="32"/>
  <c r="D34" i="32"/>
  <c r="E34" i="32"/>
  <c r="F34" i="32"/>
  <c r="H34" i="32"/>
  <c r="I34" i="32"/>
  <c r="J34" i="32"/>
  <c r="L34" i="32"/>
  <c r="M34" i="32"/>
  <c r="N34" i="32"/>
  <c r="O34" i="32"/>
  <c r="P34" i="32"/>
  <c r="R34" i="32"/>
  <c r="S34" i="32"/>
  <c r="T34" i="32"/>
  <c r="U34" i="32"/>
  <c r="V34" i="32"/>
  <c r="B35" i="32"/>
  <c r="C35" i="32"/>
  <c r="D35" i="32"/>
  <c r="E35" i="32"/>
  <c r="F35" i="32"/>
  <c r="H35" i="32"/>
  <c r="I35" i="32"/>
  <c r="J35" i="32"/>
  <c r="L35" i="32"/>
  <c r="M35" i="32"/>
  <c r="N35" i="32"/>
  <c r="O35" i="32"/>
  <c r="P35" i="32"/>
  <c r="R35" i="32"/>
  <c r="S35" i="32"/>
  <c r="T35" i="32"/>
  <c r="U35" i="32"/>
  <c r="V35" i="32"/>
  <c r="B36" i="32"/>
  <c r="C36" i="32"/>
  <c r="D36" i="32"/>
  <c r="E36" i="32"/>
  <c r="F36" i="32"/>
  <c r="H36" i="32"/>
  <c r="I36" i="32"/>
  <c r="J36" i="32"/>
  <c r="L36" i="32"/>
  <c r="M36" i="32"/>
  <c r="N36" i="32"/>
  <c r="O36" i="32"/>
  <c r="P36" i="32"/>
  <c r="R36" i="32"/>
  <c r="S36" i="32"/>
  <c r="T36" i="32"/>
  <c r="U36" i="32"/>
  <c r="V36" i="32"/>
  <c r="B37" i="32"/>
  <c r="C37" i="32"/>
  <c r="D37" i="32"/>
  <c r="E37" i="32"/>
  <c r="F37" i="32"/>
  <c r="H37" i="32"/>
  <c r="I37" i="32"/>
  <c r="J37" i="32"/>
  <c r="L37" i="32"/>
  <c r="M37" i="32"/>
  <c r="N37" i="32"/>
  <c r="O37" i="32"/>
  <c r="P37" i="32"/>
  <c r="R37" i="32"/>
  <c r="S37" i="32"/>
  <c r="T37" i="32"/>
  <c r="U37" i="32"/>
  <c r="V37" i="32"/>
  <c r="B38" i="32"/>
  <c r="C38" i="32"/>
  <c r="D38" i="32"/>
  <c r="E38" i="32"/>
  <c r="F38" i="32"/>
  <c r="H38" i="32"/>
  <c r="I38" i="32"/>
  <c r="J38" i="32"/>
  <c r="L38" i="32"/>
  <c r="M38" i="32"/>
  <c r="N38" i="32"/>
  <c r="O38" i="32"/>
  <c r="P38" i="32"/>
  <c r="R38" i="32"/>
  <c r="S38" i="32"/>
  <c r="T38" i="32"/>
  <c r="U38" i="32"/>
  <c r="V38" i="32"/>
  <c r="B39" i="32"/>
  <c r="C39" i="32"/>
  <c r="D39" i="32"/>
  <c r="E39" i="32"/>
  <c r="F39" i="32"/>
  <c r="H39" i="32"/>
  <c r="I39" i="32"/>
  <c r="J39" i="32"/>
  <c r="L39" i="32"/>
  <c r="M39" i="32"/>
  <c r="N39" i="32"/>
  <c r="O39" i="32"/>
  <c r="P39" i="32"/>
  <c r="R39" i="32"/>
  <c r="S39" i="32"/>
  <c r="T39" i="32"/>
  <c r="U39" i="32"/>
  <c r="V39" i="32"/>
  <c r="B40" i="32"/>
  <c r="C40" i="32"/>
  <c r="D40" i="32"/>
  <c r="E40" i="32"/>
  <c r="F40" i="32"/>
  <c r="H40" i="32"/>
  <c r="I40" i="32"/>
  <c r="J40" i="32"/>
  <c r="L40" i="32"/>
  <c r="M40" i="32"/>
  <c r="N40" i="32"/>
  <c r="O40" i="32"/>
  <c r="P40" i="32"/>
  <c r="R40" i="32"/>
  <c r="S40" i="32"/>
  <c r="T40" i="32"/>
  <c r="U40" i="32"/>
  <c r="V40" i="32"/>
  <c r="B41" i="32"/>
  <c r="C41" i="32"/>
  <c r="D41" i="32"/>
  <c r="E41" i="32"/>
  <c r="F41" i="32"/>
  <c r="H41" i="32"/>
  <c r="I41" i="32"/>
  <c r="J41" i="32"/>
  <c r="L41" i="32"/>
  <c r="M41" i="32"/>
  <c r="N41" i="32"/>
  <c r="O41" i="32"/>
  <c r="P41" i="32"/>
  <c r="R41" i="32"/>
  <c r="S41" i="32"/>
  <c r="T41" i="32"/>
  <c r="U41" i="32"/>
  <c r="V41" i="32"/>
  <c r="B42" i="32"/>
  <c r="C42" i="32"/>
  <c r="D42" i="32"/>
  <c r="E42" i="32"/>
  <c r="F42" i="32"/>
  <c r="H42" i="32"/>
  <c r="I42" i="32"/>
  <c r="J42" i="32"/>
  <c r="L42" i="32"/>
  <c r="M42" i="32"/>
  <c r="N42" i="32"/>
  <c r="O42" i="32"/>
  <c r="P42" i="32"/>
  <c r="R42" i="32"/>
  <c r="S42" i="32"/>
  <c r="T42" i="32"/>
  <c r="U42" i="32"/>
  <c r="V42" i="32"/>
  <c r="B43" i="32"/>
  <c r="C43" i="32"/>
  <c r="D43" i="32"/>
  <c r="E43" i="32"/>
  <c r="F43" i="32"/>
  <c r="H43" i="32"/>
  <c r="I43" i="32"/>
  <c r="J43" i="32"/>
  <c r="L43" i="32"/>
  <c r="M43" i="32"/>
  <c r="N43" i="32"/>
  <c r="O43" i="32"/>
  <c r="P43" i="32"/>
  <c r="R43" i="32"/>
  <c r="S43" i="32"/>
  <c r="T43" i="32"/>
  <c r="U43" i="32"/>
  <c r="V43" i="32"/>
  <c r="B44" i="32"/>
  <c r="C44" i="32"/>
  <c r="D44" i="32"/>
  <c r="E44" i="32"/>
  <c r="F44" i="32"/>
  <c r="H44" i="32"/>
  <c r="I44" i="32"/>
  <c r="J44" i="32"/>
  <c r="L44" i="32"/>
  <c r="M44" i="32"/>
  <c r="N44" i="32"/>
  <c r="O44" i="32"/>
  <c r="P44" i="32"/>
  <c r="R44" i="32"/>
  <c r="S44" i="32"/>
  <c r="T44" i="32"/>
  <c r="U44" i="32"/>
  <c r="V44" i="32"/>
  <c r="B45" i="32"/>
  <c r="C45" i="32"/>
  <c r="D45" i="32"/>
  <c r="E45" i="32"/>
  <c r="F45" i="32"/>
  <c r="H45" i="32"/>
  <c r="I45" i="32"/>
  <c r="J45" i="32"/>
  <c r="L45" i="32"/>
  <c r="M45" i="32"/>
  <c r="N45" i="32"/>
  <c r="O45" i="32"/>
  <c r="P45" i="32"/>
  <c r="R45" i="32"/>
  <c r="S45" i="32"/>
  <c r="T45" i="32"/>
  <c r="U45" i="32"/>
  <c r="V45" i="32"/>
  <c r="B46" i="32"/>
  <c r="C46" i="32"/>
  <c r="D46" i="32"/>
  <c r="E46" i="32"/>
  <c r="F46" i="32"/>
  <c r="H46" i="32"/>
  <c r="I46" i="32"/>
  <c r="J46" i="32"/>
  <c r="L46" i="32"/>
  <c r="M46" i="32"/>
  <c r="N46" i="32"/>
  <c r="O46" i="32"/>
  <c r="P46" i="32"/>
  <c r="R46" i="32"/>
  <c r="S46" i="32"/>
  <c r="T46" i="32"/>
  <c r="U46" i="32"/>
  <c r="V46" i="32"/>
  <c r="B47" i="32"/>
  <c r="C47" i="32"/>
  <c r="D47" i="32"/>
  <c r="E47" i="32"/>
  <c r="F47" i="32"/>
  <c r="H47" i="32"/>
  <c r="I47" i="32"/>
  <c r="J47" i="32"/>
  <c r="L47" i="32"/>
  <c r="M47" i="32"/>
  <c r="N47" i="32"/>
  <c r="O47" i="32"/>
  <c r="P47" i="32"/>
  <c r="R47" i="32"/>
  <c r="S47" i="32"/>
  <c r="T47" i="32"/>
  <c r="U47" i="32"/>
  <c r="V47" i="32"/>
  <c r="B48" i="32"/>
  <c r="C48" i="32"/>
  <c r="D48" i="32"/>
  <c r="E48" i="32"/>
  <c r="F48" i="32"/>
  <c r="H48" i="32"/>
  <c r="I48" i="32"/>
  <c r="J48" i="32"/>
  <c r="L48" i="32"/>
  <c r="M48" i="32"/>
  <c r="N48" i="32"/>
  <c r="O48" i="32"/>
  <c r="P48" i="32"/>
  <c r="R48" i="32"/>
  <c r="S48" i="32"/>
  <c r="T48" i="32"/>
  <c r="U48" i="32"/>
  <c r="V48" i="32"/>
  <c r="B49" i="32"/>
  <c r="C49" i="32"/>
  <c r="D49" i="32"/>
  <c r="E49" i="32"/>
  <c r="F49" i="32"/>
  <c r="H49" i="32"/>
  <c r="I49" i="32"/>
  <c r="J49" i="32"/>
  <c r="L49" i="32"/>
  <c r="M49" i="32"/>
  <c r="N49" i="32"/>
  <c r="O49" i="32"/>
  <c r="P49" i="32"/>
  <c r="R49" i="32"/>
  <c r="S49" i="32"/>
  <c r="T49" i="32"/>
  <c r="U49" i="32"/>
  <c r="V49" i="32"/>
  <c r="B50" i="32"/>
  <c r="C50" i="32"/>
  <c r="D50" i="32"/>
  <c r="E50" i="32"/>
  <c r="F50" i="32"/>
  <c r="H50" i="32"/>
  <c r="I50" i="32"/>
  <c r="J50" i="32"/>
  <c r="L50" i="32"/>
  <c r="M50" i="32"/>
  <c r="N50" i="32"/>
  <c r="O50" i="32"/>
  <c r="P50" i="32"/>
  <c r="R50" i="32"/>
  <c r="S50" i="32"/>
  <c r="T50" i="32"/>
  <c r="U50" i="32"/>
  <c r="V50" i="32"/>
  <c r="B51" i="32"/>
  <c r="C51" i="32"/>
  <c r="D51" i="32"/>
  <c r="E51" i="32"/>
  <c r="F51" i="32"/>
  <c r="H51" i="32"/>
  <c r="I51" i="32"/>
  <c r="J51" i="32"/>
  <c r="L51" i="32"/>
  <c r="M51" i="32"/>
  <c r="N51" i="32"/>
  <c r="O51" i="32"/>
  <c r="P51" i="32"/>
  <c r="R51" i="32"/>
  <c r="S51" i="32"/>
  <c r="T51" i="32"/>
  <c r="U51" i="32"/>
  <c r="V51" i="32"/>
  <c r="B52" i="32"/>
  <c r="C52" i="32"/>
  <c r="D52" i="32"/>
  <c r="E52" i="32"/>
  <c r="F52" i="32"/>
  <c r="H52" i="32"/>
  <c r="I52" i="32"/>
  <c r="J52" i="32"/>
  <c r="L52" i="32"/>
  <c r="M52" i="32"/>
  <c r="N52" i="32"/>
  <c r="O52" i="32"/>
  <c r="P52" i="32"/>
  <c r="R52" i="32"/>
  <c r="S52" i="32"/>
  <c r="T52" i="32"/>
  <c r="U52" i="32"/>
  <c r="V52" i="32"/>
  <c r="B53" i="32"/>
  <c r="C53" i="32"/>
  <c r="D53" i="32"/>
  <c r="E53" i="32"/>
  <c r="F53" i="32"/>
  <c r="H53" i="32"/>
  <c r="I53" i="32"/>
  <c r="J53" i="32"/>
  <c r="L53" i="32"/>
  <c r="M53" i="32"/>
  <c r="N53" i="32"/>
  <c r="O53" i="32"/>
  <c r="P53" i="32"/>
  <c r="R53" i="32"/>
  <c r="S53" i="32"/>
  <c r="T53" i="32"/>
  <c r="U53" i="32"/>
  <c r="V53" i="32"/>
  <c r="B54" i="32"/>
  <c r="C54" i="32"/>
  <c r="D54" i="32"/>
  <c r="E54" i="32"/>
  <c r="F54" i="32"/>
  <c r="H54" i="32"/>
  <c r="I54" i="32"/>
  <c r="J54" i="32"/>
  <c r="L54" i="32"/>
  <c r="M54" i="32"/>
  <c r="N54" i="32"/>
  <c r="O54" i="32"/>
  <c r="P54" i="32"/>
  <c r="R54" i="32"/>
  <c r="S54" i="32"/>
  <c r="T54" i="32"/>
  <c r="U54" i="32"/>
  <c r="V54" i="32"/>
  <c r="B55" i="32"/>
  <c r="C55" i="32"/>
  <c r="D55" i="32"/>
  <c r="E55" i="32"/>
  <c r="F55" i="32"/>
  <c r="H55" i="32"/>
  <c r="I55" i="32"/>
  <c r="J55" i="32"/>
  <c r="L55" i="32"/>
  <c r="M55" i="32"/>
  <c r="N55" i="32"/>
  <c r="O55" i="32"/>
  <c r="P55" i="32"/>
  <c r="R55" i="32"/>
  <c r="S55" i="32"/>
  <c r="T55" i="32"/>
  <c r="U55" i="32"/>
  <c r="V55" i="32"/>
  <c r="B56" i="32"/>
  <c r="C56" i="32"/>
  <c r="D56" i="32"/>
  <c r="E56" i="32"/>
  <c r="F56" i="32"/>
  <c r="H56" i="32"/>
  <c r="I56" i="32"/>
  <c r="J56" i="32"/>
  <c r="L56" i="32"/>
  <c r="M56" i="32"/>
  <c r="N56" i="32"/>
  <c r="O56" i="32"/>
  <c r="P56" i="32"/>
  <c r="R56" i="32"/>
  <c r="S56" i="32"/>
  <c r="T56" i="32"/>
  <c r="U56" i="32"/>
  <c r="V56" i="32"/>
  <c r="B57" i="32"/>
  <c r="C57" i="32"/>
  <c r="D57" i="32"/>
  <c r="E57" i="32"/>
  <c r="F57" i="32"/>
  <c r="H57" i="32"/>
  <c r="I57" i="32"/>
  <c r="J57" i="32"/>
  <c r="L57" i="32"/>
  <c r="M57" i="32"/>
  <c r="N57" i="32"/>
  <c r="O57" i="32"/>
  <c r="P57" i="32"/>
  <c r="R57" i="32"/>
  <c r="S57" i="32"/>
  <c r="T57" i="32"/>
  <c r="U57" i="32"/>
  <c r="V57" i="32"/>
  <c r="B58" i="32"/>
  <c r="C58" i="32"/>
  <c r="D58" i="32"/>
  <c r="E58" i="32"/>
  <c r="F58" i="32"/>
  <c r="H58" i="32"/>
  <c r="I58" i="32"/>
  <c r="J58" i="32"/>
  <c r="L58" i="32"/>
  <c r="M58" i="32"/>
  <c r="N58" i="32"/>
  <c r="O58" i="32"/>
  <c r="P58" i="32"/>
  <c r="R58" i="32"/>
  <c r="S58" i="32"/>
  <c r="T58" i="32"/>
  <c r="U58" i="32"/>
  <c r="V58" i="32"/>
  <c r="B59" i="32"/>
  <c r="C59" i="32"/>
  <c r="D59" i="32"/>
  <c r="E59" i="32"/>
  <c r="F59" i="32"/>
  <c r="H59" i="32"/>
  <c r="I59" i="32"/>
  <c r="J59" i="32"/>
  <c r="L59" i="32"/>
  <c r="M59" i="32"/>
  <c r="N59" i="32"/>
  <c r="O59" i="32"/>
  <c r="P59" i="32"/>
  <c r="R59" i="32"/>
  <c r="S59" i="32"/>
  <c r="T59" i="32"/>
  <c r="U59" i="32"/>
  <c r="V59" i="32"/>
  <c r="B60" i="32"/>
  <c r="C60" i="32"/>
  <c r="D60" i="32"/>
  <c r="E60" i="32"/>
  <c r="F60" i="32"/>
  <c r="H60" i="32"/>
  <c r="I60" i="32"/>
  <c r="J60" i="32"/>
  <c r="L60" i="32"/>
  <c r="M60" i="32"/>
  <c r="N60" i="32"/>
  <c r="O60" i="32"/>
  <c r="P60" i="32"/>
  <c r="R60" i="32"/>
  <c r="S60" i="32"/>
  <c r="T60" i="32"/>
  <c r="U60" i="32"/>
  <c r="V60" i="32"/>
  <c r="B61" i="32"/>
  <c r="C61" i="32"/>
  <c r="D61" i="32"/>
  <c r="E61" i="32"/>
  <c r="F61" i="32"/>
  <c r="H61" i="32"/>
  <c r="I61" i="32"/>
  <c r="J61" i="32"/>
  <c r="L61" i="32"/>
  <c r="M61" i="32"/>
  <c r="N61" i="32"/>
  <c r="O61" i="32"/>
  <c r="P61" i="32"/>
  <c r="R61" i="32"/>
  <c r="S61" i="32"/>
  <c r="T61" i="32"/>
  <c r="U61" i="32"/>
  <c r="V61" i="32"/>
  <c r="B4" i="33"/>
  <c r="C4" i="33"/>
  <c r="D4" i="33"/>
  <c r="E4" i="33"/>
  <c r="F4" i="33"/>
  <c r="H4" i="33"/>
  <c r="I4" i="33"/>
  <c r="J4" i="33"/>
  <c r="L4" i="33"/>
  <c r="M4" i="33"/>
  <c r="N4" i="33"/>
  <c r="O4" i="33"/>
  <c r="P4" i="33"/>
  <c r="R4" i="33"/>
  <c r="S4" i="33"/>
  <c r="T4" i="33"/>
  <c r="U4" i="33"/>
  <c r="V4" i="33"/>
  <c r="B5" i="33"/>
  <c r="C5" i="33"/>
  <c r="D5" i="33"/>
  <c r="E5" i="33"/>
  <c r="F5" i="33"/>
  <c r="H5" i="33"/>
  <c r="I5" i="33"/>
  <c r="J5" i="33"/>
  <c r="L5" i="33"/>
  <c r="M5" i="33"/>
  <c r="N5" i="33"/>
  <c r="O5" i="33"/>
  <c r="P5" i="33"/>
  <c r="R5" i="33"/>
  <c r="S5" i="33"/>
  <c r="T5" i="33"/>
  <c r="U5" i="33"/>
  <c r="V5" i="33"/>
  <c r="B6" i="33"/>
  <c r="C6" i="33"/>
  <c r="D6" i="33"/>
  <c r="E6" i="33"/>
  <c r="F6" i="33"/>
  <c r="H6" i="33"/>
  <c r="I6" i="33"/>
  <c r="J6" i="33"/>
  <c r="L6" i="33"/>
  <c r="M6" i="33"/>
  <c r="N6" i="33"/>
  <c r="O6" i="33"/>
  <c r="P6" i="33"/>
  <c r="R6" i="33"/>
  <c r="S6" i="33"/>
  <c r="T6" i="33"/>
  <c r="U6" i="33"/>
  <c r="V6" i="33"/>
  <c r="B7" i="33"/>
  <c r="C7" i="33"/>
  <c r="D7" i="33"/>
  <c r="E7" i="33"/>
  <c r="F7" i="33"/>
  <c r="H7" i="33"/>
  <c r="I7" i="33"/>
  <c r="J7" i="33"/>
  <c r="L7" i="33"/>
  <c r="M7" i="33"/>
  <c r="N7" i="33"/>
  <c r="O7" i="33"/>
  <c r="P7" i="33"/>
  <c r="R7" i="33"/>
  <c r="S7" i="33"/>
  <c r="T7" i="33"/>
  <c r="U7" i="33"/>
  <c r="V7" i="33"/>
  <c r="B8" i="33"/>
  <c r="C8" i="33"/>
  <c r="D8" i="33"/>
  <c r="E8" i="33"/>
  <c r="F8" i="33"/>
  <c r="H8" i="33"/>
  <c r="I8" i="33"/>
  <c r="J8" i="33"/>
  <c r="L8" i="33"/>
  <c r="M8" i="33"/>
  <c r="N8" i="33"/>
  <c r="O8" i="33"/>
  <c r="P8" i="33"/>
  <c r="R8" i="33"/>
  <c r="S8" i="33"/>
  <c r="T8" i="33"/>
  <c r="U8" i="33"/>
  <c r="V8" i="33"/>
  <c r="B9" i="33"/>
  <c r="C9" i="33"/>
  <c r="D9" i="33"/>
  <c r="E9" i="33"/>
  <c r="F9" i="33"/>
  <c r="H9" i="33"/>
  <c r="I9" i="33"/>
  <c r="J9" i="33"/>
  <c r="L9" i="33"/>
  <c r="M9" i="33"/>
  <c r="N9" i="33"/>
  <c r="O9" i="33"/>
  <c r="P9" i="33"/>
  <c r="R9" i="33"/>
  <c r="S9" i="33"/>
  <c r="T9" i="33"/>
  <c r="U9" i="33"/>
  <c r="V9" i="33"/>
  <c r="B10" i="33"/>
  <c r="C10" i="33"/>
  <c r="D10" i="33"/>
  <c r="E10" i="33"/>
  <c r="F10" i="33"/>
  <c r="H10" i="33"/>
  <c r="I10" i="33"/>
  <c r="J10" i="33"/>
  <c r="L10" i="33"/>
  <c r="M10" i="33"/>
  <c r="N10" i="33"/>
  <c r="O10" i="33"/>
  <c r="P10" i="33"/>
  <c r="R10" i="33"/>
  <c r="S10" i="33"/>
  <c r="T10" i="33"/>
  <c r="U10" i="33"/>
  <c r="V10" i="33"/>
  <c r="B11" i="33"/>
  <c r="C11" i="33"/>
  <c r="D11" i="33"/>
  <c r="E11" i="33"/>
  <c r="F11" i="33"/>
  <c r="H11" i="33"/>
  <c r="I11" i="33"/>
  <c r="J11" i="33"/>
  <c r="L11" i="33"/>
  <c r="M11" i="33"/>
  <c r="N11" i="33"/>
  <c r="O11" i="33"/>
  <c r="P11" i="33"/>
  <c r="R11" i="33"/>
  <c r="S11" i="33"/>
  <c r="T11" i="33"/>
  <c r="U11" i="33"/>
  <c r="V11" i="33"/>
  <c r="B12" i="33"/>
  <c r="C12" i="33"/>
  <c r="D12" i="33"/>
  <c r="E12" i="33"/>
  <c r="F12" i="33"/>
  <c r="H12" i="33"/>
  <c r="I12" i="33"/>
  <c r="J12" i="33"/>
  <c r="L12" i="33"/>
  <c r="M12" i="33"/>
  <c r="N12" i="33"/>
  <c r="O12" i="33"/>
  <c r="P12" i="33"/>
  <c r="R12" i="33"/>
  <c r="S12" i="33"/>
  <c r="T12" i="33"/>
  <c r="U12" i="33"/>
  <c r="V12" i="33"/>
  <c r="B13" i="33"/>
  <c r="C13" i="33"/>
  <c r="D13" i="33"/>
  <c r="E13" i="33"/>
  <c r="F13" i="33"/>
  <c r="H13" i="33"/>
  <c r="I13" i="33"/>
  <c r="J13" i="33"/>
  <c r="L13" i="33"/>
  <c r="M13" i="33"/>
  <c r="N13" i="33"/>
  <c r="O13" i="33"/>
  <c r="P13" i="33"/>
  <c r="R13" i="33"/>
  <c r="S13" i="33"/>
  <c r="T13" i="33"/>
  <c r="U13" i="33"/>
  <c r="V13" i="33"/>
  <c r="B14" i="33"/>
  <c r="C14" i="33"/>
  <c r="D14" i="33"/>
  <c r="E14" i="33"/>
  <c r="F14" i="33"/>
  <c r="H14" i="33"/>
  <c r="I14" i="33"/>
  <c r="J14" i="33"/>
  <c r="L14" i="33"/>
  <c r="M14" i="33"/>
  <c r="N14" i="33"/>
  <c r="O14" i="33"/>
  <c r="P14" i="33"/>
  <c r="R14" i="33"/>
  <c r="S14" i="33"/>
  <c r="T14" i="33"/>
  <c r="U14" i="33"/>
  <c r="V14" i="33"/>
  <c r="B15" i="33"/>
  <c r="C15" i="33"/>
  <c r="D15" i="33"/>
  <c r="E15" i="33"/>
  <c r="F15" i="33"/>
  <c r="H15" i="33"/>
  <c r="I15" i="33"/>
  <c r="J15" i="33"/>
  <c r="L15" i="33"/>
  <c r="M15" i="33"/>
  <c r="N15" i="33"/>
  <c r="O15" i="33"/>
  <c r="P15" i="33"/>
  <c r="R15" i="33"/>
  <c r="S15" i="33"/>
  <c r="T15" i="33"/>
  <c r="U15" i="33"/>
  <c r="V15" i="33"/>
  <c r="B16" i="33"/>
  <c r="C16" i="33"/>
  <c r="D16" i="33"/>
  <c r="E16" i="33"/>
  <c r="F16" i="33"/>
  <c r="H16" i="33"/>
  <c r="I16" i="33"/>
  <c r="J16" i="33"/>
  <c r="L16" i="33"/>
  <c r="M16" i="33"/>
  <c r="N16" i="33"/>
  <c r="O16" i="33"/>
  <c r="P16" i="33"/>
  <c r="R16" i="33"/>
  <c r="S16" i="33"/>
  <c r="T16" i="33"/>
  <c r="U16" i="33"/>
  <c r="V16" i="33"/>
  <c r="B17" i="33"/>
  <c r="C17" i="33"/>
  <c r="D17" i="33"/>
  <c r="E17" i="33"/>
  <c r="F17" i="33"/>
  <c r="H17" i="33"/>
  <c r="I17" i="33"/>
  <c r="J17" i="33"/>
  <c r="L17" i="33"/>
  <c r="M17" i="33"/>
  <c r="N17" i="33"/>
  <c r="O17" i="33"/>
  <c r="P17" i="33"/>
  <c r="R17" i="33"/>
  <c r="S17" i="33"/>
  <c r="T17" i="33"/>
  <c r="U17" i="33"/>
  <c r="V17" i="33"/>
  <c r="B18" i="33"/>
  <c r="C18" i="33"/>
  <c r="D18" i="33"/>
  <c r="E18" i="33"/>
  <c r="F18" i="33"/>
  <c r="H18" i="33"/>
  <c r="I18" i="33"/>
  <c r="J18" i="33"/>
  <c r="L18" i="33"/>
  <c r="M18" i="33"/>
  <c r="N18" i="33"/>
  <c r="O18" i="33"/>
  <c r="P18" i="33"/>
  <c r="R18" i="33"/>
  <c r="S18" i="33"/>
  <c r="T18" i="33"/>
  <c r="U18" i="33"/>
  <c r="V18" i="33"/>
  <c r="B19" i="33"/>
  <c r="C19" i="33"/>
  <c r="D19" i="33"/>
  <c r="E19" i="33"/>
  <c r="F19" i="33"/>
  <c r="H19" i="33"/>
  <c r="I19" i="33"/>
  <c r="J19" i="33"/>
  <c r="L19" i="33"/>
  <c r="M19" i="33"/>
  <c r="N19" i="33"/>
  <c r="O19" i="33"/>
  <c r="P19" i="33"/>
  <c r="R19" i="33"/>
  <c r="S19" i="33"/>
  <c r="T19" i="33"/>
  <c r="U19" i="33"/>
  <c r="V19" i="33"/>
  <c r="B20" i="33"/>
  <c r="C20" i="33"/>
  <c r="D20" i="33"/>
  <c r="E20" i="33"/>
  <c r="F20" i="33"/>
  <c r="H20" i="33"/>
  <c r="I20" i="33"/>
  <c r="J20" i="33"/>
  <c r="L20" i="33"/>
  <c r="M20" i="33"/>
  <c r="N20" i="33"/>
  <c r="O20" i="33"/>
  <c r="P20" i="33"/>
  <c r="R20" i="33"/>
  <c r="S20" i="33"/>
  <c r="T20" i="33"/>
  <c r="U20" i="33"/>
  <c r="V20" i="33"/>
  <c r="B21" i="33"/>
  <c r="C21" i="33"/>
  <c r="D21" i="33"/>
  <c r="E21" i="33"/>
  <c r="F21" i="33"/>
  <c r="H21" i="33"/>
  <c r="I21" i="33"/>
  <c r="J21" i="33"/>
  <c r="L21" i="33"/>
  <c r="M21" i="33"/>
  <c r="N21" i="33"/>
  <c r="O21" i="33"/>
  <c r="P21" i="33"/>
  <c r="R21" i="33"/>
  <c r="S21" i="33"/>
  <c r="T21" i="33"/>
  <c r="U21" i="33"/>
  <c r="V21" i="33"/>
  <c r="B22" i="33"/>
  <c r="C22" i="33"/>
  <c r="D22" i="33"/>
  <c r="E22" i="33"/>
  <c r="F22" i="33"/>
  <c r="H22" i="33"/>
  <c r="I22" i="33"/>
  <c r="J22" i="33"/>
  <c r="L22" i="33"/>
  <c r="M22" i="33"/>
  <c r="N22" i="33"/>
  <c r="O22" i="33"/>
  <c r="P22" i="33"/>
  <c r="R22" i="33"/>
  <c r="S22" i="33"/>
  <c r="T22" i="33"/>
  <c r="U22" i="33"/>
  <c r="V22" i="33"/>
  <c r="B23" i="33"/>
  <c r="C23" i="33"/>
  <c r="D23" i="33"/>
  <c r="E23" i="33"/>
  <c r="F23" i="33"/>
  <c r="H23" i="33"/>
  <c r="I23" i="33"/>
  <c r="J23" i="33"/>
  <c r="L23" i="33"/>
  <c r="M23" i="33"/>
  <c r="N23" i="33"/>
  <c r="O23" i="33"/>
  <c r="P23" i="33"/>
  <c r="R23" i="33"/>
  <c r="S23" i="33"/>
  <c r="T23" i="33"/>
  <c r="U23" i="33"/>
  <c r="V23" i="33"/>
  <c r="B24" i="33"/>
  <c r="C24" i="33"/>
  <c r="D24" i="33"/>
  <c r="E24" i="33"/>
  <c r="F24" i="33"/>
  <c r="H24" i="33"/>
  <c r="I24" i="33"/>
  <c r="J24" i="33"/>
  <c r="L24" i="33"/>
  <c r="M24" i="33"/>
  <c r="N24" i="33"/>
  <c r="O24" i="33"/>
  <c r="P24" i="33"/>
  <c r="R24" i="33"/>
  <c r="S24" i="33"/>
  <c r="T24" i="33"/>
  <c r="U24" i="33"/>
  <c r="V24" i="33"/>
  <c r="B25" i="33"/>
  <c r="C25" i="33"/>
  <c r="D25" i="33"/>
  <c r="E25" i="33"/>
  <c r="F25" i="33"/>
  <c r="H25" i="33"/>
  <c r="I25" i="33"/>
  <c r="J25" i="33"/>
  <c r="L25" i="33"/>
  <c r="M25" i="33"/>
  <c r="N25" i="33"/>
  <c r="O25" i="33"/>
  <c r="P25" i="33"/>
  <c r="R25" i="33"/>
  <c r="S25" i="33"/>
  <c r="T25" i="33"/>
  <c r="U25" i="33"/>
  <c r="V25" i="33"/>
  <c r="B26" i="33"/>
  <c r="C26" i="33"/>
  <c r="D26" i="33"/>
  <c r="E26" i="33"/>
  <c r="F26" i="33"/>
  <c r="H26" i="33"/>
  <c r="I26" i="33"/>
  <c r="J26" i="33"/>
  <c r="L26" i="33"/>
  <c r="M26" i="33"/>
  <c r="N26" i="33"/>
  <c r="O26" i="33"/>
  <c r="P26" i="33"/>
  <c r="R26" i="33"/>
  <c r="S26" i="33"/>
  <c r="T26" i="33"/>
  <c r="U26" i="33"/>
  <c r="V26" i="33"/>
  <c r="B27" i="33"/>
  <c r="C27" i="33"/>
  <c r="D27" i="33"/>
  <c r="E27" i="33"/>
  <c r="F27" i="33"/>
  <c r="H27" i="33"/>
  <c r="I27" i="33"/>
  <c r="J27" i="33"/>
  <c r="L27" i="33"/>
  <c r="M27" i="33"/>
  <c r="N27" i="33"/>
  <c r="O27" i="33"/>
  <c r="P27" i="33"/>
  <c r="R27" i="33"/>
  <c r="S27" i="33"/>
  <c r="T27" i="33"/>
  <c r="U27" i="33"/>
  <c r="V27" i="33"/>
  <c r="B28" i="33"/>
  <c r="C28" i="33"/>
  <c r="D28" i="33"/>
  <c r="E28" i="33"/>
  <c r="F28" i="33"/>
  <c r="H28" i="33"/>
  <c r="I28" i="33"/>
  <c r="J28" i="33"/>
  <c r="L28" i="33"/>
  <c r="M28" i="33"/>
  <c r="N28" i="33"/>
  <c r="O28" i="33"/>
  <c r="P28" i="33"/>
  <c r="R28" i="33"/>
  <c r="S28" i="33"/>
  <c r="T28" i="33"/>
  <c r="U28" i="33"/>
  <c r="V28" i="33"/>
  <c r="B29" i="33"/>
  <c r="C29" i="33"/>
  <c r="D29" i="33"/>
  <c r="E29" i="33"/>
  <c r="F29" i="33"/>
  <c r="H29" i="33"/>
  <c r="I29" i="33"/>
  <c r="J29" i="33"/>
  <c r="L29" i="33"/>
  <c r="M29" i="33"/>
  <c r="N29" i="33"/>
  <c r="O29" i="33"/>
  <c r="P29" i="33"/>
  <c r="R29" i="33"/>
  <c r="S29" i="33"/>
  <c r="T29" i="33"/>
  <c r="U29" i="33"/>
  <c r="V29" i="33"/>
  <c r="B30" i="33"/>
  <c r="C30" i="33"/>
  <c r="D30" i="33"/>
  <c r="E30" i="33"/>
  <c r="F30" i="33"/>
  <c r="H30" i="33"/>
  <c r="I30" i="33"/>
  <c r="J30" i="33"/>
  <c r="L30" i="33"/>
  <c r="M30" i="33"/>
  <c r="N30" i="33"/>
  <c r="O30" i="33"/>
  <c r="P30" i="33"/>
  <c r="R30" i="33"/>
  <c r="S30" i="33"/>
  <c r="T30" i="33"/>
  <c r="U30" i="33"/>
  <c r="V30" i="33"/>
  <c r="B31" i="33"/>
  <c r="C31" i="33"/>
  <c r="D31" i="33"/>
  <c r="E31" i="33"/>
  <c r="F31" i="33"/>
  <c r="H31" i="33"/>
  <c r="I31" i="33"/>
  <c r="J31" i="33"/>
  <c r="L31" i="33"/>
  <c r="M31" i="33"/>
  <c r="N31" i="33"/>
  <c r="O31" i="33"/>
  <c r="P31" i="33"/>
  <c r="R31" i="33"/>
  <c r="S31" i="33"/>
  <c r="T31" i="33"/>
  <c r="U31" i="33"/>
  <c r="V31" i="33"/>
  <c r="B32" i="33"/>
  <c r="C32" i="33"/>
  <c r="D32" i="33"/>
  <c r="E32" i="33"/>
  <c r="F32" i="33"/>
  <c r="H32" i="33"/>
  <c r="I32" i="33"/>
  <c r="J32" i="33"/>
  <c r="L32" i="33"/>
  <c r="M32" i="33"/>
  <c r="N32" i="33"/>
  <c r="O32" i="33"/>
  <c r="P32" i="33"/>
  <c r="R32" i="33"/>
  <c r="S32" i="33"/>
  <c r="T32" i="33"/>
  <c r="U32" i="33"/>
  <c r="V32" i="33"/>
  <c r="B33" i="33"/>
  <c r="C33" i="33"/>
  <c r="D33" i="33"/>
  <c r="E33" i="33"/>
  <c r="F33" i="33"/>
  <c r="H33" i="33"/>
  <c r="I33" i="33"/>
  <c r="J33" i="33"/>
  <c r="L33" i="33"/>
  <c r="M33" i="33"/>
  <c r="N33" i="33"/>
  <c r="O33" i="33"/>
  <c r="P33" i="33"/>
  <c r="R33" i="33"/>
  <c r="S33" i="33"/>
  <c r="T33" i="33"/>
  <c r="U33" i="33"/>
  <c r="V33" i="33"/>
  <c r="B34" i="33"/>
  <c r="C34" i="33"/>
  <c r="D34" i="33"/>
  <c r="E34" i="33"/>
  <c r="F34" i="33"/>
  <c r="H34" i="33"/>
  <c r="I34" i="33"/>
  <c r="J34" i="33"/>
  <c r="L34" i="33"/>
  <c r="M34" i="33"/>
  <c r="N34" i="33"/>
  <c r="O34" i="33"/>
  <c r="P34" i="33"/>
  <c r="R34" i="33"/>
  <c r="S34" i="33"/>
  <c r="T34" i="33"/>
  <c r="U34" i="33"/>
  <c r="V34" i="33"/>
  <c r="B35" i="33"/>
  <c r="C35" i="33"/>
  <c r="D35" i="33"/>
  <c r="E35" i="33"/>
  <c r="F35" i="33"/>
  <c r="H35" i="33"/>
  <c r="I35" i="33"/>
  <c r="J35" i="33"/>
  <c r="L35" i="33"/>
  <c r="M35" i="33"/>
  <c r="N35" i="33"/>
  <c r="O35" i="33"/>
  <c r="P35" i="33"/>
  <c r="R35" i="33"/>
  <c r="S35" i="33"/>
  <c r="T35" i="33"/>
  <c r="U35" i="33"/>
  <c r="V35" i="33"/>
  <c r="B36" i="33"/>
  <c r="C36" i="33"/>
  <c r="D36" i="33"/>
  <c r="E36" i="33"/>
  <c r="F36" i="33"/>
  <c r="H36" i="33"/>
  <c r="I36" i="33"/>
  <c r="J36" i="33"/>
  <c r="L36" i="33"/>
  <c r="M36" i="33"/>
  <c r="N36" i="33"/>
  <c r="O36" i="33"/>
  <c r="P36" i="33"/>
  <c r="R36" i="33"/>
  <c r="S36" i="33"/>
  <c r="T36" i="33"/>
  <c r="U36" i="33"/>
  <c r="V36" i="33"/>
  <c r="B37" i="33"/>
  <c r="C37" i="33"/>
  <c r="D37" i="33"/>
  <c r="E37" i="33"/>
  <c r="F37" i="33"/>
  <c r="H37" i="33"/>
  <c r="I37" i="33"/>
  <c r="J37" i="33"/>
  <c r="L37" i="33"/>
  <c r="M37" i="33"/>
  <c r="N37" i="33"/>
  <c r="O37" i="33"/>
  <c r="P37" i="33"/>
  <c r="R37" i="33"/>
  <c r="S37" i="33"/>
  <c r="T37" i="33"/>
  <c r="U37" i="33"/>
  <c r="V37" i="33"/>
  <c r="B38" i="33"/>
  <c r="C38" i="33"/>
  <c r="D38" i="33"/>
  <c r="E38" i="33"/>
  <c r="F38" i="33"/>
  <c r="H38" i="33"/>
  <c r="I38" i="33"/>
  <c r="J38" i="33"/>
  <c r="L38" i="33"/>
  <c r="M38" i="33"/>
  <c r="N38" i="33"/>
  <c r="O38" i="33"/>
  <c r="P38" i="33"/>
  <c r="R38" i="33"/>
  <c r="S38" i="33"/>
  <c r="T38" i="33"/>
  <c r="U38" i="33"/>
  <c r="V38" i="33"/>
  <c r="B39" i="33"/>
  <c r="C39" i="33"/>
  <c r="D39" i="33"/>
  <c r="E39" i="33"/>
  <c r="F39" i="33"/>
  <c r="H39" i="33"/>
  <c r="I39" i="33"/>
  <c r="J39" i="33"/>
  <c r="L39" i="33"/>
  <c r="M39" i="33"/>
  <c r="N39" i="33"/>
  <c r="O39" i="33"/>
  <c r="P39" i="33"/>
  <c r="R39" i="33"/>
  <c r="S39" i="33"/>
  <c r="T39" i="33"/>
  <c r="U39" i="33"/>
  <c r="V39" i="33"/>
  <c r="B40" i="33"/>
  <c r="C40" i="33"/>
  <c r="D40" i="33"/>
  <c r="E40" i="33"/>
  <c r="F40" i="33"/>
  <c r="H40" i="33"/>
  <c r="I40" i="33"/>
  <c r="J40" i="33"/>
  <c r="L40" i="33"/>
  <c r="M40" i="33"/>
  <c r="N40" i="33"/>
  <c r="O40" i="33"/>
  <c r="P40" i="33"/>
  <c r="R40" i="33"/>
  <c r="S40" i="33"/>
  <c r="T40" i="33"/>
  <c r="U40" i="33"/>
  <c r="V40" i="33"/>
  <c r="B41" i="33"/>
  <c r="C41" i="33"/>
  <c r="D41" i="33"/>
  <c r="E41" i="33"/>
  <c r="F41" i="33"/>
  <c r="H41" i="33"/>
  <c r="I41" i="33"/>
  <c r="J41" i="33"/>
  <c r="L41" i="33"/>
  <c r="M41" i="33"/>
  <c r="N41" i="33"/>
  <c r="O41" i="33"/>
  <c r="P41" i="33"/>
  <c r="R41" i="33"/>
  <c r="S41" i="33"/>
  <c r="T41" i="33"/>
  <c r="U41" i="33"/>
  <c r="V41" i="33"/>
  <c r="B42" i="33"/>
  <c r="C42" i="33"/>
  <c r="D42" i="33"/>
  <c r="E42" i="33"/>
  <c r="F42" i="33"/>
  <c r="H42" i="33"/>
  <c r="I42" i="33"/>
  <c r="J42" i="33"/>
  <c r="L42" i="33"/>
  <c r="M42" i="33"/>
  <c r="N42" i="33"/>
  <c r="O42" i="33"/>
  <c r="P42" i="33"/>
  <c r="R42" i="33"/>
  <c r="S42" i="33"/>
  <c r="T42" i="33"/>
  <c r="U42" i="33"/>
  <c r="V42" i="33"/>
  <c r="B43" i="33"/>
  <c r="C43" i="33"/>
  <c r="D43" i="33"/>
  <c r="E43" i="33"/>
  <c r="F43" i="33"/>
  <c r="H43" i="33"/>
  <c r="I43" i="33"/>
  <c r="J43" i="33"/>
  <c r="L43" i="33"/>
  <c r="M43" i="33"/>
  <c r="N43" i="33"/>
  <c r="O43" i="33"/>
  <c r="P43" i="33"/>
  <c r="R43" i="33"/>
  <c r="S43" i="33"/>
  <c r="T43" i="33"/>
  <c r="U43" i="33"/>
  <c r="V43" i="33"/>
  <c r="B44" i="33"/>
  <c r="C44" i="33"/>
  <c r="D44" i="33"/>
  <c r="E44" i="33"/>
  <c r="F44" i="33"/>
  <c r="H44" i="33"/>
  <c r="I44" i="33"/>
  <c r="J44" i="33"/>
  <c r="L44" i="33"/>
  <c r="M44" i="33"/>
  <c r="N44" i="33"/>
  <c r="O44" i="33"/>
  <c r="P44" i="33"/>
  <c r="R44" i="33"/>
  <c r="S44" i="33"/>
  <c r="T44" i="33"/>
  <c r="U44" i="33"/>
  <c r="V44" i="33"/>
  <c r="B45" i="33"/>
  <c r="C45" i="33"/>
  <c r="D45" i="33"/>
  <c r="E45" i="33"/>
  <c r="F45" i="33"/>
  <c r="H45" i="33"/>
  <c r="I45" i="33"/>
  <c r="J45" i="33"/>
  <c r="L45" i="33"/>
  <c r="M45" i="33"/>
  <c r="N45" i="33"/>
  <c r="O45" i="33"/>
  <c r="P45" i="33"/>
  <c r="R45" i="33"/>
  <c r="S45" i="33"/>
  <c r="T45" i="33"/>
  <c r="U45" i="33"/>
  <c r="V45" i="33"/>
  <c r="B46" i="33"/>
  <c r="C46" i="33"/>
  <c r="D46" i="33"/>
  <c r="E46" i="33"/>
  <c r="F46" i="33"/>
  <c r="H46" i="33"/>
  <c r="I46" i="33"/>
  <c r="J46" i="33"/>
  <c r="L46" i="33"/>
  <c r="M46" i="33"/>
  <c r="N46" i="33"/>
  <c r="O46" i="33"/>
  <c r="P46" i="33"/>
  <c r="R46" i="33"/>
  <c r="S46" i="33"/>
  <c r="T46" i="33"/>
  <c r="U46" i="33"/>
  <c r="V46" i="33"/>
  <c r="B47" i="33"/>
  <c r="C47" i="33"/>
  <c r="D47" i="33"/>
  <c r="E47" i="33"/>
  <c r="F47" i="33"/>
  <c r="H47" i="33"/>
  <c r="I47" i="33"/>
  <c r="J47" i="33"/>
  <c r="L47" i="33"/>
  <c r="M47" i="33"/>
  <c r="N47" i="33"/>
  <c r="O47" i="33"/>
  <c r="P47" i="33"/>
  <c r="R47" i="33"/>
  <c r="S47" i="33"/>
  <c r="T47" i="33"/>
  <c r="U47" i="33"/>
  <c r="V47" i="33"/>
  <c r="B48" i="33"/>
  <c r="C48" i="33"/>
  <c r="D48" i="33"/>
  <c r="E48" i="33"/>
  <c r="F48" i="33"/>
  <c r="H48" i="33"/>
  <c r="I48" i="33"/>
  <c r="J48" i="33"/>
  <c r="L48" i="33"/>
  <c r="M48" i="33"/>
  <c r="N48" i="33"/>
  <c r="O48" i="33"/>
  <c r="P48" i="33"/>
  <c r="R48" i="33"/>
  <c r="S48" i="33"/>
  <c r="T48" i="33"/>
  <c r="U48" i="33"/>
  <c r="V48" i="33"/>
  <c r="B49" i="33"/>
  <c r="C49" i="33"/>
  <c r="D49" i="33"/>
  <c r="E49" i="33"/>
  <c r="F49" i="33"/>
  <c r="H49" i="33"/>
  <c r="I49" i="33"/>
  <c r="J49" i="33"/>
  <c r="L49" i="33"/>
  <c r="M49" i="33"/>
  <c r="N49" i="33"/>
  <c r="O49" i="33"/>
  <c r="P49" i="33"/>
  <c r="R49" i="33"/>
  <c r="S49" i="33"/>
  <c r="T49" i="33"/>
  <c r="U49" i="33"/>
  <c r="V49" i="33"/>
  <c r="B50" i="33"/>
  <c r="C50" i="33"/>
  <c r="D50" i="33"/>
  <c r="E50" i="33"/>
  <c r="F50" i="33"/>
  <c r="H50" i="33"/>
  <c r="I50" i="33"/>
  <c r="J50" i="33"/>
  <c r="L50" i="33"/>
  <c r="M50" i="33"/>
  <c r="N50" i="33"/>
  <c r="O50" i="33"/>
  <c r="P50" i="33"/>
  <c r="R50" i="33"/>
  <c r="S50" i="33"/>
  <c r="T50" i="33"/>
  <c r="U50" i="33"/>
  <c r="V50" i="33"/>
  <c r="B51" i="33"/>
  <c r="C51" i="33"/>
  <c r="D51" i="33"/>
  <c r="E51" i="33"/>
  <c r="F51" i="33"/>
  <c r="H51" i="33"/>
  <c r="I51" i="33"/>
  <c r="J51" i="33"/>
  <c r="L51" i="33"/>
  <c r="M51" i="33"/>
  <c r="N51" i="33"/>
  <c r="O51" i="33"/>
  <c r="P51" i="33"/>
  <c r="R51" i="33"/>
  <c r="S51" i="33"/>
  <c r="T51" i="33"/>
  <c r="U51" i="33"/>
  <c r="V51" i="33"/>
  <c r="B52" i="33"/>
  <c r="C52" i="33"/>
  <c r="D52" i="33"/>
  <c r="E52" i="33"/>
  <c r="F52" i="33"/>
  <c r="H52" i="33"/>
  <c r="I52" i="33"/>
  <c r="J52" i="33"/>
  <c r="L52" i="33"/>
  <c r="M52" i="33"/>
  <c r="N52" i="33"/>
  <c r="O52" i="33"/>
  <c r="P52" i="33"/>
  <c r="R52" i="33"/>
  <c r="S52" i="33"/>
  <c r="T52" i="33"/>
  <c r="U52" i="33"/>
  <c r="V52" i="33"/>
  <c r="B53" i="33"/>
  <c r="C53" i="33"/>
  <c r="D53" i="33"/>
  <c r="E53" i="33"/>
  <c r="F53" i="33"/>
  <c r="H53" i="33"/>
  <c r="I53" i="33"/>
  <c r="J53" i="33"/>
  <c r="L53" i="33"/>
  <c r="M53" i="33"/>
  <c r="N53" i="33"/>
  <c r="O53" i="33"/>
  <c r="P53" i="33"/>
  <c r="R53" i="33"/>
  <c r="S53" i="33"/>
  <c r="T53" i="33"/>
  <c r="U53" i="33"/>
  <c r="V53" i="33"/>
  <c r="B54" i="33"/>
  <c r="C54" i="33"/>
  <c r="D54" i="33"/>
  <c r="E54" i="33"/>
  <c r="F54" i="33"/>
  <c r="H54" i="33"/>
  <c r="I54" i="33"/>
  <c r="J54" i="33"/>
  <c r="L54" i="33"/>
  <c r="M54" i="33"/>
  <c r="N54" i="33"/>
  <c r="O54" i="33"/>
  <c r="P54" i="33"/>
  <c r="R54" i="33"/>
  <c r="S54" i="33"/>
  <c r="T54" i="33"/>
  <c r="U54" i="33"/>
  <c r="V54" i="33"/>
  <c r="B55" i="33"/>
  <c r="C55" i="33"/>
  <c r="D55" i="33"/>
  <c r="E55" i="33"/>
  <c r="F55" i="33"/>
  <c r="H55" i="33"/>
  <c r="I55" i="33"/>
  <c r="J55" i="33"/>
  <c r="L55" i="33"/>
  <c r="M55" i="33"/>
  <c r="N55" i="33"/>
  <c r="O55" i="33"/>
  <c r="P55" i="33"/>
  <c r="R55" i="33"/>
  <c r="S55" i="33"/>
  <c r="T55" i="33"/>
  <c r="U55" i="33"/>
  <c r="V55" i="33"/>
  <c r="B56" i="33"/>
  <c r="C56" i="33"/>
  <c r="D56" i="33"/>
  <c r="E56" i="33"/>
  <c r="F56" i="33"/>
  <c r="H56" i="33"/>
  <c r="I56" i="33"/>
  <c r="J56" i="33"/>
  <c r="L56" i="33"/>
  <c r="M56" i="33"/>
  <c r="N56" i="33"/>
  <c r="O56" i="33"/>
  <c r="P56" i="33"/>
  <c r="R56" i="33"/>
  <c r="S56" i="33"/>
  <c r="T56" i="33"/>
  <c r="U56" i="33"/>
  <c r="V56" i="33"/>
  <c r="B57" i="33"/>
  <c r="C57" i="33"/>
  <c r="D57" i="33"/>
  <c r="E57" i="33"/>
  <c r="F57" i="33"/>
  <c r="H57" i="33"/>
  <c r="I57" i="33"/>
  <c r="J57" i="33"/>
  <c r="L57" i="33"/>
  <c r="M57" i="33"/>
  <c r="N57" i="33"/>
  <c r="O57" i="33"/>
  <c r="P57" i="33"/>
  <c r="R57" i="33"/>
  <c r="S57" i="33"/>
  <c r="T57" i="33"/>
  <c r="U57" i="33"/>
  <c r="V57" i="33"/>
  <c r="B58" i="33"/>
  <c r="C58" i="33"/>
  <c r="D58" i="33"/>
  <c r="E58" i="33"/>
  <c r="F58" i="33"/>
  <c r="H58" i="33"/>
  <c r="I58" i="33"/>
  <c r="J58" i="33"/>
  <c r="L58" i="33"/>
  <c r="M58" i="33"/>
  <c r="N58" i="33"/>
  <c r="O58" i="33"/>
  <c r="P58" i="33"/>
  <c r="R58" i="33"/>
  <c r="S58" i="33"/>
  <c r="T58" i="33"/>
  <c r="U58" i="33"/>
  <c r="V58" i="33"/>
  <c r="B59" i="33"/>
  <c r="C59" i="33"/>
  <c r="D59" i="33"/>
  <c r="E59" i="33"/>
  <c r="F59" i="33"/>
  <c r="H59" i="33"/>
  <c r="I59" i="33"/>
  <c r="J59" i="33"/>
  <c r="L59" i="33"/>
  <c r="M59" i="33"/>
  <c r="N59" i="33"/>
  <c r="O59" i="33"/>
  <c r="P59" i="33"/>
  <c r="R59" i="33"/>
  <c r="S59" i="33"/>
  <c r="T59" i="33"/>
  <c r="U59" i="33"/>
  <c r="V59" i="33"/>
  <c r="B60" i="33"/>
  <c r="C60" i="33"/>
  <c r="D60" i="33"/>
  <c r="E60" i="33"/>
  <c r="F60" i="33"/>
  <c r="H60" i="33"/>
  <c r="I60" i="33"/>
  <c r="J60" i="33"/>
  <c r="L60" i="33"/>
  <c r="M60" i="33"/>
  <c r="N60" i="33"/>
  <c r="O60" i="33"/>
  <c r="P60" i="33"/>
  <c r="R60" i="33"/>
  <c r="S60" i="33"/>
  <c r="T60" i="33"/>
  <c r="U60" i="33"/>
  <c r="V60" i="33"/>
  <c r="B61" i="33"/>
  <c r="C61" i="33"/>
  <c r="D61" i="33"/>
  <c r="E61" i="33"/>
  <c r="F61" i="33"/>
  <c r="H61" i="33"/>
  <c r="I61" i="33"/>
  <c r="J61" i="33"/>
  <c r="L61" i="33"/>
  <c r="M61" i="33"/>
  <c r="N61" i="33"/>
  <c r="O61" i="33"/>
  <c r="P61" i="33"/>
  <c r="R61" i="33"/>
  <c r="S61" i="33"/>
  <c r="T61" i="33"/>
  <c r="U61" i="33"/>
  <c r="V61" i="33"/>
  <c r="B62" i="33"/>
  <c r="C62" i="33"/>
  <c r="D62" i="33"/>
  <c r="E62" i="33"/>
  <c r="F62" i="33"/>
  <c r="H62" i="33"/>
  <c r="I62" i="33"/>
  <c r="J62" i="33"/>
  <c r="L62" i="33"/>
  <c r="M62" i="33"/>
  <c r="N62" i="33"/>
  <c r="O62" i="33"/>
  <c r="P62" i="33"/>
  <c r="R62" i="33"/>
  <c r="S62" i="33"/>
  <c r="T62" i="33"/>
  <c r="U62" i="33"/>
  <c r="V62" i="33"/>
  <c r="B63" i="33"/>
  <c r="C63" i="33"/>
  <c r="D63" i="33"/>
  <c r="E63" i="33"/>
  <c r="F63" i="33"/>
  <c r="H63" i="33"/>
  <c r="I63" i="33"/>
  <c r="J63" i="33"/>
  <c r="L63" i="33"/>
  <c r="M63" i="33"/>
  <c r="N63" i="33"/>
  <c r="O63" i="33"/>
  <c r="P63" i="33"/>
  <c r="R63" i="33"/>
  <c r="S63" i="33"/>
  <c r="T63" i="33"/>
  <c r="U63" i="33"/>
  <c r="V63" i="33"/>
  <c r="B64" i="33"/>
  <c r="C64" i="33"/>
  <c r="D64" i="33"/>
  <c r="E64" i="33"/>
  <c r="F64" i="33"/>
  <c r="H64" i="33"/>
  <c r="I64" i="33"/>
  <c r="J64" i="33"/>
  <c r="L64" i="33"/>
  <c r="M64" i="33"/>
  <c r="N64" i="33"/>
  <c r="O64" i="33"/>
  <c r="P64" i="33"/>
  <c r="R64" i="33"/>
  <c r="S64" i="33"/>
  <c r="T64" i="33"/>
  <c r="U64" i="33"/>
  <c r="V64" i="33"/>
  <c r="B65" i="33"/>
  <c r="C65" i="33"/>
  <c r="D65" i="33"/>
  <c r="E65" i="33"/>
  <c r="F65" i="33"/>
  <c r="H65" i="33"/>
  <c r="I65" i="33"/>
  <c r="J65" i="33"/>
  <c r="L65" i="33"/>
  <c r="M65" i="33"/>
  <c r="N65" i="33"/>
  <c r="O65" i="33"/>
  <c r="P65" i="33"/>
  <c r="R65" i="33"/>
  <c r="S65" i="33"/>
  <c r="T65" i="33"/>
  <c r="U65" i="33"/>
  <c r="V65" i="33"/>
  <c r="B66" i="33"/>
  <c r="C66" i="33"/>
  <c r="D66" i="33"/>
  <c r="E66" i="33"/>
  <c r="F66" i="33"/>
  <c r="H66" i="33"/>
  <c r="I66" i="33"/>
  <c r="J66" i="33"/>
  <c r="L66" i="33"/>
  <c r="M66" i="33"/>
  <c r="N66" i="33"/>
  <c r="O66" i="33"/>
  <c r="P66" i="33"/>
  <c r="R66" i="33"/>
  <c r="S66" i="33"/>
  <c r="T66" i="33"/>
  <c r="U66" i="33"/>
  <c r="V66" i="33"/>
  <c r="B67" i="33"/>
  <c r="C67" i="33"/>
  <c r="D67" i="33"/>
  <c r="E67" i="33"/>
  <c r="F67" i="33"/>
  <c r="H67" i="33"/>
  <c r="I67" i="33"/>
  <c r="J67" i="33"/>
  <c r="L67" i="33"/>
  <c r="M67" i="33"/>
  <c r="N67" i="33"/>
  <c r="O67" i="33"/>
  <c r="P67" i="33"/>
  <c r="R67" i="33"/>
  <c r="S67" i="33"/>
  <c r="T67" i="33"/>
  <c r="U67" i="33"/>
  <c r="V67" i="33"/>
  <c r="B68" i="33"/>
  <c r="C68" i="33"/>
  <c r="D68" i="33"/>
  <c r="E68" i="33"/>
  <c r="F68" i="33"/>
  <c r="H68" i="33"/>
  <c r="I68" i="33"/>
  <c r="J68" i="33"/>
  <c r="L68" i="33"/>
  <c r="M68" i="33"/>
  <c r="N68" i="33"/>
  <c r="O68" i="33"/>
  <c r="P68" i="33"/>
  <c r="R68" i="33"/>
  <c r="S68" i="33"/>
  <c r="T68" i="33"/>
  <c r="U68" i="33"/>
  <c r="V68" i="33"/>
  <c r="B69" i="33"/>
  <c r="C69" i="33"/>
  <c r="D69" i="33"/>
  <c r="E69" i="33"/>
  <c r="F69" i="33"/>
  <c r="H69" i="33"/>
  <c r="I69" i="33"/>
  <c r="J69" i="33"/>
  <c r="L69" i="33"/>
  <c r="M69" i="33"/>
  <c r="N69" i="33"/>
  <c r="O69" i="33"/>
  <c r="P69" i="33"/>
  <c r="R69" i="33"/>
  <c r="S69" i="33"/>
  <c r="T69" i="33"/>
  <c r="U69" i="33"/>
  <c r="V69" i="33"/>
  <c r="B70" i="33"/>
  <c r="C70" i="33"/>
  <c r="D70" i="33"/>
  <c r="E70" i="33"/>
  <c r="F70" i="33"/>
  <c r="H70" i="33"/>
  <c r="I70" i="33"/>
  <c r="J70" i="33"/>
  <c r="L70" i="33"/>
  <c r="M70" i="33"/>
  <c r="N70" i="33"/>
  <c r="O70" i="33"/>
  <c r="P70" i="33"/>
  <c r="R70" i="33"/>
  <c r="S70" i="33"/>
  <c r="T70" i="33"/>
  <c r="U70" i="33"/>
  <c r="V70" i="33"/>
  <c r="B71" i="33"/>
  <c r="C71" i="33"/>
  <c r="D71" i="33"/>
  <c r="E71" i="33"/>
  <c r="F71" i="33"/>
  <c r="H71" i="33"/>
  <c r="I71" i="33"/>
  <c r="J71" i="33"/>
  <c r="L71" i="33"/>
  <c r="M71" i="33"/>
  <c r="N71" i="33"/>
  <c r="O71" i="33"/>
  <c r="P71" i="33"/>
  <c r="R71" i="33"/>
  <c r="S71" i="33"/>
  <c r="T71" i="33"/>
  <c r="U71" i="33"/>
  <c r="V71" i="33"/>
  <c r="B72" i="33"/>
  <c r="C72" i="33"/>
  <c r="D72" i="33"/>
  <c r="E72" i="33"/>
  <c r="F72" i="33"/>
  <c r="H72" i="33"/>
  <c r="I72" i="33"/>
  <c r="J72" i="33"/>
  <c r="L72" i="33"/>
  <c r="M72" i="33"/>
  <c r="N72" i="33"/>
  <c r="O72" i="33"/>
  <c r="P72" i="33"/>
  <c r="R72" i="33"/>
  <c r="S72" i="33"/>
  <c r="T72" i="33"/>
  <c r="U72" i="33"/>
  <c r="V72" i="33"/>
  <c r="B73" i="33"/>
  <c r="C73" i="33"/>
  <c r="D73" i="33"/>
  <c r="E73" i="33"/>
  <c r="F73" i="33"/>
  <c r="H73" i="33"/>
  <c r="I73" i="33"/>
  <c r="J73" i="33"/>
  <c r="L73" i="33"/>
  <c r="M73" i="33"/>
  <c r="N73" i="33"/>
  <c r="O73" i="33"/>
  <c r="P73" i="33"/>
  <c r="R73" i="33"/>
  <c r="S73" i="33"/>
  <c r="T73" i="33"/>
  <c r="U73" i="33"/>
  <c r="V73" i="33"/>
  <c r="B74" i="33"/>
  <c r="C74" i="33"/>
  <c r="D74" i="33"/>
  <c r="E74" i="33"/>
  <c r="F74" i="33"/>
  <c r="H74" i="33"/>
  <c r="I74" i="33"/>
  <c r="J74" i="33"/>
  <c r="L74" i="33"/>
  <c r="M74" i="33"/>
  <c r="N74" i="33"/>
  <c r="O74" i="33"/>
  <c r="P74" i="33"/>
  <c r="R74" i="33"/>
  <c r="S74" i="33"/>
  <c r="T74" i="33"/>
  <c r="U74" i="33"/>
  <c r="V74" i="33"/>
  <c r="B75" i="33"/>
  <c r="C75" i="33"/>
  <c r="D75" i="33"/>
  <c r="E75" i="33"/>
  <c r="F75" i="33"/>
  <c r="H75" i="33"/>
  <c r="I75" i="33"/>
  <c r="J75" i="33"/>
  <c r="L75" i="33"/>
  <c r="M75" i="33"/>
  <c r="N75" i="33"/>
  <c r="O75" i="33"/>
  <c r="P75" i="33"/>
  <c r="R75" i="33"/>
  <c r="S75" i="33"/>
  <c r="T75" i="33"/>
  <c r="U75" i="33"/>
  <c r="V75" i="33"/>
  <c r="B76" i="33"/>
  <c r="C76" i="33"/>
  <c r="D76" i="33"/>
  <c r="E76" i="33"/>
  <c r="F76" i="33"/>
  <c r="H76" i="33"/>
  <c r="I76" i="33"/>
  <c r="J76" i="33"/>
  <c r="L76" i="33"/>
  <c r="M76" i="33"/>
  <c r="N76" i="33"/>
  <c r="O76" i="33"/>
  <c r="P76" i="33"/>
  <c r="R76" i="33"/>
  <c r="S76" i="33"/>
  <c r="T76" i="33"/>
  <c r="U76" i="33"/>
  <c r="V76" i="33"/>
  <c r="B77" i="33"/>
  <c r="C77" i="33"/>
  <c r="D77" i="33"/>
  <c r="E77" i="33"/>
  <c r="F77" i="33"/>
  <c r="H77" i="33"/>
  <c r="I77" i="33"/>
  <c r="J77" i="33"/>
  <c r="L77" i="33"/>
  <c r="M77" i="33"/>
  <c r="N77" i="33"/>
  <c r="O77" i="33"/>
  <c r="P77" i="33"/>
  <c r="R77" i="33"/>
  <c r="S77" i="33"/>
  <c r="T77" i="33"/>
  <c r="U77" i="33"/>
  <c r="V77" i="33"/>
  <c r="B78" i="33"/>
  <c r="C78" i="33"/>
  <c r="D78" i="33"/>
  <c r="E78" i="33"/>
  <c r="F78" i="33"/>
  <c r="H78" i="33"/>
  <c r="I78" i="33"/>
  <c r="J78" i="33"/>
  <c r="L78" i="33"/>
  <c r="M78" i="33"/>
  <c r="N78" i="33"/>
  <c r="O78" i="33"/>
  <c r="P78" i="33"/>
  <c r="R78" i="33"/>
  <c r="S78" i="33"/>
  <c r="T78" i="33"/>
  <c r="U78" i="33"/>
  <c r="V78" i="33"/>
  <c r="B79" i="33"/>
  <c r="C79" i="33"/>
  <c r="D79" i="33"/>
  <c r="E79" i="33"/>
  <c r="F79" i="33"/>
  <c r="H79" i="33"/>
  <c r="I79" i="33"/>
  <c r="J79" i="33"/>
  <c r="L79" i="33"/>
  <c r="M79" i="33"/>
  <c r="N79" i="33"/>
  <c r="O79" i="33"/>
  <c r="P79" i="33"/>
  <c r="R79" i="33"/>
  <c r="S79" i="33"/>
  <c r="T79" i="33"/>
  <c r="U79" i="33"/>
  <c r="V79" i="33"/>
  <c r="B80" i="33"/>
  <c r="C80" i="33"/>
  <c r="D80" i="33"/>
  <c r="E80" i="33"/>
  <c r="F80" i="33"/>
  <c r="H80" i="33"/>
  <c r="I80" i="33"/>
  <c r="J80" i="33"/>
  <c r="L80" i="33"/>
  <c r="M80" i="33"/>
  <c r="N80" i="33"/>
  <c r="O80" i="33"/>
  <c r="P80" i="33"/>
  <c r="R80" i="33"/>
  <c r="S80" i="33"/>
  <c r="T80" i="33"/>
  <c r="U80" i="33"/>
  <c r="V80" i="33"/>
  <c r="B81" i="33"/>
  <c r="C81" i="33"/>
  <c r="D81" i="33"/>
  <c r="E81" i="33"/>
  <c r="F81" i="33"/>
  <c r="H81" i="33"/>
  <c r="I81" i="33"/>
  <c r="J81" i="33"/>
  <c r="L81" i="33"/>
  <c r="M81" i="33"/>
  <c r="N81" i="33"/>
  <c r="O81" i="33"/>
  <c r="P81" i="33"/>
  <c r="R81" i="33"/>
  <c r="S81" i="33"/>
  <c r="T81" i="33"/>
  <c r="U81" i="33"/>
  <c r="V81" i="33"/>
  <c r="B82" i="33"/>
  <c r="C82" i="33"/>
  <c r="D82" i="33"/>
  <c r="E82" i="33"/>
  <c r="F82" i="33"/>
  <c r="H82" i="33"/>
  <c r="I82" i="33"/>
  <c r="J82" i="33"/>
  <c r="L82" i="33"/>
  <c r="M82" i="33"/>
  <c r="N82" i="33"/>
  <c r="O82" i="33"/>
  <c r="P82" i="33"/>
  <c r="R82" i="33"/>
  <c r="S82" i="33"/>
  <c r="T82" i="33"/>
  <c r="U82" i="33"/>
  <c r="V82" i="33"/>
  <c r="B83" i="33"/>
  <c r="C83" i="33"/>
  <c r="D83" i="33"/>
  <c r="E83" i="33"/>
  <c r="F83" i="33"/>
  <c r="H83" i="33"/>
  <c r="I83" i="33"/>
  <c r="J83" i="33"/>
  <c r="L83" i="33"/>
  <c r="M83" i="33"/>
  <c r="N83" i="33"/>
  <c r="O83" i="33"/>
  <c r="P83" i="33"/>
  <c r="R83" i="33"/>
  <c r="S83" i="33"/>
  <c r="T83" i="33"/>
  <c r="U83" i="33"/>
  <c r="V83" i="33"/>
  <c r="B84" i="33"/>
  <c r="C84" i="33"/>
  <c r="D84" i="33"/>
  <c r="E84" i="33"/>
  <c r="F84" i="33"/>
  <c r="H84" i="33"/>
  <c r="I84" i="33"/>
  <c r="J84" i="33"/>
  <c r="L84" i="33"/>
  <c r="M84" i="33"/>
  <c r="N84" i="33"/>
  <c r="O84" i="33"/>
  <c r="P84" i="33"/>
  <c r="R84" i="33"/>
  <c r="S84" i="33"/>
  <c r="T84" i="33"/>
  <c r="U84" i="33"/>
  <c r="V84" i="33"/>
  <c r="B85" i="33"/>
  <c r="C85" i="33"/>
  <c r="D85" i="33"/>
  <c r="E85" i="33"/>
  <c r="F85" i="33"/>
  <c r="H85" i="33"/>
  <c r="I85" i="33"/>
  <c r="J85" i="33"/>
  <c r="L85" i="33"/>
  <c r="M85" i="33"/>
  <c r="N85" i="33"/>
  <c r="O85" i="33"/>
  <c r="P85" i="33"/>
  <c r="R85" i="33"/>
  <c r="S85" i="33"/>
  <c r="T85" i="33"/>
  <c r="U85" i="33"/>
  <c r="V85" i="33"/>
  <c r="B86" i="33"/>
  <c r="C86" i="33"/>
  <c r="D86" i="33"/>
  <c r="E86" i="33"/>
  <c r="F86" i="33"/>
  <c r="H86" i="33"/>
  <c r="I86" i="33"/>
  <c r="J86" i="33"/>
  <c r="L86" i="33"/>
  <c r="M86" i="33"/>
  <c r="N86" i="33"/>
  <c r="O86" i="33"/>
  <c r="P86" i="33"/>
  <c r="R86" i="33"/>
  <c r="S86" i="33"/>
  <c r="T86" i="33"/>
  <c r="U86" i="33"/>
  <c r="V86" i="33"/>
  <c r="B87" i="33"/>
  <c r="C87" i="33"/>
  <c r="D87" i="33"/>
  <c r="E87" i="33"/>
  <c r="F87" i="33"/>
  <c r="H87" i="33"/>
  <c r="I87" i="33"/>
  <c r="J87" i="33"/>
  <c r="L87" i="33"/>
  <c r="M87" i="33"/>
  <c r="N87" i="33"/>
  <c r="O87" i="33"/>
  <c r="P87" i="33"/>
  <c r="R87" i="33"/>
  <c r="S87" i="33"/>
  <c r="T87" i="33"/>
  <c r="U87" i="33"/>
  <c r="V87" i="33"/>
  <c r="B88" i="33"/>
  <c r="C88" i="33"/>
  <c r="D88" i="33"/>
  <c r="E88" i="33"/>
  <c r="F88" i="33"/>
  <c r="H88" i="33"/>
  <c r="I88" i="33"/>
  <c r="J88" i="33"/>
  <c r="L88" i="33"/>
  <c r="M88" i="33"/>
  <c r="N88" i="33"/>
  <c r="O88" i="33"/>
  <c r="P88" i="33"/>
  <c r="R88" i="33"/>
  <c r="S88" i="33"/>
  <c r="T88" i="33"/>
  <c r="U88" i="33"/>
  <c r="V88" i="33"/>
  <c r="B89" i="33"/>
  <c r="C89" i="33"/>
  <c r="D89" i="33"/>
  <c r="E89" i="33"/>
  <c r="F89" i="33"/>
  <c r="H89" i="33"/>
  <c r="I89" i="33"/>
  <c r="J89" i="33"/>
  <c r="L89" i="33"/>
  <c r="M89" i="33"/>
  <c r="N89" i="33"/>
  <c r="O89" i="33"/>
  <c r="P89" i="33"/>
  <c r="R89" i="33"/>
  <c r="S89" i="33"/>
  <c r="T89" i="33"/>
  <c r="U89" i="33"/>
  <c r="V89" i="33"/>
  <c r="B90" i="33"/>
  <c r="C90" i="33"/>
  <c r="D90" i="33"/>
  <c r="E90" i="33"/>
  <c r="F90" i="33"/>
  <c r="H90" i="33"/>
  <c r="I90" i="33"/>
  <c r="J90" i="33"/>
  <c r="L90" i="33"/>
  <c r="M90" i="33"/>
  <c r="N90" i="33"/>
  <c r="O90" i="33"/>
  <c r="P90" i="33"/>
  <c r="R90" i="33"/>
  <c r="S90" i="33"/>
  <c r="T90" i="33"/>
  <c r="U90" i="33"/>
  <c r="V90" i="33"/>
  <c r="B91" i="33"/>
  <c r="C91" i="33"/>
  <c r="D91" i="33"/>
  <c r="E91" i="33"/>
  <c r="F91" i="33"/>
  <c r="H91" i="33"/>
  <c r="I91" i="33"/>
  <c r="J91" i="33"/>
  <c r="L91" i="33"/>
  <c r="M91" i="33"/>
  <c r="N91" i="33"/>
  <c r="O91" i="33"/>
  <c r="P91" i="33"/>
  <c r="R91" i="33"/>
  <c r="S91" i="33"/>
  <c r="T91" i="33"/>
  <c r="U91" i="33"/>
  <c r="V91" i="33"/>
  <c r="B92" i="33"/>
  <c r="C92" i="33"/>
  <c r="D92" i="33"/>
  <c r="E92" i="33"/>
  <c r="F92" i="33"/>
  <c r="H92" i="33"/>
  <c r="I92" i="33"/>
  <c r="J92" i="33"/>
  <c r="L92" i="33"/>
  <c r="M92" i="33"/>
  <c r="N92" i="33"/>
  <c r="O92" i="33"/>
  <c r="P92" i="33"/>
  <c r="R92" i="33"/>
  <c r="S92" i="33"/>
  <c r="T92" i="33"/>
  <c r="U92" i="33"/>
  <c r="V92" i="33"/>
  <c r="B93" i="33"/>
  <c r="C93" i="33"/>
  <c r="D93" i="33"/>
  <c r="E93" i="33"/>
  <c r="F93" i="33"/>
  <c r="H93" i="33"/>
  <c r="I93" i="33"/>
  <c r="J93" i="33"/>
  <c r="L93" i="33"/>
  <c r="M93" i="33"/>
  <c r="N93" i="33"/>
  <c r="O93" i="33"/>
  <c r="P93" i="33"/>
  <c r="R93" i="33"/>
  <c r="S93" i="33"/>
  <c r="T93" i="33"/>
  <c r="U93" i="33"/>
  <c r="V93" i="33"/>
  <c r="B94" i="33"/>
  <c r="C94" i="33"/>
  <c r="D94" i="33"/>
  <c r="E94" i="33"/>
  <c r="F94" i="33"/>
  <c r="H94" i="33"/>
  <c r="I94" i="33"/>
  <c r="J94" i="33"/>
  <c r="L94" i="33"/>
  <c r="M94" i="33"/>
  <c r="N94" i="33"/>
  <c r="O94" i="33"/>
  <c r="P94" i="33"/>
  <c r="R94" i="33"/>
  <c r="S94" i="33"/>
  <c r="T94" i="33"/>
  <c r="U94" i="33"/>
  <c r="V94" i="33"/>
  <c r="B95" i="33"/>
  <c r="C95" i="33"/>
  <c r="D95" i="33"/>
  <c r="E95" i="33"/>
  <c r="F95" i="33"/>
  <c r="H95" i="33"/>
  <c r="I95" i="33"/>
  <c r="J95" i="33"/>
  <c r="L95" i="33"/>
  <c r="M95" i="33"/>
  <c r="N95" i="33"/>
  <c r="O95" i="33"/>
  <c r="P95" i="33"/>
  <c r="R95" i="33"/>
  <c r="S95" i="33"/>
  <c r="T95" i="33"/>
  <c r="U95" i="33"/>
  <c r="V95" i="33"/>
  <c r="B96" i="33"/>
  <c r="C96" i="33"/>
  <c r="D96" i="33"/>
  <c r="E96" i="33"/>
  <c r="F96" i="33"/>
  <c r="H96" i="33"/>
  <c r="I96" i="33"/>
  <c r="J96" i="33"/>
  <c r="L96" i="33"/>
  <c r="M96" i="33"/>
  <c r="N96" i="33"/>
  <c r="O96" i="33"/>
  <c r="P96" i="33"/>
  <c r="R96" i="33"/>
  <c r="S96" i="33"/>
  <c r="T96" i="33"/>
  <c r="U96" i="33"/>
  <c r="V96" i="33"/>
  <c r="B97" i="33"/>
  <c r="C97" i="33"/>
  <c r="D97" i="33"/>
  <c r="E97" i="33"/>
  <c r="F97" i="33"/>
  <c r="H97" i="33"/>
  <c r="I97" i="33"/>
  <c r="J97" i="33"/>
  <c r="L97" i="33"/>
  <c r="M97" i="33"/>
  <c r="N97" i="33"/>
  <c r="O97" i="33"/>
  <c r="P97" i="33"/>
  <c r="R97" i="33"/>
  <c r="S97" i="33"/>
  <c r="T97" i="33"/>
  <c r="U97" i="33"/>
  <c r="V97" i="33"/>
  <c r="B98" i="33"/>
  <c r="C98" i="33"/>
  <c r="D98" i="33"/>
  <c r="E98" i="33"/>
  <c r="F98" i="33"/>
  <c r="H98" i="33"/>
  <c r="I98" i="33"/>
  <c r="J98" i="33"/>
  <c r="L98" i="33"/>
  <c r="M98" i="33"/>
  <c r="N98" i="33"/>
  <c r="O98" i="33"/>
  <c r="P98" i="33"/>
  <c r="R98" i="33"/>
  <c r="S98" i="33"/>
  <c r="T98" i="33"/>
  <c r="U98" i="33"/>
  <c r="V98" i="33"/>
  <c r="B99" i="33"/>
  <c r="C99" i="33"/>
  <c r="D99" i="33"/>
  <c r="E99" i="33"/>
  <c r="F99" i="33"/>
  <c r="H99" i="33"/>
  <c r="I99" i="33"/>
  <c r="J99" i="33"/>
  <c r="L99" i="33"/>
  <c r="M99" i="33"/>
  <c r="N99" i="33"/>
  <c r="O99" i="33"/>
  <c r="P99" i="33"/>
  <c r="R99" i="33"/>
  <c r="S99" i="33"/>
  <c r="T99" i="33"/>
  <c r="U99" i="33"/>
  <c r="V99" i="33"/>
  <c r="B100" i="33"/>
  <c r="C100" i="33"/>
  <c r="D100" i="33"/>
  <c r="E100" i="33"/>
  <c r="F100" i="33"/>
  <c r="H100" i="33"/>
  <c r="I100" i="33"/>
  <c r="J100" i="33"/>
  <c r="L100" i="33"/>
  <c r="M100" i="33"/>
  <c r="N100" i="33"/>
  <c r="O100" i="33"/>
  <c r="P100" i="33"/>
  <c r="R100" i="33"/>
  <c r="S100" i="33"/>
  <c r="T100" i="33"/>
  <c r="U100" i="33"/>
  <c r="V100" i="33"/>
  <c r="B101" i="33"/>
  <c r="C101" i="33"/>
  <c r="D101" i="33"/>
  <c r="E101" i="33"/>
  <c r="F101" i="33"/>
  <c r="H101" i="33"/>
  <c r="I101" i="33"/>
  <c r="J101" i="33"/>
  <c r="L101" i="33"/>
  <c r="M101" i="33"/>
  <c r="N101" i="33"/>
  <c r="O101" i="33"/>
  <c r="P101" i="33"/>
  <c r="R101" i="33"/>
  <c r="S101" i="33"/>
  <c r="T101" i="33"/>
  <c r="U101" i="33"/>
  <c r="V101" i="33"/>
  <c r="B102" i="33"/>
  <c r="C102" i="33"/>
  <c r="D102" i="33"/>
  <c r="E102" i="33"/>
  <c r="F102" i="33"/>
  <c r="H102" i="33"/>
  <c r="I102" i="33"/>
  <c r="J102" i="33"/>
  <c r="L102" i="33"/>
  <c r="M102" i="33"/>
  <c r="N102" i="33"/>
  <c r="O102" i="33"/>
  <c r="P102" i="33"/>
  <c r="R102" i="33"/>
  <c r="S102" i="33"/>
  <c r="T102" i="33"/>
  <c r="U102" i="33"/>
  <c r="V102" i="33"/>
  <c r="B4" i="29"/>
  <c r="C4" i="29"/>
  <c r="D4" i="29"/>
  <c r="E4" i="29"/>
  <c r="F4" i="29"/>
  <c r="H4" i="29"/>
  <c r="I4" i="29"/>
  <c r="J4" i="29"/>
  <c r="L4" i="29"/>
  <c r="M4" i="29"/>
  <c r="N4" i="29"/>
  <c r="O4" i="29"/>
  <c r="P4" i="29"/>
  <c r="R4" i="29"/>
  <c r="S4" i="29"/>
  <c r="T4" i="29"/>
  <c r="U4" i="29"/>
  <c r="V4" i="29"/>
  <c r="B5" i="29"/>
  <c r="C5" i="29"/>
  <c r="D5" i="29"/>
  <c r="E5" i="29"/>
  <c r="F5" i="29"/>
  <c r="H5" i="29"/>
  <c r="I5" i="29"/>
  <c r="J5" i="29"/>
  <c r="L5" i="29"/>
  <c r="M5" i="29"/>
  <c r="N5" i="29"/>
  <c r="O5" i="29"/>
  <c r="P5" i="29"/>
  <c r="R5" i="29"/>
  <c r="S5" i="29"/>
  <c r="T5" i="29"/>
  <c r="U5" i="29"/>
  <c r="V5" i="29"/>
  <c r="B6" i="29"/>
  <c r="C6" i="29"/>
  <c r="D6" i="29"/>
  <c r="E6" i="29"/>
  <c r="F6" i="29"/>
  <c r="H6" i="29"/>
  <c r="I6" i="29"/>
  <c r="J6" i="29"/>
  <c r="L6" i="29"/>
  <c r="M6" i="29"/>
  <c r="N6" i="29"/>
  <c r="O6" i="29"/>
  <c r="P6" i="29"/>
  <c r="R6" i="29"/>
  <c r="S6" i="29"/>
  <c r="T6" i="29"/>
  <c r="U6" i="29"/>
  <c r="V6" i="29"/>
  <c r="B7" i="29"/>
  <c r="C7" i="29"/>
  <c r="D7" i="29"/>
  <c r="E7" i="29"/>
  <c r="F7" i="29"/>
  <c r="H7" i="29"/>
  <c r="I7" i="29"/>
  <c r="J7" i="29"/>
  <c r="L7" i="29"/>
  <c r="M7" i="29"/>
  <c r="N7" i="29"/>
  <c r="O7" i="29"/>
  <c r="P7" i="29"/>
  <c r="R7" i="29"/>
  <c r="S7" i="29"/>
  <c r="T7" i="29"/>
  <c r="U7" i="29"/>
  <c r="V7" i="29"/>
  <c r="B8" i="29"/>
  <c r="C8" i="29"/>
  <c r="D8" i="29"/>
  <c r="E8" i="29"/>
  <c r="F8" i="29"/>
  <c r="H8" i="29"/>
  <c r="I8" i="29"/>
  <c r="J8" i="29"/>
  <c r="L8" i="29"/>
  <c r="M8" i="29"/>
  <c r="N8" i="29"/>
  <c r="O8" i="29"/>
  <c r="P8" i="29"/>
  <c r="R8" i="29"/>
  <c r="S8" i="29"/>
  <c r="T8" i="29"/>
  <c r="U8" i="29"/>
  <c r="V8" i="29"/>
  <c r="B9" i="29"/>
  <c r="C9" i="29"/>
  <c r="D9" i="29"/>
  <c r="E9" i="29"/>
  <c r="F9" i="29"/>
  <c r="H9" i="29"/>
  <c r="I9" i="29"/>
  <c r="J9" i="29"/>
  <c r="L9" i="29"/>
  <c r="M9" i="29"/>
  <c r="N9" i="29"/>
  <c r="O9" i="29"/>
  <c r="P9" i="29"/>
  <c r="R9" i="29"/>
  <c r="S9" i="29"/>
  <c r="T9" i="29"/>
  <c r="U9" i="29"/>
  <c r="V9" i="29"/>
  <c r="B10" i="29"/>
  <c r="C10" i="29"/>
  <c r="D10" i="29"/>
  <c r="E10" i="29"/>
  <c r="F10" i="29"/>
  <c r="H10" i="29"/>
  <c r="I10" i="29"/>
  <c r="J10" i="29"/>
  <c r="L10" i="29"/>
  <c r="M10" i="29"/>
  <c r="N10" i="29"/>
  <c r="O10" i="29"/>
  <c r="P10" i="29"/>
  <c r="R10" i="29"/>
  <c r="S10" i="29"/>
  <c r="T10" i="29"/>
  <c r="U10" i="29"/>
  <c r="V10" i="29"/>
  <c r="B11" i="29"/>
  <c r="C11" i="29"/>
  <c r="D11" i="29"/>
  <c r="E11" i="29"/>
  <c r="F11" i="29"/>
  <c r="H11" i="29"/>
  <c r="I11" i="29"/>
  <c r="J11" i="29"/>
  <c r="L11" i="29"/>
  <c r="M11" i="29"/>
  <c r="N11" i="29"/>
  <c r="O11" i="29"/>
  <c r="P11" i="29"/>
  <c r="R11" i="29"/>
  <c r="S11" i="29"/>
  <c r="T11" i="29"/>
  <c r="U11" i="29"/>
  <c r="V11" i="29"/>
  <c r="B12" i="29"/>
  <c r="C12" i="29"/>
  <c r="D12" i="29"/>
  <c r="E12" i="29"/>
  <c r="F12" i="29"/>
  <c r="H12" i="29"/>
  <c r="I12" i="29"/>
  <c r="J12" i="29"/>
  <c r="L12" i="29"/>
  <c r="M12" i="29"/>
  <c r="N12" i="29"/>
  <c r="O12" i="29"/>
  <c r="P12" i="29"/>
  <c r="R12" i="29"/>
  <c r="S12" i="29"/>
  <c r="T12" i="29"/>
  <c r="U12" i="29"/>
  <c r="V12" i="29"/>
  <c r="B13" i="29"/>
  <c r="C13" i="29"/>
  <c r="D13" i="29"/>
  <c r="E13" i="29"/>
  <c r="F13" i="29"/>
  <c r="H13" i="29"/>
  <c r="I13" i="29"/>
  <c r="J13" i="29"/>
  <c r="L13" i="29"/>
  <c r="M13" i="29"/>
  <c r="N13" i="29"/>
  <c r="O13" i="29"/>
  <c r="P13" i="29"/>
  <c r="R13" i="29"/>
  <c r="S13" i="29"/>
  <c r="T13" i="29"/>
  <c r="U13" i="29"/>
  <c r="V13" i="29"/>
  <c r="B14" i="29"/>
  <c r="C14" i="29"/>
  <c r="D14" i="29"/>
  <c r="E14" i="29"/>
  <c r="F14" i="29"/>
  <c r="H14" i="29"/>
  <c r="I14" i="29"/>
  <c r="J14" i="29"/>
  <c r="L14" i="29"/>
  <c r="M14" i="29"/>
  <c r="N14" i="29"/>
  <c r="O14" i="29"/>
  <c r="P14" i="29"/>
  <c r="R14" i="29"/>
  <c r="S14" i="29"/>
  <c r="T14" i="29"/>
  <c r="U14" i="29"/>
  <c r="V14" i="29"/>
  <c r="B15" i="29"/>
  <c r="C15" i="29"/>
  <c r="D15" i="29"/>
  <c r="E15" i="29"/>
  <c r="F15" i="29"/>
  <c r="H15" i="29"/>
  <c r="I15" i="29"/>
  <c r="J15" i="29"/>
  <c r="L15" i="29"/>
  <c r="M15" i="29"/>
  <c r="N15" i="29"/>
  <c r="O15" i="29"/>
  <c r="P15" i="29"/>
  <c r="R15" i="29"/>
  <c r="S15" i="29"/>
  <c r="T15" i="29"/>
  <c r="U15" i="29"/>
  <c r="V15" i="29"/>
  <c r="B16" i="29"/>
  <c r="C16" i="29"/>
  <c r="D16" i="29"/>
  <c r="E16" i="29"/>
  <c r="F16" i="29"/>
  <c r="H16" i="29"/>
  <c r="I16" i="29"/>
  <c r="J16" i="29"/>
  <c r="L16" i="29"/>
  <c r="M16" i="29"/>
  <c r="N16" i="29"/>
  <c r="O16" i="29"/>
  <c r="P16" i="29"/>
  <c r="R16" i="29"/>
  <c r="S16" i="29"/>
  <c r="T16" i="29"/>
  <c r="U16" i="29"/>
  <c r="V16" i="29"/>
  <c r="B17" i="29"/>
  <c r="C17" i="29"/>
  <c r="D17" i="29"/>
  <c r="E17" i="29"/>
  <c r="F17" i="29"/>
  <c r="H17" i="29"/>
  <c r="I17" i="29"/>
  <c r="J17" i="29"/>
  <c r="L17" i="29"/>
  <c r="M17" i="29"/>
  <c r="N17" i="29"/>
  <c r="O17" i="29"/>
  <c r="P17" i="29"/>
  <c r="R17" i="29"/>
  <c r="S17" i="29"/>
  <c r="T17" i="29"/>
  <c r="U17" i="29"/>
  <c r="V17" i="29"/>
  <c r="B18" i="29"/>
  <c r="C18" i="29"/>
  <c r="D18" i="29"/>
  <c r="E18" i="29"/>
  <c r="F18" i="29"/>
  <c r="H18" i="29"/>
  <c r="I18" i="29"/>
  <c r="J18" i="29"/>
  <c r="L18" i="29"/>
  <c r="M18" i="29"/>
  <c r="N18" i="29"/>
  <c r="O18" i="29"/>
  <c r="P18" i="29"/>
  <c r="R18" i="29"/>
  <c r="S18" i="29"/>
  <c r="T18" i="29"/>
  <c r="U18" i="29"/>
  <c r="V18" i="29"/>
  <c r="B19" i="29"/>
  <c r="C19" i="29"/>
  <c r="D19" i="29"/>
  <c r="E19" i="29"/>
  <c r="F19" i="29"/>
  <c r="H19" i="29"/>
  <c r="I19" i="29"/>
  <c r="J19" i="29"/>
  <c r="L19" i="29"/>
  <c r="M19" i="29"/>
  <c r="N19" i="29"/>
  <c r="O19" i="29"/>
  <c r="P19" i="29"/>
  <c r="R19" i="29"/>
  <c r="S19" i="29"/>
  <c r="T19" i="29"/>
  <c r="U19" i="29"/>
  <c r="V19" i="29"/>
  <c r="B20" i="29"/>
  <c r="C20" i="29"/>
  <c r="D20" i="29"/>
  <c r="E20" i="29"/>
  <c r="F20" i="29"/>
  <c r="H20" i="29"/>
  <c r="I20" i="29"/>
  <c r="J20" i="29"/>
  <c r="L20" i="29"/>
  <c r="M20" i="29"/>
  <c r="N20" i="29"/>
  <c r="O20" i="29"/>
  <c r="P20" i="29"/>
  <c r="R20" i="29"/>
  <c r="S20" i="29"/>
  <c r="T20" i="29"/>
  <c r="U20" i="29"/>
  <c r="V20" i="29"/>
  <c r="B21" i="29"/>
  <c r="C21" i="29"/>
  <c r="D21" i="29"/>
  <c r="E21" i="29"/>
  <c r="F21" i="29"/>
  <c r="H21" i="29"/>
  <c r="I21" i="29"/>
  <c r="J21" i="29"/>
  <c r="L21" i="29"/>
  <c r="M21" i="29"/>
  <c r="N21" i="29"/>
  <c r="O21" i="29"/>
  <c r="P21" i="29"/>
  <c r="R21" i="29"/>
  <c r="S21" i="29"/>
  <c r="T21" i="29"/>
  <c r="U21" i="29"/>
  <c r="V21" i="29"/>
  <c r="B22" i="29"/>
  <c r="C22" i="29"/>
  <c r="D22" i="29"/>
  <c r="E22" i="29"/>
  <c r="F22" i="29"/>
  <c r="H22" i="29"/>
  <c r="I22" i="29"/>
  <c r="J22" i="29"/>
  <c r="L22" i="29"/>
  <c r="M22" i="29"/>
  <c r="N22" i="29"/>
  <c r="O22" i="29"/>
  <c r="P22" i="29"/>
  <c r="R22" i="29"/>
  <c r="S22" i="29"/>
  <c r="T22" i="29"/>
  <c r="U22" i="29"/>
  <c r="V22" i="29"/>
  <c r="B23" i="29"/>
  <c r="C23" i="29"/>
  <c r="D23" i="29"/>
  <c r="E23" i="29"/>
  <c r="F23" i="29"/>
  <c r="H23" i="29"/>
  <c r="I23" i="29"/>
  <c r="J23" i="29"/>
  <c r="L23" i="29"/>
  <c r="M23" i="29"/>
  <c r="N23" i="29"/>
  <c r="O23" i="29"/>
  <c r="P23" i="29"/>
  <c r="R23" i="29"/>
  <c r="S23" i="29"/>
  <c r="T23" i="29"/>
  <c r="U23" i="29"/>
  <c r="V23" i="29"/>
  <c r="B24" i="29"/>
  <c r="C24" i="29"/>
  <c r="D24" i="29"/>
  <c r="E24" i="29"/>
  <c r="F24" i="29"/>
  <c r="H24" i="29"/>
  <c r="I24" i="29"/>
  <c r="J24" i="29"/>
  <c r="L24" i="29"/>
  <c r="M24" i="29"/>
  <c r="N24" i="29"/>
  <c r="O24" i="29"/>
  <c r="P24" i="29"/>
  <c r="R24" i="29"/>
  <c r="S24" i="29"/>
  <c r="T24" i="29"/>
  <c r="U24" i="29"/>
  <c r="V24" i="29"/>
  <c r="B25" i="29"/>
  <c r="C25" i="29"/>
  <c r="D25" i="29"/>
  <c r="E25" i="29"/>
  <c r="F25" i="29"/>
  <c r="H25" i="29"/>
  <c r="I25" i="29"/>
  <c r="J25" i="29"/>
  <c r="L25" i="29"/>
  <c r="M25" i="29"/>
  <c r="N25" i="29"/>
  <c r="O25" i="29"/>
  <c r="P25" i="29"/>
  <c r="R25" i="29"/>
  <c r="S25" i="29"/>
  <c r="T25" i="29"/>
  <c r="U25" i="29"/>
  <c r="V25" i="29"/>
  <c r="B26" i="29"/>
  <c r="C26" i="29"/>
  <c r="D26" i="29"/>
  <c r="E26" i="29"/>
  <c r="F26" i="29"/>
  <c r="H26" i="29"/>
  <c r="I26" i="29"/>
  <c r="J26" i="29"/>
  <c r="L26" i="29"/>
  <c r="M26" i="29"/>
  <c r="N26" i="29"/>
  <c r="O26" i="29"/>
  <c r="P26" i="29"/>
  <c r="R26" i="29"/>
  <c r="S26" i="29"/>
  <c r="T26" i="29"/>
  <c r="U26" i="29"/>
  <c r="V26" i="29"/>
  <c r="B27" i="29"/>
  <c r="C27" i="29"/>
  <c r="D27" i="29"/>
  <c r="E27" i="29"/>
  <c r="F27" i="29"/>
  <c r="H27" i="29"/>
  <c r="I27" i="29"/>
  <c r="J27" i="29"/>
  <c r="L27" i="29"/>
  <c r="M27" i="29"/>
  <c r="N27" i="29"/>
  <c r="O27" i="29"/>
  <c r="P27" i="29"/>
  <c r="R27" i="29"/>
  <c r="S27" i="29"/>
  <c r="T27" i="29"/>
  <c r="U27" i="29"/>
  <c r="V27" i="29"/>
  <c r="B28" i="29"/>
  <c r="C28" i="29"/>
  <c r="D28" i="29"/>
  <c r="E28" i="29"/>
  <c r="F28" i="29"/>
  <c r="H28" i="29"/>
  <c r="I28" i="29"/>
  <c r="J28" i="29"/>
  <c r="L28" i="29"/>
  <c r="M28" i="29"/>
  <c r="N28" i="29"/>
  <c r="O28" i="29"/>
  <c r="P28" i="29"/>
  <c r="R28" i="29"/>
  <c r="S28" i="29"/>
  <c r="T28" i="29"/>
  <c r="U28" i="29"/>
  <c r="V28" i="29"/>
  <c r="B29" i="29"/>
  <c r="C29" i="29"/>
  <c r="D29" i="29"/>
  <c r="E29" i="29"/>
  <c r="F29" i="29"/>
  <c r="H29" i="29"/>
  <c r="I29" i="29"/>
  <c r="J29" i="29"/>
  <c r="L29" i="29"/>
  <c r="M29" i="29"/>
  <c r="N29" i="29"/>
  <c r="O29" i="29"/>
  <c r="P29" i="29"/>
  <c r="R29" i="29"/>
  <c r="S29" i="29"/>
  <c r="T29" i="29"/>
  <c r="U29" i="29"/>
  <c r="V29" i="29"/>
  <c r="B30" i="29"/>
  <c r="C30" i="29"/>
  <c r="D30" i="29"/>
  <c r="E30" i="29"/>
  <c r="F30" i="29"/>
  <c r="H30" i="29"/>
  <c r="I30" i="29"/>
  <c r="J30" i="29"/>
  <c r="L30" i="29"/>
  <c r="M30" i="29"/>
  <c r="N30" i="29"/>
  <c r="O30" i="29"/>
  <c r="P30" i="29"/>
  <c r="R30" i="29"/>
  <c r="S30" i="29"/>
  <c r="T30" i="29"/>
  <c r="U30" i="29"/>
  <c r="V30" i="29"/>
  <c r="B31" i="29"/>
  <c r="C31" i="29"/>
  <c r="D31" i="29"/>
  <c r="E31" i="29"/>
  <c r="F31" i="29"/>
  <c r="H31" i="29"/>
  <c r="I31" i="29"/>
  <c r="J31" i="29"/>
  <c r="L31" i="29"/>
  <c r="M31" i="29"/>
  <c r="N31" i="29"/>
  <c r="O31" i="29"/>
  <c r="P31" i="29"/>
  <c r="R31" i="29"/>
  <c r="S31" i="29"/>
  <c r="T31" i="29"/>
  <c r="U31" i="29"/>
  <c r="V31" i="29"/>
  <c r="B32" i="29"/>
  <c r="C32" i="29"/>
  <c r="D32" i="29"/>
  <c r="E32" i="29"/>
  <c r="F32" i="29"/>
  <c r="H32" i="29"/>
  <c r="I32" i="29"/>
  <c r="J32" i="29"/>
  <c r="L32" i="29"/>
  <c r="M32" i="29"/>
  <c r="N32" i="29"/>
  <c r="O32" i="29"/>
  <c r="P32" i="29"/>
  <c r="R32" i="29"/>
  <c r="S32" i="29"/>
  <c r="T32" i="29"/>
  <c r="U32" i="29"/>
  <c r="V32" i="29"/>
  <c r="B33" i="29"/>
  <c r="C33" i="29"/>
  <c r="D33" i="29"/>
  <c r="E33" i="29"/>
  <c r="F33" i="29"/>
  <c r="H33" i="29"/>
  <c r="I33" i="29"/>
  <c r="J33" i="29"/>
  <c r="L33" i="29"/>
  <c r="M33" i="29"/>
  <c r="N33" i="29"/>
  <c r="O33" i="29"/>
  <c r="P33" i="29"/>
  <c r="R33" i="29"/>
  <c r="S33" i="29"/>
  <c r="T33" i="29"/>
  <c r="U33" i="29"/>
  <c r="V33" i="29"/>
  <c r="B34" i="29"/>
  <c r="C34" i="29"/>
  <c r="D34" i="29"/>
  <c r="E34" i="29"/>
  <c r="F34" i="29"/>
  <c r="H34" i="29"/>
  <c r="I34" i="29"/>
  <c r="J34" i="29"/>
  <c r="L34" i="29"/>
  <c r="M34" i="29"/>
  <c r="N34" i="29"/>
  <c r="O34" i="29"/>
  <c r="P34" i="29"/>
  <c r="R34" i="29"/>
  <c r="S34" i="29"/>
  <c r="T34" i="29"/>
  <c r="U34" i="29"/>
  <c r="V34" i="29"/>
  <c r="B35" i="29"/>
  <c r="C35" i="29"/>
  <c r="D35" i="29"/>
  <c r="E35" i="29"/>
  <c r="F35" i="29"/>
  <c r="H35" i="29"/>
  <c r="I35" i="29"/>
  <c r="J35" i="29"/>
  <c r="L35" i="29"/>
  <c r="M35" i="29"/>
  <c r="N35" i="29"/>
  <c r="O35" i="29"/>
  <c r="P35" i="29"/>
  <c r="R35" i="29"/>
  <c r="S35" i="29"/>
  <c r="T35" i="29"/>
  <c r="U35" i="29"/>
  <c r="V35" i="29"/>
  <c r="B36" i="29"/>
  <c r="C36" i="29"/>
  <c r="D36" i="29"/>
  <c r="E36" i="29"/>
  <c r="F36" i="29"/>
  <c r="H36" i="29"/>
  <c r="I36" i="29"/>
  <c r="J36" i="29"/>
  <c r="L36" i="29"/>
  <c r="M36" i="29"/>
  <c r="N36" i="29"/>
  <c r="O36" i="29"/>
  <c r="P36" i="29"/>
  <c r="R36" i="29"/>
  <c r="S36" i="29"/>
  <c r="T36" i="29"/>
  <c r="U36" i="29"/>
  <c r="V36" i="29"/>
  <c r="B37" i="29"/>
  <c r="C37" i="29"/>
  <c r="D37" i="29"/>
  <c r="E37" i="29"/>
  <c r="F37" i="29"/>
  <c r="H37" i="29"/>
  <c r="I37" i="29"/>
  <c r="J37" i="29"/>
  <c r="L37" i="29"/>
  <c r="M37" i="29"/>
  <c r="N37" i="29"/>
  <c r="O37" i="29"/>
  <c r="P37" i="29"/>
  <c r="R37" i="29"/>
  <c r="S37" i="29"/>
  <c r="T37" i="29"/>
  <c r="U37" i="29"/>
  <c r="V37" i="29"/>
  <c r="B38" i="29"/>
  <c r="C38" i="29"/>
  <c r="D38" i="29"/>
  <c r="E38" i="29"/>
  <c r="F38" i="29"/>
  <c r="H38" i="29"/>
  <c r="I38" i="29"/>
  <c r="J38" i="29"/>
  <c r="L38" i="29"/>
  <c r="M38" i="29"/>
  <c r="N38" i="29"/>
  <c r="O38" i="29"/>
  <c r="P38" i="29"/>
  <c r="R38" i="29"/>
  <c r="S38" i="29"/>
  <c r="T38" i="29"/>
  <c r="U38" i="29"/>
  <c r="V38" i="29"/>
  <c r="B39" i="29"/>
  <c r="C39" i="29"/>
  <c r="D39" i="29"/>
  <c r="E39" i="29"/>
  <c r="F39" i="29"/>
  <c r="H39" i="29"/>
  <c r="I39" i="29"/>
  <c r="J39" i="29"/>
  <c r="L39" i="29"/>
  <c r="M39" i="29"/>
  <c r="N39" i="29"/>
  <c r="O39" i="29"/>
  <c r="P39" i="29"/>
  <c r="R39" i="29"/>
  <c r="S39" i="29"/>
  <c r="T39" i="29"/>
  <c r="U39" i="29"/>
  <c r="V39" i="29"/>
  <c r="B40" i="29"/>
  <c r="C40" i="29"/>
  <c r="D40" i="29"/>
  <c r="E40" i="29"/>
  <c r="F40" i="29"/>
  <c r="H40" i="29"/>
  <c r="I40" i="29"/>
  <c r="J40" i="29"/>
  <c r="L40" i="29"/>
  <c r="M40" i="29"/>
  <c r="N40" i="29"/>
  <c r="O40" i="29"/>
  <c r="P40" i="29"/>
  <c r="R40" i="29"/>
  <c r="S40" i="29"/>
  <c r="T40" i="29"/>
  <c r="U40" i="29"/>
  <c r="V40" i="29"/>
  <c r="B41" i="29"/>
  <c r="C41" i="29"/>
  <c r="D41" i="29"/>
  <c r="E41" i="29"/>
  <c r="F41" i="29"/>
  <c r="H41" i="29"/>
  <c r="I41" i="29"/>
  <c r="J41" i="29"/>
  <c r="L41" i="29"/>
  <c r="M41" i="29"/>
  <c r="N41" i="29"/>
  <c r="O41" i="29"/>
  <c r="P41" i="29"/>
  <c r="R41" i="29"/>
  <c r="S41" i="29"/>
  <c r="T41" i="29"/>
  <c r="U41" i="29"/>
  <c r="V41" i="29"/>
  <c r="B42" i="29"/>
  <c r="C42" i="29"/>
  <c r="D42" i="29"/>
  <c r="E42" i="29"/>
  <c r="F42" i="29"/>
  <c r="H42" i="29"/>
  <c r="I42" i="29"/>
  <c r="J42" i="29"/>
  <c r="L42" i="29"/>
  <c r="M42" i="29"/>
  <c r="N42" i="29"/>
  <c r="O42" i="29"/>
  <c r="P42" i="29"/>
  <c r="R42" i="29"/>
  <c r="S42" i="29"/>
  <c r="T42" i="29"/>
  <c r="U42" i="29"/>
  <c r="V42" i="29"/>
  <c r="B43" i="29"/>
  <c r="C43" i="29"/>
  <c r="D43" i="29"/>
  <c r="E43" i="29"/>
  <c r="F43" i="29"/>
  <c r="H43" i="29"/>
  <c r="I43" i="29"/>
  <c r="J43" i="29"/>
  <c r="L43" i="29"/>
  <c r="M43" i="29"/>
  <c r="N43" i="29"/>
  <c r="O43" i="29"/>
  <c r="P43" i="29"/>
  <c r="R43" i="29"/>
  <c r="S43" i="29"/>
  <c r="T43" i="29"/>
  <c r="U43" i="29"/>
  <c r="V43" i="29"/>
  <c r="B44" i="29"/>
  <c r="C44" i="29"/>
  <c r="D44" i="29"/>
  <c r="E44" i="29"/>
  <c r="F44" i="29"/>
  <c r="H44" i="29"/>
  <c r="I44" i="29"/>
  <c r="J44" i="29"/>
  <c r="L44" i="29"/>
  <c r="M44" i="29"/>
  <c r="N44" i="29"/>
  <c r="O44" i="29"/>
  <c r="P44" i="29"/>
  <c r="R44" i="29"/>
  <c r="S44" i="29"/>
  <c r="T44" i="29"/>
  <c r="U44" i="29"/>
  <c r="V44" i="29"/>
  <c r="B45" i="29"/>
  <c r="C45" i="29"/>
  <c r="D45" i="29"/>
  <c r="E45" i="29"/>
  <c r="F45" i="29"/>
  <c r="H45" i="29"/>
  <c r="I45" i="29"/>
  <c r="J45" i="29"/>
  <c r="L45" i="29"/>
  <c r="M45" i="29"/>
  <c r="N45" i="29"/>
  <c r="O45" i="29"/>
  <c r="P45" i="29"/>
  <c r="R45" i="29"/>
  <c r="S45" i="29"/>
  <c r="T45" i="29"/>
  <c r="U45" i="29"/>
  <c r="V45" i="29"/>
  <c r="B46" i="29"/>
  <c r="C46" i="29"/>
  <c r="D46" i="29"/>
  <c r="E46" i="29"/>
  <c r="F46" i="29"/>
  <c r="H46" i="29"/>
  <c r="I46" i="29"/>
  <c r="J46" i="29"/>
  <c r="L46" i="29"/>
  <c r="M46" i="29"/>
  <c r="N46" i="29"/>
  <c r="O46" i="29"/>
  <c r="P46" i="29"/>
  <c r="R46" i="29"/>
  <c r="S46" i="29"/>
  <c r="T46" i="29"/>
  <c r="U46" i="29"/>
  <c r="V46" i="29"/>
  <c r="B47" i="29"/>
  <c r="C47" i="29"/>
  <c r="D47" i="29"/>
  <c r="E47" i="29"/>
  <c r="F47" i="29"/>
  <c r="H47" i="29"/>
  <c r="I47" i="29"/>
  <c r="J47" i="29"/>
  <c r="L47" i="29"/>
  <c r="M47" i="29"/>
  <c r="N47" i="29"/>
  <c r="O47" i="29"/>
  <c r="P47" i="29"/>
  <c r="R47" i="29"/>
  <c r="S47" i="29"/>
  <c r="T47" i="29"/>
  <c r="U47" i="29"/>
  <c r="V47" i="29"/>
  <c r="B48" i="29"/>
  <c r="C48" i="29"/>
  <c r="D48" i="29"/>
  <c r="E48" i="29"/>
  <c r="F48" i="29"/>
  <c r="H48" i="29"/>
  <c r="I48" i="29"/>
  <c r="J48" i="29"/>
  <c r="L48" i="29"/>
  <c r="M48" i="29"/>
  <c r="N48" i="29"/>
  <c r="O48" i="29"/>
  <c r="P48" i="29"/>
  <c r="R48" i="29"/>
  <c r="S48" i="29"/>
  <c r="T48" i="29"/>
  <c r="U48" i="29"/>
  <c r="V48" i="29"/>
  <c r="B49" i="29"/>
  <c r="C49" i="29"/>
  <c r="D49" i="29"/>
  <c r="E49" i="29"/>
  <c r="F49" i="29"/>
  <c r="H49" i="29"/>
  <c r="I49" i="29"/>
  <c r="J49" i="29"/>
  <c r="L49" i="29"/>
  <c r="M49" i="29"/>
  <c r="N49" i="29"/>
  <c r="O49" i="29"/>
  <c r="P49" i="29"/>
  <c r="R49" i="29"/>
  <c r="S49" i="29"/>
  <c r="T49" i="29"/>
  <c r="U49" i="29"/>
  <c r="V49" i="29"/>
  <c r="B50" i="29"/>
  <c r="C50" i="29"/>
  <c r="D50" i="29"/>
  <c r="E50" i="29"/>
  <c r="F50" i="29"/>
  <c r="H50" i="29"/>
  <c r="I50" i="29"/>
  <c r="J50" i="29"/>
  <c r="L50" i="29"/>
  <c r="M50" i="29"/>
  <c r="N50" i="29"/>
  <c r="O50" i="29"/>
  <c r="P50" i="29"/>
  <c r="R50" i="29"/>
  <c r="S50" i="29"/>
  <c r="T50" i="29"/>
  <c r="U50" i="29"/>
  <c r="V50" i="29"/>
  <c r="B51" i="29"/>
  <c r="C51" i="29"/>
  <c r="D51" i="29"/>
  <c r="E51" i="29"/>
  <c r="F51" i="29"/>
  <c r="H51" i="29"/>
  <c r="I51" i="29"/>
  <c r="J51" i="29"/>
  <c r="L51" i="29"/>
  <c r="M51" i="29"/>
  <c r="N51" i="29"/>
  <c r="O51" i="29"/>
  <c r="P51" i="29"/>
  <c r="R51" i="29"/>
  <c r="S51" i="29"/>
  <c r="T51" i="29"/>
  <c r="U51" i="29"/>
  <c r="V51" i="29"/>
  <c r="B52" i="29"/>
  <c r="C52" i="29"/>
  <c r="D52" i="29"/>
  <c r="E52" i="29"/>
  <c r="F52" i="29"/>
  <c r="H52" i="29"/>
  <c r="I52" i="29"/>
  <c r="J52" i="29"/>
  <c r="L52" i="29"/>
  <c r="M52" i="29"/>
  <c r="N52" i="29"/>
  <c r="O52" i="29"/>
  <c r="P52" i="29"/>
  <c r="R52" i="29"/>
  <c r="S52" i="29"/>
  <c r="T52" i="29"/>
  <c r="U52" i="29"/>
  <c r="V52" i="29"/>
  <c r="B53" i="29"/>
  <c r="C53" i="29"/>
  <c r="D53" i="29"/>
  <c r="E53" i="29"/>
  <c r="F53" i="29"/>
  <c r="H53" i="29"/>
  <c r="I53" i="29"/>
  <c r="J53" i="29"/>
  <c r="L53" i="29"/>
  <c r="M53" i="29"/>
  <c r="N53" i="29"/>
  <c r="O53" i="29"/>
  <c r="P53" i="29"/>
  <c r="R53" i="29"/>
  <c r="S53" i="29"/>
  <c r="T53" i="29"/>
  <c r="U53" i="29"/>
  <c r="V53" i="29"/>
  <c r="B54" i="29"/>
  <c r="C54" i="29"/>
  <c r="D54" i="29"/>
  <c r="E54" i="29"/>
  <c r="F54" i="29"/>
  <c r="H54" i="29"/>
  <c r="I54" i="29"/>
  <c r="J54" i="29"/>
  <c r="L54" i="29"/>
  <c r="M54" i="29"/>
  <c r="N54" i="29"/>
  <c r="O54" i="29"/>
  <c r="P54" i="29"/>
  <c r="R54" i="29"/>
  <c r="S54" i="29"/>
  <c r="T54" i="29"/>
  <c r="U54" i="29"/>
  <c r="V54" i="29"/>
  <c r="B55" i="29"/>
  <c r="C55" i="29"/>
  <c r="D55" i="29"/>
  <c r="E55" i="29"/>
  <c r="F55" i="29"/>
  <c r="H55" i="29"/>
  <c r="I55" i="29"/>
  <c r="J55" i="29"/>
  <c r="L55" i="29"/>
  <c r="M55" i="29"/>
  <c r="N55" i="29"/>
  <c r="O55" i="29"/>
  <c r="P55" i="29"/>
  <c r="R55" i="29"/>
  <c r="S55" i="29"/>
  <c r="T55" i="29"/>
  <c r="U55" i="29"/>
  <c r="V55" i="29"/>
  <c r="B56" i="29"/>
  <c r="C56" i="29"/>
  <c r="D56" i="29"/>
  <c r="E56" i="29"/>
  <c r="F56" i="29"/>
  <c r="H56" i="29"/>
  <c r="I56" i="29"/>
  <c r="J56" i="29"/>
  <c r="L56" i="29"/>
  <c r="M56" i="29"/>
  <c r="N56" i="29"/>
  <c r="O56" i="29"/>
  <c r="P56" i="29"/>
  <c r="R56" i="29"/>
  <c r="S56" i="29"/>
  <c r="T56" i="29"/>
  <c r="U56" i="29"/>
  <c r="V56" i="29"/>
  <c r="B57" i="29"/>
  <c r="C57" i="29"/>
  <c r="D57" i="29"/>
  <c r="E57" i="29"/>
  <c r="F57" i="29"/>
  <c r="H57" i="29"/>
  <c r="I57" i="29"/>
  <c r="J57" i="29"/>
  <c r="L57" i="29"/>
  <c r="M57" i="29"/>
  <c r="N57" i="29"/>
  <c r="O57" i="29"/>
  <c r="P57" i="29"/>
  <c r="R57" i="29"/>
  <c r="S57" i="29"/>
  <c r="T57" i="29"/>
  <c r="U57" i="29"/>
  <c r="V57" i="29"/>
  <c r="B58" i="29"/>
  <c r="C58" i="29"/>
  <c r="D58" i="29"/>
  <c r="E58" i="29"/>
  <c r="F58" i="29"/>
  <c r="H58" i="29"/>
  <c r="I58" i="29"/>
  <c r="J58" i="29"/>
  <c r="L58" i="29"/>
  <c r="M58" i="29"/>
  <c r="N58" i="29"/>
  <c r="O58" i="29"/>
  <c r="P58" i="29"/>
  <c r="R58" i="29"/>
  <c r="S58" i="29"/>
  <c r="T58" i="29"/>
  <c r="U58" i="29"/>
  <c r="V58" i="29"/>
  <c r="B59" i="29"/>
  <c r="C59" i="29"/>
  <c r="D59" i="29"/>
  <c r="E59" i="29"/>
  <c r="F59" i="29"/>
  <c r="H59" i="29"/>
  <c r="I59" i="29"/>
  <c r="J59" i="29"/>
  <c r="L59" i="29"/>
  <c r="M59" i="29"/>
  <c r="N59" i="29"/>
  <c r="O59" i="29"/>
  <c r="P59" i="29"/>
  <c r="R59" i="29"/>
  <c r="S59" i="29"/>
  <c r="T59" i="29"/>
  <c r="U59" i="29"/>
  <c r="V59" i="29"/>
  <c r="B60" i="29"/>
  <c r="C60" i="29"/>
  <c r="D60" i="29"/>
  <c r="E60" i="29"/>
  <c r="F60" i="29"/>
  <c r="H60" i="29"/>
  <c r="I60" i="29"/>
  <c r="J60" i="29"/>
  <c r="L60" i="29"/>
  <c r="M60" i="29"/>
  <c r="N60" i="29"/>
  <c r="O60" i="29"/>
  <c r="P60" i="29"/>
  <c r="R60" i="29"/>
  <c r="S60" i="29"/>
  <c r="T60" i="29"/>
  <c r="U60" i="29"/>
  <c r="V60" i="29"/>
  <c r="B61" i="29"/>
  <c r="C61" i="29"/>
  <c r="D61" i="29"/>
  <c r="E61" i="29"/>
  <c r="F61" i="29"/>
  <c r="H61" i="29"/>
  <c r="I61" i="29"/>
  <c r="J61" i="29"/>
  <c r="L61" i="29"/>
  <c r="M61" i="29"/>
  <c r="N61" i="29"/>
  <c r="O61" i="29"/>
  <c r="P61" i="29"/>
  <c r="R61" i="29"/>
  <c r="S61" i="29"/>
  <c r="T61" i="29"/>
  <c r="U61" i="29"/>
  <c r="V61" i="29"/>
  <c r="B62" i="29"/>
  <c r="C62" i="29"/>
  <c r="D62" i="29"/>
  <c r="E62" i="29"/>
  <c r="F62" i="29"/>
  <c r="H62" i="29"/>
  <c r="I62" i="29"/>
  <c r="J62" i="29"/>
  <c r="L62" i="29"/>
  <c r="M62" i="29"/>
  <c r="N62" i="29"/>
  <c r="O62" i="29"/>
  <c r="P62" i="29"/>
  <c r="R62" i="29"/>
  <c r="S62" i="29"/>
  <c r="T62" i="29"/>
  <c r="U62" i="29"/>
  <c r="V62" i="29"/>
  <c r="B63" i="29"/>
  <c r="C63" i="29"/>
  <c r="D63" i="29"/>
  <c r="E63" i="29"/>
  <c r="F63" i="29"/>
  <c r="H63" i="29"/>
  <c r="I63" i="29"/>
  <c r="J63" i="29"/>
  <c r="L63" i="29"/>
  <c r="M63" i="29"/>
  <c r="N63" i="29"/>
  <c r="O63" i="29"/>
  <c r="P63" i="29"/>
  <c r="R63" i="29"/>
  <c r="S63" i="29"/>
  <c r="T63" i="29"/>
  <c r="U63" i="29"/>
  <c r="V63" i="29"/>
  <c r="B64" i="29"/>
  <c r="C64" i="29"/>
  <c r="D64" i="29"/>
  <c r="E64" i="29"/>
  <c r="F64" i="29"/>
  <c r="H64" i="29"/>
  <c r="I64" i="29"/>
  <c r="J64" i="29"/>
  <c r="L64" i="29"/>
  <c r="M64" i="29"/>
  <c r="N64" i="29"/>
  <c r="O64" i="29"/>
  <c r="P64" i="29"/>
  <c r="R64" i="29"/>
  <c r="S64" i="29"/>
  <c r="T64" i="29"/>
  <c r="U64" i="29"/>
  <c r="V64" i="29"/>
  <c r="B65" i="29"/>
  <c r="C65" i="29"/>
  <c r="D65" i="29"/>
  <c r="E65" i="29"/>
  <c r="F65" i="29"/>
  <c r="H65" i="29"/>
  <c r="I65" i="29"/>
  <c r="J65" i="29"/>
  <c r="L65" i="29"/>
  <c r="M65" i="29"/>
  <c r="N65" i="29"/>
  <c r="O65" i="29"/>
  <c r="P65" i="29"/>
  <c r="R65" i="29"/>
  <c r="S65" i="29"/>
  <c r="T65" i="29"/>
  <c r="U65" i="29"/>
  <c r="V65" i="29"/>
  <c r="B66" i="29"/>
  <c r="C66" i="29"/>
  <c r="D66" i="29"/>
  <c r="E66" i="29"/>
  <c r="F66" i="29"/>
  <c r="H66" i="29"/>
  <c r="I66" i="29"/>
  <c r="J66" i="29"/>
  <c r="L66" i="29"/>
  <c r="M66" i="29"/>
  <c r="N66" i="29"/>
  <c r="O66" i="29"/>
  <c r="P66" i="29"/>
  <c r="R66" i="29"/>
  <c r="S66" i="29"/>
  <c r="T66" i="29"/>
  <c r="U66" i="29"/>
  <c r="V66" i="29"/>
  <c r="B67" i="29"/>
  <c r="C67" i="29"/>
  <c r="D67" i="29"/>
  <c r="E67" i="29"/>
  <c r="F67" i="29"/>
  <c r="H67" i="29"/>
  <c r="I67" i="29"/>
  <c r="J67" i="29"/>
  <c r="L67" i="29"/>
  <c r="M67" i="29"/>
  <c r="N67" i="29"/>
  <c r="O67" i="29"/>
  <c r="P67" i="29"/>
  <c r="R67" i="29"/>
  <c r="S67" i="29"/>
  <c r="T67" i="29"/>
  <c r="U67" i="29"/>
  <c r="V67" i="29"/>
  <c r="B68" i="29"/>
  <c r="C68" i="29"/>
  <c r="D68" i="29"/>
  <c r="E68" i="29"/>
  <c r="F68" i="29"/>
  <c r="H68" i="29"/>
  <c r="I68" i="29"/>
  <c r="J68" i="29"/>
  <c r="L68" i="29"/>
  <c r="M68" i="29"/>
  <c r="N68" i="29"/>
  <c r="O68" i="29"/>
  <c r="P68" i="29"/>
  <c r="R68" i="29"/>
  <c r="S68" i="29"/>
  <c r="T68" i="29"/>
  <c r="U68" i="29"/>
  <c r="V68" i="29"/>
  <c r="B69" i="29"/>
  <c r="C69" i="29"/>
  <c r="D69" i="29"/>
  <c r="E69" i="29"/>
  <c r="F69" i="29"/>
  <c r="H69" i="29"/>
  <c r="I69" i="29"/>
  <c r="J69" i="29"/>
  <c r="L69" i="29"/>
  <c r="M69" i="29"/>
  <c r="N69" i="29"/>
  <c r="O69" i="29"/>
  <c r="P69" i="29"/>
  <c r="R69" i="29"/>
  <c r="S69" i="29"/>
  <c r="T69" i="29"/>
  <c r="U69" i="29"/>
  <c r="V69" i="29"/>
  <c r="B70" i="29"/>
  <c r="C70" i="29"/>
  <c r="D70" i="29"/>
  <c r="E70" i="29"/>
  <c r="F70" i="29"/>
  <c r="H70" i="29"/>
  <c r="I70" i="29"/>
  <c r="J70" i="29"/>
  <c r="L70" i="29"/>
  <c r="M70" i="29"/>
  <c r="N70" i="29"/>
  <c r="O70" i="29"/>
  <c r="P70" i="29"/>
  <c r="R70" i="29"/>
  <c r="S70" i="29"/>
  <c r="T70" i="29"/>
  <c r="U70" i="29"/>
  <c r="V70" i="29"/>
  <c r="B71" i="29"/>
  <c r="C71" i="29"/>
  <c r="D71" i="29"/>
  <c r="E71" i="29"/>
  <c r="F71" i="29"/>
  <c r="H71" i="29"/>
  <c r="I71" i="29"/>
  <c r="J71" i="29"/>
  <c r="L71" i="29"/>
  <c r="M71" i="29"/>
  <c r="N71" i="29"/>
  <c r="O71" i="29"/>
  <c r="P71" i="29"/>
  <c r="R71" i="29"/>
  <c r="S71" i="29"/>
  <c r="T71" i="29"/>
  <c r="U71" i="29"/>
  <c r="V71" i="29"/>
  <c r="B72" i="29"/>
  <c r="C72" i="29"/>
  <c r="D72" i="29"/>
  <c r="E72" i="29"/>
  <c r="F72" i="29"/>
  <c r="H72" i="29"/>
  <c r="I72" i="29"/>
  <c r="J72" i="29"/>
  <c r="L72" i="29"/>
  <c r="M72" i="29"/>
  <c r="N72" i="29"/>
  <c r="O72" i="29"/>
  <c r="P72" i="29"/>
  <c r="R72" i="29"/>
  <c r="S72" i="29"/>
  <c r="T72" i="29"/>
  <c r="U72" i="29"/>
  <c r="V72" i="29"/>
  <c r="B73" i="29"/>
  <c r="C73" i="29"/>
  <c r="D73" i="29"/>
  <c r="E73" i="29"/>
  <c r="F73" i="29"/>
  <c r="H73" i="29"/>
  <c r="I73" i="29"/>
  <c r="J73" i="29"/>
  <c r="L73" i="29"/>
  <c r="M73" i="29"/>
  <c r="N73" i="29"/>
  <c r="O73" i="29"/>
  <c r="P73" i="29"/>
  <c r="R73" i="29"/>
  <c r="S73" i="29"/>
  <c r="T73" i="29"/>
  <c r="U73" i="29"/>
  <c r="V73" i="29"/>
  <c r="B74" i="29"/>
  <c r="C74" i="29"/>
  <c r="D74" i="29"/>
  <c r="E74" i="29"/>
  <c r="F74" i="29"/>
  <c r="H74" i="29"/>
  <c r="I74" i="29"/>
  <c r="J74" i="29"/>
  <c r="L74" i="29"/>
  <c r="M74" i="29"/>
  <c r="N74" i="29"/>
  <c r="O74" i="29"/>
  <c r="P74" i="29"/>
  <c r="R74" i="29"/>
  <c r="S74" i="29"/>
  <c r="T74" i="29"/>
  <c r="U74" i="29"/>
  <c r="V74" i="29"/>
  <c r="B75" i="29"/>
  <c r="C75" i="29"/>
  <c r="D75" i="29"/>
  <c r="E75" i="29"/>
  <c r="F75" i="29"/>
  <c r="H75" i="29"/>
  <c r="I75" i="29"/>
  <c r="J75" i="29"/>
  <c r="L75" i="29"/>
  <c r="M75" i="29"/>
  <c r="N75" i="29"/>
  <c r="O75" i="29"/>
  <c r="P75" i="29"/>
  <c r="R75" i="29"/>
  <c r="S75" i="29"/>
  <c r="T75" i="29"/>
  <c r="U75" i="29"/>
  <c r="V75" i="29"/>
  <c r="B76" i="29"/>
  <c r="C76" i="29"/>
  <c r="D76" i="29"/>
  <c r="E76" i="29"/>
  <c r="F76" i="29"/>
  <c r="H76" i="29"/>
  <c r="I76" i="29"/>
  <c r="J76" i="29"/>
  <c r="L76" i="29"/>
  <c r="M76" i="29"/>
  <c r="N76" i="29"/>
  <c r="O76" i="29"/>
  <c r="P76" i="29"/>
  <c r="R76" i="29"/>
  <c r="S76" i="29"/>
  <c r="T76" i="29"/>
  <c r="U76" i="29"/>
  <c r="V76" i="29"/>
  <c r="B77" i="29"/>
  <c r="C77" i="29"/>
  <c r="D77" i="29"/>
  <c r="E77" i="29"/>
  <c r="F77" i="29"/>
  <c r="H77" i="29"/>
  <c r="I77" i="29"/>
  <c r="J77" i="29"/>
  <c r="L77" i="29"/>
  <c r="M77" i="29"/>
  <c r="N77" i="29"/>
  <c r="O77" i="29"/>
  <c r="P77" i="29"/>
  <c r="R77" i="29"/>
  <c r="S77" i="29"/>
  <c r="T77" i="29"/>
  <c r="U77" i="29"/>
  <c r="V77" i="29"/>
  <c r="B78" i="29"/>
  <c r="C78" i="29"/>
  <c r="D78" i="29"/>
  <c r="E78" i="29"/>
  <c r="F78" i="29"/>
  <c r="H78" i="29"/>
  <c r="I78" i="29"/>
  <c r="J78" i="29"/>
  <c r="L78" i="29"/>
  <c r="M78" i="29"/>
  <c r="N78" i="29"/>
  <c r="O78" i="29"/>
  <c r="P78" i="29"/>
  <c r="R78" i="29"/>
  <c r="S78" i="29"/>
  <c r="T78" i="29"/>
  <c r="U78" i="29"/>
  <c r="V78" i="29"/>
  <c r="B79" i="29"/>
  <c r="C79" i="29"/>
  <c r="D79" i="29"/>
  <c r="E79" i="29"/>
  <c r="F79" i="29"/>
  <c r="H79" i="29"/>
  <c r="I79" i="29"/>
  <c r="J79" i="29"/>
  <c r="L79" i="29"/>
  <c r="M79" i="29"/>
  <c r="N79" i="29"/>
  <c r="O79" i="29"/>
  <c r="P79" i="29"/>
  <c r="R79" i="29"/>
  <c r="S79" i="29"/>
  <c r="T79" i="29"/>
  <c r="U79" i="29"/>
  <c r="V79" i="29"/>
  <c r="B80" i="29"/>
  <c r="C80" i="29"/>
  <c r="D80" i="29"/>
  <c r="E80" i="29"/>
  <c r="F80" i="29"/>
  <c r="H80" i="29"/>
  <c r="I80" i="29"/>
  <c r="J80" i="29"/>
  <c r="L80" i="29"/>
  <c r="M80" i="29"/>
  <c r="N80" i="29"/>
  <c r="O80" i="29"/>
  <c r="P80" i="29"/>
  <c r="R80" i="29"/>
  <c r="S80" i="29"/>
  <c r="T80" i="29"/>
  <c r="U80" i="29"/>
  <c r="V80" i="29"/>
  <c r="B81" i="29"/>
  <c r="C81" i="29"/>
  <c r="D81" i="29"/>
  <c r="E81" i="29"/>
  <c r="F81" i="29"/>
  <c r="H81" i="29"/>
  <c r="I81" i="29"/>
  <c r="J81" i="29"/>
  <c r="L81" i="29"/>
  <c r="M81" i="29"/>
  <c r="N81" i="29"/>
  <c r="O81" i="29"/>
  <c r="P81" i="29"/>
  <c r="R81" i="29"/>
  <c r="S81" i="29"/>
  <c r="T81" i="29"/>
  <c r="U81" i="29"/>
  <c r="V81" i="29"/>
  <c r="B82" i="29"/>
  <c r="C82" i="29"/>
  <c r="D82" i="29"/>
  <c r="E82" i="29"/>
  <c r="F82" i="29"/>
  <c r="H82" i="29"/>
  <c r="I82" i="29"/>
  <c r="J82" i="29"/>
  <c r="L82" i="29"/>
  <c r="M82" i="29"/>
  <c r="N82" i="29"/>
  <c r="O82" i="29"/>
  <c r="P82" i="29"/>
  <c r="R82" i="29"/>
  <c r="S82" i="29"/>
  <c r="T82" i="29"/>
  <c r="U82" i="29"/>
  <c r="V82" i="29"/>
  <c r="B83" i="29"/>
  <c r="C83" i="29"/>
  <c r="D83" i="29"/>
  <c r="E83" i="29"/>
  <c r="F83" i="29"/>
  <c r="H83" i="29"/>
  <c r="I83" i="29"/>
  <c r="J83" i="29"/>
  <c r="L83" i="29"/>
  <c r="M83" i="29"/>
  <c r="N83" i="29"/>
  <c r="O83" i="29"/>
  <c r="P83" i="29"/>
  <c r="R83" i="29"/>
  <c r="S83" i="29"/>
  <c r="T83" i="29"/>
  <c r="U83" i="29"/>
  <c r="V83" i="29"/>
  <c r="B84" i="29"/>
  <c r="C84" i="29"/>
  <c r="D84" i="29"/>
  <c r="E84" i="29"/>
  <c r="F84" i="29"/>
  <c r="H84" i="29"/>
  <c r="I84" i="29"/>
  <c r="J84" i="29"/>
  <c r="L84" i="29"/>
  <c r="M84" i="29"/>
  <c r="N84" i="29"/>
  <c r="O84" i="29"/>
  <c r="P84" i="29"/>
  <c r="R84" i="29"/>
  <c r="S84" i="29"/>
  <c r="T84" i="29"/>
  <c r="U84" i="29"/>
  <c r="V84" i="29"/>
  <c r="B85" i="29"/>
  <c r="C85" i="29"/>
  <c r="D85" i="29"/>
  <c r="E85" i="29"/>
  <c r="F85" i="29"/>
  <c r="H85" i="29"/>
  <c r="I85" i="29"/>
  <c r="J85" i="29"/>
  <c r="L85" i="29"/>
  <c r="M85" i="29"/>
  <c r="N85" i="29"/>
  <c r="O85" i="29"/>
  <c r="P85" i="29"/>
  <c r="R85" i="29"/>
  <c r="S85" i="29"/>
  <c r="T85" i="29"/>
  <c r="U85" i="29"/>
  <c r="V85" i="29"/>
  <c r="B86" i="29"/>
  <c r="C86" i="29"/>
  <c r="D86" i="29"/>
  <c r="E86" i="29"/>
  <c r="F86" i="29"/>
  <c r="H86" i="29"/>
  <c r="I86" i="29"/>
  <c r="J86" i="29"/>
  <c r="L86" i="29"/>
  <c r="M86" i="29"/>
  <c r="N86" i="29"/>
  <c r="O86" i="29"/>
  <c r="P86" i="29"/>
  <c r="R86" i="29"/>
  <c r="S86" i="29"/>
  <c r="T86" i="29"/>
  <c r="U86" i="29"/>
  <c r="V86" i="29"/>
  <c r="B87" i="29"/>
  <c r="C87" i="29"/>
  <c r="D87" i="29"/>
  <c r="E87" i="29"/>
  <c r="F87" i="29"/>
  <c r="H87" i="29"/>
  <c r="I87" i="29"/>
  <c r="J87" i="29"/>
  <c r="L87" i="29"/>
  <c r="M87" i="29"/>
  <c r="N87" i="29"/>
  <c r="O87" i="29"/>
  <c r="P87" i="29"/>
  <c r="R87" i="29"/>
  <c r="S87" i="29"/>
  <c r="T87" i="29"/>
  <c r="U87" i="29"/>
  <c r="V87" i="29"/>
  <c r="B88" i="29"/>
  <c r="C88" i="29"/>
  <c r="D88" i="29"/>
  <c r="E88" i="29"/>
  <c r="F88" i="29"/>
  <c r="H88" i="29"/>
  <c r="I88" i="29"/>
  <c r="J88" i="29"/>
  <c r="L88" i="29"/>
  <c r="M88" i="29"/>
  <c r="N88" i="29"/>
  <c r="O88" i="29"/>
  <c r="P88" i="29"/>
  <c r="R88" i="29"/>
  <c r="S88" i="29"/>
  <c r="T88" i="29"/>
  <c r="U88" i="29"/>
  <c r="V88" i="29"/>
  <c r="B89" i="29"/>
  <c r="C89" i="29"/>
  <c r="D89" i="29"/>
  <c r="E89" i="29"/>
  <c r="F89" i="29"/>
  <c r="H89" i="29"/>
  <c r="I89" i="29"/>
  <c r="J89" i="29"/>
  <c r="L89" i="29"/>
  <c r="M89" i="29"/>
  <c r="N89" i="29"/>
  <c r="O89" i="29"/>
  <c r="P89" i="29"/>
  <c r="R89" i="29"/>
  <c r="S89" i="29"/>
  <c r="T89" i="29"/>
  <c r="U89" i="29"/>
  <c r="V89" i="29"/>
  <c r="B90" i="29"/>
  <c r="C90" i="29"/>
  <c r="D90" i="29"/>
  <c r="E90" i="29"/>
  <c r="F90" i="29"/>
  <c r="H90" i="29"/>
  <c r="I90" i="29"/>
  <c r="J90" i="29"/>
  <c r="L90" i="29"/>
  <c r="M90" i="29"/>
  <c r="N90" i="29"/>
  <c r="O90" i="29"/>
  <c r="P90" i="29"/>
  <c r="R90" i="29"/>
  <c r="S90" i="29"/>
  <c r="T90" i="29"/>
  <c r="U90" i="29"/>
  <c r="V90" i="29"/>
  <c r="B91" i="29"/>
  <c r="C91" i="29"/>
  <c r="D91" i="29"/>
  <c r="E91" i="29"/>
  <c r="F91" i="29"/>
  <c r="H91" i="29"/>
  <c r="I91" i="29"/>
  <c r="J91" i="29"/>
  <c r="L91" i="29"/>
  <c r="M91" i="29"/>
  <c r="N91" i="29"/>
  <c r="O91" i="29"/>
  <c r="P91" i="29"/>
  <c r="R91" i="29"/>
  <c r="S91" i="29"/>
  <c r="T91" i="29"/>
  <c r="U91" i="29"/>
  <c r="V91" i="29"/>
  <c r="B92" i="29"/>
  <c r="C92" i="29"/>
  <c r="D92" i="29"/>
  <c r="E92" i="29"/>
  <c r="F92" i="29"/>
  <c r="H92" i="29"/>
  <c r="I92" i="29"/>
  <c r="J92" i="29"/>
  <c r="L92" i="29"/>
  <c r="M92" i="29"/>
  <c r="N92" i="29"/>
  <c r="O92" i="29"/>
  <c r="P92" i="29"/>
  <c r="R92" i="29"/>
  <c r="S92" i="29"/>
  <c r="T92" i="29"/>
  <c r="U92" i="29"/>
  <c r="V92" i="29"/>
  <c r="B93" i="29"/>
  <c r="C93" i="29"/>
  <c r="D93" i="29"/>
  <c r="E93" i="29"/>
  <c r="F93" i="29"/>
  <c r="H93" i="29"/>
  <c r="I93" i="29"/>
  <c r="J93" i="29"/>
  <c r="L93" i="29"/>
  <c r="M93" i="29"/>
  <c r="N93" i="29"/>
  <c r="O93" i="29"/>
  <c r="P93" i="29"/>
  <c r="R93" i="29"/>
  <c r="S93" i="29"/>
  <c r="T93" i="29"/>
  <c r="U93" i="29"/>
  <c r="V93" i="29"/>
  <c r="B94" i="29"/>
  <c r="C94" i="29"/>
  <c r="D94" i="29"/>
  <c r="E94" i="29"/>
  <c r="F94" i="29"/>
  <c r="H94" i="29"/>
  <c r="I94" i="29"/>
  <c r="J94" i="29"/>
  <c r="L94" i="29"/>
  <c r="M94" i="29"/>
  <c r="N94" i="29"/>
  <c r="O94" i="29"/>
  <c r="P94" i="29"/>
  <c r="R94" i="29"/>
  <c r="S94" i="29"/>
  <c r="T94" i="29"/>
  <c r="U94" i="29"/>
  <c r="V94" i="29"/>
  <c r="B95" i="29"/>
  <c r="C95" i="29"/>
  <c r="D95" i="29"/>
  <c r="E95" i="29"/>
  <c r="F95" i="29"/>
  <c r="H95" i="29"/>
  <c r="I95" i="29"/>
  <c r="J95" i="29"/>
  <c r="L95" i="29"/>
  <c r="M95" i="29"/>
  <c r="N95" i="29"/>
  <c r="O95" i="29"/>
  <c r="P95" i="29"/>
  <c r="R95" i="29"/>
  <c r="S95" i="29"/>
  <c r="T95" i="29"/>
  <c r="U95" i="29"/>
  <c r="V95" i="29"/>
  <c r="B96" i="29"/>
  <c r="C96" i="29"/>
  <c r="D96" i="29"/>
  <c r="E96" i="29"/>
  <c r="F96" i="29"/>
  <c r="H96" i="29"/>
  <c r="I96" i="29"/>
  <c r="J96" i="29"/>
  <c r="L96" i="29"/>
  <c r="M96" i="29"/>
  <c r="N96" i="29"/>
  <c r="O96" i="29"/>
  <c r="P96" i="29"/>
  <c r="R96" i="29"/>
  <c r="S96" i="29"/>
  <c r="T96" i="29"/>
  <c r="U96" i="29"/>
  <c r="V96" i="29"/>
  <c r="B97" i="29"/>
  <c r="C97" i="29"/>
  <c r="D97" i="29"/>
  <c r="E97" i="29"/>
  <c r="F97" i="29"/>
  <c r="H97" i="29"/>
  <c r="I97" i="29"/>
  <c r="J97" i="29"/>
  <c r="L97" i="29"/>
  <c r="M97" i="29"/>
  <c r="N97" i="29"/>
  <c r="O97" i="29"/>
  <c r="P97" i="29"/>
  <c r="R97" i="29"/>
  <c r="S97" i="29"/>
  <c r="T97" i="29"/>
  <c r="U97" i="29"/>
  <c r="V97" i="29"/>
  <c r="B98" i="29"/>
  <c r="C98" i="29"/>
  <c r="D98" i="29"/>
  <c r="E98" i="29"/>
  <c r="F98" i="29"/>
  <c r="H98" i="29"/>
  <c r="I98" i="29"/>
  <c r="J98" i="29"/>
  <c r="L98" i="29"/>
  <c r="M98" i="29"/>
  <c r="N98" i="29"/>
  <c r="O98" i="29"/>
  <c r="P98" i="29"/>
  <c r="R98" i="29"/>
  <c r="S98" i="29"/>
  <c r="T98" i="29"/>
  <c r="U98" i="29"/>
  <c r="V98" i="29"/>
  <c r="B99" i="29"/>
  <c r="C99" i="29"/>
  <c r="D99" i="29"/>
  <c r="E99" i="29"/>
  <c r="F99" i="29"/>
  <c r="H99" i="29"/>
  <c r="I99" i="29"/>
  <c r="J99" i="29"/>
  <c r="L99" i="29"/>
  <c r="M99" i="29"/>
  <c r="N99" i="29"/>
  <c r="O99" i="29"/>
  <c r="P99" i="29"/>
  <c r="R99" i="29"/>
  <c r="S99" i="29"/>
  <c r="T99" i="29"/>
  <c r="U99" i="29"/>
  <c r="V99" i="29"/>
  <c r="B100" i="29"/>
  <c r="C100" i="29"/>
  <c r="D100" i="29"/>
  <c r="E100" i="29"/>
  <c r="F100" i="29"/>
  <c r="H100" i="29"/>
  <c r="I100" i="29"/>
  <c r="J100" i="29"/>
  <c r="L100" i="29"/>
  <c r="M100" i="29"/>
  <c r="N100" i="29"/>
  <c r="O100" i="29"/>
  <c r="P100" i="29"/>
  <c r="R100" i="29"/>
  <c r="S100" i="29"/>
  <c r="T100" i="29"/>
  <c r="U100" i="29"/>
  <c r="V100" i="29"/>
  <c r="B101" i="29"/>
  <c r="C101" i="29"/>
  <c r="D101" i="29"/>
  <c r="E101" i="29"/>
  <c r="F101" i="29"/>
  <c r="H101" i="29"/>
  <c r="I101" i="29"/>
  <c r="J101" i="29"/>
  <c r="L101" i="29"/>
  <c r="M101" i="29"/>
  <c r="N101" i="29"/>
  <c r="O101" i="29"/>
  <c r="P101" i="29"/>
  <c r="R101" i="29"/>
  <c r="S101" i="29"/>
  <c r="T101" i="29"/>
  <c r="U101" i="29"/>
  <c r="V101" i="29"/>
  <c r="B102" i="29"/>
  <c r="C102" i="29"/>
  <c r="D102" i="29"/>
  <c r="E102" i="29"/>
  <c r="F102" i="29"/>
  <c r="H102" i="29"/>
  <c r="I102" i="29"/>
  <c r="J102" i="29"/>
  <c r="L102" i="29"/>
  <c r="M102" i="29"/>
  <c r="N102" i="29"/>
  <c r="O102" i="29"/>
  <c r="P102" i="29"/>
  <c r="R102" i="29"/>
  <c r="S102" i="29"/>
  <c r="T102" i="29"/>
  <c r="U102" i="29"/>
  <c r="V102" i="29"/>
  <c r="B4" i="31"/>
  <c r="C4" i="31"/>
  <c r="D4" i="31"/>
  <c r="E4" i="31"/>
  <c r="F4" i="31"/>
  <c r="H4" i="31"/>
  <c r="I4" i="31"/>
  <c r="J4" i="31"/>
  <c r="L4" i="31"/>
  <c r="M4" i="31"/>
  <c r="N4" i="31"/>
  <c r="O4" i="31"/>
  <c r="P4" i="31"/>
  <c r="R4" i="31"/>
  <c r="S4" i="31"/>
  <c r="T4" i="31"/>
  <c r="U4" i="31"/>
  <c r="V4" i="31"/>
  <c r="B5" i="31"/>
  <c r="C5" i="31"/>
  <c r="D5" i="31"/>
  <c r="E5" i="31"/>
  <c r="F5" i="31"/>
  <c r="H5" i="31"/>
  <c r="I5" i="31"/>
  <c r="J5" i="31"/>
  <c r="L5" i="31"/>
  <c r="M5" i="31"/>
  <c r="N5" i="31"/>
  <c r="O5" i="31"/>
  <c r="P5" i="31"/>
  <c r="R5" i="31"/>
  <c r="S5" i="31"/>
  <c r="T5" i="31"/>
  <c r="U5" i="31"/>
  <c r="V5" i="31"/>
  <c r="B6" i="31"/>
  <c r="C6" i="31"/>
  <c r="D6" i="31"/>
  <c r="E6" i="31"/>
  <c r="F6" i="31"/>
  <c r="H6" i="31"/>
  <c r="I6" i="31"/>
  <c r="J6" i="31"/>
  <c r="L6" i="31"/>
  <c r="M6" i="31"/>
  <c r="N6" i="31"/>
  <c r="O6" i="31"/>
  <c r="P6" i="31"/>
  <c r="R6" i="31"/>
  <c r="S6" i="31"/>
  <c r="T6" i="31"/>
  <c r="U6" i="31"/>
  <c r="V6" i="31"/>
  <c r="B7" i="31"/>
  <c r="C7" i="31"/>
  <c r="D7" i="31"/>
  <c r="E7" i="31"/>
  <c r="F7" i="31"/>
  <c r="H7" i="31"/>
  <c r="I7" i="31"/>
  <c r="J7" i="31"/>
  <c r="L7" i="31"/>
  <c r="M7" i="31"/>
  <c r="N7" i="31"/>
  <c r="O7" i="31"/>
  <c r="P7" i="31"/>
  <c r="R7" i="31"/>
  <c r="S7" i="31"/>
  <c r="T7" i="31"/>
  <c r="U7" i="31"/>
  <c r="V7" i="31"/>
  <c r="B8" i="31"/>
  <c r="C8" i="31"/>
  <c r="D8" i="31"/>
  <c r="E8" i="31"/>
  <c r="F8" i="31"/>
  <c r="H8" i="31"/>
  <c r="I8" i="31"/>
  <c r="J8" i="31"/>
  <c r="L8" i="31"/>
  <c r="M8" i="31"/>
  <c r="N8" i="31"/>
  <c r="O8" i="31"/>
  <c r="P8" i="31"/>
  <c r="R8" i="31"/>
  <c r="S8" i="31"/>
  <c r="T8" i="31"/>
  <c r="U8" i="31"/>
  <c r="V8" i="31"/>
  <c r="B9" i="31"/>
  <c r="C9" i="31"/>
  <c r="D9" i="31"/>
  <c r="E9" i="31"/>
  <c r="F9" i="31"/>
  <c r="H9" i="31"/>
  <c r="I9" i="31"/>
  <c r="J9" i="31"/>
  <c r="L9" i="31"/>
  <c r="M9" i="31"/>
  <c r="N9" i="31"/>
  <c r="O9" i="31"/>
  <c r="P9" i="31"/>
  <c r="R9" i="31"/>
  <c r="S9" i="31"/>
  <c r="T9" i="31"/>
  <c r="U9" i="31"/>
  <c r="V9" i="31"/>
  <c r="B10" i="31"/>
  <c r="C10" i="31"/>
  <c r="D10" i="31"/>
  <c r="E10" i="31"/>
  <c r="F10" i="31"/>
  <c r="H10" i="31"/>
  <c r="I10" i="31"/>
  <c r="J10" i="31"/>
  <c r="L10" i="31"/>
  <c r="M10" i="31"/>
  <c r="N10" i="31"/>
  <c r="O10" i="31"/>
  <c r="P10" i="31"/>
  <c r="R10" i="31"/>
  <c r="S10" i="31"/>
  <c r="T10" i="31"/>
  <c r="U10" i="31"/>
  <c r="V10" i="31"/>
  <c r="B11" i="31"/>
  <c r="C11" i="31"/>
  <c r="D11" i="31"/>
  <c r="E11" i="31"/>
  <c r="F11" i="31"/>
  <c r="H11" i="31"/>
  <c r="I11" i="31"/>
  <c r="J11" i="31"/>
  <c r="L11" i="31"/>
  <c r="M11" i="31"/>
  <c r="N11" i="31"/>
  <c r="O11" i="31"/>
  <c r="P11" i="31"/>
  <c r="R11" i="31"/>
  <c r="S11" i="31"/>
  <c r="T11" i="31"/>
  <c r="U11" i="31"/>
  <c r="V11" i="31"/>
  <c r="B12" i="31"/>
  <c r="C12" i="31"/>
  <c r="D12" i="31"/>
  <c r="E12" i="31"/>
  <c r="F12" i="31"/>
  <c r="H12" i="31"/>
  <c r="I12" i="31"/>
  <c r="J12" i="31"/>
  <c r="L12" i="31"/>
  <c r="M12" i="31"/>
  <c r="N12" i="31"/>
  <c r="O12" i="31"/>
  <c r="P12" i="31"/>
  <c r="R12" i="31"/>
  <c r="S12" i="31"/>
  <c r="T12" i="31"/>
  <c r="U12" i="31"/>
  <c r="V12" i="31"/>
  <c r="B13" i="31"/>
  <c r="C13" i="31"/>
  <c r="D13" i="31"/>
  <c r="E13" i="31"/>
  <c r="F13" i="31"/>
  <c r="H13" i="31"/>
  <c r="I13" i="31"/>
  <c r="J13" i="31"/>
  <c r="L13" i="31"/>
  <c r="M13" i="31"/>
  <c r="N13" i="31"/>
  <c r="O13" i="31"/>
  <c r="P13" i="31"/>
  <c r="R13" i="31"/>
  <c r="S13" i="31"/>
  <c r="T13" i="31"/>
  <c r="U13" i="31"/>
  <c r="V13" i="31"/>
  <c r="B14" i="31"/>
  <c r="C14" i="31"/>
  <c r="D14" i="31"/>
  <c r="E14" i="31"/>
  <c r="F14" i="31"/>
  <c r="H14" i="31"/>
  <c r="I14" i="31"/>
  <c r="J14" i="31"/>
  <c r="L14" i="31"/>
  <c r="M14" i="31"/>
  <c r="N14" i="31"/>
  <c r="O14" i="31"/>
  <c r="P14" i="31"/>
  <c r="R14" i="31"/>
  <c r="S14" i="31"/>
  <c r="T14" i="31"/>
  <c r="U14" i="31"/>
  <c r="V14" i="31"/>
  <c r="B15" i="31"/>
  <c r="C15" i="31"/>
  <c r="D15" i="31"/>
  <c r="E15" i="31"/>
  <c r="F15" i="31"/>
  <c r="H15" i="31"/>
  <c r="I15" i="31"/>
  <c r="J15" i="31"/>
  <c r="L15" i="31"/>
  <c r="M15" i="31"/>
  <c r="N15" i="31"/>
  <c r="O15" i="31"/>
  <c r="P15" i="31"/>
  <c r="R15" i="31"/>
  <c r="S15" i="31"/>
  <c r="T15" i="31"/>
  <c r="U15" i="31"/>
  <c r="V15" i="31"/>
  <c r="B16" i="31"/>
  <c r="C16" i="31"/>
  <c r="D16" i="31"/>
  <c r="E16" i="31"/>
  <c r="F16" i="31"/>
  <c r="H16" i="31"/>
  <c r="I16" i="31"/>
  <c r="J16" i="31"/>
  <c r="L16" i="31"/>
  <c r="M16" i="31"/>
  <c r="N16" i="31"/>
  <c r="O16" i="31"/>
  <c r="P16" i="31"/>
  <c r="R16" i="31"/>
  <c r="S16" i="31"/>
  <c r="T16" i="31"/>
  <c r="U16" i="31"/>
  <c r="V16" i="31"/>
  <c r="B17" i="31"/>
  <c r="C17" i="31"/>
  <c r="D17" i="31"/>
  <c r="E17" i="31"/>
  <c r="F17" i="31"/>
  <c r="H17" i="31"/>
  <c r="I17" i="31"/>
  <c r="J17" i="31"/>
  <c r="L17" i="31"/>
  <c r="M17" i="31"/>
  <c r="N17" i="31"/>
  <c r="O17" i="31"/>
  <c r="P17" i="31"/>
  <c r="R17" i="31"/>
  <c r="S17" i="31"/>
  <c r="T17" i="31"/>
  <c r="U17" i="31"/>
  <c r="V17" i="31"/>
  <c r="B18" i="31"/>
  <c r="C18" i="31"/>
  <c r="D18" i="31"/>
  <c r="E18" i="31"/>
  <c r="F18" i="31"/>
  <c r="H18" i="31"/>
  <c r="I18" i="31"/>
  <c r="J18" i="31"/>
  <c r="L18" i="31"/>
  <c r="M18" i="31"/>
  <c r="N18" i="31"/>
  <c r="O18" i="31"/>
  <c r="P18" i="31"/>
  <c r="R18" i="31"/>
  <c r="S18" i="31"/>
  <c r="T18" i="31"/>
  <c r="U18" i="31"/>
  <c r="V18" i="31"/>
  <c r="B19" i="31"/>
  <c r="C19" i="31"/>
  <c r="D19" i="31"/>
  <c r="E19" i="31"/>
  <c r="F19" i="31"/>
  <c r="H19" i="31"/>
  <c r="I19" i="31"/>
  <c r="J19" i="31"/>
  <c r="L19" i="31"/>
  <c r="M19" i="31"/>
  <c r="N19" i="31"/>
  <c r="O19" i="31"/>
  <c r="P19" i="31"/>
  <c r="R19" i="31"/>
  <c r="S19" i="31"/>
  <c r="T19" i="31"/>
  <c r="U19" i="31"/>
  <c r="V19" i="31"/>
  <c r="B20" i="31"/>
  <c r="C20" i="31"/>
  <c r="D20" i="31"/>
  <c r="E20" i="31"/>
  <c r="F20" i="31"/>
  <c r="H20" i="31"/>
  <c r="I20" i="31"/>
  <c r="J20" i="31"/>
  <c r="L20" i="31"/>
  <c r="M20" i="31"/>
  <c r="N20" i="31"/>
  <c r="O20" i="31"/>
  <c r="P20" i="31"/>
  <c r="R20" i="31"/>
  <c r="S20" i="31"/>
  <c r="T20" i="31"/>
  <c r="U20" i="31"/>
  <c r="V20" i="31"/>
  <c r="B21" i="31"/>
  <c r="C21" i="31"/>
  <c r="D21" i="31"/>
  <c r="E21" i="31"/>
  <c r="F21" i="31"/>
  <c r="H21" i="31"/>
  <c r="I21" i="31"/>
  <c r="J21" i="31"/>
  <c r="L21" i="31"/>
  <c r="M21" i="31"/>
  <c r="N21" i="31"/>
  <c r="O21" i="31"/>
  <c r="P21" i="31"/>
  <c r="R21" i="31"/>
  <c r="S21" i="31"/>
  <c r="T21" i="31"/>
  <c r="U21" i="31"/>
  <c r="V21" i="31"/>
  <c r="B22" i="31"/>
  <c r="C22" i="31"/>
  <c r="D22" i="31"/>
  <c r="E22" i="31"/>
  <c r="F22" i="31"/>
  <c r="H22" i="31"/>
  <c r="I22" i="31"/>
  <c r="J22" i="31"/>
  <c r="L22" i="31"/>
  <c r="M22" i="31"/>
  <c r="N22" i="31"/>
  <c r="O22" i="31"/>
  <c r="P22" i="31"/>
  <c r="R22" i="31"/>
  <c r="S22" i="31"/>
  <c r="T22" i="31"/>
  <c r="U22" i="31"/>
  <c r="V22" i="31"/>
  <c r="B23" i="31"/>
  <c r="C23" i="31"/>
  <c r="D23" i="31"/>
  <c r="E23" i="31"/>
  <c r="F23" i="31"/>
  <c r="H23" i="31"/>
  <c r="I23" i="31"/>
  <c r="J23" i="31"/>
  <c r="L23" i="31"/>
  <c r="M23" i="31"/>
  <c r="N23" i="31"/>
  <c r="O23" i="31"/>
  <c r="P23" i="31"/>
  <c r="R23" i="31"/>
  <c r="S23" i="31"/>
  <c r="T23" i="31"/>
  <c r="U23" i="31"/>
  <c r="V23" i="31"/>
  <c r="B24" i="31"/>
  <c r="C24" i="31"/>
  <c r="D24" i="31"/>
  <c r="E24" i="31"/>
  <c r="F24" i="31"/>
  <c r="H24" i="31"/>
  <c r="I24" i="31"/>
  <c r="J24" i="31"/>
  <c r="L24" i="31"/>
  <c r="M24" i="31"/>
  <c r="N24" i="31"/>
  <c r="O24" i="31"/>
  <c r="P24" i="31"/>
  <c r="R24" i="31"/>
  <c r="S24" i="31"/>
  <c r="T24" i="31"/>
  <c r="U24" i="31"/>
  <c r="V24" i="31"/>
  <c r="B25" i="31"/>
  <c r="C25" i="31"/>
  <c r="D25" i="31"/>
  <c r="E25" i="31"/>
  <c r="F25" i="31"/>
  <c r="H25" i="31"/>
  <c r="I25" i="31"/>
  <c r="J25" i="31"/>
  <c r="L25" i="31"/>
  <c r="M25" i="31"/>
  <c r="N25" i="31"/>
  <c r="O25" i="31"/>
  <c r="P25" i="31"/>
  <c r="R25" i="31"/>
  <c r="S25" i="31"/>
  <c r="T25" i="31"/>
  <c r="U25" i="31"/>
  <c r="V25" i="31"/>
  <c r="B26" i="31"/>
  <c r="C26" i="31"/>
  <c r="D26" i="31"/>
  <c r="E26" i="31"/>
  <c r="F26" i="31"/>
  <c r="H26" i="31"/>
  <c r="I26" i="31"/>
  <c r="J26" i="31"/>
  <c r="L26" i="31"/>
  <c r="M26" i="31"/>
  <c r="N26" i="31"/>
  <c r="O26" i="31"/>
  <c r="P26" i="31"/>
  <c r="R26" i="31"/>
  <c r="S26" i="31"/>
  <c r="T26" i="31"/>
  <c r="U26" i="31"/>
  <c r="V26" i="31"/>
  <c r="B27" i="31"/>
  <c r="C27" i="31"/>
  <c r="D27" i="31"/>
  <c r="E27" i="31"/>
  <c r="F27" i="31"/>
  <c r="H27" i="31"/>
  <c r="I27" i="31"/>
  <c r="J27" i="31"/>
  <c r="L27" i="31"/>
  <c r="M27" i="31"/>
  <c r="N27" i="31"/>
  <c r="O27" i="31"/>
  <c r="P27" i="31"/>
  <c r="R27" i="31"/>
  <c r="S27" i="31"/>
  <c r="T27" i="31"/>
  <c r="U27" i="31"/>
  <c r="V27" i="31"/>
  <c r="B28" i="31"/>
  <c r="C28" i="31"/>
  <c r="D28" i="31"/>
  <c r="E28" i="31"/>
  <c r="F28" i="31"/>
  <c r="H28" i="31"/>
  <c r="I28" i="31"/>
  <c r="J28" i="31"/>
  <c r="L28" i="31"/>
  <c r="M28" i="31"/>
  <c r="N28" i="31"/>
  <c r="O28" i="31"/>
  <c r="P28" i="31"/>
  <c r="R28" i="31"/>
  <c r="S28" i="31"/>
  <c r="T28" i="31"/>
  <c r="U28" i="31"/>
  <c r="V28" i="31"/>
  <c r="B29" i="31"/>
  <c r="C29" i="31"/>
  <c r="D29" i="31"/>
  <c r="E29" i="31"/>
  <c r="F29" i="31"/>
  <c r="H29" i="31"/>
  <c r="I29" i="31"/>
  <c r="J29" i="31"/>
  <c r="L29" i="31"/>
  <c r="M29" i="31"/>
  <c r="N29" i="31"/>
  <c r="O29" i="31"/>
  <c r="P29" i="31"/>
  <c r="R29" i="31"/>
  <c r="S29" i="31"/>
  <c r="T29" i="31"/>
  <c r="U29" i="31"/>
  <c r="V29" i="31"/>
  <c r="B30" i="31"/>
  <c r="C30" i="31"/>
  <c r="D30" i="31"/>
  <c r="E30" i="31"/>
  <c r="F30" i="31"/>
  <c r="H30" i="31"/>
  <c r="I30" i="31"/>
  <c r="J30" i="31"/>
  <c r="L30" i="31"/>
  <c r="M30" i="31"/>
  <c r="N30" i="31"/>
  <c r="O30" i="31"/>
  <c r="P30" i="31"/>
  <c r="R30" i="31"/>
  <c r="S30" i="31"/>
  <c r="T30" i="31"/>
  <c r="U30" i="31"/>
  <c r="V30" i="31"/>
  <c r="B31" i="31"/>
  <c r="C31" i="31"/>
  <c r="D31" i="31"/>
  <c r="E31" i="31"/>
  <c r="F31" i="31"/>
  <c r="H31" i="31"/>
  <c r="I31" i="31"/>
  <c r="J31" i="31"/>
  <c r="L31" i="31"/>
  <c r="M31" i="31"/>
  <c r="N31" i="31"/>
  <c r="O31" i="31"/>
  <c r="P31" i="31"/>
  <c r="R31" i="31"/>
  <c r="S31" i="31"/>
  <c r="T31" i="31"/>
  <c r="U31" i="31"/>
  <c r="V31" i="31"/>
  <c r="B32" i="31"/>
  <c r="C32" i="31"/>
  <c r="D32" i="31"/>
  <c r="E32" i="31"/>
  <c r="F32" i="31"/>
  <c r="H32" i="31"/>
  <c r="I32" i="31"/>
  <c r="J32" i="31"/>
  <c r="L32" i="31"/>
  <c r="M32" i="31"/>
  <c r="N32" i="31"/>
  <c r="O32" i="31"/>
  <c r="P32" i="31"/>
  <c r="R32" i="31"/>
  <c r="S32" i="31"/>
  <c r="T32" i="31"/>
  <c r="U32" i="31"/>
  <c r="V32" i="31"/>
  <c r="B33" i="31"/>
  <c r="C33" i="31"/>
  <c r="D33" i="31"/>
  <c r="E33" i="31"/>
  <c r="F33" i="31"/>
  <c r="H33" i="31"/>
  <c r="I33" i="31"/>
  <c r="J33" i="31"/>
  <c r="L33" i="31"/>
  <c r="M33" i="31"/>
  <c r="N33" i="31"/>
  <c r="O33" i="31"/>
  <c r="P33" i="31"/>
  <c r="R33" i="31"/>
  <c r="S33" i="31"/>
  <c r="T33" i="31"/>
  <c r="U33" i="31"/>
  <c r="V33" i="31"/>
  <c r="B34" i="31"/>
  <c r="C34" i="31"/>
  <c r="D34" i="31"/>
  <c r="E34" i="31"/>
  <c r="F34" i="31"/>
  <c r="H34" i="31"/>
  <c r="I34" i="31"/>
  <c r="J34" i="31"/>
  <c r="L34" i="31"/>
  <c r="M34" i="31"/>
  <c r="N34" i="31"/>
  <c r="O34" i="31"/>
  <c r="P34" i="31"/>
  <c r="R34" i="31"/>
  <c r="S34" i="31"/>
  <c r="T34" i="31"/>
  <c r="U34" i="31"/>
  <c r="V34" i="31"/>
  <c r="B35" i="31"/>
  <c r="C35" i="31"/>
  <c r="D35" i="31"/>
  <c r="E35" i="31"/>
  <c r="F35" i="31"/>
  <c r="H35" i="31"/>
  <c r="I35" i="31"/>
  <c r="J35" i="31"/>
  <c r="L35" i="31"/>
  <c r="M35" i="31"/>
  <c r="N35" i="31"/>
  <c r="O35" i="31"/>
  <c r="P35" i="31"/>
  <c r="R35" i="31"/>
  <c r="S35" i="31"/>
  <c r="T35" i="31"/>
  <c r="U35" i="31"/>
  <c r="V35" i="31"/>
  <c r="B36" i="31"/>
  <c r="C36" i="31"/>
  <c r="D36" i="31"/>
  <c r="E36" i="31"/>
  <c r="F36" i="31"/>
  <c r="H36" i="31"/>
  <c r="I36" i="31"/>
  <c r="J36" i="31"/>
  <c r="L36" i="31"/>
  <c r="M36" i="31"/>
  <c r="N36" i="31"/>
  <c r="O36" i="31"/>
  <c r="P36" i="31"/>
  <c r="R36" i="31"/>
  <c r="S36" i="31"/>
  <c r="T36" i="31"/>
  <c r="U36" i="31"/>
  <c r="V36" i="31"/>
  <c r="B37" i="31"/>
  <c r="C37" i="31"/>
  <c r="D37" i="31"/>
  <c r="E37" i="31"/>
  <c r="F37" i="31"/>
  <c r="H37" i="31"/>
  <c r="I37" i="31"/>
  <c r="J37" i="31"/>
  <c r="L37" i="31"/>
  <c r="M37" i="31"/>
  <c r="N37" i="31"/>
  <c r="O37" i="31"/>
  <c r="P37" i="31"/>
  <c r="R37" i="31"/>
  <c r="S37" i="31"/>
  <c r="T37" i="31"/>
  <c r="U37" i="31"/>
  <c r="V37" i="31"/>
  <c r="B38" i="31"/>
  <c r="C38" i="31"/>
  <c r="D38" i="31"/>
  <c r="E38" i="31"/>
  <c r="F38" i="31"/>
  <c r="H38" i="31"/>
  <c r="I38" i="31"/>
  <c r="J38" i="31"/>
  <c r="L38" i="31"/>
  <c r="M38" i="31"/>
  <c r="N38" i="31"/>
  <c r="O38" i="31"/>
  <c r="P38" i="31"/>
  <c r="R38" i="31"/>
  <c r="S38" i="31"/>
  <c r="T38" i="31"/>
  <c r="U38" i="31"/>
  <c r="V38" i="31"/>
  <c r="B39" i="31"/>
  <c r="C39" i="31"/>
  <c r="D39" i="31"/>
  <c r="E39" i="31"/>
  <c r="F39" i="31"/>
  <c r="H39" i="31"/>
  <c r="I39" i="31"/>
  <c r="J39" i="31"/>
  <c r="L39" i="31"/>
  <c r="M39" i="31"/>
  <c r="N39" i="31"/>
  <c r="O39" i="31"/>
  <c r="P39" i="31"/>
  <c r="R39" i="31"/>
  <c r="S39" i="31"/>
  <c r="T39" i="31"/>
  <c r="U39" i="31"/>
  <c r="V39" i="31"/>
  <c r="B40" i="31"/>
  <c r="C40" i="31"/>
  <c r="D40" i="31"/>
  <c r="E40" i="31"/>
  <c r="F40" i="31"/>
  <c r="H40" i="31"/>
  <c r="I40" i="31"/>
  <c r="J40" i="31"/>
  <c r="L40" i="31"/>
  <c r="M40" i="31"/>
  <c r="N40" i="31"/>
  <c r="O40" i="31"/>
  <c r="P40" i="31"/>
  <c r="R40" i="31"/>
  <c r="S40" i="31"/>
  <c r="T40" i="31"/>
  <c r="U40" i="31"/>
  <c r="V40" i="31"/>
  <c r="B41" i="31"/>
  <c r="C41" i="31"/>
  <c r="D41" i="31"/>
  <c r="E41" i="31"/>
  <c r="F41" i="31"/>
  <c r="H41" i="31"/>
  <c r="I41" i="31"/>
  <c r="J41" i="31"/>
  <c r="L41" i="31"/>
  <c r="M41" i="31"/>
  <c r="N41" i="31"/>
  <c r="O41" i="31"/>
  <c r="P41" i="31"/>
  <c r="R41" i="31"/>
  <c r="S41" i="31"/>
  <c r="T41" i="31"/>
  <c r="U41" i="31"/>
  <c r="V41" i="31"/>
  <c r="B42" i="31"/>
  <c r="C42" i="31"/>
  <c r="D42" i="31"/>
  <c r="E42" i="31"/>
  <c r="F42" i="31"/>
  <c r="H42" i="31"/>
  <c r="I42" i="31"/>
  <c r="J42" i="31"/>
  <c r="L42" i="31"/>
  <c r="M42" i="31"/>
  <c r="N42" i="31"/>
  <c r="O42" i="31"/>
  <c r="P42" i="31"/>
  <c r="R42" i="31"/>
  <c r="S42" i="31"/>
  <c r="T42" i="31"/>
  <c r="U42" i="31"/>
  <c r="V42" i="31"/>
  <c r="B43" i="31"/>
  <c r="C43" i="31"/>
  <c r="D43" i="31"/>
  <c r="E43" i="31"/>
  <c r="F43" i="31"/>
  <c r="H43" i="31"/>
  <c r="I43" i="31"/>
  <c r="J43" i="31"/>
  <c r="L43" i="31"/>
  <c r="M43" i="31"/>
  <c r="N43" i="31"/>
  <c r="O43" i="31"/>
  <c r="P43" i="31"/>
  <c r="R43" i="31"/>
  <c r="S43" i="31"/>
  <c r="T43" i="31"/>
  <c r="U43" i="31"/>
  <c r="V43" i="31"/>
  <c r="B44" i="31"/>
  <c r="C44" i="31"/>
  <c r="D44" i="31"/>
  <c r="E44" i="31"/>
  <c r="F44" i="31"/>
  <c r="H44" i="31"/>
  <c r="I44" i="31"/>
  <c r="J44" i="31"/>
  <c r="L44" i="31"/>
  <c r="M44" i="31"/>
  <c r="N44" i="31"/>
  <c r="O44" i="31"/>
  <c r="P44" i="31"/>
  <c r="R44" i="31"/>
  <c r="S44" i="31"/>
  <c r="T44" i="31"/>
  <c r="U44" i="31"/>
  <c r="V44" i="31"/>
  <c r="B45" i="31"/>
  <c r="C45" i="31"/>
  <c r="D45" i="31"/>
  <c r="E45" i="31"/>
  <c r="F45" i="31"/>
  <c r="H45" i="31"/>
  <c r="I45" i="31"/>
  <c r="J45" i="31"/>
  <c r="L45" i="31"/>
  <c r="M45" i="31"/>
  <c r="N45" i="31"/>
  <c r="O45" i="31"/>
  <c r="P45" i="31"/>
  <c r="R45" i="31"/>
  <c r="S45" i="31"/>
  <c r="T45" i="31"/>
  <c r="U45" i="31"/>
  <c r="V45" i="31"/>
  <c r="B46" i="31"/>
  <c r="C46" i="31"/>
  <c r="D46" i="31"/>
  <c r="E46" i="31"/>
  <c r="F46" i="31"/>
  <c r="H46" i="31"/>
  <c r="I46" i="31"/>
  <c r="J46" i="31"/>
  <c r="L46" i="31"/>
  <c r="M46" i="31"/>
  <c r="N46" i="31"/>
  <c r="O46" i="31"/>
  <c r="P46" i="31"/>
  <c r="R46" i="31"/>
  <c r="S46" i="31"/>
  <c r="T46" i="31"/>
  <c r="U46" i="31"/>
  <c r="V46" i="31"/>
  <c r="B47" i="31"/>
  <c r="C47" i="31"/>
  <c r="D47" i="31"/>
  <c r="E47" i="31"/>
  <c r="F47" i="31"/>
  <c r="H47" i="31"/>
  <c r="I47" i="31"/>
  <c r="J47" i="31"/>
  <c r="L47" i="31"/>
  <c r="M47" i="31"/>
  <c r="N47" i="31"/>
  <c r="O47" i="31"/>
  <c r="P47" i="31"/>
  <c r="R47" i="31"/>
  <c r="S47" i="31"/>
  <c r="T47" i="31"/>
  <c r="U47" i="31"/>
  <c r="V47" i="31"/>
  <c r="B48" i="31"/>
  <c r="C48" i="31"/>
  <c r="D48" i="31"/>
  <c r="E48" i="31"/>
  <c r="F48" i="31"/>
  <c r="H48" i="31"/>
  <c r="I48" i="31"/>
  <c r="J48" i="31"/>
  <c r="L48" i="31"/>
  <c r="M48" i="31"/>
  <c r="N48" i="31"/>
  <c r="O48" i="31"/>
  <c r="P48" i="31"/>
  <c r="R48" i="31"/>
  <c r="S48" i="31"/>
  <c r="T48" i="31"/>
  <c r="U48" i="31"/>
  <c r="V48" i="31"/>
  <c r="B49" i="31"/>
  <c r="C49" i="31"/>
  <c r="D49" i="31"/>
  <c r="E49" i="31"/>
  <c r="F49" i="31"/>
  <c r="H49" i="31"/>
  <c r="I49" i="31"/>
  <c r="J49" i="31"/>
  <c r="L49" i="31"/>
  <c r="M49" i="31"/>
  <c r="N49" i="31"/>
  <c r="O49" i="31"/>
  <c r="P49" i="31"/>
  <c r="R49" i="31"/>
  <c r="S49" i="31"/>
  <c r="T49" i="31"/>
  <c r="U49" i="31"/>
  <c r="V49" i="31"/>
  <c r="B50" i="31"/>
  <c r="C50" i="31"/>
  <c r="D50" i="31"/>
  <c r="E50" i="31"/>
  <c r="F50" i="31"/>
  <c r="H50" i="31"/>
  <c r="I50" i="31"/>
  <c r="J50" i="31"/>
  <c r="L50" i="31"/>
  <c r="M50" i="31"/>
  <c r="N50" i="31"/>
  <c r="O50" i="31"/>
  <c r="P50" i="31"/>
  <c r="R50" i="31"/>
  <c r="S50" i="31"/>
  <c r="T50" i="31"/>
  <c r="U50" i="31"/>
  <c r="V50" i="31"/>
  <c r="B51" i="31"/>
  <c r="C51" i="31"/>
  <c r="D51" i="31"/>
  <c r="E51" i="31"/>
  <c r="F51" i="31"/>
  <c r="H51" i="31"/>
  <c r="I51" i="31"/>
  <c r="J51" i="31"/>
  <c r="L51" i="31"/>
  <c r="M51" i="31"/>
  <c r="N51" i="31"/>
  <c r="O51" i="31"/>
  <c r="P51" i="31"/>
  <c r="R51" i="31"/>
  <c r="S51" i="31"/>
  <c r="T51" i="31"/>
  <c r="U51" i="31"/>
  <c r="V51" i="31"/>
  <c r="B52" i="31"/>
  <c r="C52" i="31"/>
  <c r="D52" i="31"/>
  <c r="E52" i="31"/>
  <c r="F52" i="31"/>
  <c r="H52" i="31"/>
  <c r="I52" i="31"/>
  <c r="J52" i="31"/>
  <c r="L52" i="31"/>
  <c r="M52" i="31"/>
  <c r="N52" i="31"/>
  <c r="O52" i="31"/>
  <c r="P52" i="31"/>
  <c r="R52" i="31"/>
  <c r="S52" i="31"/>
  <c r="T52" i="31"/>
  <c r="U52" i="31"/>
  <c r="V52" i="31"/>
  <c r="B53" i="31"/>
  <c r="C53" i="31"/>
  <c r="D53" i="31"/>
  <c r="E53" i="31"/>
  <c r="F53" i="31"/>
  <c r="H53" i="31"/>
  <c r="I53" i="31"/>
  <c r="J53" i="31"/>
  <c r="L53" i="31"/>
  <c r="M53" i="31"/>
  <c r="N53" i="31"/>
  <c r="O53" i="31"/>
  <c r="P53" i="31"/>
  <c r="R53" i="31"/>
  <c r="S53" i="31"/>
  <c r="T53" i="31"/>
  <c r="U53" i="31"/>
  <c r="V53" i="31"/>
  <c r="B54" i="31"/>
  <c r="C54" i="31"/>
  <c r="D54" i="31"/>
  <c r="E54" i="31"/>
  <c r="F54" i="31"/>
  <c r="H54" i="31"/>
  <c r="I54" i="31"/>
  <c r="J54" i="31"/>
  <c r="L54" i="31"/>
  <c r="M54" i="31"/>
  <c r="N54" i="31"/>
  <c r="O54" i="31"/>
  <c r="P54" i="31"/>
  <c r="R54" i="31"/>
  <c r="S54" i="31"/>
  <c r="T54" i="31"/>
  <c r="U54" i="31"/>
  <c r="V54" i="31"/>
  <c r="B55" i="31"/>
  <c r="C55" i="31"/>
  <c r="D55" i="31"/>
  <c r="E55" i="31"/>
  <c r="F55" i="31"/>
  <c r="H55" i="31"/>
  <c r="I55" i="31"/>
  <c r="J55" i="31"/>
  <c r="L55" i="31"/>
  <c r="M55" i="31"/>
  <c r="N55" i="31"/>
  <c r="O55" i="31"/>
  <c r="P55" i="31"/>
  <c r="R55" i="31"/>
  <c r="S55" i="31"/>
  <c r="T55" i="31"/>
  <c r="U55" i="31"/>
  <c r="V55" i="31"/>
  <c r="B56" i="31"/>
  <c r="C56" i="31"/>
  <c r="D56" i="31"/>
  <c r="E56" i="31"/>
  <c r="F56" i="31"/>
  <c r="H56" i="31"/>
  <c r="I56" i="31"/>
  <c r="J56" i="31"/>
  <c r="L56" i="31"/>
  <c r="M56" i="31"/>
  <c r="N56" i="31"/>
  <c r="O56" i="31"/>
  <c r="P56" i="31"/>
  <c r="R56" i="31"/>
  <c r="S56" i="31"/>
  <c r="T56" i="31"/>
  <c r="U56" i="31"/>
  <c r="V56" i="31"/>
  <c r="B57" i="31"/>
  <c r="C57" i="31"/>
  <c r="D57" i="31"/>
  <c r="E57" i="31"/>
  <c r="F57" i="31"/>
  <c r="H57" i="31"/>
  <c r="I57" i="31"/>
  <c r="J57" i="31"/>
  <c r="L57" i="31"/>
  <c r="M57" i="31"/>
  <c r="N57" i="31"/>
  <c r="O57" i="31"/>
  <c r="P57" i="31"/>
  <c r="R57" i="31"/>
  <c r="S57" i="31"/>
  <c r="T57" i="31"/>
  <c r="U57" i="31"/>
  <c r="V57" i="31"/>
  <c r="B58" i="31"/>
  <c r="C58" i="31"/>
  <c r="D58" i="31"/>
  <c r="E58" i="31"/>
  <c r="F58" i="31"/>
  <c r="H58" i="31"/>
  <c r="I58" i="31"/>
  <c r="J58" i="31"/>
  <c r="L58" i="31"/>
  <c r="M58" i="31"/>
  <c r="N58" i="31"/>
  <c r="O58" i="31"/>
  <c r="P58" i="31"/>
  <c r="R58" i="31"/>
  <c r="S58" i="31"/>
  <c r="T58" i="31"/>
  <c r="U58" i="31"/>
  <c r="V58" i="31"/>
  <c r="B59" i="31"/>
  <c r="C59" i="31"/>
  <c r="D59" i="31"/>
  <c r="E59" i="31"/>
  <c r="F59" i="31"/>
  <c r="H59" i="31"/>
  <c r="I59" i="31"/>
  <c r="J59" i="31"/>
  <c r="L59" i="31"/>
  <c r="M59" i="31"/>
  <c r="N59" i="31"/>
  <c r="O59" i="31"/>
  <c r="P59" i="31"/>
  <c r="R59" i="31"/>
  <c r="S59" i="31"/>
  <c r="T59" i="31"/>
  <c r="U59" i="31"/>
  <c r="V59" i="31"/>
  <c r="B60" i="31"/>
  <c r="C60" i="31"/>
  <c r="D60" i="31"/>
  <c r="E60" i="31"/>
  <c r="F60" i="31"/>
  <c r="H60" i="31"/>
  <c r="I60" i="31"/>
  <c r="J60" i="31"/>
  <c r="L60" i="31"/>
  <c r="M60" i="31"/>
  <c r="N60" i="31"/>
  <c r="O60" i="31"/>
  <c r="P60" i="31"/>
  <c r="R60" i="31"/>
  <c r="S60" i="31"/>
  <c r="T60" i="31"/>
  <c r="U60" i="31"/>
  <c r="V60" i="31"/>
  <c r="B61" i="31"/>
  <c r="C61" i="31"/>
  <c r="D61" i="31"/>
  <c r="E61" i="31"/>
  <c r="F61" i="31"/>
  <c r="H61" i="31"/>
  <c r="I61" i="31"/>
  <c r="J61" i="31"/>
  <c r="L61" i="31"/>
  <c r="M61" i="31"/>
  <c r="N61" i="31"/>
  <c r="O61" i="31"/>
  <c r="P61" i="31"/>
  <c r="R61" i="31"/>
  <c r="S61" i="31"/>
  <c r="T61" i="31"/>
  <c r="U61" i="31"/>
  <c r="V61" i="31"/>
  <c r="B62" i="31"/>
  <c r="C62" i="31"/>
  <c r="D62" i="31"/>
  <c r="E62" i="31"/>
  <c r="F62" i="31"/>
  <c r="H62" i="31"/>
  <c r="I62" i="31"/>
  <c r="J62" i="31"/>
  <c r="L62" i="31"/>
  <c r="M62" i="31"/>
  <c r="N62" i="31"/>
  <c r="O62" i="31"/>
  <c r="P62" i="31"/>
  <c r="R62" i="31"/>
  <c r="S62" i="31"/>
  <c r="T62" i="31"/>
  <c r="U62" i="31"/>
  <c r="V62" i="31"/>
  <c r="B63" i="31"/>
  <c r="C63" i="31"/>
  <c r="D63" i="31"/>
  <c r="E63" i="31"/>
  <c r="F63" i="31"/>
  <c r="H63" i="31"/>
  <c r="I63" i="31"/>
  <c r="J63" i="31"/>
  <c r="L63" i="31"/>
  <c r="M63" i="31"/>
  <c r="N63" i="31"/>
  <c r="O63" i="31"/>
  <c r="P63" i="31"/>
  <c r="R63" i="31"/>
  <c r="S63" i="31"/>
  <c r="T63" i="31"/>
  <c r="U63" i="31"/>
  <c r="V63" i="31"/>
  <c r="B64" i="31"/>
  <c r="C64" i="31"/>
  <c r="D64" i="31"/>
  <c r="E64" i="31"/>
  <c r="F64" i="31"/>
  <c r="H64" i="31"/>
  <c r="I64" i="31"/>
  <c r="J64" i="31"/>
  <c r="L64" i="31"/>
  <c r="M64" i="31"/>
  <c r="N64" i="31"/>
  <c r="O64" i="31"/>
  <c r="P64" i="31"/>
  <c r="R64" i="31"/>
  <c r="S64" i="31"/>
  <c r="T64" i="31"/>
  <c r="U64" i="31"/>
  <c r="V64" i="31"/>
  <c r="B65" i="31"/>
  <c r="C65" i="31"/>
  <c r="D65" i="31"/>
  <c r="E65" i="31"/>
  <c r="F65" i="31"/>
  <c r="H65" i="31"/>
  <c r="I65" i="31"/>
  <c r="J65" i="31"/>
  <c r="L65" i="31"/>
  <c r="M65" i="31"/>
  <c r="N65" i="31"/>
  <c r="O65" i="31"/>
  <c r="P65" i="31"/>
  <c r="R65" i="31"/>
  <c r="S65" i="31"/>
  <c r="T65" i="31"/>
  <c r="U65" i="31"/>
  <c r="V65" i="31"/>
  <c r="B66" i="31"/>
  <c r="C66" i="31"/>
  <c r="D66" i="31"/>
  <c r="E66" i="31"/>
  <c r="F66" i="31"/>
  <c r="H66" i="31"/>
  <c r="I66" i="31"/>
  <c r="J66" i="31"/>
  <c r="L66" i="31"/>
  <c r="M66" i="31"/>
  <c r="N66" i="31"/>
  <c r="O66" i="31"/>
  <c r="P66" i="31"/>
  <c r="R66" i="31"/>
  <c r="S66" i="31"/>
  <c r="T66" i="31"/>
  <c r="U66" i="31"/>
  <c r="V66" i="31"/>
  <c r="B67" i="31"/>
  <c r="C67" i="31"/>
  <c r="D67" i="31"/>
  <c r="E67" i="31"/>
  <c r="F67" i="31"/>
  <c r="H67" i="31"/>
  <c r="I67" i="31"/>
  <c r="J67" i="31"/>
  <c r="L67" i="31"/>
  <c r="M67" i="31"/>
  <c r="N67" i="31"/>
  <c r="O67" i="31"/>
  <c r="P67" i="31"/>
  <c r="R67" i="31"/>
  <c r="S67" i="31"/>
  <c r="T67" i="31"/>
  <c r="U67" i="31"/>
  <c r="V67" i="31"/>
  <c r="B68" i="31"/>
  <c r="C68" i="31"/>
  <c r="D68" i="31"/>
  <c r="E68" i="31"/>
  <c r="F68" i="31"/>
  <c r="H68" i="31"/>
  <c r="I68" i="31"/>
  <c r="J68" i="31"/>
  <c r="L68" i="31"/>
  <c r="M68" i="31"/>
  <c r="N68" i="31"/>
  <c r="O68" i="31"/>
  <c r="P68" i="31"/>
  <c r="R68" i="31"/>
  <c r="S68" i="31"/>
  <c r="T68" i="31"/>
  <c r="U68" i="31"/>
  <c r="V68" i="31"/>
  <c r="B69" i="31"/>
  <c r="C69" i="31"/>
  <c r="D69" i="31"/>
  <c r="E69" i="31"/>
  <c r="F69" i="31"/>
  <c r="H69" i="31"/>
  <c r="I69" i="31"/>
  <c r="J69" i="31"/>
  <c r="L69" i="31"/>
  <c r="M69" i="31"/>
  <c r="N69" i="31"/>
  <c r="O69" i="31"/>
  <c r="P69" i="31"/>
  <c r="R69" i="31"/>
  <c r="S69" i="31"/>
  <c r="T69" i="31"/>
  <c r="U69" i="31"/>
  <c r="V69" i="31"/>
  <c r="B70" i="31"/>
  <c r="C70" i="31"/>
  <c r="D70" i="31"/>
  <c r="E70" i="31"/>
  <c r="F70" i="31"/>
  <c r="H70" i="31"/>
  <c r="I70" i="31"/>
  <c r="J70" i="31"/>
  <c r="L70" i="31"/>
  <c r="M70" i="31"/>
  <c r="N70" i="31"/>
  <c r="O70" i="31"/>
  <c r="P70" i="31"/>
  <c r="R70" i="31"/>
  <c r="S70" i="31"/>
  <c r="T70" i="31"/>
  <c r="U70" i="31"/>
  <c r="V70" i="31"/>
  <c r="B71" i="31"/>
  <c r="C71" i="31"/>
  <c r="D71" i="31"/>
  <c r="E71" i="31"/>
  <c r="F71" i="31"/>
  <c r="H71" i="31"/>
  <c r="I71" i="31"/>
  <c r="J71" i="31"/>
  <c r="L71" i="31"/>
  <c r="M71" i="31"/>
  <c r="N71" i="31"/>
  <c r="O71" i="31"/>
  <c r="P71" i="31"/>
  <c r="R71" i="31"/>
  <c r="S71" i="31"/>
  <c r="T71" i="31"/>
  <c r="U71" i="31"/>
  <c r="V71" i="31"/>
  <c r="B72" i="31"/>
  <c r="C72" i="31"/>
  <c r="D72" i="31"/>
  <c r="E72" i="31"/>
  <c r="F72" i="31"/>
  <c r="H72" i="31"/>
  <c r="I72" i="31"/>
  <c r="J72" i="31"/>
  <c r="L72" i="31"/>
  <c r="M72" i="31"/>
  <c r="N72" i="31"/>
  <c r="O72" i="31"/>
  <c r="P72" i="31"/>
  <c r="R72" i="31"/>
  <c r="S72" i="31"/>
  <c r="T72" i="31"/>
  <c r="U72" i="31"/>
  <c r="V72" i="31"/>
  <c r="B73" i="31"/>
  <c r="C73" i="31"/>
  <c r="D73" i="31"/>
  <c r="E73" i="31"/>
  <c r="F73" i="31"/>
  <c r="H73" i="31"/>
  <c r="I73" i="31"/>
  <c r="J73" i="31"/>
  <c r="L73" i="31"/>
  <c r="M73" i="31"/>
  <c r="N73" i="31"/>
  <c r="O73" i="31"/>
  <c r="P73" i="31"/>
  <c r="R73" i="31"/>
  <c r="S73" i="31"/>
  <c r="T73" i="31"/>
  <c r="U73" i="31"/>
  <c r="V73" i="31"/>
  <c r="B74" i="31"/>
  <c r="C74" i="31"/>
  <c r="D74" i="31"/>
  <c r="E74" i="31"/>
  <c r="F74" i="31"/>
  <c r="H74" i="31"/>
  <c r="I74" i="31"/>
  <c r="J74" i="31"/>
  <c r="L74" i="31"/>
  <c r="M74" i="31"/>
  <c r="N74" i="31"/>
  <c r="O74" i="31"/>
  <c r="P74" i="31"/>
  <c r="R74" i="31"/>
  <c r="S74" i="31"/>
  <c r="T74" i="31"/>
  <c r="U74" i="31"/>
  <c r="V74" i="31"/>
  <c r="B75" i="31"/>
  <c r="C75" i="31"/>
  <c r="D75" i="31"/>
  <c r="E75" i="31"/>
  <c r="F75" i="31"/>
  <c r="H75" i="31"/>
  <c r="I75" i="31"/>
  <c r="J75" i="31"/>
  <c r="L75" i="31"/>
  <c r="M75" i="31"/>
  <c r="N75" i="31"/>
  <c r="O75" i="31"/>
  <c r="P75" i="31"/>
  <c r="R75" i="31"/>
  <c r="S75" i="31"/>
  <c r="T75" i="31"/>
  <c r="U75" i="31"/>
  <c r="V75" i="31"/>
  <c r="B76" i="31"/>
  <c r="C76" i="31"/>
  <c r="D76" i="31"/>
  <c r="E76" i="31"/>
  <c r="F76" i="31"/>
  <c r="H76" i="31"/>
  <c r="I76" i="31"/>
  <c r="J76" i="31"/>
  <c r="L76" i="31"/>
  <c r="M76" i="31"/>
  <c r="N76" i="31"/>
  <c r="O76" i="31"/>
  <c r="P76" i="31"/>
  <c r="R76" i="31"/>
  <c r="S76" i="31"/>
  <c r="T76" i="31"/>
  <c r="U76" i="31"/>
  <c r="V76" i="31"/>
  <c r="B77" i="31"/>
  <c r="C77" i="31"/>
  <c r="D77" i="31"/>
  <c r="E77" i="31"/>
  <c r="F77" i="31"/>
  <c r="H77" i="31"/>
  <c r="I77" i="31"/>
  <c r="J77" i="31"/>
  <c r="L77" i="31"/>
  <c r="M77" i="31"/>
  <c r="N77" i="31"/>
  <c r="O77" i="31"/>
  <c r="P77" i="31"/>
  <c r="R77" i="31"/>
  <c r="S77" i="31"/>
  <c r="T77" i="31"/>
  <c r="U77" i="31"/>
  <c r="V77" i="31"/>
  <c r="B78" i="31"/>
  <c r="C78" i="31"/>
  <c r="D78" i="31"/>
  <c r="E78" i="31"/>
  <c r="F78" i="31"/>
  <c r="H78" i="31"/>
  <c r="I78" i="31"/>
  <c r="J78" i="31"/>
  <c r="L78" i="31"/>
  <c r="M78" i="31"/>
  <c r="N78" i="31"/>
  <c r="O78" i="31"/>
  <c r="P78" i="31"/>
  <c r="R78" i="31"/>
  <c r="S78" i="31"/>
  <c r="T78" i="31"/>
  <c r="U78" i="31"/>
  <c r="V78" i="31"/>
  <c r="B79" i="31"/>
  <c r="C79" i="31"/>
  <c r="D79" i="31"/>
  <c r="E79" i="31"/>
  <c r="F79" i="31"/>
  <c r="H79" i="31"/>
  <c r="I79" i="31"/>
  <c r="J79" i="31"/>
  <c r="L79" i="31"/>
  <c r="M79" i="31"/>
  <c r="N79" i="31"/>
  <c r="O79" i="31"/>
  <c r="P79" i="31"/>
  <c r="R79" i="31"/>
  <c r="S79" i="31"/>
  <c r="T79" i="31"/>
  <c r="U79" i="31"/>
  <c r="V79" i="31"/>
  <c r="B80" i="31"/>
  <c r="C80" i="31"/>
  <c r="D80" i="31"/>
  <c r="E80" i="31"/>
  <c r="F80" i="31"/>
  <c r="H80" i="31"/>
  <c r="I80" i="31"/>
  <c r="J80" i="31"/>
  <c r="L80" i="31"/>
  <c r="M80" i="31"/>
  <c r="N80" i="31"/>
  <c r="O80" i="31"/>
  <c r="P80" i="31"/>
  <c r="R80" i="31"/>
  <c r="S80" i="31"/>
  <c r="T80" i="31"/>
  <c r="U80" i="31"/>
  <c r="V80" i="31"/>
  <c r="B81" i="31"/>
  <c r="C81" i="31"/>
  <c r="D81" i="31"/>
  <c r="E81" i="31"/>
  <c r="F81" i="31"/>
  <c r="H81" i="31"/>
  <c r="I81" i="31"/>
  <c r="J81" i="31"/>
  <c r="L81" i="31"/>
  <c r="M81" i="31"/>
  <c r="N81" i="31"/>
  <c r="O81" i="31"/>
  <c r="P81" i="31"/>
  <c r="R81" i="31"/>
  <c r="S81" i="31"/>
  <c r="T81" i="31"/>
  <c r="U81" i="31"/>
  <c r="V81" i="31"/>
  <c r="B82" i="31"/>
  <c r="C82" i="31"/>
  <c r="D82" i="31"/>
  <c r="E82" i="31"/>
  <c r="F82" i="31"/>
  <c r="H82" i="31"/>
  <c r="I82" i="31"/>
  <c r="J82" i="31"/>
  <c r="L82" i="31"/>
  <c r="M82" i="31"/>
  <c r="N82" i="31"/>
  <c r="O82" i="31"/>
  <c r="P82" i="31"/>
  <c r="R82" i="31"/>
  <c r="S82" i="31"/>
  <c r="T82" i="31"/>
  <c r="U82" i="31"/>
  <c r="V82" i="31"/>
  <c r="B83" i="31"/>
  <c r="C83" i="31"/>
  <c r="D83" i="31"/>
  <c r="E83" i="31"/>
  <c r="F83" i="31"/>
  <c r="H83" i="31"/>
  <c r="I83" i="31"/>
  <c r="J83" i="31"/>
  <c r="L83" i="31"/>
  <c r="M83" i="31"/>
  <c r="N83" i="31"/>
  <c r="O83" i="31"/>
  <c r="P83" i="31"/>
  <c r="R83" i="31"/>
  <c r="S83" i="31"/>
  <c r="T83" i="31"/>
  <c r="U83" i="31"/>
  <c r="V83" i="31"/>
  <c r="B84" i="31"/>
  <c r="C84" i="31"/>
  <c r="D84" i="31"/>
  <c r="E84" i="31"/>
  <c r="F84" i="31"/>
  <c r="H84" i="31"/>
  <c r="I84" i="31"/>
  <c r="J84" i="31"/>
  <c r="L84" i="31"/>
  <c r="M84" i="31"/>
  <c r="N84" i="31"/>
  <c r="O84" i="31"/>
  <c r="P84" i="31"/>
  <c r="R84" i="31"/>
  <c r="S84" i="31"/>
  <c r="T84" i="31"/>
  <c r="U84" i="31"/>
  <c r="V84" i="31"/>
  <c r="B85" i="31"/>
  <c r="C85" i="31"/>
  <c r="D85" i="31"/>
  <c r="E85" i="31"/>
  <c r="F85" i="31"/>
  <c r="H85" i="31"/>
  <c r="I85" i="31"/>
  <c r="J85" i="31"/>
  <c r="L85" i="31"/>
  <c r="M85" i="31"/>
  <c r="N85" i="31"/>
  <c r="O85" i="31"/>
  <c r="P85" i="31"/>
  <c r="R85" i="31"/>
  <c r="S85" i="31"/>
  <c r="T85" i="31"/>
  <c r="U85" i="31"/>
  <c r="V85" i="31"/>
  <c r="B86" i="31"/>
  <c r="C86" i="31"/>
  <c r="D86" i="31"/>
  <c r="E86" i="31"/>
  <c r="F86" i="31"/>
  <c r="H86" i="31"/>
  <c r="I86" i="31"/>
  <c r="J86" i="31"/>
  <c r="L86" i="31"/>
  <c r="M86" i="31"/>
  <c r="N86" i="31"/>
  <c r="O86" i="31"/>
  <c r="P86" i="31"/>
  <c r="R86" i="31"/>
  <c r="S86" i="31"/>
  <c r="T86" i="31"/>
  <c r="U86" i="31"/>
  <c r="V86" i="31"/>
  <c r="B87" i="31"/>
  <c r="C87" i="31"/>
  <c r="D87" i="31"/>
  <c r="E87" i="31"/>
  <c r="F87" i="31"/>
  <c r="H87" i="31"/>
  <c r="I87" i="31"/>
  <c r="J87" i="31"/>
  <c r="L87" i="31"/>
  <c r="M87" i="31"/>
  <c r="N87" i="31"/>
  <c r="O87" i="31"/>
  <c r="P87" i="31"/>
  <c r="R87" i="31"/>
  <c r="S87" i="31"/>
  <c r="T87" i="31"/>
  <c r="U87" i="31"/>
  <c r="V87" i="31"/>
  <c r="B88" i="31"/>
  <c r="C88" i="31"/>
  <c r="D88" i="31"/>
  <c r="E88" i="31"/>
  <c r="F88" i="31"/>
  <c r="H88" i="31"/>
  <c r="I88" i="31"/>
  <c r="J88" i="31"/>
  <c r="L88" i="31"/>
  <c r="M88" i="31"/>
  <c r="N88" i="31"/>
  <c r="O88" i="31"/>
  <c r="P88" i="31"/>
  <c r="R88" i="31"/>
  <c r="S88" i="31"/>
  <c r="T88" i="31"/>
  <c r="U88" i="31"/>
  <c r="V88" i="31"/>
  <c r="B89" i="31"/>
  <c r="C89" i="31"/>
  <c r="D89" i="31"/>
  <c r="E89" i="31"/>
  <c r="F89" i="31"/>
  <c r="H89" i="31"/>
  <c r="I89" i="31"/>
  <c r="J89" i="31"/>
  <c r="L89" i="31"/>
  <c r="M89" i="31"/>
  <c r="N89" i="31"/>
  <c r="O89" i="31"/>
  <c r="P89" i="31"/>
  <c r="R89" i="31"/>
  <c r="S89" i="31"/>
  <c r="T89" i="31"/>
  <c r="U89" i="31"/>
  <c r="V89" i="31"/>
  <c r="B90" i="31"/>
  <c r="C90" i="31"/>
  <c r="D90" i="31"/>
  <c r="E90" i="31"/>
  <c r="F90" i="31"/>
  <c r="H90" i="31"/>
  <c r="I90" i="31"/>
  <c r="J90" i="31"/>
  <c r="L90" i="31"/>
  <c r="M90" i="31"/>
  <c r="N90" i="31"/>
  <c r="O90" i="31"/>
  <c r="P90" i="31"/>
  <c r="R90" i="31"/>
  <c r="S90" i="31"/>
  <c r="T90" i="31"/>
  <c r="U90" i="31"/>
  <c r="V90" i="31"/>
  <c r="B91" i="31"/>
  <c r="C91" i="31"/>
  <c r="D91" i="31"/>
  <c r="E91" i="31"/>
  <c r="F91" i="31"/>
  <c r="H91" i="31"/>
  <c r="I91" i="31"/>
  <c r="J91" i="31"/>
  <c r="L91" i="31"/>
  <c r="M91" i="31"/>
  <c r="N91" i="31"/>
  <c r="O91" i="31"/>
  <c r="P91" i="31"/>
  <c r="R91" i="31"/>
  <c r="S91" i="31"/>
  <c r="T91" i="31"/>
  <c r="U91" i="31"/>
  <c r="V91" i="31"/>
  <c r="B92" i="31"/>
  <c r="C92" i="31"/>
  <c r="D92" i="31"/>
  <c r="E92" i="31"/>
  <c r="F92" i="31"/>
  <c r="H92" i="31"/>
  <c r="I92" i="31"/>
  <c r="J92" i="31"/>
  <c r="L92" i="31"/>
  <c r="M92" i="31"/>
  <c r="N92" i="31"/>
  <c r="O92" i="31"/>
  <c r="P92" i="31"/>
  <c r="R92" i="31"/>
  <c r="S92" i="31"/>
  <c r="T92" i="31"/>
  <c r="U92" i="31"/>
  <c r="V92" i="31"/>
  <c r="B93" i="31"/>
  <c r="C93" i="31"/>
  <c r="D93" i="31"/>
  <c r="E93" i="31"/>
  <c r="F93" i="31"/>
  <c r="H93" i="31"/>
  <c r="I93" i="31"/>
  <c r="J93" i="31"/>
  <c r="L93" i="31"/>
  <c r="M93" i="31"/>
  <c r="N93" i="31"/>
  <c r="O93" i="31"/>
  <c r="P93" i="31"/>
  <c r="R93" i="31"/>
  <c r="S93" i="31"/>
  <c r="T93" i="31"/>
  <c r="U93" i="31"/>
  <c r="V93" i="31"/>
  <c r="B94" i="31"/>
  <c r="C94" i="31"/>
  <c r="D94" i="31"/>
  <c r="E94" i="31"/>
  <c r="F94" i="31"/>
  <c r="H94" i="31"/>
  <c r="I94" i="31"/>
  <c r="J94" i="31"/>
  <c r="L94" i="31"/>
  <c r="M94" i="31"/>
  <c r="N94" i="31"/>
  <c r="O94" i="31"/>
  <c r="P94" i="31"/>
  <c r="R94" i="31"/>
  <c r="S94" i="31"/>
  <c r="T94" i="31"/>
  <c r="U94" i="31"/>
  <c r="V94" i="31"/>
  <c r="B95" i="31"/>
  <c r="C95" i="31"/>
  <c r="D95" i="31"/>
  <c r="E95" i="31"/>
  <c r="F95" i="31"/>
  <c r="H95" i="31"/>
  <c r="I95" i="31"/>
  <c r="J95" i="31"/>
  <c r="L95" i="31"/>
  <c r="M95" i="31"/>
  <c r="N95" i="31"/>
  <c r="O95" i="31"/>
  <c r="P95" i="31"/>
  <c r="R95" i="31"/>
  <c r="S95" i="31"/>
  <c r="T95" i="31"/>
  <c r="U95" i="31"/>
  <c r="V95" i="31"/>
  <c r="B96" i="31"/>
  <c r="C96" i="31"/>
  <c r="D96" i="31"/>
  <c r="E96" i="31"/>
  <c r="F96" i="31"/>
  <c r="H96" i="31"/>
  <c r="I96" i="31"/>
  <c r="J96" i="31"/>
  <c r="L96" i="31"/>
  <c r="M96" i="31"/>
  <c r="N96" i="31"/>
  <c r="O96" i="31"/>
  <c r="P96" i="31"/>
  <c r="R96" i="31"/>
  <c r="S96" i="31"/>
  <c r="T96" i="31"/>
  <c r="U96" i="31"/>
  <c r="V96" i="31"/>
  <c r="B97" i="31"/>
  <c r="C97" i="31"/>
  <c r="D97" i="31"/>
  <c r="E97" i="31"/>
  <c r="F97" i="31"/>
  <c r="H97" i="31"/>
  <c r="I97" i="31"/>
  <c r="J97" i="31"/>
  <c r="L97" i="31"/>
  <c r="M97" i="31"/>
  <c r="N97" i="31"/>
  <c r="O97" i="31"/>
  <c r="P97" i="31"/>
  <c r="R97" i="31"/>
  <c r="S97" i="31"/>
  <c r="T97" i="31"/>
  <c r="U97" i="31"/>
  <c r="V97" i="31"/>
  <c r="B98" i="31"/>
  <c r="C98" i="31"/>
  <c r="D98" i="31"/>
  <c r="E98" i="31"/>
  <c r="F98" i="31"/>
  <c r="H98" i="31"/>
  <c r="I98" i="31"/>
  <c r="J98" i="31"/>
  <c r="L98" i="31"/>
  <c r="M98" i="31"/>
  <c r="N98" i="31"/>
  <c r="O98" i="31"/>
  <c r="P98" i="31"/>
  <c r="R98" i="31"/>
  <c r="S98" i="31"/>
  <c r="T98" i="31"/>
  <c r="U98" i="31"/>
  <c r="V98" i="31"/>
  <c r="B99" i="31"/>
  <c r="C99" i="31"/>
  <c r="D99" i="31"/>
  <c r="E99" i="31"/>
  <c r="F99" i="31"/>
  <c r="H99" i="31"/>
  <c r="I99" i="31"/>
  <c r="J99" i="31"/>
  <c r="L99" i="31"/>
  <c r="M99" i="31"/>
  <c r="N99" i="31"/>
  <c r="O99" i="31"/>
  <c r="P99" i="31"/>
  <c r="R99" i="31"/>
  <c r="S99" i="31"/>
  <c r="T99" i="31"/>
  <c r="U99" i="31"/>
  <c r="V99" i="31"/>
  <c r="B100" i="31"/>
  <c r="C100" i="31"/>
  <c r="D100" i="31"/>
  <c r="E100" i="31"/>
  <c r="F100" i="31"/>
  <c r="H100" i="31"/>
  <c r="I100" i="31"/>
  <c r="J100" i="31"/>
  <c r="L100" i="31"/>
  <c r="M100" i="31"/>
  <c r="N100" i="31"/>
  <c r="O100" i="31"/>
  <c r="P100" i="31"/>
  <c r="R100" i="31"/>
  <c r="S100" i="31"/>
  <c r="T100" i="31"/>
  <c r="U100" i="31"/>
  <c r="V100" i="31"/>
  <c r="B101" i="31"/>
  <c r="C101" i="31"/>
  <c r="D101" i="31"/>
  <c r="E101" i="31"/>
  <c r="F101" i="31"/>
  <c r="H101" i="31"/>
  <c r="I101" i="31"/>
  <c r="J101" i="31"/>
  <c r="L101" i="31"/>
  <c r="M101" i="31"/>
  <c r="N101" i="31"/>
  <c r="O101" i="31"/>
  <c r="P101" i="31"/>
  <c r="R101" i="31"/>
  <c r="S101" i="31"/>
  <c r="T101" i="31"/>
  <c r="U101" i="31"/>
  <c r="V101" i="31"/>
  <c r="B102" i="31"/>
  <c r="C102" i="31"/>
  <c r="D102" i="31"/>
  <c r="E102" i="31"/>
  <c r="F102" i="31"/>
  <c r="H102" i="31"/>
  <c r="I102" i="31"/>
  <c r="J102" i="31"/>
  <c r="L102" i="31"/>
  <c r="M102" i="31"/>
  <c r="N102" i="31"/>
  <c r="O102" i="31"/>
  <c r="P102" i="31"/>
  <c r="R102" i="31"/>
  <c r="S102" i="31"/>
  <c r="T102" i="31"/>
  <c r="U102" i="31"/>
  <c r="V102" i="31"/>
  <c r="B4" i="30"/>
  <c r="C4" i="30"/>
  <c r="D4" i="30"/>
  <c r="E4" i="30"/>
  <c r="F4" i="30"/>
  <c r="H4" i="30"/>
  <c r="I4" i="30"/>
  <c r="J4" i="30"/>
  <c r="L4" i="30"/>
  <c r="M4" i="30"/>
  <c r="N4" i="30"/>
  <c r="O4" i="30"/>
  <c r="P4" i="30"/>
  <c r="R4" i="30"/>
  <c r="S4" i="30"/>
  <c r="T4" i="30"/>
  <c r="U4" i="30"/>
  <c r="V4" i="30"/>
  <c r="B5" i="30"/>
  <c r="C5" i="30"/>
  <c r="D5" i="30"/>
  <c r="E5" i="30"/>
  <c r="F5" i="30"/>
  <c r="H5" i="30"/>
  <c r="I5" i="30"/>
  <c r="J5" i="30"/>
  <c r="L5" i="30"/>
  <c r="M5" i="30"/>
  <c r="N5" i="30"/>
  <c r="O5" i="30"/>
  <c r="P5" i="30"/>
  <c r="R5" i="30"/>
  <c r="S5" i="30"/>
  <c r="T5" i="30"/>
  <c r="U5" i="30"/>
  <c r="V5" i="30"/>
  <c r="B6" i="30"/>
  <c r="C6" i="30"/>
  <c r="D6" i="30"/>
  <c r="E6" i="30"/>
  <c r="F6" i="30"/>
  <c r="H6" i="30"/>
  <c r="I6" i="30"/>
  <c r="J6" i="30"/>
  <c r="L6" i="30"/>
  <c r="M6" i="30"/>
  <c r="N6" i="30"/>
  <c r="O6" i="30"/>
  <c r="P6" i="30"/>
  <c r="R6" i="30"/>
  <c r="S6" i="30"/>
  <c r="T6" i="30"/>
  <c r="U6" i="30"/>
  <c r="V6" i="30"/>
  <c r="B7" i="30"/>
  <c r="C7" i="30"/>
  <c r="D7" i="30"/>
  <c r="E7" i="30"/>
  <c r="F7" i="30"/>
  <c r="H7" i="30"/>
  <c r="I7" i="30"/>
  <c r="J7" i="30"/>
  <c r="L7" i="30"/>
  <c r="M7" i="30"/>
  <c r="N7" i="30"/>
  <c r="O7" i="30"/>
  <c r="P7" i="30"/>
  <c r="R7" i="30"/>
  <c r="S7" i="30"/>
  <c r="T7" i="30"/>
  <c r="U7" i="30"/>
  <c r="V7" i="30"/>
  <c r="B8" i="30"/>
  <c r="C8" i="30"/>
  <c r="D8" i="30"/>
  <c r="E8" i="30"/>
  <c r="F8" i="30"/>
  <c r="H8" i="30"/>
  <c r="I8" i="30"/>
  <c r="J8" i="30"/>
  <c r="L8" i="30"/>
  <c r="M8" i="30"/>
  <c r="N8" i="30"/>
  <c r="O8" i="30"/>
  <c r="P8" i="30"/>
  <c r="R8" i="30"/>
  <c r="S8" i="30"/>
  <c r="T8" i="30"/>
  <c r="U8" i="30"/>
  <c r="V8" i="30"/>
  <c r="B9" i="30"/>
  <c r="C9" i="30"/>
  <c r="D9" i="30"/>
  <c r="E9" i="30"/>
  <c r="F9" i="30"/>
  <c r="H9" i="30"/>
  <c r="I9" i="30"/>
  <c r="J9" i="30"/>
  <c r="L9" i="30"/>
  <c r="M9" i="30"/>
  <c r="N9" i="30"/>
  <c r="O9" i="30"/>
  <c r="P9" i="30"/>
  <c r="R9" i="30"/>
  <c r="S9" i="30"/>
  <c r="T9" i="30"/>
  <c r="U9" i="30"/>
  <c r="V9" i="30"/>
  <c r="B10" i="30"/>
  <c r="C10" i="30"/>
  <c r="D10" i="30"/>
  <c r="E10" i="30"/>
  <c r="F10" i="30"/>
  <c r="H10" i="30"/>
  <c r="I10" i="30"/>
  <c r="J10" i="30"/>
  <c r="L10" i="30"/>
  <c r="M10" i="30"/>
  <c r="N10" i="30"/>
  <c r="O10" i="30"/>
  <c r="P10" i="30"/>
  <c r="R10" i="30"/>
  <c r="S10" i="30"/>
  <c r="T10" i="30"/>
  <c r="U10" i="30"/>
  <c r="V10" i="30"/>
  <c r="B11" i="30"/>
  <c r="C11" i="30"/>
  <c r="D11" i="30"/>
  <c r="E11" i="30"/>
  <c r="F11" i="30"/>
  <c r="H11" i="30"/>
  <c r="I11" i="30"/>
  <c r="J11" i="30"/>
  <c r="L11" i="30"/>
  <c r="M11" i="30"/>
  <c r="N11" i="30"/>
  <c r="O11" i="30"/>
  <c r="P11" i="30"/>
  <c r="R11" i="30"/>
  <c r="S11" i="30"/>
  <c r="T11" i="30"/>
  <c r="U11" i="30"/>
  <c r="V11" i="30"/>
  <c r="B12" i="30"/>
  <c r="C12" i="30"/>
  <c r="D12" i="30"/>
  <c r="E12" i="30"/>
  <c r="F12" i="30"/>
  <c r="H12" i="30"/>
  <c r="I12" i="30"/>
  <c r="J12" i="30"/>
  <c r="L12" i="30"/>
  <c r="M12" i="30"/>
  <c r="N12" i="30"/>
  <c r="O12" i="30"/>
  <c r="P12" i="30"/>
  <c r="R12" i="30"/>
  <c r="S12" i="30"/>
  <c r="T12" i="30"/>
  <c r="U12" i="30"/>
  <c r="V12" i="30"/>
  <c r="B13" i="30"/>
  <c r="C13" i="30"/>
  <c r="D13" i="30"/>
  <c r="E13" i="30"/>
  <c r="F13" i="30"/>
  <c r="H13" i="30"/>
  <c r="I13" i="30"/>
  <c r="J13" i="30"/>
  <c r="L13" i="30"/>
  <c r="M13" i="30"/>
  <c r="N13" i="30"/>
  <c r="O13" i="30"/>
  <c r="P13" i="30"/>
  <c r="R13" i="30"/>
  <c r="S13" i="30"/>
  <c r="T13" i="30"/>
  <c r="U13" i="30"/>
  <c r="V13" i="30"/>
  <c r="B14" i="30"/>
  <c r="C14" i="30"/>
  <c r="D14" i="30"/>
  <c r="E14" i="30"/>
  <c r="F14" i="30"/>
  <c r="H14" i="30"/>
  <c r="I14" i="30"/>
  <c r="J14" i="30"/>
  <c r="L14" i="30"/>
  <c r="M14" i="30"/>
  <c r="N14" i="30"/>
  <c r="O14" i="30"/>
  <c r="P14" i="30"/>
  <c r="R14" i="30"/>
  <c r="S14" i="30"/>
  <c r="T14" i="30"/>
  <c r="U14" i="30"/>
  <c r="V14" i="30"/>
  <c r="B15" i="30"/>
  <c r="C15" i="30"/>
  <c r="D15" i="30"/>
  <c r="E15" i="30"/>
  <c r="F15" i="30"/>
  <c r="H15" i="30"/>
  <c r="I15" i="30"/>
  <c r="J15" i="30"/>
  <c r="L15" i="30"/>
  <c r="M15" i="30"/>
  <c r="N15" i="30"/>
  <c r="O15" i="30"/>
  <c r="P15" i="30"/>
  <c r="R15" i="30"/>
  <c r="S15" i="30"/>
  <c r="T15" i="30"/>
  <c r="U15" i="30"/>
  <c r="V15" i="30"/>
  <c r="B16" i="30"/>
  <c r="C16" i="30"/>
  <c r="D16" i="30"/>
  <c r="E16" i="30"/>
  <c r="F16" i="30"/>
  <c r="H16" i="30"/>
  <c r="I16" i="30"/>
  <c r="J16" i="30"/>
  <c r="L16" i="30"/>
  <c r="M16" i="30"/>
  <c r="N16" i="30"/>
  <c r="O16" i="30"/>
  <c r="P16" i="30"/>
  <c r="R16" i="30"/>
  <c r="S16" i="30"/>
  <c r="T16" i="30"/>
  <c r="U16" i="30"/>
  <c r="V16" i="30"/>
  <c r="B17" i="30"/>
  <c r="C17" i="30"/>
  <c r="D17" i="30"/>
  <c r="E17" i="30"/>
  <c r="F17" i="30"/>
  <c r="H17" i="30"/>
  <c r="I17" i="30"/>
  <c r="J17" i="30"/>
  <c r="L17" i="30"/>
  <c r="M17" i="30"/>
  <c r="N17" i="30"/>
  <c r="O17" i="30"/>
  <c r="P17" i="30"/>
  <c r="R17" i="30"/>
  <c r="S17" i="30"/>
  <c r="T17" i="30"/>
  <c r="U17" i="30"/>
  <c r="V17" i="30"/>
  <c r="B18" i="30"/>
  <c r="C18" i="30"/>
  <c r="D18" i="30"/>
  <c r="E18" i="30"/>
  <c r="F18" i="30"/>
  <c r="H18" i="30"/>
  <c r="I18" i="30"/>
  <c r="J18" i="30"/>
  <c r="L18" i="30"/>
  <c r="M18" i="30"/>
  <c r="N18" i="30"/>
  <c r="O18" i="30"/>
  <c r="P18" i="30"/>
  <c r="R18" i="30"/>
  <c r="S18" i="30"/>
  <c r="T18" i="30"/>
  <c r="U18" i="30"/>
  <c r="V18" i="30"/>
  <c r="B19" i="30"/>
  <c r="C19" i="30"/>
  <c r="D19" i="30"/>
  <c r="E19" i="30"/>
  <c r="F19" i="30"/>
  <c r="H19" i="30"/>
  <c r="I19" i="30"/>
  <c r="J19" i="30"/>
  <c r="L19" i="30"/>
  <c r="M19" i="30"/>
  <c r="N19" i="30"/>
  <c r="O19" i="30"/>
  <c r="P19" i="30"/>
  <c r="R19" i="30"/>
  <c r="S19" i="30"/>
  <c r="T19" i="30"/>
  <c r="U19" i="30"/>
  <c r="V19" i="30"/>
  <c r="B20" i="30"/>
  <c r="C20" i="30"/>
  <c r="D20" i="30"/>
  <c r="E20" i="30"/>
  <c r="F20" i="30"/>
  <c r="H20" i="30"/>
  <c r="I20" i="30"/>
  <c r="J20" i="30"/>
  <c r="L20" i="30"/>
  <c r="M20" i="30"/>
  <c r="N20" i="30"/>
  <c r="O20" i="30"/>
  <c r="P20" i="30"/>
  <c r="R20" i="30"/>
  <c r="S20" i="30"/>
  <c r="T20" i="30"/>
  <c r="U20" i="30"/>
  <c r="V20" i="30"/>
  <c r="B21" i="30"/>
  <c r="C21" i="30"/>
  <c r="D21" i="30"/>
  <c r="E21" i="30"/>
  <c r="F21" i="30"/>
  <c r="H21" i="30"/>
  <c r="I21" i="30"/>
  <c r="J21" i="30"/>
  <c r="L21" i="30"/>
  <c r="M21" i="30"/>
  <c r="N21" i="30"/>
  <c r="O21" i="30"/>
  <c r="P21" i="30"/>
  <c r="R21" i="30"/>
  <c r="S21" i="30"/>
  <c r="T21" i="30"/>
  <c r="U21" i="30"/>
  <c r="V21" i="30"/>
  <c r="B22" i="30"/>
  <c r="C22" i="30"/>
  <c r="D22" i="30"/>
  <c r="E22" i="30"/>
  <c r="F22" i="30"/>
  <c r="H22" i="30"/>
  <c r="I22" i="30"/>
  <c r="J22" i="30"/>
  <c r="L22" i="30"/>
  <c r="M22" i="30"/>
  <c r="N22" i="30"/>
  <c r="O22" i="30"/>
  <c r="P22" i="30"/>
  <c r="R22" i="30"/>
  <c r="S22" i="30"/>
  <c r="T22" i="30"/>
  <c r="U22" i="30"/>
  <c r="V22" i="30"/>
  <c r="B23" i="30"/>
  <c r="C23" i="30"/>
  <c r="D23" i="30"/>
  <c r="E23" i="30"/>
  <c r="F23" i="30"/>
  <c r="H23" i="30"/>
  <c r="I23" i="30"/>
  <c r="J23" i="30"/>
  <c r="L23" i="30"/>
  <c r="M23" i="30"/>
  <c r="N23" i="30"/>
  <c r="O23" i="30"/>
  <c r="P23" i="30"/>
  <c r="R23" i="30"/>
  <c r="S23" i="30"/>
  <c r="T23" i="30"/>
  <c r="U23" i="30"/>
  <c r="V23" i="30"/>
  <c r="B24" i="30"/>
  <c r="C24" i="30"/>
  <c r="D24" i="30"/>
  <c r="E24" i="30"/>
  <c r="F24" i="30"/>
  <c r="H24" i="30"/>
  <c r="I24" i="30"/>
  <c r="J24" i="30"/>
  <c r="L24" i="30"/>
  <c r="M24" i="30"/>
  <c r="N24" i="30"/>
  <c r="O24" i="30"/>
  <c r="P24" i="30"/>
  <c r="R24" i="30"/>
  <c r="S24" i="30"/>
  <c r="T24" i="30"/>
  <c r="U24" i="30"/>
  <c r="V24" i="30"/>
  <c r="B25" i="30"/>
  <c r="C25" i="30"/>
  <c r="D25" i="30"/>
  <c r="E25" i="30"/>
  <c r="F25" i="30"/>
  <c r="H25" i="30"/>
  <c r="I25" i="30"/>
  <c r="J25" i="30"/>
  <c r="L25" i="30"/>
  <c r="M25" i="30"/>
  <c r="N25" i="30"/>
  <c r="O25" i="30"/>
  <c r="P25" i="30"/>
  <c r="R25" i="30"/>
  <c r="S25" i="30"/>
  <c r="T25" i="30"/>
  <c r="U25" i="30"/>
  <c r="V25" i="30"/>
  <c r="B26" i="30"/>
  <c r="C26" i="30"/>
  <c r="D26" i="30"/>
  <c r="E26" i="30"/>
  <c r="F26" i="30"/>
  <c r="H26" i="30"/>
  <c r="I26" i="30"/>
  <c r="J26" i="30"/>
  <c r="L26" i="30"/>
  <c r="M26" i="30"/>
  <c r="N26" i="30"/>
  <c r="O26" i="30"/>
  <c r="P26" i="30"/>
  <c r="R26" i="30"/>
  <c r="S26" i="30"/>
  <c r="T26" i="30"/>
  <c r="U26" i="30"/>
  <c r="V26" i="30"/>
  <c r="B27" i="30"/>
  <c r="C27" i="30"/>
  <c r="D27" i="30"/>
  <c r="E27" i="30"/>
  <c r="F27" i="30"/>
  <c r="H27" i="30"/>
  <c r="I27" i="30"/>
  <c r="J27" i="30"/>
  <c r="L27" i="30"/>
  <c r="M27" i="30"/>
  <c r="N27" i="30"/>
  <c r="O27" i="30"/>
  <c r="P27" i="30"/>
  <c r="R27" i="30"/>
  <c r="S27" i="30"/>
  <c r="T27" i="30"/>
  <c r="U27" i="30"/>
  <c r="V27" i="30"/>
  <c r="B28" i="30"/>
  <c r="C28" i="30"/>
  <c r="D28" i="30"/>
  <c r="E28" i="30"/>
  <c r="F28" i="30"/>
  <c r="H28" i="30"/>
  <c r="I28" i="30"/>
  <c r="J28" i="30"/>
  <c r="L28" i="30"/>
  <c r="M28" i="30"/>
  <c r="N28" i="30"/>
  <c r="O28" i="30"/>
  <c r="P28" i="30"/>
  <c r="R28" i="30"/>
  <c r="S28" i="30"/>
  <c r="T28" i="30"/>
  <c r="U28" i="30"/>
  <c r="V28" i="30"/>
  <c r="B29" i="30"/>
  <c r="C29" i="30"/>
  <c r="D29" i="30"/>
  <c r="E29" i="30"/>
  <c r="F29" i="30"/>
  <c r="H29" i="30"/>
  <c r="I29" i="30"/>
  <c r="J29" i="30"/>
  <c r="L29" i="30"/>
  <c r="M29" i="30"/>
  <c r="N29" i="30"/>
  <c r="O29" i="30"/>
  <c r="P29" i="30"/>
  <c r="R29" i="30"/>
  <c r="S29" i="30"/>
  <c r="T29" i="30"/>
  <c r="U29" i="30"/>
  <c r="V29" i="30"/>
  <c r="B30" i="30"/>
  <c r="C30" i="30"/>
  <c r="D30" i="30"/>
  <c r="E30" i="30"/>
  <c r="F30" i="30"/>
  <c r="H30" i="30"/>
  <c r="I30" i="30"/>
  <c r="J30" i="30"/>
  <c r="L30" i="30"/>
  <c r="M30" i="30"/>
  <c r="N30" i="30"/>
  <c r="O30" i="30"/>
  <c r="P30" i="30"/>
  <c r="R30" i="30"/>
  <c r="S30" i="30"/>
  <c r="T30" i="30"/>
  <c r="U30" i="30"/>
  <c r="V30" i="30"/>
  <c r="B31" i="30"/>
  <c r="C31" i="30"/>
  <c r="D31" i="30"/>
  <c r="E31" i="30"/>
  <c r="F31" i="30"/>
  <c r="H31" i="30"/>
  <c r="I31" i="30"/>
  <c r="J31" i="30"/>
  <c r="L31" i="30"/>
  <c r="M31" i="30"/>
  <c r="N31" i="30"/>
  <c r="O31" i="30"/>
  <c r="P31" i="30"/>
  <c r="R31" i="30"/>
  <c r="S31" i="30"/>
  <c r="T31" i="30"/>
  <c r="U31" i="30"/>
  <c r="V31" i="30"/>
  <c r="B32" i="30"/>
  <c r="C32" i="30"/>
  <c r="D32" i="30"/>
  <c r="E32" i="30"/>
  <c r="F32" i="30"/>
  <c r="H32" i="30"/>
  <c r="I32" i="30"/>
  <c r="J32" i="30"/>
  <c r="L32" i="30"/>
  <c r="M32" i="30"/>
  <c r="N32" i="30"/>
  <c r="O32" i="30"/>
  <c r="P32" i="30"/>
  <c r="R32" i="30"/>
  <c r="S32" i="30"/>
  <c r="T32" i="30"/>
  <c r="U32" i="30"/>
  <c r="V32" i="30"/>
  <c r="B33" i="30"/>
  <c r="C33" i="30"/>
  <c r="D33" i="30"/>
  <c r="E33" i="30"/>
  <c r="F33" i="30"/>
  <c r="H33" i="30"/>
  <c r="I33" i="30"/>
  <c r="J33" i="30"/>
  <c r="L33" i="30"/>
  <c r="M33" i="30"/>
  <c r="N33" i="30"/>
  <c r="O33" i="30"/>
  <c r="P33" i="30"/>
  <c r="R33" i="30"/>
  <c r="S33" i="30"/>
  <c r="T33" i="30"/>
  <c r="U33" i="30"/>
  <c r="V33" i="30"/>
  <c r="B34" i="30"/>
  <c r="C34" i="30"/>
  <c r="D34" i="30"/>
  <c r="E34" i="30"/>
  <c r="F34" i="30"/>
  <c r="H34" i="30"/>
  <c r="I34" i="30"/>
  <c r="J34" i="30"/>
  <c r="L34" i="30"/>
  <c r="M34" i="30"/>
  <c r="N34" i="30"/>
  <c r="O34" i="30"/>
  <c r="P34" i="30"/>
  <c r="R34" i="30"/>
  <c r="S34" i="30"/>
  <c r="T34" i="30"/>
  <c r="U34" i="30"/>
  <c r="V34" i="30"/>
  <c r="B35" i="30"/>
  <c r="C35" i="30"/>
  <c r="D35" i="30"/>
  <c r="E35" i="30"/>
  <c r="F35" i="30"/>
  <c r="H35" i="30"/>
  <c r="I35" i="30"/>
  <c r="J35" i="30"/>
  <c r="L35" i="30"/>
  <c r="M35" i="30"/>
  <c r="N35" i="30"/>
  <c r="O35" i="30"/>
  <c r="P35" i="30"/>
  <c r="R35" i="30"/>
  <c r="S35" i="30"/>
  <c r="T35" i="30"/>
  <c r="U35" i="30"/>
  <c r="V35" i="30"/>
  <c r="B36" i="30"/>
  <c r="C36" i="30"/>
  <c r="D36" i="30"/>
  <c r="E36" i="30"/>
  <c r="F36" i="30"/>
  <c r="H36" i="30"/>
  <c r="I36" i="30"/>
  <c r="J36" i="30"/>
  <c r="L36" i="30"/>
  <c r="M36" i="30"/>
  <c r="N36" i="30"/>
  <c r="O36" i="30"/>
  <c r="P36" i="30"/>
  <c r="R36" i="30"/>
  <c r="S36" i="30"/>
  <c r="T36" i="30"/>
  <c r="U36" i="30"/>
  <c r="V36" i="30"/>
  <c r="B37" i="30"/>
  <c r="C37" i="30"/>
  <c r="D37" i="30"/>
  <c r="E37" i="30"/>
  <c r="F37" i="30"/>
  <c r="H37" i="30"/>
  <c r="I37" i="30"/>
  <c r="J37" i="30"/>
  <c r="L37" i="30"/>
  <c r="M37" i="30"/>
  <c r="N37" i="30"/>
  <c r="O37" i="30"/>
  <c r="P37" i="30"/>
  <c r="R37" i="30"/>
  <c r="S37" i="30"/>
  <c r="T37" i="30"/>
  <c r="U37" i="30"/>
  <c r="V37" i="30"/>
  <c r="B38" i="30"/>
  <c r="C38" i="30"/>
  <c r="D38" i="30"/>
  <c r="E38" i="30"/>
  <c r="F38" i="30"/>
  <c r="H38" i="30"/>
  <c r="I38" i="30"/>
  <c r="J38" i="30"/>
  <c r="L38" i="30"/>
  <c r="M38" i="30"/>
  <c r="N38" i="30"/>
  <c r="O38" i="30"/>
  <c r="P38" i="30"/>
  <c r="R38" i="30"/>
  <c r="S38" i="30"/>
  <c r="T38" i="30"/>
  <c r="U38" i="30"/>
  <c r="V38" i="30"/>
  <c r="B39" i="30"/>
  <c r="C39" i="30"/>
  <c r="D39" i="30"/>
  <c r="E39" i="30"/>
  <c r="F39" i="30"/>
  <c r="H39" i="30"/>
  <c r="I39" i="30"/>
  <c r="J39" i="30"/>
  <c r="L39" i="30"/>
  <c r="M39" i="30"/>
  <c r="N39" i="30"/>
  <c r="O39" i="30"/>
  <c r="P39" i="30"/>
  <c r="R39" i="30"/>
  <c r="S39" i="30"/>
  <c r="T39" i="30"/>
  <c r="U39" i="30"/>
  <c r="V39" i="30"/>
  <c r="B40" i="30"/>
  <c r="C40" i="30"/>
  <c r="D40" i="30"/>
  <c r="E40" i="30"/>
  <c r="F40" i="30"/>
  <c r="H40" i="30"/>
  <c r="I40" i="30"/>
  <c r="J40" i="30"/>
  <c r="L40" i="30"/>
  <c r="M40" i="30"/>
  <c r="N40" i="30"/>
  <c r="O40" i="30"/>
  <c r="P40" i="30"/>
  <c r="R40" i="30"/>
  <c r="S40" i="30"/>
  <c r="T40" i="30"/>
  <c r="U40" i="30"/>
  <c r="V40" i="30"/>
  <c r="B41" i="30"/>
  <c r="C41" i="30"/>
  <c r="D41" i="30"/>
  <c r="E41" i="30"/>
  <c r="F41" i="30"/>
  <c r="H41" i="30"/>
  <c r="I41" i="30"/>
  <c r="J41" i="30"/>
  <c r="L41" i="30"/>
  <c r="M41" i="30"/>
  <c r="N41" i="30"/>
  <c r="O41" i="30"/>
  <c r="P41" i="30"/>
  <c r="R41" i="30"/>
  <c r="S41" i="30"/>
  <c r="T41" i="30"/>
  <c r="U41" i="30"/>
  <c r="V41" i="30"/>
  <c r="B42" i="30"/>
  <c r="C42" i="30"/>
  <c r="D42" i="30"/>
  <c r="E42" i="30"/>
  <c r="F42" i="30"/>
  <c r="H42" i="30"/>
  <c r="I42" i="30"/>
  <c r="J42" i="30"/>
  <c r="L42" i="30"/>
  <c r="M42" i="30"/>
  <c r="N42" i="30"/>
  <c r="O42" i="30"/>
  <c r="P42" i="30"/>
  <c r="R42" i="30"/>
  <c r="S42" i="30"/>
  <c r="T42" i="30"/>
  <c r="U42" i="30"/>
  <c r="V42" i="30"/>
  <c r="B43" i="30"/>
  <c r="C43" i="30"/>
  <c r="D43" i="30"/>
  <c r="E43" i="30"/>
  <c r="F43" i="30"/>
  <c r="H43" i="30"/>
  <c r="I43" i="30"/>
  <c r="J43" i="30"/>
  <c r="L43" i="30"/>
  <c r="M43" i="30"/>
  <c r="N43" i="30"/>
  <c r="O43" i="30"/>
  <c r="P43" i="30"/>
  <c r="R43" i="30"/>
  <c r="S43" i="30"/>
  <c r="T43" i="30"/>
  <c r="U43" i="30"/>
  <c r="V43" i="30"/>
  <c r="B44" i="30"/>
  <c r="C44" i="30"/>
  <c r="D44" i="30"/>
  <c r="E44" i="30"/>
  <c r="F44" i="30"/>
  <c r="H44" i="30"/>
  <c r="I44" i="30"/>
  <c r="J44" i="30"/>
  <c r="L44" i="30"/>
  <c r="M44" i="30"/>
  <c r="N44" i="30"/>
  <c r="O44" i="30"/>
  <c r="P44" i="30"/>
  <c r="R44" i="30"/>
  <c r="S44" i="30"/>
  <c r="T44" i="30"/>
  <c r="U44" i="30"/>
  <c r="V44" i="30"/>
  <c r="B45" i="30"/>
  <c r="C45" i="30"/>
  <c r="D45" i="30"/>
  <c r="E45" i="30"/>
  <c r="F45" i="30"/>
  <c r="H45" i="30"/>
  <c r="I45" i="30"/>
  <c r="J45" i="30"/>
  <c r="L45" i="30"/>
  <c r="M45" i="30"/>
  <c r="N45" i="30"/>
  <c r="O45" i="30"/>
  <c r="P45" i="30"/>
  <c r="R45" i="30"/>
  <c r="S45" i="30"/>
  <c r="T45" i="30"/>
  <c r="U45" i="30"/>
  <c r="V45" i="30"/>
  <c r="B46" i="30"/>
  <c r="C46" i="30"/>
  <c r="D46" i="30"/>
  <c r="E46" i="30"/>
  <c r="F46" i="30"/>
  <c r="H46" i="30"/>
  <c r="I46" i="30"/>
  <c r="J46" i="30"/>
  <c r="L46" i="30"/>
  <c r="M46" i="30"/>
  <c r="N46" i="30"/>
  <c r="O46" i="30"/>
  <c r="P46" i="30"/>
  <c r="R46" i="30"/>
  <c r="S46" i="30"/>
  <c r="T46" i="30"/>
  <c r="U46" i="30"/>
  <c r="V46" i="30"/>
  <c r="B47" i="30"/>
  <c r="C47" i="30"/>
  <c r="D47" i="30"/>
  <c r="E47" i="30"/>
  <c r="F47" i="30"/>
  <c r="H47" i="30"/>
  <c r="I47" i="30"/>
  <c r="J47" i="30"/>
  <c r="L47" i="30"/>
  <c r="M47" i="30"/>
  <c r="N47" i="30"/>
  <c r="O47" i="30"/>
  <c r="P47" i="30"/>
  <c r="R47" i="30"/>
  <c r="S47" i="30"/>
  <c r="T47" i="30"/>
  <c r="U47" i="30"/>
  <c r="V47" i="30"/>
  <c r="B48" i="30"/>
  <c r="C48" i="30"/>
  <c r="D48" i="30"/>
  <c r="E48" i="30"/>
  <c r="F48" i="30"/>
  <c r="H48" i="30"/>
  <c r="I48" i="30"/>
  <c r="J48" i="30"/>
  <c r="L48" i="30"/>
  <c r="M48" i="30"/>
  <c r="N48" i="30"/>
  <c r="O48" i="30"/>
  <c r="P48" i="30"/>
  <c r="R48" i="30"/>
  <c r="S48" i="30"/>
  <c r="T48" i="30"/>
  <c r="U48" i="30"/>
  <c r="V48" i="30"/>
  <c r="B49" i="30"/>
  <c r="C49" i="30"/>
  <c r="D49" i="30"/>
  <c r="E49" i="30"/>
  <c r="F49" i="30"/>
  <c r="H49" i="30"/>
  <c r="I49" i="30"/>
  <c r="J49" i="30"/>
  <c r="L49" i="30"/>
  <c r="M49" i="30"/>
  <c r="N49" i="30"/>
  <c r="O49" i="30"/>
  <c r="P49" i="30"/>
  <c r="R49" i="30"/>
  <c r="S49" i="30"/>
  <c r="T49" i="30"/>
  <c r="U49" i="30"/>
  <c r="V49" i="30"/>
  <c r="B50" i="30"/>
  <c r="C50" i="30"/>
  <c r="D50" i="30"/>
  <c r="E50" i="30"/>
  <c r="F50" i="30"/>
  <c r="H50" i="30"/>
  <c r="I50" i="30"/>
  <c r="J50" i="30"/>
  <c r="L50" i="30"/>
  <c r="M50" i="30"/>
  <c r="N50" i="30"/>
  <c r="O50" i="30"/>
  <c r="P50" i="30"/>
  <c r="R50" i="30"/>
  <c r="S50" i="30"/>
  <c r="T50" i="30"/>
  <c r="U50" i="30"/>
  <c r="V50" i="30"/>
  <c r="B51" i="30"/>
  <c r="C51" i="30"/>
  <c r="D51" i="30"/>
  <c r="E51" i="30"/>
  <c r="F51" i="30"/>
  <c r="H51" i="30"/>
  <c r="I51" i="30"/>
  <c r="J51" i="30"/>
  <c r="L51" i="30"/>
  <c r="M51" i="30"/>
  <c r="N51" i="30"/>
  <c r="O51" i="30"/>
  <c r="P51" i="30"/>
  <c r="R51" i="30"/>
  <c r="S51" i="30"/>
  <c r="T51" i="30"/>
  <c r="U51" i="30"/>
  <c r="V51" i="30"/>
  <c r="B52" i="30"/>
  <c r="C52" i="30"/>
  <c r="D52" i="30"/>
  <c r="E52" i="30"/>
  <c r="F52" i="30"/>
  <c r="H52" i="30"/>
  <c r="I52" i="30"/>
  <c r="J52" i="30"/>
  <c r="L52" i="30"/>
  <c r="M52" i="30"/>
  <c r="N52" i="30"/>
  <c r="O52" i="30"/>
  <c r="P52" i="30"/>
  <c r="R52" i="30"/>
  <c r="S52" i="30"/>
  <c r="T52" i="30"/>
  <c r="U52" i="30"/>
  <c r="V52" i="30"/>
  <c r="B53" i="30"/>
  <c r="C53" i="30"/>
  <c r="D53" i="30"/>
  <c r="E53" i="30"/>
  <c r="F53" i="30"/>
  <c r="H53" i="30"/>
  <c r="I53" i="30"/>
  <c r="J53" i="30"/>
  <c r="L53" i="30"/>
  <c r="M53" i="30"/>
  <c r="N53" i="30"/>
  <c r="O53" i="30"/>
  <c r="P53" i="30"/>
  <c r="R53" i="30"/>
  <c r="S53" i="30"/>
  <c r="T53" i="30"/>
  <c r="U53" i="30"/>
  <c r="V53" i="30"/>
  <c r="B54" i="30"/>
  <c r="C54" i="30"/>
  <c r="D54" i="30"/>
  <c r="E54" i="30"/>
  <c r="F54" i="30"/>
  <c r="H54" i="30"/>
  <c r="I54" i="30"/>
  <c r="J54" i="30"/>
  <c r="L54" i="30"/>
  <c r="M54" i="30"/>
  <c r="N54" i="30"/>
  <c r="O54" i="30"/>
  <c r="P54" i="30"/>
  <c r="R54" i="30"/>
  <c r="S54" i="30"/>
  <c r="T54" i="30"/>
  <c r="U54" i="30"/>
  <c r="V54" i="30"/>
  <c r="B55" i="30"/>
  <c r="C55" i="30"/>
  <c r="D55" i="30"/>
  <c r="E55" i="30"/>
  <c r="F55" i="30"/>
  <c r="H55" i="30"/>
  <c r="I55" i="30"/>
  <c r="J55" i="30"/>
  <c r="L55" i="30"/>
  <c r="M55" i="30"/>
  <c r="N55" i="30"/>
  <c r="O55" i="30"/>
  <c r="P55" i="30"/>
  <c r="R55" i="30"/>
  <c r="S55" i="30"/>
  <c r="T55" i="30"/>
  <c r="U55" i="30"/>
  <c r="V55" i="30"/>
  <c r="B56" i="30"/>
  <c r="C56" i="30"/>
  <c r="D56" i="30"/>
  <c r="E56" i="30"/>
  <c r="F56" i="30"/>
  <c r="H56" i="30"/>
  <c r="I56" i="30"/>
  <c r="J56" i="30"/>
  <c r="L56" i="30"/>
  <c r="M56" i="30"/>
  <c r="N56" i="30"/>
  <c r="O56" i="30"/>
  <c r="P56" i="30"/>
  <c r="R56" i="30"/>
  <c r="S56" i="30"/>
  <c r="T56" i="30"/>
  <c r="U56" i="30"/>
  <c r="V56" i="30"/>
  <c r="B57" i="30"/>
  <c r="C57" i="30"/>
  <c r="D57" i="30"/>
  <c r="E57" i="30"/>
  <c r="F57" i="30"/>
  <c r="H57" i="30"/>
  <c r="I57" i="30"/>
  <c r="J57" i="30"/>
  <c r="L57" i="30"/>
  <c r="M57" i="30"/>
  <c r="N57" i="30"/>
  <c r="O57" i="30"/>
  <c r="P57" i="30"/>
  <c r="R57" i="30"/>
  <c r="S57" i="30"/>
  <c r="T57" i="30"/>
  <c r="U57" i="30"/>
  <c r="V57" i="30"/>
  <c r="B58" i="30"/>
  <c r="C58" i="30"/>
  <c r="D58" i="30"/>
  <c r="E58" i="30"/>
  <c r="F58" i="30"/>
  <c r="H58" i="30"/>
  <c r="I58" i="30"/>
  <c r="J58" i="30"/>
  <c r="L58" i="30"/>
  <c r="M58" i="30"/>
  <c r="N58" i="30"/>
  <c r="O58" i="30"/>
  <c r="P58" i="30"/>
  <c r="R58" i="30"/>
  <c r="S58" i="30"/>
  <c r="T58" i="30"/>
  <c r="U58" i="30"/>
  <c r="V58" i="30"/>
  <c r="B59" i="30"/>
  <c r="C59" i="30"/>
  <c r="D59" i="30"/>
  <c r="E59" i="30"/>
  <c r="F59" i="30"/>
  <c r="H59" i="30"/>
  <c r="I59" i="30"/>
  <c r="J59" i="30"/>
  <c r="L59" i="30"/>
  <c r="M59" i="30"/>
  <c r="N59" i="30"/>
  <c r="O59" i="30"/>
  <c r="P59" i="30"/>
  <c r="R59" i="30"/>
  <c r="S59" i="30"/>
  <c r="T59" i="30"/>
  <c r="U59" i="30"/>
  <c r="V59" i="30"/>
  <c r="B60" i="30"/>
  <c r="C60" i="30"/>
  <c r="D60" i="30"/>
  <c r="E60" i="30"/>
  <c r="F60" i="30"/>
  <c r="H60" i="30"/>
  <c r="I60" i="30"/>
  <c r="J60" i="30"/>
  <c r="L60" i="30"/>
  <c r="M60" i="30"/>
  <c r="N60" i="30"/>
  <c r="O60" i="30"/>
  <c r="P60" i="30"/>
  <c r="R60" i="30"/>
  <c r="S60" i="30"/>
  <c r="T60" i="30"/>
  <c r="U60" i="30"/>
  <c r="V60" i="30"/>
  <c r="B61" i="30"/>
  <c r="C61" i="30"/>
  <c r="D61" i="30"/>
  <c r="E61" i="30"/>
  <c r="F61" i="30"/>
  <c r="H61" i="30"/>
  <c r="I61" i="30"/>
  <c r="J61" i="30"/>
  <c r="L61" i="30"/>
  <c r="M61" i="30"/>
  <c r="N61" i="30"/>
  <c r="O61" i="30"/>
  <c r="P61" i="30"/>
  <c r="R61" i="30"/>
  <c r="S61" i="30"/>
  <c r="T61" i="30"/>
  <c r="U61" i="30"/>
  <c r="V61" i="30"/>
  <c r="B62" i="30"/>
  <c r="C62" i="30"/>
  <c r="D62" i="30"/>
  <c r="E62" i="30"/>
  <c r="F62" i="30"/>
  <c r="H62" i="30"/>
  <c r="I62" i="30"/>
  <c r="J62" i="30"/>
  <c r="L62" i="30"/>
  <c r="M62" i="30"/>
  <c r="N62" i="30"/>
  <c r="O62" i="30"/>
  <c r="P62" i="30"/>
  <c r="R62" i="30"/>
  <c r="S62" i="30"/>
  <c r="T62" i="30"/>
  <c r="U62" i="30"/>
  <c r="V62" i="30"/>
  <c r="B63" i="30"/>
  <c r="C63" i="30"/>
  <c r="D63" i="30"/>
  <c r="E63" i="30"/>
  <c r="F63" i="30"/>
  <c r="H63" i="30"/>
  <c r="I63" i="30"/>
  <c r="J63" i="30"/>
  <c r="L63" i="30"/>
  <c r="M63" i="30"/>
  <c r="N63" i="30"/>
  <c r="O63" i="30"/>
  <c r="P63" i="30"/>
  <c r="R63" i="30"/>
  <c r="S63" i="30"/>
  <c r="T63" i="30"/>
  <c r="U63" i="30"/>
  <c r="V63" i="30"/>
  <c r="B64" i="30"/>
  <c r="C64" i="30"/>
  <c r="D64" i="30"/>
  <c r="E64" i="30"/>
  <c r="F64" i="30"/>
  <c r="H64" i="30"/>
  <c r="I64" i="30"/>
  <c r="J64" i="30"/>
  <c r="L64" i="30"/>
  <c r="M64" i="30"/>
  <c r="N64" i="30"/>
  <c r="O64" i="30"/>
  <c r="P64" i="30"/>
  <c r="R64" i="30"/>
  <c r="S64" i="30"/>
  <c r="T64" i="30"/>
  <c r="U64" i="30"/>
  <c r="V64" i="30"/>
  <c r="B65" i="30"/>
  <c r="C65" i="30"/>
  <c r="D65" i="30"/>
  <c r="E65" i="30"/>
  <c r="F65" i="30"/>
  <c r="H65" i="30"/>
  <c r="I65" i="30"/>
  <c r="J65" i="30"/>
  <c r="L65" i="30"/>
  <c r="M65" i="30"/>
  <c r="N65" i="30"/>
  <c r="O65" i="30"/>
  <c r="P65" i="30"/>
  <c r="R65" i="30"/>
  <c r="S65" i="30"/>
  <c r="T65" i="30"/>
  <c r="U65" i="30"/>
  <c r="V65" i="30"/>
  <c r="B66" i="30"/>
  <c r="C66" i="30"/>
  <c r="D66" i="30"/>
  <c r="E66" i="30"/>
  <c r="F66" i="30"/>
  <c r="H66" i="30"/>
  <c r="I66" i="30"/>
  <c r="J66" i="30"/>
  <c r="L66" i="30"/>
  <c r="M66" i="30"/>
  <c r="N66" i="30"/>
  <c r="O66" i="30"/>
  <c r="P66" i="30"/>
  <c r="R66" i="30"/>
  <c r="S66" i="30"/>
  <c r="T66" i="30"/>
  <c r="U66" i="30"/>
  <c r="V66" i="30"/>
  <c r="B67" i="30"/>
  <c r="C67" i="30"/>
  <c r="D67" i="30"/>
  <c r="E67" i="30"/>
  <c r="F67" i="30"/>
  <c r="H67" i="30"/>
  <c r="I67" i="30"/>
  <c r="J67" i="30"/>
  <c r="L67" i="30"/>
  <c r="M67" i="30"/>
  <c r="N67" i="30"/>
  <c r="O67" i="30"/>
  <c r="P67" i="30"/>
  <c r="R67" i="30"/>
  <c r="S67" i="30"/>
  <c r="T67" i="30"/>
  <c r="U67" i="30"/>
  <c r="V67" i="30"/>
  <c r="B68" i="30"/>
  <c r="C68" i="30"/>
  <c r="D68" i="30"/>
  <c r="E68" i="30"/>
  <c r="F68" i="30"/>
  <c r="H68" i="30"/>
  <c r="I68" i="30"/>
  <c r="J68" i="30"/>
  <c r="L68" i="30"/>
  <c r="M68" i="30"/>
  <c r="N68" i="30"/>
  <c r="O68" i="30"/>
  <c r="P68" i="30"/>
  <c r="R68" i="30"/>
  <c r="S68" i="30"/>
  <c r="T68" i="30"/>
  <c r="U68" i="30"/>
  <c r="V68" i="30"/>
  <c r="B69" i="30"/>
  <c r="C69" i="30"/>
  <c r="D69" i="30"/>
  <c r="E69" i="30"/>
  <c r="F69" i="30"/>
  <c r="H69" i="30"/>
  <c r="I69" i="30"/>
  <c r="J69" i="30"/>
  <c r="L69" i="30"/>
  <c r="M69" i="30"/>
  <c r="N69" i="30"/>
  <c r="O69" i="30"/>
  <c r="P69" i="30"/>
  <c r="R69" i="30"/>
  <c r="S69" i="30"/>
  <c r="T69" i="30"/>
  <c r="U69" i="30"/>
  <c r="V69" i="30"/>
  <c r="B70" i="30"/>
  <c r="C70" i="30"/>
  <c r="D70" i="30"/>
  <c r="E70" i="30"/>
  <c r="F70" i="30"/>
  <c r="H70" i="30"/>
  <c r="I70" i="30"/>
  <c r="J70" i="30"/>
  <c r="L70" i="30"/>
  <c r="M70" i="30"/>
  <c r="N70" i="30"/>
  <c r="O70" i="30"/>
  <c r="P70" i="30"/>
  <c r="R70" i="30"/>
  <c r="S70" i="30"/>
  <c r="T70" i="30"/>
  <c r="U70" i="30"/>
  <c r="V70" i="30"/>
  <c r="B71" i="30"/>
  <c r="C71" i="30"/>
  <c r="D71" i="30"/>
  <c r="E71" i="30"/>
  <c r="F71" i="30"/>
  <c r="H71" i="30"/>
  <c r="I71" i="30"/>
  <c r="J71" i="30"/>
  <c r="L71" i="30"/>
  <c r="M71" i="30"/>
  <c r="N71" i="30"/>
  <c r="O71" i="30"/>
  <c r="P71" i="30"/>
  <c r="R71" i="30"/>
  <c r="S71" i="30"/>
  <c r="T71" i="30"/>
  <c r="U71" i="30"/>
  <c r="V71" i="30"/>
  <c r="B72" i="30"/>
  <c r="C72" i="30"/>
  <c r="D72" i="30"/>
  <c r="E72" i="30"/>
  <c r="F72" i="30"/>
  <c r="H72" i="30"/>
  <c r="I72" i="30"/>
  <c r="J72" i="30"/>
  <c r="L72" i="30"/>
  <c r="M72" i="30"/>
  <c r="N72" i="30"/>
  <c r="O72" i="30"/>
  <c r="P72" i="30"/>
  <c r="R72" i="30"/>
  <c r="S72" i="30"/>
  <c r="T72" i="30"/>
  <c r="U72" i="30"/>
  <c r="V72" i="30"/>
  <c r="B73" i="30"/>
  <c r="C73" i="30"/>
  <c r="D73" i="30"/>
  <c r="E73" i="30"/>
  <c r="F73" i="30"/>
  <c r="H73" i="30"/>
  <c r="I73" i="30"/>
  <c r="J73" i="30"/>
  <c r="L73" i="30"/>
  <c r="M73" i="30"/>
  <c r="N73" i="30"/>
  <c r="O73" i="30"/>
  <c r="P73" i="30"/>
  <c r="R73" i="30"/>
  <c r="S73" i="30"/>
  <c r="T73" i="30"/>
  <c r="U73" i="30"/>
  <c r="V73" i="30"/>
  <c r="B74" i="30"/>
  <c r="C74" i="30"/>
  <c r="D74" i="30"/>
  <c r="E74" i="30"/>
  <c r="F74" i="30"/>
  <c r="H74" i="30"/>
  <c r="I74" i="30"/>
  <c r="J74" i="30"/>
  <c r="L74" i="30"/>
  <c r="M74" i="30"/>
  <c r="N74" i="30"/>
  <c r="O74" i="30"/>
  <c r="P74" i="30"/>
  <c r="R74" i="30"/>
  <c r="S74" i="30"/>
  <c r="T74" i="30"/>
  <c r="U74" i="30"/>
  <c r="V74" i="30"/>
  <c r="B75" i="30"/>
  <c r="C75" i="30"/>
  <c r="D75" i="30"/>
  <c r="E75" i="30"/>
  <c r="F75" i="30"/>
  <c r="H75" i="30"/>
  <c r="I75" i="30"/>
  <c r="J75" i="30"/>
  <c r="L75" i="30"/>
  <c r="M75" i="30"/>
  <c r="N75" i="30"/>
  <c r="O75" i="30"/>
  <c r="P75" i="30"/>
  <c r="R75" i="30"/>
  <c r="S75" i="30"/>
  <c r="T75" i="30"/>
  <c r="U75" i="30"/>
  <c r="V75" i="30"/>
  <c r="B76" i="30"/>
  <c r="C76" i="30"/>
  <c r="D76" i="30"/>
  <c r="E76" i="30"/>
  <c r="F76" i="30"/>
  <c r="H76" i="30"/>
  <c r="I76" i="30"/>
  <c r="J76" i="30"/>
  <c r="L76" i="30"/>
  <c r="M76" i="30"/>
  <c r="N76" i="30"/>
  <c r="O76" i="30"/>
  <c r="P76" i="30"/>
  <c r="R76" i="30"/>
  <c r="S76" i="30"/>
  <c r="T76" i="30"/>
  <c r="U76" i="30"/>
  <c r="V76" i="30"/>
  <c r="B77" i="30"/>
  <c r="C77" i="30"/>
  <c r="D77" i="30"/>
  <c r="E77" i="30"/>
  <c r="F77" i="30"/>
  <c r="H77" i="30"/>
  <c r="I77" i="30"/>
  <c r="J77" i="30"/>
  <c r="L77" i="30"/>
  <c r="M77" i="30"/>
  <c r="N77" i="30"/>
  <c r="O77" i="30"/>
  <c r="P77" i="30"/>
  <c r="R77" i="30"/>
  <c r="S77" i="30"/>
  <c r="T77" i="30"/>
  <c r="U77" i="30"/>
  <c r="V77" i="30"/>
  <c r="B78" i="30"/>
  <c r="C78" i="30"/>
  <c r="D78" i="30"/>
  <c r="E78" i="30"/>
  <c r="F78" i="30"/>
  <c r="H78" i="30"/>
  <c r="I78" i="30"/>
  <c r="J78" i="30"/>
  <c r="L78" i="30"/>
  <c r="M78" i="30"/>
  <c r="N78" i="30"/>
  <c r="O78" i="30"/>
  <c r="P78" i="30"/>
  <c r="R78" i="30"/>
  <c r="S78" i="30"/>
  <c r="T78" i="30"/>
  <c r="U78" i="30"/>
  <c r="V78" i="30"/>
  <c r="B79" i="30"/>
  <c r="C79" i="30"/>
  <c r="D79" i="30"/>
  <c r="E79" i="30"/>
  <c r="F79" i="30"/>
  <c r="H79" i="30"/>
  <c r="I79" i="30"/>
  <c r="J79" i="30"/>
  <c r="L79" i="30"/>
  <c r="M79" i="30"/>
  <c r="N79" i="30"/>
  <c r="O79" i="30"/>
  <c r="P79" i="30"/>
  <c r="R79" i="30"/>
  <c r="S79" i="30"/>
  <c r="T79" i="30"/>
  <c r="U79" i="30"/>
  <c r="V79" i="30"/>
  <c r="B80" i="30"/>
  <c r="C80" i="30"/>
  <c r="D80" i="30"/>
  <c r="E80" i="30"/>
  <c r="F80" i="30"/>
  <c r="H80" i="30"/>
  <c r="I80" i="30"/>
  <c r="J80" i="30"/>
  <c r="L80" i="30"/>
  <c r="M80" i="30"/>
  <c r="N80" i="30"/>
  <c r="O80" i="30"/>
  <c r="P80" i="30"/>
  <c r="R80" i="30"/>
  <c r="S80" i="30"/>
  <c r="T80" i="30"/>
  <c r="U80" i="30"/>
  <c r="V80" i="30"/>
  <c r="B81" i="30"/>
  <c r="C81" i="30"/>
  <c r="D81" i="30"/>
  <c r="E81" i="30"/>
  <c r="F81" i="30"/>
  <c r="H81" i="30"/>
  <c r="I81" i="30"/>
  <c r="J81" i="30"/>
  <c r="L81" i="30"/>
  <c r="M81" i="30"/>
  <c r="N81" i="30"/>
  <c r="O81" i="30"/>
  <c r="P81" i="30"/>
  <c r="R81" i="30"/>
  <c r="S81" i="30"/>
  <c r="T81" i="30"/>
  <c r="U81" i="30"/>
  <c r="V81" i="30"/>
  <c r="B82" i="30"/>
  <c r="C82" i="30"/>
  <c r="D82" i="30"/>
  <c r="E82" i="30"/>
  <c r="F82" i="30"/>
  <c r="H82" i="30"/>
  <c r="I82" i="30"/>
  <c r="J82" i="30"/>
  <c r="L82" i="30"/>
  <c r="M82" i="30"/>
  <c r="N82" i="30"/>
  <c r="O82" i="30"/>
  <c r="P82" i="30"/>
  <c r="R82" i="30"/>
  <c r="S82" i="30"/>
  <c r="T82" i="30"/>
  <c r="U82" i="30"/>
  <c r="V82" i="30"/>
  <c r="B83" i="30"/>
  <c r="C83" i="30"/>
  <c r="D83" i="30"/>
  <c r="E83" i="30"/>
  <c r="F83" i="30"/>
  <c r="H83" i="30"/>
  <c r="I83" i="30"/>
  <c r="J83" i="30"/>
  <c r="L83" i="30"/>
  <c r="M83" i="30"/>
  <c r="N83" i="30"/>
  <c r="O83" i="30"/>
  <c r="P83" i="30"/>
  <c r="R83" i="30"/>
  <c r="S83" i="30"/>
  <c r="T83" i="30"/>
  <c r="U83" i="30"/>
  <c r="V83" i="30"/>
  <c r="B84" i="30"/>
  <c r="C84" i="30"/>
  <c r="D84" i="30"/>
  <c r="E84" i="30"/>
  <c r="F84" i="30"/>
  <c r="H84" i="30"/>
  <c r="I84" i="30"/>
  <c r="J84" i="30"/>
  <c r="L84" i="30"/>
  <c r="M84" i="30"/>
  <c r="N84" i="30"/>
  <c r="O84" i="30"/>
  <c r="P84" i="30"/>
  <c r="R84" i="30"/>
  <c r="S84" i="30"/>
  <c r="T84" i="30"/>
  <c r="U84" i="30"/>
  <c r="V84" i="30"/>
  <c r="B85" i="30"/>
  <c r="C85" i="30"/>
  <c r="D85" i="30"/>
  <c r="E85" i="30"/>
  <c r="F85" i="30"/>
  <c r="H85" i="30"/>
  <c r="I85" i="30"/>
  <c r="J85" i="30"/>
  <c r="L85" i="30"/>
  <c r="M85" i="30"/>
  <c r="N85" i="30"/>
  <c r="O85" i="30"/>
  <c r="P85" i="30"/>
  <c r="R85" i="30"/>
  <c r="S85" i="30"/>
  <c r="T85" i="30"/>
  <c r="U85" i="30"/>
  <c r="V85" i="30"/>
  <c r="B86" i="30"/>
  <c r="C86" i="30"/>
  <c r="D86" i="30"/>
  <c r="E86" i="30"/>
  <c r="F86" i="30"/>
  <c r="H86" i="30"/>
  <c r="I86" i="30"/>
  <c r="J86" i="30"/>
  <c r="L86" i="30"/>
  <c r="M86" i="30"/>
  <c r="N86" i="30"/>
  <c r="O86" i="30"/>
  <c r="P86" i="30"/>
  <c r="R86" i="30"/>
  <c r="S86" i="30"/>
  <c r="T86" i="30"/>
  <c r="U86" i="30"/>
  <c r="V86" i="30"/>
  <c r="B87" i="30"/>
  <c r="C87" i="30"/>
  <c r="D87" i="30"/>
  <c r="E87" i="30"/>
  <c r="F87" i="30"/>
  <c r="H87" i="30"/>
  <c r="I87" i="30"/>
  <c r="J87" i="30"/>
  <c r="L87" i="30"/>
  <c r="M87" i="30"/>
  <c r="N87" i="30"/>
  <c r="O87" i="30"/>
  <c r="P87" i="30"/>
  <c r="R87" i="30"/>
  <c r="S87" i="30"/>
  <c r="T87" i="30"/>
  <c r="U87" i="30"/>
  <c r="V87" i="30"/>
  <c r="B88" i="30"/>
  <c r="C88" i="30"/>
  <c r="D88" i="30"/>
  <c r="E88" i="30"/>
  <c r="F88" i="30"/>
  <c r="H88" i="30"/>
  <c r="I88" i="30"/>
  <c r="J88" i="30"/>
  <c r="L88" i="30"/>
  <c r="M88" i="30"/>
  <c r="N88" i="30"/>
  <c r="O88" i="30"/>
  <c r="P88" i="30"/>
  <c r="R88" i="30"/>
  <c r="S88" i="30"/>
  <c r="T88" i="30"/>
  <c r="U88" i="30"/>
  <c r="V88" i="30"/>
  <c r="B89" i="30"/>
  <c r="C89" i="30"/>
  <c r="D89" i="30"/>
  <c r="E89" i="30"/>
  <c r="F89" i="30"/>
  <c r="H89" i="30"/>
  <c r="I89" i="30"/>
  <c r="J89" i="30"/>
  <c r="L89" i="30"/>
  <c r="M89" i="30"/>
  <c r="N89" i="30"/>
  <c r="O89" i="30"/>
  <c r="P89" i="30"/>
  <c r="R89" i="30"/>
  <c r="S89" i="30"/>
  <c r="T89" i="30"/>
  <c r="U89" i="30"/>
  <c r="V89" i="30"/>
  <c r="B90" i="30"/>
  <c r="C90" i="30"/>
  <c r="D90" i="30"/>
  <c r="E90" i="30"/>
  <c r="F90" i="30"/>
  <c r="H90" i="30"/>
  <c r="I90" i="30"/>
  <c r="J90" i="30"/>
  <c r="L90" i="30"/>
  <c r="M90" i="30"/>
  <c r="N90" i="30"/>
  <c r="O90" i="30"/>
  <c r="P90" i="30"/>
  <c r="R90" i="30"/>
  <c r="S90" i="30"/>
  <c r="T90" i="30"/>
  <c r="U90" i="30"/>
  <c r="V90" i="30"/>
  <c r="B91" i="30"/>
  <c r="C91" i="30"/>
  <c r="D91" i="30"/>
  <c r="E91" i="30"/>
  <c r="F91" i="30"/>
  <c r="H91" i="30"/>
  <c r="I91" i="30"/>
  <c r="J91" i="30"/>
  <c r="L91" i="30"/>
  <c r="M91" i="30"/>
  <c r="N91" i="30"/>
  <c r="O91" i="30"/>
  <c r="P91" i="30"/>
  <c r="R91" i="30"/>
  <c r="S91" i="30"/>
  <c r="T91" i="30"/>
  <c r="U91" i="30"/>
  <c r="V91" i="30"/>
  <c r="B92" i="30"/>
  <c r="C92" i="30"/>
  <c r="D92" i="30"/>
  <c r="E92" i="30"/>
  <c r="F92" i="30"/>
  <c r="H92" i="30"/>
  <c r="I92" i="30"/>
  <c r="J92" i="30"/>
  <c r="L92" i="30"/>
  <c r="M92" i="30"/>
  <c r="N92" i="30"/>
  <c r="O92" i="30"/>
  <c r="P92" i="30"/>
  <c r="R92" i="30"/>
  <c r="S92" i="30"/>
  <c r="T92" i="30"/>
  <c r="U92" i="30"/>
  <c r="V92" i="30"/>
  <c r="B93" i="30"/>
  <c r="C93" i="30"/>
  <c r="D93" i="30"/>
  <c r="E93" i="30"/>
  <c r="F93" i="30"/>
  <c r="H93" i="30"/>
  <c r="I93" i="30"/>
  <c r="J93" i="30"/>
  <c r="L93" i="30"/>
  <c r="M93" i="30"/>
  <c r="N93" i="30"/>
  <c r="O93" i="30"/>
  <c r="P93" i="30"/>
  <c r="R93" i="30"/>
  <c r="S93" i="30"/>
  <c r="T93" i="30"/>
  <c r="U93" i="30"/>
  <c r="V93" i="30"/>
  <c r="B94" i="30"/>
  <c r="C94" i="30"/>
  <c r="D94" i="30"/>
  <c r="E94" i="30"/>
  <c r="F94" i="30"/>
  <c r="H94" i="30"/>
  <c r="I94" i="30"/>
  <c r="J94" i="30"/>
  <c r="L94" i="30"/>
  <c r="M94" i="30"/>
  <c r="N94" i="30"/>
  <c r="O94" i="30"/>
  <c r="P94" i="30"/>
  <c r="R94" i="30"/>
  <c r="S94" i="30"/>
  <c r="T94" i="30"/>
  <c r="U94" i="30"/>
  <c r="V94" i="30"/>
  <c r="B95" i="30"/>
  <c r="C95" i="30"/>
  <c r="D95" i="30"/>
  <c r="E95" i="30"/>
  <c r="F95" i="30"/>
  <c r="H95" i="30"/>
  <c r="I95" i="30"/>
  <c r="J95" i="30"/>
  <c r="L95" i="30"/>
  <c r="M95" i="30"/>
  <c r="N95" i="30"/>
  <c r="O95" i="30"/>
  <c r="P95" i="30"/>
  <c r="R95" i="30"/>
  <c r="S95" i="30"/>
  <c r="T95" i="30"/>
  <c r="U95" i="30"/>
  <c r="V95" i="30"/>
  <c r="B96" i="30"/>
  <c r="C96" i="30"/>
  <c r="D96" i="30"/>
  <c r="E96" i="30"/>
  <c r="F96" i="30"/>
  <c r="H96" i="30"/>
  <c r="I96" i="30"/>
  <c r="J96" i="30"/>
  <c r="L96" i="30"/>
  <c r="M96" i="30"/>
  <c r="N96" i="30"/>
  <c r="O96" i="30"/>
  <c r="P96" i="30"/>
  <c r="R96" i="30"/>
  <c r="S96" i="30"/>
  <c r="T96" i="30"/>
  <c r="U96" i="30"/>
  <c r="V96" i="30"/>
  <c r="B97" i="30"/>
  <c r="C97" i="30"/>
  <c r="D97" i="30"/>
  <c r="E97" i="30"/>
  <c r="F97" i="30"/>
  <c r="H97" i="30"/>
  <c r="I97" i="30"/>
  <c r="J97" i="30"/>
  <c r="L97" i="30"/>
  <c r="M97" i="30"/>
  <c r="N97" i="30"/>
  <c r="O97" i="30"/>
  <c r="P97" i="30"/>
  <c r="R97" i="30"/>
  <c r="S97" i="30"/>
  <c r="T97" i="30"/>
  <c r="U97" i="30"/>
  <c r="V97" i="30"/>
  <c r="B98" i="30"/>
  <c r="C98" i="30"/>
  <c r="D98" i="30"/>
  <c r="E98" i="30"/>
  <c r="F98" i="30"/>
  <c r="H98" i="30"/>
  <c r="I98" i="30"/>
  <c r="J98" i="30"/>
  <c r="L98" i="30"/>
  <c r="M98" i="30"/>
  <c r="N98" i="30"/>
  <c r="O98" i="30"/>
  <c r="P98" i="30"/>
  <c r="R98" i="30"/>
  <c r="S98" i="30"/>
  <c r="T98" i="30"/>
  <c r="U98" i="30"/>
  <c r="V98" i="30"/>
  <c r="B99" i="30"/>
  <c r="C99" i="30"/>
  <c r="D99" i="30"/>
  <c r="E99" i="30"/>
  <c r="F99" i="30"/>
  <c r="H99" i="30"/>
  <c r="I99" i="30"/>
  <c r="J99" i="30"/>
  <c r="L99" i="30"/>
  <c r="M99" i="30"/>
  <c r="N99" i="30"/>
  <c r="O99" i="30"/>
  <c r="P99" i="30"/>
  <c r="R99" i="30"/>
  <c r="S99" i="30"/>
  <c r="T99" i="30"/>
  <c r="U99" i="30"/>
  <c r="V99" i="30"/>
  <c r="B100" i="30"/>
  <c r="C100" i="30"/>
  <c r="D100" i="30"/>
  <c r="E100" i="30"/>
  <c r="F100" i="30"/>
  <c r="H100" i="30"/>
  <c r="I100" i="30"/>
  <c r="J100" i="30"/>
  <c r="L100" i="30"/>
  <c r="M100" i="30"/>
  <c r="N100" i="30"/>
  <c r="O100" i="30"/>
  <c r="P100" i="30"/>
  <c r="R100" i="30"/>
  <c r="S100" i="30"/>
  <c r="T100" i="30"/>
  <c r="U100" i="30"/>
  <c r="V100" i="30"/>
  <c r="B101" i="30"/>
  <c r="C101" i="30"/>
  <c r="D101" i="30"/>
  <c r="E101" i="30"/>
  <c r="F101" i="30"/>
  <c r="H101" i="30"/>
  <c r="I101" i="30"/>
  <c r="J101" i="30"/>
  <c r="L101" i="30"/>
  <c r="M101" i="30"/>
  <c r="N101" i="30"/>
  <c r="O101" i="30"/>
  <c r="P101" i="30"/>
  <c r="R101" i="30"/>
  <c r="S101" i="30"/>
  <c r="T101" i="30"/>
  <c r="U101" i="30"/>
  <c r="V101" i="30"/>
  <c r="B102" i="30"/>
  <c r="C102" i="30"/>
  <c r="D102" i="30"/>
  <c r="E102" i="30"/>
  <c r="F102" i="30"/>
  <c r="H102" i="30"/>
  <c r="I102" i="30"/>
  <c r="J102" i="30"/>
  <c r="L102" i="30"/>
  <c r="M102" i="30"/>
  <c r="N102" i="30"/>
  <c r="O102" i="30"/>
  <c r="P102" i="30"/>
  <c r="R102" i="30"/>
  <c r="S102" i="30"/>
  <c r="T102" i="30"/>
  <c r="U102" i="30"/>
  <c r="V102" i="30"/>
  <c r="B4" i="28"/>
  <c r="C4" i="28"/>
  <c r="D4" i="28"/>
  <c r="E4" i="28"/>
  <c r="F4" i="28"/>
  <c r="H4" i="28"/>
  <c r="I4" i="28"/>
  <c r="J4" i="28"/>
  <c r="L4" i="28"/>
  <c r="M4" i="28"/>
  <c r="N4" i="28"/>
  <c r="O4" i="28"/>
  <c r="P4" i="28"/>
  <c r="R4" i="28"/>
  <c r="S4" i="28"/>
  <c r="T4" i="28"/>
  <c r="U4" i="28"/>
  <c r="V4" i="28"/>
  <c r="B5" i="28"/>
  <c r="C5" i="28"/>
  <c r="D5" i="28"/>
  <c r="E5" i="28"/>
  <c r="F5" i="28"/>
  <c r="H5" i="28"/>
  <c r="I5" i="28"/>
  <c r="J5" i="28"/>
  <c r="L5" i="28"/>
  <c r="M5" i="28"/>
  <c r="N5" i="28"/>
  <c r="O5" i="28"/>
  <c r="P5" i="28"/>
  <c r="R5" i="28"/>
  <c r="S5" i="28"/>
  <c r="T5" i="28"/>
  <c r="U5" i="28"/>
  <c r="V5" i="28"/>
  <c r="B6" i="28"/>
  <c r="C6" i="28"/>
  <c r="D6" i="28"/>
  <c r="E6" i="28"/>
  <c r="F6" i="28"/>
  <c r="H6" i="28"/>
  <c r="I6" i="28"/>
  <c r="J6" i="28"/>
  <c r="L6" i="28"/>
  <c r="M6" i="28"/>
  <c r="N6" i="28"/>
  <c r="O6" i="28"/>
  <c r="P6" i="28"/>
  <c r="R6" i="28"/>
  <c r="S6" i="28"/>
  <c r="T6" i="28"/>
  <c r="U6" i="28"/>
  <c r="V6" i="28"/>
  <c r="B7" i="28"/>
  <c r="C7" i="28"/>
  <c r="D7" i="28"/>
  <c r="E7" i="28"/>
  <c r="F7" i="28"/>
  <c r="H7" i="28"/>
  <c r="I7" i="28"/>
  <c r="J7" i="28"/>
  <c r="L7" i="28"/>
  <c r="M7" i="28"/>
  <c r="N7" i="28"/>
  <c r="O7" i="28"/>
  <c r="P7" i="28"/>
  <c r="R7" i="28"/>
  <c r="S7" i="28"/>
  <c r="T7" i="28"/>
  <c r="U7" i="28"/>
  <c r="V7" i="28"/>
  <c r="B8" i="28"/>
  <c r="C8" i="28"/>
  <c r="D8" i="28"/>
  <c r="E8" i="28"/>
  <c r="F8" i="28"/>
  <c r="H8" i="28"/>
  <c r="I8" i="28"/>
  <c r="J8" i="28"/>
  <c r="L8" i="28"/>
  <c r="M8" i="28"/>
  <c r="N8" i="28"/>
  <c r="O8" i="28"/>
  <c r="P8" i="28"/>
  <c r="R8" i="28"/>
  <c r="S8" i="28"/>
  <c r="T8" i="28"/>
  <c r="U8" i="28"/>
  <c r="V8" i="28"/>
  <c r="B9" i="28"/>
  <c r="C9" i="28"/>
  <c r="D9" i="28"/>
  <c r="E9" i="28"/>
  <c r="F9" i="28"/>
  <c r="H9" i="28"/>
  <c r="I9" i="28"/>
  <c r="J9" i="28"/>
  <c r="L9" i="28"/>
  <c r="M9" i="28"/>
  <c r="N9" i="28"/>
  <c r="O9" i="28"/>
  <c r="P9" i="28"/>
  <c r="R9" i="28"/>
  <c r="S9" i="28"/>
  <c r="T9" i="28"/>
  <c r="U9" i="28"/>
  <c r="V9" i="28"/>
  <c r="B10" i="28"/>
  <c r="C10" i="28"/>
  <c r="D10" i="28"/>
  <c r="E10" i="28"/>
  <c r="F10" i="28"/>
  <c r="H10" i="28"/>
  <c r="I10" i="28"/>
  <c r="J10" i="28"/>
  <c r="L10" i="28"/>
  <c r="M10" i="28"/>
  <c r="N10" i="28"/>
  <c r="O10" i="28"/>
  <c r="P10" i="28"/>
  <c r="R10" i="28"/>
  <c r="S10" i="28"/>
  <c r="T10" i="28"/>
  <c r="U10" i="28"/>
  <c r="V10" i="28"/>
  <c r="B11" i="28"/>
  <c r="C11" i="28"/>
  <c r="D11" i="28"/>
  <c r="E11" i="28"/>
  <c r="F11" i="28"/>
  <c r="H11" i="28"/>
  <c r="I11" i="28"/>
  <c r="J11" i="28"/>
  <c r="L11" i="28"/>
  <c r="M11" i="28"/>
  <c r="N11" i="28"/>
  <c r="O11" i="28"/>
  <c r="P11" i="28"/>
  <c r="R11" i="28"/>
  <c r="S11" i="28"/>
  <c r="T11" i="28"/>
  <c r="U11" i="28"/>
  <c r="V11" i="28"/>
  <c r="B12" i="28"/>
  <c r="C12" i="28"/>
  <c r="D12" i="28"/>
  <c r="E12" i="28"/>
  <c r="F12" i="28"/>
  <c r="H12" i="28"/>
  <c r="I12" i="28"/>
  <c r="J12" i="28"/>
  <c r="L12" i="28"/>
  <c r="M12" i="28"/>
  <c r="N12" i="28"/>
  <c r="O12" i="28"/>
  <c r="P12" i="28"/>
  <c r="R12" i="28"/>
  <c r="S12" i="28"/>
  <c r="T12" i="28"/>
  <c r="U12" i="28"/>
  <c r="V12" i="28"/>
  <c r="B13" i="28"/>
  <c r="C13" i="28"/>
  <c r="D13" i="28"/>
  <c r="E13" i="28"/>
  <c r="F13" i="28"/>
  <c r="H13" i="28"/>
  <c r="I13" i="28"/>
  <c r="J13" i="28"/>
  <c r="L13" i="28"/>
  <c r="M13" i="28"/>
  <c r="N13" i="28"/>
  <c r="O13" i="28"/>
  <c r="P13" i="28"/>
  <c r="R13" i="28"/>
  <c r="S13" i="28"/>
  <c r="T13" i="28"/>
  <c r="U13" i="28"/>
  <c r="V13" i="28"/>
  <c r="B14" i="28"/>
  <c r="C14" i="28"/>
  <c r="D14" i="28"/>
  <c r="E14" i="28"/>
  <c r="F14" i="28"/>
  <c r="H14" i="28"/>
  <c r="I14" i="28"/>
  <c r="J14" i="28"/>
  <c r="L14" i="28"/>
  <c r="M14" i="28"/>
  <c r="N14" i="28"/>
  <c r="O14" i="28"/>
  <c r="P14" i="28"/>
  <c r="R14" i="28"/>
  <c r="S14" i="28"/>
  <c r="T14" i="28"/>
  <c r="U14" i="28"/>
  <c r="V14" i="28"/>
  <c r="B15" i="28"/>
  <c r="C15" i="28"/>
  <c r="D15" i="28"/>
  <c r="E15" i="28"/>
  <c r="F15" i="28"/>
  <c r="H15" i="28"/>
  <c r="I15" i="28"/>
  <c r="J15" i="28"/>
  <c r="L15" i="28"/>
  <c r="M15" i="28"/>
  <c r="N15" i="28"/>
  <c r="O15" i="28"/>
  <c r="P15" i="28"/>
  <c r="R15" i="28"/>
  <c r="S15" i="28"/>
  <c r="T15" i="28"/>
  <c r="U15" i="28"/>
  <c r="V15" i="28"/>
  <c r="B16" i="28"/>
  <c r="C16" i="28"/>
  <c r="D16" i="28"/>
  <c r="E16" i="28"/>
  <c r="F16" i="28"/>
  <c r="H16" i="28"/>
  <c r="I16" i="28"/>
  <c r="J16" i="28"/>
  <c r="L16" i="28"/>
  <c r="M16" i="28"/>
  <c r="N16" i="28"/>
  <c r="O16" i="28"/>
  <c r="P16" i="28"/>
  <c r="R16" i="28"/>
  <c r="S16" i="28"/>
  <c r="T16" i="28"/>
  <c r="U16" i="28"/>
  <c r="V16" i="28"/>
  <c r="B17" i="28"/>
  <c r="C17" i="28"/>
  <c r="D17" i="28"/>
  <c r="E17" i="28"/>
  <c r="F17" i="28"/>
  <c r="H17" i="28"/>
  <c r="I17" i="28"/>
  <c r="J17" i="28"/>
  <c r="L17" i="28"/>
  <c r="M17" i="28"/>
  <c r="N17" i="28"/>
  <c r="O17" i="28"/>
  <c r="P17" i="28"/>
  <c r="R17" i="28"/>
  <c r="S17" i="28"/>
  <c r="T17" i="28"/>
  <c r="U17" i="28"/>
  <c r="V17" i="28"/>
  <c r="B18" i="28"/>
  <c r="C18" i="28"/>
  <c r="D18" i="28"/>
  <c r="E18" i="28"/>
  <c r="F18" i="28"/>
  <c r="H18" i="28"/>
  <c r="I18" i="28"/>
  <c r="J18" i="28"/>
  <c r="L18" i="28"/>
  <c r="M18" i="28"/>
  <c r="N18" i="28"/>
  <c r="O18" i="28"/>
  <c r="P18" i="28"/>
  <c r="R18" i="28"/>
  <c r="S18" i="28"/>
  <c r="T18" i="28"/>
  <c r="U18" i="28"/>
  <c r="V18" i="28"/>
  <c r="B19" i="28"/>
  <c r="C19" i="28"/>
  <c r="D19" i="28"/>
  <c r="E19" i="28"/>
  <c r="F19" i="28"/>
  <c r="H19" i="28"/>
  <c r="I19" i="28"/>
  <c r="J19" i="28"/>
  <c r="L19" i="28"/>
  <c r="M19" i="28"/>
  <c r="N19" i="28"/>
  <c r="O19" i="28"/>
  <c r="P19" i="28"/>
  <c r="R19" i="28"/>
  <c r="S19" i="28"/>
  <c r="T19" i="28"/>
  <c r="U19" i="28"/>
  <c r="V19" i="28"/>
  <c r="B20" i="28"/>
  <c r="C20" i="28"/>
  <c r="D20" i="28"/>
  <c r="E20" i="28"/>
  <c r="F20" i="28"/>
  <c r="H20" i="28"/>
  <c r="I20" i="28"/>
  <c r="J20" i="28"/>
  <c r="L20" i="28"/>
  <c r="M20" i="28"/>
  <c r="N20" i="28"/>
  <c r="O20" i="28"/>
  <c r="P20" i="28"/>
  <c r="R20" i="28"/>
  <c r="S20" i="28"/>
  <c r="T20" i="28"/>
  <c r="U20" i="28"/>
  <c r="V20" i="28"/>
  <c r="B21" i="28"/>
  <c r="C21" i="28"/>
  <c r="D21" i="28"/>
  <c r="E21" i="28"/>
  <c r="F21" i="28"/>
  <c r="H21" i="28"/>
  <c r="I21" i="28"/>
  <c r="J21" i="28"/>
  <c r="L21" i="28"/>
  <c r="M21" i="28"/>
  <c r="N21" i="28"/>
  <c r="O21" i="28"/>
  <c r="P21" i="28"/>
  <c r="R21" i="28"/>
  <c r="S21" i="28"/>
  <c r="T21" i="28"/>
  <c r="U21" i="28"/>
  <c r="V21" i="28"/>
  <c r="B22" i="28"/>
  <c r="C22" i="28"/>
  <c r="D22" i="28"/>
  <c r="E22" i="28"/>
  <c r="F22" i="28"/>
  <c r="H22" i="28"/>
  <c r="I22" i="28"/>
  <c r="J22" i="28"/>
  <c r="L22" i="28"/>
  <c r="M22" i="28"/>
  <c r="N22" i="28"/>
  <c r="O22" i="28"/>
  <c r="P22" i="28"/>
  <c r="R22" i="28"/>
  <c r="S22" i="28"/>
  <c r="T22" i="28"/>
  <c r="U22" i="28"/>
  <c r="V22" i="28"/>
  <c r="B23" i="28"/>
  <c r="C23" i="28"/>
  <c r="D23" i="28"/>
  <c r="E23" i="28"/>
  <c r="F23" i="28"/>
  <c r="H23" i="28"/>
  <c r="I23" i="28"/>
  <c r="J23" i="28"/>
  <c r="L23" i="28"/>
  <c r="M23" i="28"/>
  <c r="N23" i="28"/>
  <c r="O23" i="28"/>
  <c r="P23" i="28"/>
  <c r="R23" i="28"/>
  <c r="S23" i="28"/>
  <c r="T23" i="28"/>
  <c r="U23" i="28"/>
  <c r="V23" i="28"/>
  <c r="B24" i="28"/>
  <c r="C24" i="28"/>
  <c r="D24" i="28"/>
  <c r="E24" i="28"/>
  <c r="F24" i="28"/>
  <c r="H24" i="28"/>
  <c r="I24" i="28"/>
  <c r="J24" i="28"/>
  <c r="L24" i="28"/>
  <c r="M24" i="28"/>
  <c r="N24" i="28"/>
  <c r="O24" i="28"/>
  <c r="P24" i="28"/>
  <c r="R24" i="28"/>
  <c r="S24" i="28"/>
  <c r="T24" i="28"/>
  <c r="U24" i="28"/>
  <c r="V24" i="28"/>
  <c r="B25" i="28"/>
  <c r="C25" i="28"/>
  <c r="D25" i="28"/>
  <c r="E25" i="28"/>
  <c r="F25" i="28"/>
  <c r="H25" i="28"/>
  <c r="I25" i="28"/>
  <c r="J25" i="28"/>
  <c r="L25" i="28"/>
  <c r="M25" i="28"/>
  <c r="N25" i="28"/>
  <c r="O25" i="28"/>
  <c r="P25" i="28"/>
  <c r="R25" i="28"/>
  <c r="S25" i="28"/>
  <c r="T25" i="28"/>
  <c r="U25" i="28"/>
  <c r="V25" i="28"/>
  <c r="B26" i="28"/>
  <c r="C26" i="28"/>
  <c r="D26" i="28"/>
  <c r="E26" i="28"/>
  <c r="F26" i="28"/>
  <c r="H26" i="28"/>
  <c r="I26" i="28"/>
  <c r="J26" i="28"/>
  <c r="L26" i="28"/>
  <c r="M26" i="28"/>
  <c r="N26" i="28"/>
  <c r="O26" i="28"/>
  <c r="P26" i="28"/>
  <c r="R26" i="28"/>
  <c r="S26" i="28"/>
  <c r="T26" i="28"/>
  <c r="U26" i="28"/>
  <c r="V26" i="28"/>
  <c r="B27" i="28"/>
  <c r="C27" i="28"/>
  <c r="D27" i="28"/>
  <c r="E27" i="28"/>
  <c r="F27" i="28"/>
  <c r="H27" i="28"/>
  <c r="I27" i="28"/>
  <c r="J27" i="28"/>
  <c r="L27" i="28"/>
  <c r="M27" i="28"/>
  <c r="N27" i="28"/>
  <c r="O27" i="28"/>
  <c r="P27" i="28"/>
  <c r="R27" i="28"/>
  <c r="S27" i="28"/>
  <c r="T27" i="28"/>
  <c r="U27" i="28"/>
  <c r="V27" i="28"/>
  <c r="B28" i="28"/>
  <c r="C28" i="28"/>
  <c r="D28" i="28"/>
  <c r="E28" i="28"/>
  <c r="F28" i="28"/>
  <c r="H28" i="28"/>
  <c r="I28" i="28"/>
  <c r="J28" i="28"/>
  <c r="L28" i="28"/>
  <c r="M28" i="28"/>
  <c r="N28" i="28"/>
  <c r="O28" i="28"/>
  <c r="P28" i="28"/>
  <c r="R28" i="28"/>
  <c r="S28" i="28"/>
  <c r="T28" i="28"/>
  <c r="U28" i="28"/>
  <c r="V28" i="28"/>
  <c r="B29" i="28"/>
  <c r="C29" i="28"/>
  <c r="D29" i="28"/>
  <c r="E29" i="28"/>
  <c r="F29" i="28"/>
  <c r="H29" i="28"/>
  <c r="I29" i="28"/>
  <c r="J29" i="28"/>
  <c r="L29" i="28"/>
  <c r="M29" i="28"/>
  <c r="N29" i="28"/>
  <c r="O29" i="28"/>
  <c r="P29" i="28"/>
  <c r="R29" i="28"/>
  <c r="S29" i="28"/>
  <c r="T29" i="28"/>
  <c r="U29" i="28"/>
  <c r="V29" i="28"/>
  <c r="B30" i="28"/>
  <c r="C30" i="28"/>
  <c r="D30" i="28"/>
  <c r="E30" i="28"/>
  <c r="F30" i="28"/>
  <c r="H30" i="28"/>
  <c r="I30" i="28"/>
  <c r="J30" i="28"/>
  <c r="L30" i="28"/>
  <c r="M30" i="28"/>
  <c r="N30" i="28"/>
  <c r="O30" i="28"/>
  <c r="P30" i="28"/>
  <c r="R30" i="28"/>
  <c r="S30" i="28"/>
  <c r="T30" i="28"/>
  <c r="U30" i="28"/>
  <c r="V30" i="28"/>
  <c r="B31" i="28"/>
  <c r="C31" i="28"/>
  <c r="D31" i="28"/>
  <c r="E31" i="28"/>
  <c r="F31" i="28"/>
  <c r="H31" i="28"/>
  <c r="I31" i="28"/>
  <c r="J31" i="28"/>
  <c r="L31" i="28"/>
  <c r="M31" i="28"/>
  <c r="N31" i="28"/>
  <c r="O31" i="28"/>
  <c r="P31" i="28"/>
  <c r="R31" i="28"/>
  <c r="S31" i="28"/>
  <c r="T31" i="28"/>
  <c r="U31" i="28"/>
  <c r="V31" i="28"/>
  <c r="B32" i="28"/>
  <c r="C32" i="28"/>
  <c r="D32" i="28"/>
  <c r="E32" i="28"/>
  <c r="F32" i="28"/>
  <c r="H32" i="28"/>
  <c r="I32" i="28"/>
  <c r="J32" i="28"/>
  <c r="L32" i="28"/>
  <c r="M32" i="28"/>
  <c r="N32" i="28"/>
  <c r="O32" i="28"/>
  <c r="P32" i="28"/>
  <c r="R32" i="28"/>
  <c r="S32" i="28"/>
  <c r="T32" i="28"/>
  <c r="U32" i="28"/>
  <c r="V32" i="28"/>
  <c r="B33" i="28"/>
  <c r="C33" i="28"/>
  <c r="D33" i="28"/>
  <c r="E33" i="28"/>
  <c r="F33" i="28"/>
  <c r="H33" i="28"/>
  <c r="I33" i="28"/>
  <c r="J33" i="28"/>
  <c r="L33" i="28"/>
  <c r="M33" i="28"/>
  <c r="N33" i="28"/>
  <c r="O33" i="28"/>
  <c r="P33" i="28"/>
  <c r="R33" i="28"/>
  <c r="S33" i="28"/>
  <c r="T33" i="28"/>
  <c r="U33" i="28"/>
  <c r="V33" i="28"/>
  <c r="B34" i="28"/>
  <c r="C34" i="28"/>
  <c r="D34" i="28"/>
  <c r="E34" i="28"/>
  <c r="F34" i="28"/>
  <c r="H34" i="28"/>
  <c r="I34" i="28"/>
  <c r="J34" i="28"/>
  <c r="L34" i="28"/>
  <c r="M34" i="28"/>
  <c r="N34" i="28"/>
  <c r="O34" i="28"/>
  <c r="P34" i="28"/>
  <c r="R34" i="28"/>
  <c r="S34" i="28"/>
  <c r="T34" i="28"/>
  <c r="U34" i="28"/>
  <c r="V34" i="28"/>
  <c r="B35" i="28"/>
  <c r="C35" i="28"/>
  <c r="D35" i="28"/>
  <c r="E35" i="28"/>
  <c r="F35" i="28"/>
  <c r="H35" i="28"/>
  <c r="I35" i="28"/>
  <c r="J35" i="28"/>
  <c r="L35" i="28"/>
  <c r="M35" i="28"/>
  <c r="N35" i="28"/>
  <c r="O35" i="28"/>
  <c r="P35" i="28"/>
  <c r="R35" i="28"/>
  <c r="S35" i="28"/>
  <c r="T35" i="28"/>
  <c r="U35" i="28"/>
  <c r="V35" i="28"/>
  <c r="B36" i="28"/>
  <c r="C36" i="28"/>
  <c r="D36" i="28"/>
  <c r="E36" i="28"/>
  <c r="F36" i="28"/>
  <c r="H36" i="28"/>
  <c r="I36" i="28"/>
  <c r="J36" i="28"/>
  <c r="L36" i="28"/>
  <c r="M36" i="28"/>
  <c r="N36" i="28"/>
  <c r="O36" i="28"/>
  <c r="P36" i="28"/>
  <c r="R36" i="28"/>
  <c r="S36" i="28"/>
  <c r="T36" i="28"/>
  <c r="U36" i="28"/>
  <c r="V36" i="28"/>
  <c r="B37" i="28"/>
  <c r="C37" i="28"/>
  <c r="D37" i="28"/>
  <c r="E37" i="28"/>
  <c r="F37" i="28"/>
  <c r="H37" i="28"/>
  <c r="I37" i="28"/>
  <c r="J37" i="28"/>
  <c r="L37" i="28"/>
  <c r="M37" i="28"/>
  <c r="N37" i="28"/>
  <c r="O37" i="28"/>
  <c r="P37" i="28"/>
  <c r="R37" i="28"/>
  <c r="S37" i="28"/>
  <c r="T37" i="28"/>
  <c r="U37" i="28"/>
  <c r="V37" i="28"/>
  <c r="B38" i="28"/>
  <c r="C38" i="28"/>
  <c r="D38" i="28"/>
  <c r="E38" i="28"/>
  <c r="F38" i="28"/>
  <c r="H38" i="28"/>
  <c r="I38" i="28"/>
  <c r="J38" i="28"/>
  <c r="L38" i="28"/>
  <c r="M38" i="28"/>
  <c r="N38" i="28"/>
  <c r="O38" i="28"/>
  <c r="P38" i="28"/>
  <c r="R38" i="28"/>
  <c r="S38" i="28"/>
  <c r="T38" i="28"/>
  <c r="U38" i="28"/>
  <c r="V38" i="28"/>
  <c r="B39" i="28"/>
  <c r="C39" i="28"/>
  <c r="D39" i="28"/>
  <c r="E39" i="28"/>
  <c r="F39" i="28"/>
  <c r="H39" i="28"/>
  <c r="I39" i="28"/>
  <c r="J39" i="28"/>
  <c r="L39" i="28"/>
  <c r="M39" i="28"/>
  <c r="N39" i="28"/>
  <c r="O39" i="28"/>
  <c r="P39" i="28"/>
  <c r="R39" i="28"/>
  <c r="S39" i="28"/>
  <c r="T39" i="28"/>
  <c r="U39" i="28"/>
  <c r="V39" i="28"/>
  <c r="B40" i="28"/>
  <c r="C40" i="28"/>
  <c r="D40" i="28"/>
  <c r="E40" i="28"/>
  <c r="F40" i="28"/>
  <c r="H40" i="28"/>
  <c r="I40" i="28"/>
  <c r="J40" i="28"/>
  <c r="L40" i="28"/>
  <c r="M40" i="28"/>
  <c r="N40" i="28"/>
  <c r="O40" i="28"/>
  <c r="P40" i="28"/>
  <c r="R40" i="28"/>
  <c r="S40" i="28"/>
  <c r="T40" i="28"/>
  <c r="U40" i="28"/>
  <c r="V40" i="28"/>
  <c r="B41" i="28"/>
  <c r="C41" i="28"/>
  <c r="D41" i="28"/>
  <c r="E41" i="28"/>
  <c r="F41" i="28"/>
  <c r="H41" i="28"/>
  <c r="I41" i="28"/>
  <c r="J41" i="28"/>
  <c r="L41" i="28"/>
  <c r="M41" i="28"/>
  <c r="N41" i="28"/>
  <c r="O41" i="28"/>
  <c r="P41" i="28"/>
  <c r="R41" i="28"/>
  <c r="S41" i="28"/>
  <c r="T41" i="28"/>
  <c r="U41" i="28"/>
  <c r="V41" i="28"/>
  <c r="B42" i="28"/>
  <c r="C42" i="28"/>
  <c r="D42" i="28"/>
  <c r="E42" i="28"/>
  <c r="F42" i="28"/>
  <c r="H42" i="28"/>
  <c r="I42" i="28"/>
  <c r="J42" i="28"/>
  <c r="L42" i="28"/>
  <c r="M42" i="28"/>
  <c r="N42" i="28"/>
  <c r="O42" i="28"/>
  <c r="P42" i="28"/>
  <c r="R42" i="28"/>
  <c r="S42" i="28"/>
  <c r="T42" i="28"/>
  <c r="U42" i="28"/>
  <c r="V42" i="28"/>
  <c r="B43" i="28"/>
  <c r="C43" i="28"/>
  <c r="D43" i="28"/>
  <c r="E43" i="28"/>
  <c r="F43" i="28"/>
  <c r="H43" i="28"/>
  <c r="I43" i="28"/>
  <c r="J43" i="28"/>
  <c r="L43" i="28"/>
  <c r="M43" i="28"/>
  <c r="N43" i="28"/>
  <c r="O43" i="28"/>
  <c r="P43" i="28"/>
  <c r="R43" i="28"/>
  <c r="S43" i="28"/>
  <c r="T43" i="28"/>
  <c r="U43" i="28"/>
  <c r="V43" i="28"/>
  <c r="B44" i="28"/>
  <c r="C44" i="28"/>
  <c r="D44" i="28"/>
  <c r="E44" i="28"/>
  <c r="F44" i="28"/>
  <c r="H44" i="28"/>
  <c r="I44" i="28"/>
  <c r="J44" i="28"/>
  <c r="L44" i="28"/>
  <c r="M44" i="28"/>
  <c r="N44" i="28"/>
  <c r="O44" i="28"/>
  <c r="P44" i="28"/>
  <c r="R44" i="28"/>
  <c r="S44" i="28"/>
  <c r="T44" i="28"/>
  <c r="U44" i="28"/>
  <c r="V44" i="28"/>
  <c r="B45" i="28"/>
  <c r="C45" i="28"/>
  <c r="D45" i="28"/>
  <c r="E45" i="28"/>
  <c r="F45" i="28"/>
  <c r="H45" i="28"/>
  <c r="I45" i="28"/>
  <c r="J45" i="28"/>
  <c r="L45" i="28"/>
  <c r="M45" i="28"/>
  <c r="N45" i="28"/>
  <c r="O45" i="28"/>
  <c r="P45" i="28"/>
  <c r="R45" i="28"/>
  <c r="S45" i="28"/>
  <c r="T45" i="28"/>
  <c r="U45" i="28"/>
  <c r="V45" i="28"/>
  <c r="B46" i="28"/>
  <c r="C46" i="28"/>
  <c r="D46" i="28"/>
  <c r="E46" i="28"/>
  <c r="F46" i="28"/>
  <c r="H46" i="28"/>
  <c r="I46" i="28"/>
  <c r="J46" i="28"/>
  <c r="L46" i="28"/>
  <c r="M46" i="28"/>
  <c r="N46" i="28"/>
  <c r="O46" i="28"/>
  <c r="P46" i="28"/>
  <c r="R46" i="28"/>
  <c r="S46" i="28"/>
  <c r="T46" i="28"/>
  <c r="U46" i="28"/>
  <c r="V46" i="28"/>
  <c r="B47" i="28"/>
  <c r="C47" i="28"/>
  <c r="D47" i="28"/>
  <c r="E47" i="28"/>
  <c r="F47" i="28"/>
  <c r="H47" i="28"/>
  <c r="I47" i="28"/>
  <c r="J47" i="28"/>
  <c r="L47" i="28"/>
  <c r="M47" i="28"/>
  <c r="N47" i="28"/>
  <c r="O47" i="28"/>
  <c r="P47" i="28"/>
  <c r="R47" i="28"/>
  <c r="S47" i="28"/>
  <c r="T47" i="28"/>
  <c r="U47" i="28"/>
  <c r="V47" i="28"/>
  <c r="B48" i="28"/>
  <c r="C48" i="28"/>
  <c r="D48" i="28"/>
  <c r="E48" i="28"/>
  <c r="F48" i="28"/>
  <c r="H48" i="28"/>
  <c r="I48" i="28"/>
  <c r="J48" i="28"/>
  <c r="L48" i="28"/>
  <c r="M48" i="28"/>
  <c r="N48" i="28"/>
  <c r="O48" i="28"/>
  <c r="P48" i="28"/>
  <c r="R48" i="28"/>
  <c r="S48" i="28"/>
  <c r="T48" i="28"/>
  <c r="U48" i="28"/>
  <c r="V48" i="28"/>
  <c r="B49" i="28"/>
  <c r="C49" i="28"/>
  <c r="D49" i="28"/>
  <c r="E49" i="28"/>
  <c r="F49" i="28"/>
  <c r="H49" i="28"/>
  <c r="I49" i="28"/>
  <c r="J49" i="28"/>
  <c r="L49" i="28"/>
  <c r="M49" i="28"/>
  <c r="N49" i="28"/>
  <c r="O49" i="28"/>
  <c r="P49" i="28"/>
  <c r="R49" i="28"/>
  <c r="S49" i="28"/>
  <c r="T49" i="28"/>
  <c r="U49" i="28"/>
  <c r="V49" i="28"/>
  <c r="B50" i="28"/>
  <c r="C50" i="28"/>
  <c r="D50" i="28"/>
  <c r="E50" i="28"/>
  <c r="F50" i="28"/>
  <c r="H50" i="28"/>
  <c r="I50" i="28"/>
  <c r="J50" i="28"/>
  <c r="L50" i="28"/>
  <c r="M50" i="28"/>
  <c r="N50" i="28"/>
  <c r="O50" i="28"/>
  <c r="P50" i="28"/>
  <c r="R50" i="28"/>
  <c r="S50" i="28"/>
  <c r="T50" i="28"/>
  <c r="U50" i="28"/>
  <c r="V50" i="28"/>
  <c r="B51" i="28"/>
  <c r="C51" i="28"/>
  <c r="D51" i="28"/>
  <c r="E51" i="28"/>
  <c r="F51" i="28"/>
  <c r="H51" i="28"/>
  <c r="I51" i="28"/>
  <c r="J51" i="28"/>
  <c r="L51" i="28"/>
  <c r="M51" i="28"/>
  <c r="N51" i="28"/>
  <c r="O51" i="28"/>
  <c r="P51" i="28"/>
  <c r="R51" i="28"/>
  <c r="S51" i="28"/>
  <c r="T51" i="28"/>
  <c r="U51" i="28"/>
  <c r="V51" i="28"/>
  <c r="B52" i="28"/>
  <c r="C52" i="28"/>
  <c r="D52" i="28"/>
  <c r="E52" i="28"/>
  <c r="F52" i="28"/>
  <c r="H52" i="28"/>
  <c r="I52" i="28"/>
  <c r="J52" i="28"/>
  <c r="L52" i="28"/>
  <c r="M52" i="28"/>
  <c r="N52" i="28"/>
  <c r="O52" i="28"/>
  <c r="P52" i="28"/>
  <c r="R52" i="28"/>
  <c r="S52" i="28"/>
  <c r="T52" i="28"/>
  <c r="U52" i="28"/>
  <c r="V52" i="28"/>
  <c r="B53" i="28"/>
  <c r="C53" i="28"/>
  <c r="D53" i="28"/>
  <c r="E53" i="28"/>
  <c r="F53" i="28"/>
  <c r="H53" i="28"/>
  <c r="I53" i="28"/>
  <c r="J53" i="28"/>
  <c r="L53" i="28"/>
  <c r="M53" i="28"/>
  <c r="N53" i="28"/>
  <c r="O53" i="28"/>
  <c r="P53" i="28"/>
  <c r="R53" i="28"/>
  <c r="S53" i="28"/>
  <c r="T53" i="28"/>
  <c r="U53" i="28"/>
  <c r="V53" i="28"/>
  <c r="B54" i="28"/>
  <c r="C54" i="28"/>
  <c r="D54" i="28"/>
  <c r="E54" i="28"/>
  <c r="F54" i="28"/>
  <c r="H54" i="28"/>
  <c r="I54" i="28"/>
  <c r="J54" i="28"/>
  <c r="L54" i="28"/>
  <c r="M54" i="28"/>
  <c r="N54" i="28"/>
  <c r="O54" i="28"/>
  <c r="P54" i="28"/>
  <c r="R54" i="28"/>
  <c r="S54" i="28"/>
  <c r="T54" i="28"/>
  <c r="U54" i="28"/>
  <c r="V54" i="28"/>
  <c r="B55" i="28"/>
  <c r="C55" i="28"/>
  <c r="D55" i="28"/>
  <c r="E55" i="28"/>
  <c r="F55" i="28"/>
  <c r="H55" i="28"/>
  <c r="I55" i="28"/>
  <c r="J55" i="28"/>
  <c r="L55" i="28"/>
  <c r="M55" i="28"/>
  <c r="N55" i="28"/>
  <c r="O55" i="28"/>
  <c r="P55" i="28"/>
  <c r="R55" i="28"/>
  <c r="S55" i="28"/>
  <c r="T55" i="28"/>
  <c r="U55" i="28"/>
  <c r="V55" i="28"/>
  <c r="B56" i="28"/>
  <c r="C56" i="28"/>
  <c r="D56" i="28"/>
  <c r="E56" i="28"/>
  <c r="F56" i="28"/>
  <c r="H56" i="28"/>
  <c r="I56" i="28"/>
  <c r="J56" i="28"/>
  <c r="L56" i="28"/>
  <c r="M56" i="28"/>
  <c r="N56" i="28"/>
  <c r="O56" i="28"/>
  <c r="P56" i="28"/>
  <c r="R56" i="28"/>
  <c r="S56" i="28"/>
  <c r="T56" i="28"/>
  <c r="U56" i="28"/>
  <c r="V56" i="28"/>
  <c r="B57" i="28"/>
  <c r="C57" i="28"/>
  <c r="D57" i="28"/>
  <c r="E57" i="28"/>
  <c r="F57" i="28"/>
  <c r="H57" i="28"/>
  <c r="I57" i="28"/>
  <c r="J57" i="28"/>
  <c r="L57" i="28"/>
  <c r="M57" i="28"/>
  <c r="N57" i="28"/>
  <c r="O57" i="28"/>
  <c r="P57" i="28"/>
  <c r="R57" i="28"/>
  <c r="S57" i="28"/>
  <c r="T57" i="28"/>
  <c r="U57" i="28"/>
  <c r="V57" i="28"/>
  <c r="B58" i="28"/>
  <c r="C58" i="28"/>
  <c r="D58" i="28"/>
  <c r="E58" i="28"/>
  <c r="F58" i="28"/>
  <c r="H58" i="28"/>
  <c r="I58" i="28"/>
  <c r="J58" i="28"/>
  <c r="L58" i="28"/>
  <c r="M58" i="28"/>
  <c r="N58" i="28"/>
  <c r="O58" i="28"/>
  <c r="P58" i="28"/>
  <c r="R58" i="28"/>
  <c r="S58" i="28"/>
  <c r="T58" i="28"/>
  <c r="U58" i="28"/>
  <c r="V58" i="28"/>
  <c r="B59" i="28"/>
  <c r="C59" i="28"/>
  <c r="D59" i="28"/>
  <c r="E59" i="28"/>
  <c r="F59" i="28"/>
  <c r="H59" i="28"/>
  <c r="I59" i="28"/>
  <c r="J59" i="28"/>
  <c r="L59" i="28"/>
  <c r="M59" i="28"/>
  <c r="N59" i="28"/>
  <c r="O59" i="28"/>
  <c r="P59" i="28"/>
  <c r="R59" i="28"/>
  <c r="S59" i="28"/>
  <c r="T59" i="28"/>
  <c r="U59" i="28"/>
  <c r="V59" i="28"/>
  <c r="B60" i="28"/>
  <c r="C60" i="28"/>
  <c r="D60" i="28"/>
  <c r="E60" i="28"/>
  <c r="F60" i="28"/>
  <c r="H60" i="28"/>
  <c r="I60" i="28"/>
  <c r="J60" i="28"/>
  <c r="L60" i="28"/>
  <c r="M60" i="28"/>
  <c r="N60" i="28"/>
  <c r="O60" i="28"/>
  <c r="P60" i="28"/>
  <c r="R60" i="28"/>
  <c r="S60" i="28"/>
  <c r="T60" i="28"/>
  <c r="U60" i="28"/>
  <c r="V60" i="28"/>
  <c r="B61" i="28"/>
  <c r="C61" i="28"/>
  <c r="D61" i="28"/>
  <c r="E61" i="28"/>
  <c r="F61" i="28"/>
  <c r="H61" i="28"/>
  <c r="I61" i="28"/>
  <c r="J61" i="28"/>
  <c r="L61" i="28"/>
  <c r="M61" i="28"/>
  <c r="N61" i="28"/>
  <c r="O61" i="28"/>
  <c r="P61" i="28"/>
  <c r="R61" i="28"/>
  <c r="S61" i="28"/>
  <c r="T61" i="28"/>
  <c r="U61" i="28"/>
  <c r="V61" i="28"/>
  <c r="B62" i="28"/>
  <c r="C62" i="28"/>
  <c r="D62" i="28"/>
  <c r="E62" i="28"/>
  <c r="F62" i="28"/>
  <c r="H62" i="28"/>
  <c r="I62" i="28"/>
  <c r="J62" i="28"/>
  <c r="L62" i="28"/>
  <c r="M62" i="28"/>
  <c r="N62" i="28"/>
  <c r="O62" i="28"/>
  <c r="P62" i="28"/>
  <c r="R62" i="28"/>
  <c r="S62" i="28"/>
  <c r="T62" i="28"/>
  <c r="U62" i="28"/>
  <c r="V62" i="28"/>
  <c r="B63" i="28"/>
  <c r="C63" i="28"/>
  <c r="D63" i="28"/>
  <c r="E63" i="28"/>
  <c r="F63" i="28"/>
  <c r="H63" i="28"/>
  <c r="I63" i="28"/>
  <c r="J63" i="28"/>
  <c r="L63" i="28"/>
  <c r="M63" i="28"/>
  <c r="N63" i="28"/>
  <c r="O63" i="28"/>
  <c r="P63" i="28"/>
  <c r="R63" i="28"/>
  <c r="S63" i="28"/>
  <c r="T63" i="28"/>
  <c r="U63" i="28"/>
  <c r="V63" i="28"/>
  <c r="B64" i="28"/>
  <c r="C64" i="28"/>
  <c r="D64" i="28"/>
  <c r="E64" i="28"/>
  <c r="F64" i="28"/>
  <c r="H64" i="28"/>
  <c r="I64" i="28"/>
  <c r="J64" i="28"/>
  <c r="L64" i="28"/>
  <c r="M64" i="28"/>
  <c r="N64" i="28"/>
  <c r="O64" i="28"/>
  <c r="P64" i="28"/>
  <c r="R64" i="28"/>
  <c r="S64" i="28"/>
  <c r="T64" i="28"/>
  <c r="U64" i="28"/>
  <c r="V64" i="28"/>
  <c r="B65" i="28"/>
  <c r="C65" i="28"/>
  <c r="D65" i="28"/>
  <c r="E65" i="28"/>
  <c r="F65" i="28"/>
  <c r="H65" i="28"/>
  <c r="I65" i="28"/>
  <c r="J65" i="28"/>
  <c r="L65" i="28"/>
  <c r="M65" i="28"/>
  <c r="N65" i="28"/>
  <c r="O65" i="28"/>
  <c r="P65" i="28"/>
  <c r="R65" i="28"/>
  <c r="S65" i="28"/>
  <c r="T65" i="28"/>
  <c r="U65" i="28"/>
  <c r="V65" i="28"/>
  <c r="B66" i="28"/>
  <c r="C66" i="28"/>
  <c r="D66" i="28"/>
  <c r="E66" i="28"/>
  <c r="F66" i="28"/>
  <c r="H66" i="28"/>
  <c r="I66" i="28"/>
  <c r="J66" i="28"/>
  <c r="L66" i="28"/>
  <c r="M66" i="28"/>
  <c r="N66" i="28"/>
  <c r="O66" i="28"/>
  <c r="P66" i="28"/>
  <c r="R66" i="28"/>
  <c r="S66" i="28"/>
  <c r="T66" i="28"/>
  <c r="U66" i="28"/>
  <c r="V66" i="28"/>
  <c r="B67" i="28"/>
  <c r="C67" i="28"/>
  <c r="D67" i="28"/>
  <c r="E67" i="28"/>
  <c r="F67" i="28"/>
  <c r="H67" i="28"/>
  <c r="I67" i="28"/>
  <c r="J67" i="28"/>
  <c r="L67" i="28"/>
  <c r="M67" i="28"/>
  <c r="N67" i="28"/>
  <c r="O67" i="28"/>
  <c r="P67" i="28"/>
  <c r="R67" i="28"/>
  <c r="S67" i="28"/>
  <c r="T67" i="28"/>
  <c r="U67" i="28"/>
  <c r="V67" i="28"/>
  <c r="B68" i="28"/>
  <c r="C68" i="28"/>
  <c r="D68" i="28"/>
  <c r="E68" i="28"/>
  <c r="F68" i="28"/>
  <c r="H68" i="28"/>
  <c r="I68" i="28"/>
  <c r="J68" i="28"/>
  <c r="L68" i="28"/>
  <c r="M68" i="28"/>
  <c r="N68" i="28"/>
  <c r="O68" i="28"/>
  <c r="P68" i="28"/>
  <c r="R68" i="28"/>
  <c r="S68" i="28"/>
  <c r="T68" i="28"/>
  <c r="U68" i="28"/>
  <c r="V68" i="28"/>
  <c r="B69" i="28"/>
  <c r="C69" i="28"/>
  <c r="D69" i="28"/>
  <c r="E69" i="28"/>
  <c r="F69" i="28"/>
  <c r="H69" i="28"/>
  <c r="I69" i="28"/>
  <c r="J69" i="28"/>
  <c r="L69" i="28"/>
  <c r="M69" i="28"/>
  <c r="N69" i="28"/>
  <c r="O69" i="28"/>
  <c r="P69" i="28"/>
  <c r="R69" i="28"/>
  <c r="S69" i="28"/>
  <c r="T69" i="28"/>
  <c r="U69" i="28"/>
  <c r="V69" i="28"/>
  <c r="B70" i="28"/>
  <c r="C70" i="28"/>
  <c r="D70" i="28"/>
  <c r="E70" i="28"/>
  <c r="F70" i="28"/>
  <c r="H70" i="28"/>
  <c r="I70" i="28"/>
  <c r="J70" i="28"/>
  <c r="L70" i="28"/>
  <c r="M70" i="28"/>
  <c r="N70" i="28"/>
  <c r="O70" i="28"/>
  <c r="P70" i="28"/>
  <c r="R70" i="28"/>
  <c r="S70" i="28"/>
  <c r="T70" i="28"/>
  <c r="U70" i="28"/>
  <c r="V70" i="28"/>
  <c r="B71" i="28"/>
  <c r="C71" i="28"/>
  <c r="D71" i="28"/>
  <c r="E71" i="28"/>
  <c r="F71" i="28"/>
  <c r="H71" i="28"/>
  <c r="I71" i="28"/>
  <c r="J71" i="28"/>
  <c r="L71" i="28"/>
  <c r="M71" i="28"/>
  <c r="N71" i="28"/>
  <c r="O71" i="28"/>
  <c r="P71" i="28"/>
  <c r="R71" i="28"/>
  <c r="S71" i="28"/>
  <c r="T71" i="28"/>
  <c r="U71" i="28"/>
  <c r="V71" i="28"/>
  <c r="B72" i="28"/>
  <c r="C72" i="28"/>
  <c r="D72" i="28"/>
  <c r="E72" i="28"/>
  <c r="F72" i="28"/>
  <c r="H72" i="28"/>
  <c r="I72" i="28"/>
  <c r="J72" i="28"/>
  <c r="L72" i="28"/>
  <c r="M72" i="28"/>
  <c r="N72" i="28"/>
  <c r="O72" i="28"/>
  <c r="P72" i="28"/>
  <c r="R72" i="28"/>
  <c r="S72" i="28"/>
  <c r="T72" i="28"/>
  <c r="U72" i="28"/>
  <c r="V72" i="28"/>
  <c r="B73" i="28"/>
  <c r="C73" i="28"/>
  <c r="D73" i="28"/>
  <c r="E73" i="28"/>
  <c r="F73" i="28"/>
  <c r="H73" i="28"/>
  <c r="I73" i="28"/>
  <c r="J73" i="28"/>
  <c r="L73" i="28"/>
  <c r="M73" i="28"/>
  <c r="N73" i="28"/>
  <c r="O73" i="28"/>
  <c r="P73" i="28"/>
  <c r="R73" i="28"/>
  <c r="S73" i="28"/>
  <c r="T73" i="28"/>
  <c r="U73" i="28"/>
  <c r="V73" i="28"/>
  <c r="B74" i="28"/>
  <c r="C74" i="28"/>
  <c r="D74" i="28"/>
  <c r="E74" i="28"/>
  <c r="F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B75" i="28"/>
  <c r="C75" i="28"/>
  <c r="D75" i="28"/>
  <c r="E75" i="28"/>
  <c r="F75" i="28"/>
  <c r="H75" i="28"/>
  <c r="I75" i="28"/>
  <c r="J75" i="28"/>
  <c r="L75" i="28"/>
  <c r="M75" i="28"/>
  <c r="N75" i="28"/>
  <c r="O75" i="28"/>
  <c r="P75" i="28"/>
  <c r="R75" i="28"/>
  <c r="S75" i="28"/>
  <c r="T75" i="28"/>
  <c r="U75" i="28"/>
  <c r="V75" i="28"/>
  <c r="B76" i="28"/>
  <c r="C76" i="28"/>
  <c r="D76" i="28"/>
  <c r="E76" i="28"/>
  <c r="F76" i="28"/>
  <c r="H76" i="28"/>
  <c r="I76" i="28"/>
  <c r="J76" i="28"/>
  <c r="L76" i="28"/>
  <c r="M76" i="28"/>
  <c r="N76" i="28"/>
  <c r="O76" i="28"/>
  <c r="P76" i="28"/>
  <c r="R76" i="28"/>
  <c r="S76" i="28"/>
  <c r="T76" i="28"/>
  <c r="U76" i="28"/>
  <c r="V76" i="28"/>
  <c r="B77" i="28"/>
  <c r="C77" i="28"/>
  <c r="D77" i="28"/>
  <c r="E77" i="28"/>
  <c r="F77" i="28"/>
  <c r="H77" i="28"/>
  <c r="I77" i="28"/>
  <c r="J77" i="28"/>
  <c r="L77" i="28"/>
  <c r="M77" i="28"/>
  <c r="N77" i="28"/>
  <c r="O77" i="28"/>
  <c r="P77" i="28"/>
  <c r="R77" i="28"/>
  <c r="S77" i="28"/>
  <c r="T77" i="28"/>
  <c r="U77" i="28"/>
  <c r="V77" i="28"/>
  <c r="B78" i="28"/>
  <c r="C78" i="28"/>
  <c r="D78" i="28"/>
  <c r="E78" i="28"/>
  <c r="F78" i="28"/>
  <c r="H78" i="28"/>
  <c r="I78" i="28"/>
  <c r="J78" i="28"/>
  <c r="L78" i="28"/>
  <c r="M78" i="28"/>
  <c r="N78" i="28"/>
  <c r="O78" i="28"/>
  <c r="P78" i="28"/>
  <c r="R78" i="28"/>
  <c r="S78" i="28"/>
  <c r="T78" i="28"/>
  <c r="U78" i="28"/>
  <c r="V78" i="28"/>
  <c r="B79" i="28"/>
  <c r="C79" i="28"/>
  <c r="D79" i="28"/>
  <c r="E79" i="28"/>
  <c r="F79" i="28"/>
  <c r="H79" i="28"/>
  <c r="I79" i="28"/>
  <c r="J79" i="28"/>
  <c r="L79" i="28"/>
  <c r="M79" i="28"/>
  <c r="N79" i="28"/>
  <c r="O79" i="28"/>
  <c r="P79" i="28"/>
  <c r="R79" i="28"/>
  <c r="S79" i="28"/>
  <c r="T79" i="28"/>
  <c r="U79" i="28"/>
  <c r="V79" i="28"/>
  <c r="B80" i="28"/>
  <c r="C80" i="28"/>
  <c r="D80" i="28"/>
  <c r="E80" i="28"/>
  <c r="F80" i="28"/>
  <c r="H80" i="28"/>
  <c r="I80" i="28"/>
  <c r="J80" i="28"/>
  <c r="L80" i="28"/>
  <c r="M80" i="28"/>
  <c r="N80" i="28"/>
  <c r="O80" i="28"/>
  <c r="P80" i="28"/>
  <c r="R80" i="28"/>
  <c r="S80" i="28"/>
  <c r="T80" i="28"/>
  <c r="U80" i="28"/>
  <c r="V80" i="28"/>
  <c r="B81" i="28"/>
  <c r="C81" i="28"/>
  <c r="D81" i="28"/>
  <c r="E81" i="28"/>
  <c r="F81" i="28"/>
  <c r="H81" i="28"/>
  <c r="I81" i="28"/>
  <c r="J81" i="28"/>
  <c r="L81" i="28"/>
  <c r="M81" i="28"/>
  <c r="N81" i="28"/>
  <c r="O81" i="28"/>
  <c r="P81" i="28"/>
  <c r="R81" i="28"/>
  <c r="S81" i="28"/>
  <c r="T81" i="28"/>
  <c r="U81" i="28"/>
  <c r="V81" i="28"/>
  <c r="B82" i="28"/>
  <c r="C82" i="28"/>
  <c r="D82" i="28"/>
  <c r="E82" i="28"/>
  <c r="F82" i="28"/>
  <c r="H82" i="28"/>
  <c r="I82" i="28"/>
  <c r="J82" i="28"/>
  <c r="L82" i="28"/>
  <c r="M82" i="28"/>
  <c r="N82" i="28"/>
  <c r="O82" i="28"/>
  <c r="P82" i="28"/>
  <c r="R82" i="28"/>
  <c r="S82" i="28"/>
  <c r="T82" i="28"/>
  <c r="U82" i="28"/>
  <c r="V82" i="28"/>
  <c r="B83" i="28"/>
  <c r="C83" i="28"/>
  <c r="D83" i="28"/>
  <c r="E83" i="28"/>
  <c r="F83" i="28"/>
  <c r="H83" i="28"/>
  <c r="I83" i="28"/>
  <c r="J83" i="28"/>
  <c r="L83" i="28"/>
  <c r="M83" i="28"/>
  <c r="N83" i="28"/>
  <c r="O83" i="28"/>
  <c r="P83" i="28"/>
  <c r="R83" i="28"/>
  <c r="S83" i="28"/>
  <c r="T83" i="28"/>
  <c r="U83" i="28"/>
  <c r="V83" i="28"/>
  <c r="B84" i="28"/>
  <c r="C84" i="28"/>
  <c r="D84" i="28"/>
  <c r="E84" i="28"/>
  <c r="F84" i="28"/>
  <c r="H84" i="28"/>
  <c r="I84" i="28"/>
  <c r="J84" i="28"/>
  <c r="L84" i="28"/>
  <c r="M84" i="28"/>
  <c r="N84" i="28"/>
  <c r="O84" i="28"/>
  <c r="P84" i="28"/>
  <c r="R84" i="28"/>
  <c r="S84" i="28"/>
  <c r="T84" i="28"/>
  <c r="U84" i="28"/>
  <c r="V84" i="28"/>
  <c r="B85" i="28"/>
  <c r="C85" i="28"/>
  <c r="D85" i="28"/>
  <c r="E85" i="28"/>
  <c r="F85" i="28"/>
  <c r="H85" i="28"/>
  <c r="I85" i="28"/>
  <c r="J85" i="28"/>
  <c r="L85" i="28"/>
  <c r="M85" i="28"/>
  <c r="N85" i="28"/>
  <c r="O85" i="28"/>
  <c r="P85" i="28"/>
  <c r="R85" i="28"/>
  <c r="S85" i="28"/>
  <c r="T85" i="28"/>
  <c r="U85" i="28"/>
  <c r="V85" i="28"/>
  <c r="B86" i="28"/>
  <c r="C86" i="28"/>
  <c r="D86" i="28"/>
  <c r="E86" i="28"/>
  <c r="F86" i="28"/>
  <c r="H86" i="28"/>
  <c r="I86" i="28"/>
  <c r="J86" i="28"/>
  <c r="L86" i="28"/>
  <c r="M86" i="28"/>
  <c r="N86" i="28"/>
  <c r="O86" i="28"/>
  <c r="P86" i="28"/>
  <c r="R86" i="28"/>
  <c r="S86" i="28"/>
  <c r="T86" i="28"/>
  <c r="U86" i="28"/>
  <c r="V86" i="28"/>
  <c r="B87" i="28"/>
  <c r="C87" i="28"/>
  <c r="D87" i="28"/>
  <c r="E87" i="28"/>
  <c r="F87" i="28"/>
  <c r="H87" i="28"/>
  <c r="I87" i="28"/>
  <c r="J87" i="28"/>
  <c r="L87" i="28"/>
  <c r="M87" i="28"/>
  <c r="N87" i="28"/>
  <c r="O87" i="28"/>
  <c r="P87" i="28"/>
  <c r="R87" i="28"/>
  <c r="S87" i="28"/>
  <c r="T87" i="28"/>
  <c r="U87" i="28"/>
  <c r="V87" i="28"/>
  <c r="B88" i="28"/>
  <c r="C88" i="28"/>
  <c r="D88" i="28"/>
  <c r="E88" i="28"/>
  <c r="F88" i="28"/>
  <c r="H88" i="28"/>
  <c r="I88" i="28"/>
  <c r="J88" i="28"/>
  <c r="L88" i="28"/>
  <c r="M88" i="28"/>
  <c r="N88" i="28"/>
  <c r="O88" i="28"/>
  <c r="P88" i="28"/>
  <c r="R88" i="28"/>
  <c r="S88" i="28"/>
  <c r="T88" i="28"/>
  <c r="U88" i="28"/>
  <c r="V88" i="28"/>
  <c r="B89" i="28"/>
  <c r="C89" i="28"/>
  <c r="D89" i="28"/>
  <c r="E89" i="28"/>
  <c r="F89" i="28"/>
  <c r="H89" i="28"/>
  <c r="I89" i="28"/>
  <c r="J89" i="28"/>
  <c r="L89" i="28"/>
  <c r="M89" i="28"/>
  <c r="N89" i="28"/>
  <c r="O89" i="28"/>
  <c r="P89" i="28"/>
  <c r="R89" i="28"/>
  <c r="S89" i="28"/>
  <c r="T89" i="28"/>
  <c r="U89" i="28"/>
  <c r="V89" i="28"/>
  <c r="B90" i="28"/>
  <c r="C90" i="28"/>
  <c r="D90" i="28"/>
  <c r="E90" i="28"/>
  <c r="F90" i="28"/>
  <c r="H90" i="28"/>
  <c r="I90" i="28"/>
  <c r="J90" i="28"/>
  <c r="L90" i="28"/>
  <c r="M90" i="28"/>
  <c r="N90" i="28"/>
  <c r="O90" i="28"/>
  <c r="P90" i="28"/>
  <c r="R90" i="28"/>
  <c r="S90" i="28"/>
  <c r="T90" i="28"/>
  <c r="U90" i="28"/>
  <c r="V90" i="28"/>
  <c r="B91" i="28"/>
  <c r="C91" i="28"/>
  <c r="D91" i="28"/>
  <c r="E91" i="28"/>
  <c r="F91" i="28"/>
  <c r="H91" i="28"/>
  <c r="I91" i="28"/>
  <c r="J91" i="28"/>
  <c r="L91" i="28"/>
  <c r="M91" i="28"/>
  <c r="N91" i="28"/>
  <c r="O91" i="28"/>
  <c r="P91" i="28"/>
  <c r="R91" i="28"/>
  <c r="S91" i="28"/>
  <c r="T91" i="28"/>
  <c r="U91" i="28"/>
  <c r="V91" i="28"/>
  <c r="B92" i="28"/>
  <c r="C92" i="28"/>
  <c r="D92" i="28"/>
  <c r="E92" i="28"/>
  <c r="F92" i="28"/>
  <c r="H92" i="28"/>
  <c r="I92" i="28"/>
  <c r="J92" i="28"/>
  <c r="L92" i="28"/>
  <c r="M92" i="28"/>
  <c r="N92" i="28"/>
  <c r="O92" i="28"/>
  <c r="P92" i="28"/>
  <c r="R92" i="28"/>
  <c r="S92" i="28"/>
  <c r="T92" i="28"/>
  <c r="U92" i="28"/>
  <c r="V92" i="28"/>
  <c r="B93" i="28"/>
  <c r="C93" i="28"/>
  <c r="D93" i="28"/>
  <c r="E93" i="28"/>
  <c r="F93" i="28"/>
  <c r="H93" i="28"/>
  <c r="I93" i="28"/>
  <c r="J93" i="28"/>
  <c r="L93" i="28"/>
  <c r="M93" i="28"/>
  <c r="N93" i="28"/>
  <c r="O93" i="28"/>
  <c r="P93" i="28"/>
  <c r="R93" i="28"/>
  <c r="S93" i="28"/>
  <c r="T93" i="28"/>
  <c r="U93" i="28"/>
  <c r="V93" i="28"/>
  <c r="B94" i="28"/>
  <c r="C94" i="28"/>
  <c r="D94" i="28"/>
  <c r="E94" i="28"/>
  <c r="F94" i="28"/>
  <c r="H94" i="28"/>
  <c r="I94" i="28"/>
  <c r="J94" i="28"/>
  <c r="L94" i="28"/>
  <c r="M94" i="28"/>
  <c r="N94" i="28"/>
  <c r="O94" i="28"/>
  <c r="P94" i="28"/>
  <c r="R94" i="28"/>
  <c r="S94" i="28"/>
  <c r="T94" i="28"/>
  <c r="U94" i="28"/>
  <c r="V94" i="28"/>
  <c r="B95" i="28"/>
  <c r="C95" i="28"/>
  <c r="D95" i="28"/>
  <c r="E95" i="28"/>
  <c r="F95" i="28"/>
  <c r="H95" i="28"/>
  <c r="I95" i="28"/>
  <c r="J95" i="28"/>
  <c r="L95" i="28"/>
  <c r="M95" i="28"/>
  <c r="N95" i="28"/>
  <c r="O95" i="28"/>
  <c r="P95" i="28"/>
  <c r="R95" i="28"/>
  <c r="S95" i="28"/>
  <c r="T95" i="28"/>
  <c r="U95" i="28"/>
  <c r="V95" i="28"/>
  <c r="B96" i="28"/>
  <c r="C96" i="28"/>
  <c r="D96" i="28"/>
  <c r="E96" i="28"/>
  <c r="F96" i="28"/>
  <c r="H96" i="28"/>
  <c r="I96" i="28"/>
  <c r="J96" i="28"/>
  <c r="L96" i="28"/>
  <c r="M96" i="28"/>
  <c r="N96" i="28"/>
  <c r="O96" i="28"/>
  <c r="P96" i="28"/>
  <c r="R96" i="28"/>
  <c r="S96" i="28"/>
  <c r="T96" i="28"/>
  <c r="U96" i="28"/>
  <c r="V96" i="28"/>
  <c r="B97" i="28"/>
  <c r="C97" i="28"/>
  <c r="D97" i="28"/>
  <c r="E97" i="28"/>
  <c r="F97" i="28"/>
  <c r="H97" i="28"/>
  <c r="I97" i="28"/>
  <c r="J97" i="28"/>
  <c r="L97" i="28"/>
  <c r="M97" i="28"/>
  <c r="N97" i="28"/>
  <c r="O97" i="28"/>
  <c r="P97" i="28"/>
  <c r="R97" i="28"/>
  <c r="S97" i="28"/>
  <c r="T97" i="28"/>
  <c r="U97" i="28"/>
  <c r="V97" i="28"/>
  <c r="B98" i="28"/>
  <c r="C98" i="28"/>
  <c r="D98" i="28"/>
  <c r="E98" i="28"/>
  <c r="F98" i="28"/>
  <c r="H98" i="28"/>
  <c r="I98" i="28"/>
  <c r="J98" i="28"/>
  <c r="L98" i="28"/>
  <c r="M98" i="28"/>
  <c r="N98" i="28"/>
  <c r="O98" i="28"/>
  <c r="P98" i="28"/>
  <c r="R98" i="28"/>
  <c r="S98" i="28"/>
  <c r="T98" i="28"/>
  <c r="U98" i="28"/>
  <c r="V98" i="28"/>
  <c r="B99" i="28"/>
  <c r="C99" i="28"/>
  <c r="D99" i="28"/>
  <c r="E99" i="28"/>
  <c r="F99" i="28"/>
  <c r="H99" i="28"/>
  <c r="I99" i="28"/>
  <c r="J99" i="28"/>
  <c r="L99" i="28"/>
  <c r="M99" i="28"/>
  <c r="N99" i="28"/>
  <c r="O99" i="28"/>
  <c r="P99" i="28"/>
  <c r="R99" i="28"/>
  <c r="S99" i="28"/>
  <c r="T99" i="28"/>
  <c r="U99" i="28"/>
  <c r="V99" i="28"/>
  <c r="B100" i="28"/>
  <c r="C100" i="28"/>
  <c r="D100" i="28"/>
  <c r="E100" i="28"/>
  <c r="F100" i="28"/>
  <c r="H100" i="28"/>
  <c r="I100" i="28"/>
  <c r="J100" i="28"/>
  <c r="L100" i="28"/>
  <c r="M100" i="28"/>
  <c r="N100" i="28"/>
  <c r="O100" i="28"/>
  <c r="P100" i="28"/>
  <c r="R100" i="28"/>
  <c r="S100" i="28"/>
  <c r="T100" i="28"/>
  <c r="U100" i="28"/>
  <c r="V100" i="28"/>
  <c r="B101" i="28"/>
  <c r="C101" i="28"/>
  <c r="D101" i="28"/>
  <c r="E101" i="28"/>
  <c r="F101" i="28"/>
  <c r="H101" i="28"/>
  <c r="I101" i="28"/>
  <c r="J101" i="28"/>
  <c r="L101" i="28"/>
  <c r="M101" i="28"/>
  <c r="N101" i="28"/>
  <c r="O101" i="28"/>
  <c r="P101" i="28"/>
  <c r="R101" i="28"/>
  <c r="S101" i="28"/>
  <c r="T101" i="28"/>
  <c r="U101" i="28"/>
  <c r="V101" i="28"/>
  <c r="B102" i="28"/>
  <c r="C102" i="28"/>
  <c r="D102" i="28"/>
  <c r="E102" i="28"/>
  <c r="F102" i="28"/>
  <c r="H102" i="28"/>
  <c r="I102" i="28"/>
  <c r="J102" i="28"/>
  <c r="L102" i="28"/>
  <c r="M102" i="28"/>
  <c r="N102" i="28"/>
  <c r="O102" i="28"/>
  <c r="P102" i="28"/>
  <c r="R102" i="28"/>
  <c r="S102" i="28"/>
  <c r="T102" i="28"/>
  <c r="U102" i="28"/>
  <c r="V102" i="28"/>
  <c r="B4" i="27"/>
  <c r="C4" i="27"/>
  <c r="D4" i="27"/>
  <c r="E4" i="27"/>
  <c r="F4" i="27"/>
  <c r="H4" i="27"/>
  <c r="I4" i="27"/>
  <c r="J4" i="27"/>
  <c r="L4" i="27"/>
  <c r="M4" i="27"/>
  <c r="N4" i="27"/>
  <c r="O4" i="27"/>
  <c r="P4" i="27"/>
  <c r="R4" i="27"/>
  <c r="S4" i="27"/>
  <c r="T4" i="27"/>
  <c r="U4" i="27"/>
  <c r="V4" i="27"/>
  <c r="B5" i="27"/>
  <c r="C5" i="27"/>
  <c r="D5" i="27"/>
  <c r="E5" i="27"/>
  <c r="F5" i="27"/>
  <c r="H5" i="27"/>
  <c r="I5" i="27"/>
  <c r="J5" i="27"/>
  <c r="L5" i="27"/>
  <c r="M5" i="27"/>
  <c r="N5" i="27"/>
  <c r="O5" i="27"/>
  <c r="P5" i="27"/>
  <c r="R5" i="27"/>
  <c r="S5" i="27"/>
  <c r="T5" i="27"/>
  <c r="U5" i="27"/>
  <c r="V5" i="27"/>
  <c r="B6" i="27"/>
  <c r="C6" i="27"/>
  <c r="D6" i="27"/>
  <c r="E6" i="27"/>
  <c r="F6" i="27"/>
  <c r="H6" i="27"/>
  <c r="I6" i="27"/>
  <c r="J6" i="27"/>
  <c r="L6" i="27"/>
  <c r="M6" i="27"/>
  <c r="N6" i="27"/>
  <c r="O6" i="27"/>
  <c r="P6" i="27"/>
  <c r="R6" i="27"/>
  <c r="S6" i="27"/>
  <c r="T6" i="27"/>
  <c r="U6" i="27"/>
  <c r="V6" i="27"/>
  <c r="B7" i="27"/>
  <c r="C7" i="27"/>
  <c r="D7" i="27"/>
  <c r="E7" i="27"/>
  <c r="F7" i="27"/>
  <c r="H7" i="27"/>
  <c r="I7" i="27"/>
  <c r="J7" i="27"/>
  <c r="L7" i="27"/>
  <c r="M7" i="27"/>
  <c r="N7" i="27"/>
  <c r="O7" i="27"/>
  <c r="P7" i="27"/>
  <c r="R7" i="27"/>
  <c r="S7" i="27"/>
  <c r="T7" i="27"/>
  <c r="U7" i="27"/>
  <c r="V7" i="27"/>
  <c r="B8" i="27"/>
  <c r="C8" i="27"/>
  <c r="D8" i="27"/>
  <c r="E8" i="27"/>
  <c r="F8" i="27"/>
  <c r="H8" i="27"/>
  <c r="I8" i="27"/>
  <c r="J8" i="27"/>
  <c r="L8" i="27"/>
  <c r="M8" i="27"/>
  <c r="N8" i="27"/>
  <c r="O8" i="27"/>
  <c r="P8" i="27"/>
  <c r="R8" i="27"/>
  <c r="S8" i="27"/>
  <c r="T8" i="27"/>
  <c r="U8" i="27"/>
  <c r="V8" i="27"/>
  <c r="B9" i="27"/>
  <c r="C9" i="27"/>
  <c r="D9" i="27"/>
  <c r="E9" i="27"/>
  <c r="F9" i="27"/>
  <c r="H9" i="27"/>
  <c r="I9" i="27"/>
  <c r="J9" i="27"/>
  <c r="L9" i="27"/>
  <c r="M9" i="27"/>
  <c r="N9" i="27"/>
  <c r="O9" i="27"/>
  <c r="P9" i="27"/>
  <c r="R9" i="27"/>
  <c r="S9" i="27"/>
  <c r="T9" i="27"/>
  <c r="U9" i="27"/>
  <c r="V9" i="27"/>
  <c r="B10" i="27"/>
  <c r="C10" i="27"/>
  <c r="D10" i="27"/>
  <c r="E10" i="27"/>
  <c r="F10" i="27"/>
  <c r="H10" i="27"/>
  <c r="I10" i="27"/>
  <c r="J10" i="27"/>
  <c r="L10" i="27"/>
  <c r="M10" i="27"/>
  <c r="N10" i="27"/>
  <c r="O10" i="27"/>
  <c r="P10" i="27"/>
  <c r="R10" i="27"/>
  <c r="S10" i="27"/>
  <c r="T10" i="27"/>
  <c r="U10" i="27"/>
  <c r="V10" i="27"/>
  <c r="B11" i="27"/>
  <c r="C11" i="27"/>
  <c r="D11" i="27"/>
  <c r="E11" i="27"/>
  <c r="F11" i="27"/>
  <c r="H11" i="27"/>
  <c r="I11" i="27"/>
  <c r="J11" i="27"/>
  <c r="L11" i="27"/>
  <c r="M11" i="27"/>
  <c r="N11" i="27"/>
  <c r="O11" i="27"/>
  <c r="P11" i="27"/>
  <c r="R11" i="27"/>
  <c r="S11" i="27"/>
  <c r="T11" i="27"/>
  <c r="U11" i="27"/>
  <c r="V11" i="27"/>
  <c r="B12" i="27"/>
  <c r="C12" i="27"/>
  <c r="D12" i="27"/>
  <c r="E12" i="27"/>
  <c r="F12" i="27"/>
  <c r="H12" i="27"/>
  <c r="I12" i="27"/>
  <c r="J12" i="27"/>
  <c r="L12" i="27"/>
  <c r="M12" i="27"/>
  <c r="N12" i="27"/>
  <c r="O12" i="27"/>
  <c r="P12" i="27"/>
  <c r="R12" i="27"/>
  <c r="S12" i="27"/>
  <c r="T12" i="27"/>
  <c r="U12" i="27"/>
  <c r="V12" i="27"/>
  <c r="B13" i="27"/>
  <c r="C13" i="27"/>
  <c r="D13" i="27"/>
  <c r="E13" i="27"/>
  <c r="F13" i="27"/>
  <c r="H13" i="27"/>
  <c r="I13" i="27"/>
  <c r="J13" i="27"/>
  <c r="L13" i="27"/>
  <c r="M13" i="27"/>
  <c r="N13" i="27"/>
  <c r="O13" i="27"/>
  <c r="P13" i="27"/>
  <c r="R13" i="27"/>
  <c r="S13" i="27"/>
  <c r="T13" i="27"/>
  <c r="U13" i="27"/>
  <c r="V13" i="27"/>
  <c r="B14" i="27"/>
  <c r="C14" i="27"/>
  <c r="D14" i="27"/>
  <c r="E14" i="27"/>
  <c r="F14" i="27"/>
  <c r="H14" i="27"/>
  <c r="I14" i="27"/>
  <c r="J14" i="27"/>
  <c r="L14" i="27"/>
  <c r="M14" i="27"/>
  <c r="N14" i="27"/>
  <c r="O14" i="27"/>
  <c r="P14" i="27"/>
  <c r="R14" i="27"/>
  <c r="S14" i="27"/>
  <c r="T14" i="27"/>
  <c r="U14" i="27"/>
  <c r="V14" i="27"/>
  <c r="B15" i="27"/>
  <c r="C15" i="27"/>
  <c r="D15" i="27"/>
  <c r="E15" i="27"/>
  <c r="F15" i="27"/>
  <c r="H15" i="27"/>
  <c r="I15" i="27"/>
  <c r="J15" i="27"/>
  <c r="L15" i="27"/>
  <c r="M15" i="27"/>
  <c r="N15" i="27"/>
  <c r="O15" i="27"/>
  <c r="P15" i="27"/>
  <c r="R15" i="27"/>
  <c r="S15" i="27"/>
  <c r="T15" i="27"/>
  <c r="U15" i="27"/>
  <c r="V15" i="27"/>
  <c r="B16" i="27"/>
  <c r="C16" i="27"/>
  <c r="D16" i="27"/>
  <c r="E16" i="27"/>
  <c r="F16" i="27"/>
  <c r="H16" i="27"/>
  <c r="I16" i="27"/>
  <c r="J16" i="27"/>
  <c r="L16" i="27"/>
  <c r="M16" i="27"/>
  <c r="N16" i="27"/>
  <c r="O16" i="27"/>
  <c r="P16" i="27"/>
  <c r="R16" i="27"/>
  <c r="S16" i="27"/>
  <c r="T16" i="27"/>
  <c r="U16" i="27"/>
  <c r="V16" i="27"/>
  <c r="B17" i="27"/>
  <c r="C17" i="27"/>
  <c r="D17" i="27"/>
  <c r="E17" i="27"/>
  <c r="F17" i="27"/>
  <c r="H17" i="27"/>
  <c r="I17" i="27"/>
  <c r="J17" i="27"/>
  <c r="L17" i="27"/>
  <c r="M17" i="27"/>
  <c r="N17" i="27"/>
  <c r="O17" i="27"/>
  <c r="P17" i="27"/>
  <c r="R17" i="27"/>
  <c r="S17" i="27"/>
  <c r="T17" i="27"/>
  <c r="U17" i="27"/>
  <c r="V17" i="27"/>
  <c r="B18" i="27"/>
  <c r="C18" i="27"/>
  <c r="D18" i="27"/>
  <c r="E18" i="27"/>
  <c r="F18" i="27"/>
  <c r="H18" i="27"/>
  <c r="I18" i="27"/>
  <c r="J18" i="27"/>
  <c r="L18" i="27"/>
  <c r="M18" i="27"/>
  <c r="N18" i="27"/>
  <c r="O18" i="27"/>
  <c r="P18" i="27"/>
  <c r="R18" i="27"/>
  <c r="S18" i="27"/>
  <c r="T18" i="27"/>
  <c r="U18" i="27"/>
  <c r="V18" i="27"/>
  <c r="B19" i="27"/>
  <c r="C19" i="27"/>
  <c r="D19" i="27"/>
  <c r="E19" i="27"/>
  <c r="F19" i="27"/>
  <c r="H19" i="27"/>
  <c r="I19" i="27"/>
  <c r="J19" i="27"/>
  <c r="L19" i="27"/>
  <c r="M19" i="27"/>
  <c r="N19" i="27"/>
  <c r="O19" i="27"/>
  <c r="P19" i="27"/>
  <c r="R19" i="27"/>
  <c r="S19" i="27"/>
  <c r="T19" i="27"/>
  <c r="U19" i="27"/>
  <c r="V19" i="27"/>
  <c r="B20" i="27"/>
  <c r="C20" i="27"/>
  <c r="D20" i="27"/>
  <c r="E20" i="27"/>
  <c r="F20" i="27"/>
  <c r="H20" i="27"/>
  <c r="I20" i="27"/>
  <c r="J20" i="27"/>
  <c r="L20" i="27"/>
  <c r="M20" i="27"/>
  <c r="N20" i="27"/>
  <c r="O20" i="27"/>
  <c r="P20" i="27"/>
  <c r="R20" i="27"/>
  <c r="S20" i="27"/>
  <c r="T20" i="27"/>
  <c r="U20" i="27"/>
  <c r="V20" i="27"/>
  <c r="B21" i="27"/>
  <c r="C21" i="27"/>
  <c r="D21" i="27"/>
  <c r="E21" i="27"/>
  <c r="F21" i="27"/>
  <c r="H21" i="27"/>
  <c r="I21" i="27"/>
  <c r="J21" i="27"/>
  <c r="L21" i="27"/>
  <c r="M21" i="27"/>
  <c r="N21" i="27"/>
  <c r="O21" i="27"/>
  <c r="P21" i="27"/>
  <c r="R21" i="27"/>
  <c r="S21" i="27"/>
  <c r="T21" i="27"/>
  <c r="U21" i="27"/>
  <c r="V21" i="27"/>
  <c r="B22" i="27"/>
  <c r="C22" i="27"/>
  <c r="D22" i="27"/>
  <c r="E22" i="27"/>
  <c r="F22" i="27"/>
  <c r="H22" i="27"/>
  <c r="I22" i="27"/>
  <c r="J22" i="27"/>
  <c r="L22" i="27"/>
  <c r="M22" i="27"/>
  <c r="N22" i="27"/>
  <c r="O22" i="27"/>
  <c r="P22" i="27"/>
  <c r="R22" i="27"/>
  <c r="S22" i="27"/>
  <c r="T22" i="27"/>
  <c r="U22" i="27"/>
  <c r="V22" i="27"/>
  <c r="B23" i="27"/>
  <c r="C23" i="27"/>
  <c r="D23" i="27"/>
  <c r="E23" i="27"/>
  <c r="F23" i="27"/>
  <c r="H23" i="27"/>
  <c r="I23" i="27"/>
  <c r="J23" i="27"/>
  <c r="L23" i="27"/>
  <c r="M23" i="27"/>
  <c r="N23" i="27"/>
  <c r="O23" i="27"/>
  <c r="P23" i="27"/>
  <c r="R23" i="27"/>
  <c r="S23" i="27"/>
  <c r="T23" i="27"/>
  <c r="U23" i="27"/>
  <c r="V23" i="27"/>
  <c r="B24" i="27"/>
  <c r="C24" i="27"/>
  <c r="D24" i="27"/>
  <c r="E24" i="27"/>
  <c r="F24" i="27"/>
  <c r="H24" i="27"/>
  <c r="I24" i="27"/>
  <c r="J24" i="27"/>
  <c r="L24" i="27"/>
  <c r="M24" i="27"/>
  <c r="N24" i="27"/>
  <c r="O24" i="27"/>
  <c r="P24" i="27"/>
  <c r="R24" i="27"/>
  <c r="S24" i="27"/>
  <c r="T24" i="27"/>
  <c r="U24" i="27"/>
  <c r="V24" i="27"/>
  <c r="B25" i="27"/>
  <c r="C25" i="27"/>
  <c r="D25" i="27"/>
  <c r="E25" i="27"/>
  <c r="F25" i="27"/>
  <c r="H25" i="27"/>
  <c r="I25" i="27"/>
  <c r="J25" i="27"/>
  <c r="L25" i="27"/>
  <c r="M25" i="27"/>
  <c r="N25" i="27"/>
  <c r="O25" i="27"/>
  <c r="P25" i="27"/>
  <c r="R25" i="27"/>
  <c r="S25" i="27"/>
  <c r="T25" i="27"/>
  <c r="U25" i="27"/>
  <c r="V25" i="27"/>
  <c r="B26" i="27"/>
  <c r="C26" i="27"/>
  <c r="D26" i="27"/>
  <c r="E26" i="27"/>
  <c r="F26" i="27"/>
  <c r="H26" i="27"/>
  <c r="I26" i="27"/>
  <c r="J26" i="27"/>
  <c r="L26" i="27"/>
  <c r="M26" i="27"/>
  <c r="N26" i="27"/>
  <c r="O26" i="27"/>
  <c r="P26" i="27"/>
  <c r="R26" i="27"/>
  <c r="S26" i="27"/>
  <c r="T26" i="27"/>
  <c r="U26" i="27"/>
  <c r="V26" i="27"/>
  <c r="B27" i="27"/>
  <c r="C27" i="27"/>
  <c r="D27" i="27"/>
  <c r="E27" i="27"/>
  <c r="F27" i="27"/>
  <c r="H27" i="27"/>
  <c r="I27" i="27"/>
  <c r="J27" i="27"/>
  <c r="L27" i="27"/>
  <c r="M27" i="27"/>
  <c r="N27" i="27"/>
  <c r="O27" i="27"/>
  <c r="P27" i="27"/>
  <c r="R27" i="27"/>
  <c r="S27" i="27"/>
  <c r="T27" i="27"/>
  <c r="U27" i="27"/>
  <c r="V27" i="27"/>
  <c r="B28" i="27"/>
  <c r="C28" i="27"/>
  <c r="D28" i="27"/>
  <c r="E28" i="27"/>
  <c r="F28" i="27"/>
  <c r="H28" i="27"/>
  <c r="I28" i="27"/>
  <c r="J28" i="27"/>
  <c r="L28" i="27"/>
  <c r="M28" i="27"/>
  <c r="N28" i="27"/>
  <c r="O28" i="27"/>
  <c r="P28" i="27"/>
  <c r="R28" i="27"/>
  <c r="S28" i="27"/>
  <c r="T28" i="27"/>
  <c r="U28" i="27"/>
  <c r="V28" i="27"/>
  <c r="B29" i="27"/>
  <c r="C29" i="27"/>
  <c r="D29" i="27"/>
  <c r="E29" i="27"/>
  <c r="F29" i="27"/>
  <c r="H29" i="27"/>
  <c r="I29" i="27"/>
  <c r="J29" i="27"/>
  <c r="L29" i="27"/>
  <c r="M29" i="27"/>
  <c r="N29" i="27"/>
  <c r="O29" i="27"/>
  <c r="P29" i="27"/>
  <c r="R29" i="27"/>
  <c r="S29" i="27"/>
  <c r="T29" i="27"/>
  <c r="U29" i="27"/>
  <c r="V29" i="27"/>
  <c r="B30" i="27"/>
  <c r="C30" i="27"/>
  <c r="D30" i="27"/>
  <c r="E30" i="27"/>
  <c r="F30" i="27"/>
  <c r="H30" i="27"/>
  <c r="I30" i="27"/>
  <c r="J30" i="27"/>
  <c r="L30" i="27"/>
  <c r="M30" i="27"/>
  <c r="N30" i="27"/>
  <c r="O30" i="27"/>
  <c r="P30" i="27"/>
  <c r="R30" i="27"/>
  <c r="S30" i="27"/>
  <c r="T30" i="27"/>
  <c r="U30" i="27"/>
  <c r="V30" i="27"/>
  <c r="B31" i="27"/>
  <c r="C31" i="27"/>
  <c r="D31" i="27"/>
  <c r="E31" i="27"/>
  <c r="F31" i="27"/>
  <c r="H31" i="27"/>
  <c r="I31" i="27"/>
  <c r="J31" i="27"/>
  <c r="L31" i="27"/>
  <c r="M31" i="27"/>
  <c r="N31" i="27"/>
  <c r="O31" i="27"/>
  <c r="P31" i="27"/>
  <c r="R31" i="27"/>
  <c r="S31" i="27"/>
  <c r="T31" i="27"/>
  <c r="U31" i="27"/>
  <c r="V31" i="27"/>
  <c r="B32" i="27"/>
  <c r="C32" i="27"/>
  <c r="D32" i="27"/>
  <c r="E32" i="27"/>
  <c r="F32" i="27"/>
  <c r="H32" i="27"/>
  <c r="I32" i="27"/>
  <c r="J32" i="27"/>
  <c r="L32" i="27"/>
  <c r="M32" i="27"/>
  <c r="N32" i="27"/>
  <c r="O32" i="27"/>
  <c r="P32" i="27"/>
  <c r="R32" i="27"/>
  <c r="S32" i="27"/>
  <c r="T32" i="27"/>
  <c r="U32" i="27"/>
  <c r="V32" i="27"/>
  <c r="B33" i="27"/>
  <c r="C33" i="27"/>
  <c r="D33" i="27"/>
  <c r="E33" i="27"/>
  <c r="F33" i="27"/>
  <c r="H33" i="27"/>
  <c r="I33" i="27"/>
  <c r="J33" i="27"/>
  <c r="L33" i="27"/>
  <c r="M33" i="27"/>
  <c r="N33" i="27"/>
  <c r="O33" i="27"/>
  <c r="P33" i="27"/>
  <c r="R33" i="27"/>
  <c r="S33" i="27"/>
  <c r="T33" i="27"/>
  <c r="U33" i="27"/>
  <c r="V33" i="27"/>
  <c r="B34" i="27"/>
  <c r="C34" i="27"/>
  <c r="D34" i="27"/>
  <c r="E34" i="27"/>
  <c r="F34" i="27"/>
  <c r="H34" i="27"/>
  <c r="I34" i="27"/>
  <c r="J34" i="27"/>
  <c r="L34" i="27"/>
  <c r="M34" i="27"/>
  <c r="N34" i="27"/>
  <c r="O34" i="27"/>
  <c r="P34" i="27"/>
  <c r="R34" i="27"/>
  <c r="S34" i="27"/>
  <c r="T34" i="27"/>
  <c r="U34" i="27"/>
  <c r="V34" i="27"/>
  <c r="B35" i="27"/>
  <c r="C35" i="27"/>
  <c r="D35" i="27"/>
  <c r="E35" i="27"/>
  <c r="F35" i="27"/>
  <c r="H35" i="27"/>
  <c r="I35" i="27"/>
  <c r="J35" i="27"/>
  <c r="L35" i="27"/>
  <c r="M35" i="27"/>
  <c r="N35" i="27"/>
  <c r="O35" i="27"/>
  <c r="P35" i="27"/>
  <c r="R35" i="27"/>
  <c r="S35" i="27"/>
  <c r="T35" i="27"/>
  <c r="U35" i="27"/>
  <c r="V35" i="27"/>
  <c r="B36" i="27"/>
  <c r="C36" i="27"/>
  <c r="D36" i="27"/>
  <c r="E36" i="27"/>
  <c r="F36" i="27"/>
  <c r="H36" i="27"/>
  <c r="I36" i="27"/>
  <c r="J36" i="27"/>
  <c r="L36" i="27"/>
  <c r="M36" i="27"/>
  <c r="N36" i="27"/>
  <c r="O36" i="27"/>
  <c r="P36" i="27"/>
  <c r="R36" i="27"/>
  <c r="S36" i="27"/>
  <c r="T36" i="27"/>
  <c r="U36" i="27"/>
  <c r="V36" i="27"/>
  <c r="B37" i="27"/>
  <c r="C37" i="27"/>
  <c r="D37" i="27"/>
  <c r="E37" i="27"/>
  <c r="F37" i="27"/>
  <c r="H37" i="27"/>
  <c r="I37" i="27"/>
  <c r="J37" i="27"/>
  <c r="L37" i="27"/>
  <c r="M37" i="27"/>
  <c r="N37" i="27"/>
  <c r="O37" i="27"/>
  <c r="P37" i="27"/>
  <c r="R37" i="27"/>
  <c r="S37" i="27"/>
  <c r="T37" i="27"/>
  <c r="U37" i="27"/>
  <c r="V37" i="27"/>
  <c r="B38" i="27"/>
  <c r="C38" i="27"/>
  <c r="D38" i="27"/>
  <c r="E38" i="27"/>
  <c r="F38" i="27"/>
  <c r="H38" i="27"/>
  <c r="I38" i="27"/>
  <c r="J38" i="27"/>
  <c r="L38" i="27"/>
  <c r="M38" i="27"/>
  <c r="N38" i="27"/>
  <c r="O38" i="27"/>
  <c r="P38" i="27"/>
  <c r="R38" i="27"/>
  <c r="S38" i="27"/>
  <c r="T38" i="27"/>
  <c r="U38" i="27"/>
  <c r="V38" i="27"/>
  <c r="B39" i="27"/>
  <c r="C39" i="27"/>
  <c r="D39" i="27"/>
  <c r="E39" i="27"/>
  <c r="F39" i="27"/>
  <c r="H39" i="27"/>
  <c r="I39" i="27"/>
  <c r="J39" i="27"/>
  <c r="L39" i="27"/>
  <c r="M39" i="27"/>
  <c r="N39" i="27"/>
  <c r="O39" i="27"/>
  <c r="P39" i="27"/>
  <c r="R39" i="27"/>
  <c r="S39" i="27"/>
  <c r="T39" i="27"/>
  <c r="U39" i="27"/>
  <c r="V39" i="27"/>
  <c r="B40" i="27"/>
  <c r="C40" i="27"/>
  <c r="D40" i="27"/>
  <c r="E40" i="27"/>
  <c r="F40" i="27"/>
  <c r="H40" i="27"/>
  <c r="I40" i="27"/>
  <c r="J40" i="27"/>
  <c r="L40" i="27"/>
  <c r="M40" i="27"/>
  <c r="N40" i="27"/>
  <c r="O40" i="27"/>
  <c r="P40" i="27"/>
  <c r="R40" i="27"/>
  <c r="S40" i="27"/>
  <c r="T40" i="27"/>
  <c r="U40" i="27"/>
  <c r="V40" i="27"/>
  <c r="B41" i="27"/>
  <c r="C41" i="27"/>
  <c r="D41" i="27"/>
  <c r="E41" i="27"/>
  <c r="F41" i="27"/>
  <c r="H41" i="27"/>
  <c r="I41" i="27"/>
  <c r="J41" i="27"/>
  <c r="L41" i="27"/>
  <c r="M41" i="27"/>
  <c r="N41" i="27"/>
  <c r="O41" i="27"/>
  <c r="P41" i="27"/>
  <c r="R41" i="27"/>
  <c r="S41" i="27"/>
  <c r="T41" i="27"/>
  <c r="U41" i="27"/>
  <c r="V41" i="27"/>
  <c r="B42" i="27"/>
  <c r="C42" i="27"/>
  <c r="D42" i="27"/>
  <c r="E42" i="27"/>
  <c r="F42" i="27"/>
  <c r="H42" i="27"/>
  <c r="I42" i="27"/>
  <c r="J42" i="27"/>
  <c r="L42" i="27"/>
  <c r="M42" i="27"/>
  <c r="N42" i="27"/>
  <c r="O42" i="27"/>
  <c r="P42" i="27"/>
  <c r="R42" i="27"/>
  <c r="S42" i="27"/>
  <c r="T42" i="27"/>
  <c r="U42" i="27"/>
  <c r="V42" i="27"/>
  <c r="B43" i="27"/>
  <c r="C43" i="27"/>
  <c r="D43" i="27"/>
  <c r="E43" i="27"/>
  <c r="F43" i="27"/>
  <c r="H43" i="27"/>
  <c r="I43" i="27"/>
  <c r="J43" i="27"/>
  <c r="L43" i="27"/>
  <c r="M43" i="27"/>
  <c r="N43" i="27"/>
  <c r="O43" i="27"/>
  <c r="P43" i="27"/>
  <c r="R43" i="27"/>
  <c r="S43" i="27"/>
  <c r="T43" i="27"/>
  <c r="U43" i="27"/>
  <c r="V43" i="27"/>
  <c r="B44" i="27"/>
  <c r="C44" i="27"/>
  <c r="D44" i="27"/>
  <c r="E44" i="27"/>
  <c r="F44" i="27"/>
  <c r="H44" i="27"/>
  <c r="I44" i="27"/>
  <c r="J44" i="27"/>
  <c r="L44" i="27"/>
  <c r="M44" i="27"/>
  <c r="N44" i="27"/>
  <c r="O44" i="27"/>
  <c r="P44" i="27"/>
  <c r="R44" i="27"/>
  <c r="S44" i="27"/>
  <c r="T44" i="27"/>
  <c r="U44" i="27"/>
  <c r="V44" i="27"/>
  <c r="B45" i="27"/>
  <c r="C45" i="27"/>
  <c r="D45" i="27"/>
  <c r="E45" i="27"/>
  <c r="F45" i="27"/>
  <c r="H45" i="27"/>
  <c r="I45" i="27"/>
  <c r="J45" i="27"/>
  <c r="L45" i="27"/>
  <c r="M45" i="27"/>
  <c r="N45" i="27"/>
  <c r="O45" i="27"/>
  <c r="P45" i="27"/>
  <c r="R45" i="27"/>
  <c r="S45" i="27"/>
  <c r="T45" i="27"/>
  <c r="U45" i="27"/>
  <c r="V45" i="27"/>
  <c r="B46" i="27"/>
  <c r="C46" i="27"/>
  <c r="D46" i="27"/>
  <c r="E46" i="27"/>
  <c r="F46" i="27"/>
  <c r="H46" i="27"/>
  <c r="I46" i="27"/>
  <c r="J46" i="27"/>
  <c r="L46" i="27"/>
  <c r="M46" i="27"/>
  <c r="N46" i="27"/>
  <c r="O46" i="27"/>
  <c r="P46" i="27"/>
  <c r="R46" i="27"/>
  <c r="S46" i="27"/>
  <c r="T46" i="27"/>
  <c r="U46" i="27"/>
  <c r="V46" i="27"/>
  <c r="B47" i="27"/>
  <c r="C47" i="27"/>
  <c r="D47" i="27"/>
  <c r="E47" i="27"/>
  <c r="F47" i="27"/>
  <c r="H47" i="27"/>
  <c r="I47" i="27"/>
  <c r="J47" i="27"/>
  <c r="L47" i="27"/>
  <c r="M47" i="27"/>
  <c r="N47" i="27"/>
  <c r="O47" i="27"/>
  <c r="P47" i="27"/>
  <c r="R47" i="27"/>
  <c r="S47" i="27"/>
  <c r="T47" i="27"/>
  <c r="U47" i="27"/>
  <c r="V47" i="27"/>
  <c r="B48" i="27"/>
  <c r="C48" i="27"/>
  <c r="D48" i="27"/>
  <c r="E48" i="27"/>
  <c r="F48" i="27"/>
  <c r="H48" i="27"/>
  <c r="I48" i="27"/>
  <c r="J48" i="27"/>
  <c r="L48" i="27"/>
  <c r="M48" i="27"/>
  <c r="N48" i="27"/>
  <c r="O48" i="27"/>
  <c r="P48" i="27"/>
  <c r="R48" i="27"/>
  <c r="S48" i="27"/>
  <c r="T48" i="27"/>
  <c r="U48" i="27"/>
  <c r="V48" i="27"/>
  <c r="B49" i="27"/>
  <c r="C49" i="27"/>
  <c r="D49" i="27"/>
  <c r="E49" i="27"/>
  <c r="F49" i="27"/>
  <c r="H49" i="27"/>
  <c r="I49" i="27"/>
  <c r="J49" i="27"/>
  <c r="L49" i="27"/>
  <c r="M49" i="27"/>
  <c r="N49" i="27"/>
  <c r="O49" i="27"/>
  <c r="P49" i="27"/>
  <c r="R49" i="27"/>
  <c r="S49" i="27"/>
  <c r="T49" i="27"/>
  <c r="U49" i="27"/>
  <c r="V49" i="27"/>
  <c r="B50" i="27"/>
  <c r="C50" i="27"/>
  <c r="D50" i="27"/>
  <c r="E50" i="27"/>
  <c r="F50" i="27"/>
  <c r="H50" i="27"/>
  <c r="I50" i="27"/>
  <c r="J50" i="27"/>
  <c r="L50" i="27"/>
  <c r="M50" i="27"/>
  <c r="N50" i="27"/>
  <c r="O50" i="27"/>
  <c r="P50" i="27"/>
  <c r="R50" i="27"/>
  <c r="S50" i="27"/>
  <c r="T50" i="27"/>
  <c r="U50" i="27"/>
  <c r="V50" i="27"/>
  <c r="B51" i="27"/>
  <c r="C51" i="27"/>
  <c r="D51" i="27"/>
  <c r="E51" i="27"/>
  <c r="F51" i="27"/>
  <c r="H51" i="27"/>
  <c r="I51" i="27"/>
  <c r="J51" i="27"/>
  <c r="L51" i="27"/>
  <c r="M51" i="27"/>
  <c r="N51" i="27"/>
  <c r="O51" i="27"/>
  <c r="P51" i="27"/>
  <c r="R51" i="27"/>
  <c r="S51" i="27"/>
  <c r="T51" i="27"/>
  <c r="U51" i="27"/>
  <c r="V51" i="27"/>
  <c r="B52" i="27"/>
  <c r="C52" i="27"/>
  <c r="D52" i="27"/>
  <c r="E52" i="27"/>
  <c r="F52" i="27"/>
  <c r="H52" i="27"/>
  <c r="I52" i="27"/>
  <c r="J52" i="27"/>
  <c r="L52" i="27"/>
  <c r="M52" i="27"/>
  <c r="N52" i="27"/>
  <c r="O52" i="27"/>
  <c r="P52" i="27"/>
  <c r="R52" i="27"/>
  <c r="S52" i="27"/>
  <c r="T52" i="27"/>
  <c r="U52" i="27"/>
  <c r="V52" i="27"/>
  <c r="B53" i="27"/>
  <c r="C53" i="27"/>
  <c r="D53" i="27"/>
  <c r="E53" i="27"/>
  <c r="F53" i="27"/>
  <c r="H53" i="27"/>
  <c r="I53" i="27"/>
  <c r="J53" i="27"/>
  <c r="L53" i="27"/>
  <c r="M53" i="27"/>
  <c r="N53" i="27"/>
  <c r="O53" i="27"/>
  <c r="P53" i="27"/>
  <c r="R53" i="27"/>
  <c r="S53" i="27"/>
  <c r="T53" i="27"/>
  <c r="U53" i="27"/>
  <c r="V53" i="27"/>
  <c r="B54" i="27"/>
  <c r="C54" i="27"/>
  <c r="D54" i="27"/>
  <c r="E54" i="27"/>
  <c r="F54" i="27"/>
  <c r="H54" i="27"/>
  <c r="I54" i="27"/>
  <c r="J54" i="27"/>
  <c r="L54" i="27"/>
  <c r="M54" i="27"/>
  <c r="N54" i="27"/>
  <c r="O54" i="27"/>
  <c r="P54" i="27"/>
  <c r="R54" i="27"/>
  <c r="S54" i="27"/>
  <c r="T54" i="27"/>
  <c r="U54" i="27"/>
  <c r="V54" i="27"/>
  <c r="B55" i="27"/>
  <c r="C55" i="27"/>
  <c r="D55" i="27"/>
  <c r="E55" i="27"/>
  <c r="F55" i="27"/>
  <c r="H55" i="27"/>
  <c r="I55" i="27"/>
  <c r="J55" i="27"/>
  <c r="L55" i="27"/>
  <c r="M55" i="27"/>
  <c r="N55" i="27"/>
  <c r="O55" i="27"/>
  <c r="P55" i="27"/>
  <c r="R55" i="27"/>
  <c r="S55" i="27"/>
  <c r="T55" i="27"/>
  <c r="U55" i="27"/>
  <c r="V55" i="27"/>
  <c r="B56" i="27"/>
  <c r="C56" i="27"/>
  <c r="D56" i="27"/>
  <c r="E56" i="27"/>
  <c r="F56" i="27"/>
  <c r="H56" i="27"/>
  <c r="I56" i="27"/>
  <c r="J56" i="27"/>
  <c r="L56" i="27"/>
  <c r="M56" i="27"/>
  <c r="N56" i="27"/>
  <c r="O56" i="27"/>
  <c r="P56" i="27"/>
  <c r="R56" i="27"/>
  <c r="S56" i="27"/>
  <c r="T56" i="27"/>
  <c r="U56" i="27"/>
  <c r="V56" i="27"/>
  <c r="B57" i="27"/>
  <c r="C57" i="27"/>
  <c r="D57" i="27"/>
  <c r="E57" i="27"/>
  <c r="F57" i="27"/>
  <c r="H57" i="27"/>
  <c r="I57" i="27"/>
  <c r="J57" i="27"/>
  <c r="L57" i="27"/>
  <c r="M57" i="27"/>
  <c r="N57" i="27"/>
  <c r="O57" i="27"/>
  <c r="P57" i="27"/>
  <c r="R57" i="27"/>
  <c r="S57" i="27"/>
  <c r="T57" i="27"/>
  <c r="U57" i="27"/>
  <c r="V57" i="27"/>
  <c r="B58" i="27"/>
  <c r="C58" i="27"/>
  <c r="D58" i="27"/>
  <c r="E58" i="27"/>
  <c r="F58" i="27"/>
  <c r="H58" i="27"/>
  <c r="I58" i="27"/>
  <c r="J58" i="27"/>
  <c r="L58" i="27"/>
  <c r="M58" i="27"/>
  <c r="N58" i="27"/>
  <c r="O58" i="27"/>
  <c r="P58" i="27"/>
  <c r="R58" i="27"/>
  <c r="S58" i="27"/>
  <c r="T58" i="27"/>
  <c r="U58" i="27"/>
  <c r="V58" i="27"/>
  <c r="B59" i="27"/>
  <c r="C59" i="27"/>
  <c r="D59" i="27"/>
  <c r="E59" i="27"/>
  <c r="F59" i="27"/>
  <c r="H59" i="27"/>
  <c r="I59" i="27"/>
  <c r="J59" i="27"/>
  <c r="L59" i="27"/>
  <c r="M59" i="27"/>
  <c r="N59" i="27"/>
  <c r="O59" i="27"/>
  <c r="P59" i="27"/>
  <c r="R59" i="27"/>
  <c r="S59" i="27"/>
  <c r="T59" i="27"/>
  <c r="U59" i="27"/>
  <c r="V59" i="27"/>
  <c r="B60" i="27"/>
  <c r="C60" i="27"/>
  <c r="D60" i="27"/>
  <c r="E60" i="27"/>
  <c r="F60" i="27"/>
  <c r="H60" i="27"/>
  <c r="I60" i="27"/>
  <c r="J60" i="27"/>
  <c r="L60" i="27"/>
  <c r="M60" i="27"/>
  <c r="N60" i="27"/>
  <c r="O60" i="27"/>
  <c r="P60" i="27"/>
  <c r="R60" i="27"/>
  <c r="S60" i="27"/>
  <c r="T60" i="27"/>
  <c r="U60" i="27"/>
  <c r="V60" i="27"/>
  <c r="B61" i="27"/>
  <c r="C61" i="27"/>
  <c r="D61" i="27"/>
  <c r="E61" i="27"/>
  <c r="F61" i="27"/>
  <c r="H61" i="27"/>
  <c r="I61" i="27"/>
  <c r="J61" i="27"/>
  <c r="L61" i="27"/>
  <c r="M61" i="27"/>
  <c r="N61" i="27"/>
  <c r="O61" i="27"/>
  <c r="P61" i="27"/>
  <c r="R61" i="27"/>
  <c r="S61" i="27"/>
  <c r="T61" i="27"/>
  <c r="U61" i="27"/>
  <c r="V61" i="27"/>
  <c r="B62" i="27"/>
  <c r="C62" i="27"/>
  <c r="D62" i="27"/>
  <c r="E62" i="27"/>
  <c r="F62" i="27"/>
  <c r="H62" i="27"/>
  <c r="I62" i="27"/>
  <c r="J62" i="27"/>
  <c r="L62" i="27"/>
  <c r="M62" i="27"/>
  <c r="N62" i="27"/>
  <c r="O62" i="27"/>
  <c r="P62" i="27"/>
  <c r="R62" i="27"/>
  <c r="S62" i="27"/>
  <c r="T62" i="27"/>
  <c r="U62" i="27"/>
  <c r="V62" i="27"/>
  <c r="B63" i="27"/>
  <c r="C63" i="27"/>
  <c r="D63" i="27"/>
  <c r="E63" i="27"/>
  <c r="F63" i="27"/>
  <c r="H63" i="27"/>
  <c r="I63" i="27"/>
  <c r="J63" i="27"/>
  <c r="L63" i="27"/>
  <c r="M63" i="27"/>
  <c r="N63" i="27"/>
  <c r="O63" i="27"/>
  <c r="P63" i="27"/>
  <c r="R63" i="27"/>
  <c r="S63" i="27"/>
  <c r="T63" i="27"/>
  <c r="U63" i="27"/>
  <c r="V63" i="27"/>
  <c r="B64" i="27"/>
  <c r="C64" i="27"/>
  <c r="D64" i="27"/>
  <c r="E64" i="27"/>
  <c r="F64" i="27"/>
  <c r="H64" i="27"/>
  <c r="I64" i="27"/>
  <c r="J64" i="27"/>
  <c r="L64" i="27"/>
  <c r="M64" i="27"/>
  <c r="N64" i="27"/>
  <c r="O64" i="27"/>
  <c r="P64" i="27"/>
  <c r="R64" i="27"/>
  <c r="S64" i="27"/>
  <c r="T64" i="27"/>
  <c r="U64" i="27"/>
  <c r="V64" i="27"/>
  <c r="B65" i="27"/>
  <c r="C65" i="27"/>
  <c r="D65" i="27"/>
  <c r="E65" i="27"/>
  <c r="F65" i="27"/>
  <c r="H65" i="27"/>
  <c r="I65" i="27"/>
  <c r="J65" i="27"/>
  <c r="L65" i="27"/>
  <c r="M65" i="27"/>
  <c r="N65" i="27"/>
  <c r="O65" i="27"/>
  <c r="P65" i="27"/>
  <c r="R65" i="27"/>
  <c r="S65" i="27"/>
  <c r="T65" i="27"/>
  <c r="U65" i="27"/>
  <c r="V65" i="27"/>
  <c r="B66" i="27"/>
  <c r="C66" i="27"/>
  <c r="D66" i="27"/>
  <c r="E66" i="27"/>
  <c r="F66" i="27"/>
  <c r="H66" i="27"/>
  <c r="I66" i="27"/>
  <c r="J66" i="27"/>
  <c r="L66" i="27"/>
  <c r="M66" i="27"/>
  <c r="N66" i="27"/>
  <c r="O66" i="27"/>
  <c r="P66" i="27"/>
  <c r="R66" i="27"/>
  <c r="S66" i="27"/>
  <c r="T66" i="27"/>
  <c r="U66" i="27"/>
  <c r="V66" i="27"/>
  <c r="B67" i="27"/>
  <c r="C67" i="27"/>
  <c r="D67" i="27"/>
  <c r="E67" i="27"/>
  <c r="F67" i="27"/>
  <c r="H67" i="27"/>
  <c r="I67" i="27"/>
  <c r="J67" i="27"/>
  <c r="L67" i="27"/>
  <c r="M67" i="27"/>
  <c r="N67" i="27"/>
  <c r="O67" i="27"/>
  <c r="P67" i="27"/>
  <c r="R67" i="27"/>
  <c r="S67" i="27"/>
  <c r="T67" i="27"/>
  <c r="U67" i="27"/>
  <c r="V67" i="27"/>
  <c r="B68" i="27"/>
  <c r="C68" i="27"/>
  <c r="D68" i="27"/>
  <c r="E68" i="27"/>
  <c r="F68" i="27"/>
  <c r="H68" i="27"/>
  <c r="I68" i="27"/>
  <c r="J68" i="27"/>
  <c r="L68" i="27"/>
  <c r="M68" i="27"/>
  <c r="N68" i="27"/>
  <c r="O68" i="27"/>
  <c r="P68" i="27"/>
  <c r="R68" i="27"/>
  <c r="S68" i="27"/>
  <c r="T68" i="27"/>
  <c r="U68" i="27"/>
  <c r="V68" i="27"/>
  <c r="B69" i="27"/>
  <c r="C69" i="27"/>
  <c r="D69" i="27"/>
  <c r="E69" i="27"/>
  <c r="F69" i="27"/>
  <c r="H69" i="27"/>
  <c r="I69" i="27"/>
  <c r="J69" i="27"/>
  <c r="L69" i="27"/>
  <c r="M69" i="27"/>
  <c r="N69" i="27"/>
  <c r="O69" i="27"/>
  <c r="P69" i="27"/>
  <c r="R69" i="27"/>
  <c r="S69" i="27"/>
  <c r="T69" i="27"/>
  <c r="U69" i="27"/>
  <c r="V69" i="27"/>
  <c r="B70" i="27"/>
  <c r="C70" i="27"/>
  <c r="D70" i="27"/>
  <c r="E70" i="27"/>
  <c r="F70" i="27"/>
  <c r="H70" i="27"/>
  <c r="I70" i="27"/>
  <c r="J70" i="27"/>
  <c r="L70" i="27"/>
  <c r="M70" i="27"/>
  <c r="N70" i="27"/>
  <c r="O70" i="27"/>
  <c r="P70" i="27"/>
  <c r="R70" i="27"/>
  <c r="S70" i="27"/>
  <c r="T70" i="27"/>
  <c r="U70" i="27"/>
  <c r="V70" i="27"/>
  <c r="B71" i="27"/>
  <c r="C71" i="27"/>
  <c r="D71" i="27"/>
  <c r="E71" i="27"/>
  <c r="F71" i="27"/>
  <c r="H71" i="27"/>
  <c r="I71" i="27"/>
  <c r="J71" i="27"/>
  <c r="L71" i="27"/>
  <c r="M71" i="27"/>
  <c r="N71" i="27"/>
  <c r="O71" i="27"/>
  <c r="P71" i="27"/>
  <c r="R71" i="27"/>
  <c r="S71" i="27"/>
  <c r="T71" i="27"/>
  <c r="U71" i="27"/>
  <c r="V71" i="27"/>
  <c r="B72" i="27"/>
  <c r="C72" i="27"/>
  <c r="D72" i="27"/>
  <c r="E72" i="27"/>
  <c r="F72" i="27"/>
  <c r="H72" i="27"/>
  <c r="I72" i="27"/>
  <c r="J72" i="27"/>
  <c r="L72" i="27"/>
  <c r="M72" i="27"/>
  <c r="N72" i="27"/>
  <c r="O72" i="27"/>
  <c r="P72" i="27"/>
  <c r="R72" i="27"/>
  <c r="S72" i="27"/>
  <c r="T72" i="27"/>
  <c r="U72" i="27"/>
  <c r="V72" i="27"/>
  <c r="B73" i="27"/>
  <c r="C73" i="27"/>
  <c r="D73" i="27"/>
  <c r="E73" i="27"/>
  <c r="F73" i="27"/>
  <c r="H73" i="27"/>
  <c r="I73" i="27"/>
  <c r="J73" i="27"/>
  <c r="L73" i="27"/>
  <c r="M73" i="27"/>
  <c r="N73" i="27"/>
  <c r="O73" i="27"/>
  <c r="P73" i="27"/>
  <c r="R73" i="27"/>
  <c r="S73" i="27"/>
  <c r="T73" i="27"/>
  <c r="U73" i="27"/>
  <c r="V73" i="27"/>
  <c r="B74" i="27"/>
  <c r="C74" i="27"/>
  <c r="D74" i="27"/>
  <c r="E74" i="27"/>
  <c r="F74" i="27"/>
  <c r="H74" i="27"/>
  <c r="I74" i="27"/>
  <c r="J74" i="27"/>
  <c r="L74" i="27"/>
  <c r="M74" i="27"/>
  <c r="N74" i="27"/>
  <c r="O74" i="27"/>
  <c r="P74" i="27"/>
  <c r="R74" i="27"/>
  <c r="S74" i="27"/>
  <c r="T74" i="27"/>
  <c r="U74" i="27"/>
  <c r="V74" i="27"/>
  <c r="B75" i="27"/>
  <c r="C75" i="27"/>
  <c r="D75" i="27"/>
  <c r="E75" i="27"/>
  <c r="F75" i="27"/>
  <c r="H75" i="27"/>
  <c r="I75" i="27"/>
  <c r="J75" i="27"/>
  <c r="L75" i="27"/>
  <c r="M75" i="27"/>
  <c r="N75" i="27"/>
  <c r="O75" i="27"/>
  <c r="P75" i="27"/>
  <c r="R75" i="27"/>
  <c r="S75" i="27"/>
  <c r="T75" i="27"/>
  <c r="U75" i="27"/>
  <c r="V75" i="27"/>
  <c r="B76" i="27"/>
  <c r="C76" i="27"/>
  <c r="D76" i="27"/>
  <c r="E76" i="27"/>
  <c r="F76" i="27"/>
  <c r="H76" i="27"/>
  <c r="I76" i="27"/>
  <c r="J76" i="27"/>
  <c r="L76" i="27"/>
  <c r="M76" i="27"/>
  <c r="N76" i="27"/>
  <c r="O76" i="27"/>
  <c r="P76" i="27"/>
  <c r="R76" i="27"/>
  <c r="S76" i="27"/>
  <c r="T76" i="27"/>
  <c r="U76" i="27"/>
  <c r="V76" i="27"/>
  <c r="B77" i="27"/>
  <c r="C77" i="27"/>
  <c r="D77" i="27"/>
  <c r="E77" i="27"/>
  <c r="F77" i="27"/>
  <c r="H77" i="27"/>
  <c r="I77" i="27"/>
  <c r="J77" i="27"/>
  <c r="L77" i="27"/>
  <c r="M77" i="27"/>
  <c r="N77" i="27"/>
  <c r="O77" i="27"/>
  <c r="P77" i="27"/>
  <c r="R77" i="27"/>
  <c r="S77" i="27"/>
  <c r="T77" i="27"/>
  <c r="U77" i="27"/>
  <c r="V77" i="27"/>
  <c r="B78" i="27"/>
  <c r="C78" i="27"/>
  <c r="D78" i="27"/>
  <c r="E78" i="27"/>
  <c r="F78" i="27"/>
  <c r="H78" i="27"/>
  <c r="I78" i="27"/>
  <c r="J78" i="27"/>
  <c r="L78" i="27"/>
  <c r="M78" i="27"/>
  <c r="N78" i="27"/>
  <c r="O78" i="27"/>
  <c r="P78" i="27"/>
  <c r="R78" i="27"/>
  <c r="S78" i="27"/>
  <c r="T78" i="27"/>
  <c r="U78" i="27"/>
  <c r="V78" i="27"/>
  <c r="B79" i="27"/>
  <c r="C79" i="27"/>
  <c r="D79" i="27"/>
  <c r="E79" i="27"/>
  <c r="F79" i="27"/>
  <c r="H79" i="27"/>
  <c r="I79" i="27"/>
  <c r="J79" i="27"/>
  <c r="L79" i="27"/>
  <c r="M79" i="27"/>
  <c r="N79" i="27"/>
  <c r="O79" i="27"/>
  <c r="P79" i="27"/>
  <c r="R79" i="27"/>
  <c r="S79" i="27"/>
  <c r="T79" i="27"/>
  <c r="U79" i="27"/>
  <c r="V79" i="27"/>
  <c r="B80" i="27"/>
  <c r="C80" i="27"/>
  <c r="D80" i="27"/>
  <c r="E80" i="27"/>
  <c r="F80" i="27"/>
  <c r="H80" i="27"/>
  <c r="I80" i="27"/>
  <c r="J80" i="27"/>
  <c r="L80" i="27"/>
  <c r="M80" i="27"/>
  <c r="N80" i="27"/>
  <c r="O80" i="27"/>
  <c r="P80" i="27"/>
  <c r="R80" i="27"/>
  <c r="S80" i="27"/>
  <c r="T80" i="27"/>
  <c r="U80" i="27"/>
  <c r="V80" i="27"/>
  <c r="B81" i="27"/>
  <c r="C81" i="27"/>
  <c r="D81" i="27"/>
  <c r="E81" i="27"/>
  <c r="F81" i="27"/>
  <c r="H81" i="27"/>
  <c r="I81" i="27"/>
  <c r="J81" i="27"/>
  <c r="L81" i="27"/>
  <c r="M81" i="27"/>
  <c r="N81" i="27"/>
  <c r="O81" i="27"/>
  <c r="P81" i="27"/>
  <c r="R81" i="27"/>
  <c r="S81" i="27"/>
  <c r="T81" i="27"/>
  <c r="U81" i="27"/>
  <c r="V81" i="27"/>
  <c r="B82" i="27"/>
  <c r="C82" i="27"/>
  <c r="D82" i="27"/>
  <c r="E82" i="27"/>
  <c r="F82" i="27"/>
  <c r="H82" i="27"/>
  <c r="I82" i="27"/>
  <c r="J82" i="27"/>
  <c r="L82" i="27"/>
  <c r="M82" i="27"/>
  <c r="N82" i="27"/>
  <c r="O82" i="27"/>
  <c r="P82" i="27"/>
  <c r="R82" i="27"/>
  <c r="S82" i="27"/>
  <c r="T82" i="27"/>
  <c r="U82" i="27"/>
  <c r="V82" i="27"/>
  <c r="B83" i="27"/>
  <c r="C83" i="27"/>
  <c r="D83" i="27"/>
  <c r="E83" i="27"/>
  <c r="F83" i="27"/>
  <c r="H83" i="27"/>
  <c r="I83" i="27"/>
  <c r="J83" i="27"/>
  <c r="L83" i="27"/>
  <c r="M83" i="27"/>
  <c r="N83" i="27"/>
  <c r="O83" i="27"/>
  <c r="P83" i="27"/>
  <c r="R83" i="27"/>
  <c r="S83" i="27"/>
  <c r="T83" i="27"/>
  <c r="U83" i="27"/>
  <c r="V83" i="27"/>
  <c r="B84" i="27"/>
  <c r="C84" i="27"/>
  <c r="D84" i="27"/>
  <c r="E84" i="27"/>
  <c r="F84" i="27"/>
  <c r="H84" i="27"/>
  <c r="I84" i="27"/>
  <c r="J84" i="27"/>
  <c r="L84" i="27"/>
  <c r="M84" i="27"/>
  <c r="N84" i="27"/>
  <c r="O84" i="27"/>
  <c r="P84" i="27"/>
  <c r="R84" i="27"/>
  <c r="S84" i="27"/>
  <c r="T84" i="27"/>
  <c r="U84" i="27"/>
  <c r="V84" i="27"/>
  <c r="B85" i="27"/>
  <c r="C85" i="27"/>
  <c r="D85" i="27"/>
  <c r="E85" i="27"/>
  <c r="F85" i="27"/>
  <c r="H85" i="27"/>
  <c r="I85" i="27"/>
  <c r="J85" i="27"/>
  <c r="L85" i="27"/>
  <c r="M85" i="27"/>
  <c r="N85" i="27"/>
  <c r="O85" i="27"/>
  <c r="P85" i="27"/>
  <c r="R85" i="27"/>
  <c r="S85" i="27"/>
  <c r="T85" i="27"/>
  <c r="U85" i="27"/>
  <c r="V85" i="27"/>
  <c r="B86" i="27"/>
  <c r="C86" i="27"/>
  <c r="D86" i="27"/>
  <c r="E86" i="27"/>
  <c r="F86" i="27"/>
  <c r="H86" i="27"/>
  <c r="I86" i="27"/>
  <c r="J86" i="27"/>
  <c r="L86" i="27"/>
  <c r="M86" i="27"/>
  <c r="N86" i="27"/>
  <c r="O86" i="27"/>
  <c r="P86" i="27"/>
  <c r="R86" i="27"/>
  <c r="S86" i="27"/>
  <c r="T86" i="27"/>
  <c r="U86" i="27"/>
  <c r="V86" i="27"/>
  <c r="B87" i="27"/>
  <c r="C87" i="27"/>
  <c r="D87" i="27"/>
  <c r="E87" i="27"/>
  <c r="F87" i="27"/>
  <c r="H87" i="27"/>
  <c r="I87" i="27"/>
  <c r="J87" i="27"/>
  <c r="L87" i="27"/>
  <c r="M87" i="27"/>
  <c r="N87" i="27"/>
  <c r="O87" i="27"/>
  <c r="P87" i="27"/>
  <c r="R87" i="27"/>
  <c r="S87" i="27"/>
  <c r="T87" i="27"/>
  <c r="U87" i="27"/>
  <c r="V87" i="27"/>
  <c r="B88" i="27"/>
  <c r="C88" i="27"/>
  <c r="D88" i="27"/>
  <c r="E88" i="27"/>
  <c r="F88" i="27"/>
  <c r="H88" i="27"/>
  <c r="I88" i="27"/>
  <c r="J88" i="27"/>
  <c r="L88" i="27"/>
  <c r="M88" i="27"/>
  <c r="N88" i="27"/>
  <c r="O88" i="27"/>
  <c r="P88" i="27"/>
  <c r="R88" i="27"/>
  <c r="S88" i="27"/>
  <c r="T88" i="27"/>
  <c r="U88" i="27"/>
  <c r="V88" i="27"/>
  <c r="B89" i="27"/>
  <c r="C89" i="27"/>
  <c r="D89" i="27"/>
  <c r="E89" i="27"/>
  <c r="F89" i="27"/>
  <c r="H89" i="27"/>
  <c r="I89" i="27"/>
  <c r="J89" i="27"/>
  <c r="L89" i="27"/>
  <c r="M89" i="27"/>
  <c r="N89" i="27"/>
  <c r="O89" i="27"/>
  <c r="P89" i="27"/>
  <c r="R89" i="27"/>
  <c r="S89" i="27"/>
  <c r="T89" i="27"/>
  <c r="U89" i="27"/>
  <c r="V89" i="27"/>
  <c r="B90" i="27"/>
  <c r="C90" i="27"/>
  <c r="D90" i="27"/>
  <c r="E90" i="27"/>
  <c r="F90" i="27"/>
  <c r="H90" i="27"/>
  <c r="I90" i="27"/>
  <c r="J90" i="27"/>
  <c r="L90" i="27"/>
  <c r="M90" i="27"/>
  <c r="N90" i="27"/>
  <c r="O90" i="27"/>
  <c r="P90" i="27"/>
  <c r="R90" i="27"/>
  <c r="S90" i="27"/>
  <c r="T90" i="27"/>
  <c r="U90" i="27"/>
  <c r="V90" i="27"/>
  <c r="B91" i="27"/>
  <c r="C91" i="27"/>
  <c r="D91" i="27"/>
  <c r="E91" i="27"/>
  <c r="F91" i="27"/>
  <c r="H91" i="27"/>
  <c r="I91" i="27"/>
  <c r="J91" i="27"/>
  <c r="L91" i="27"/>
  <c r="M91" i="27"/>
  <c r="N91" i="27"/>
  <c r="O91" i="27"/>
  <c r="P91" i="27"/>
  <c r="R91" i="27"/>
  <c r="S91" i="27"/>
  <c r="T91" i="27"/>
  <c r="U91" i="27"/>
  <c r="V91" i="27"/>
  <c r="B92" i="27"/>
  <c r="C92" i="27"/>
  <c r="D92" i="27"/>
  <c r="E92" i="27"/>
  <c r="F92" i="27"/>
  <c r="H92" i="27"/>
  <c r="I92" i="27"/>
  <c r="J92" i="27"/>
  <c r="L92" i="27"/>
  <c r="M92" i="27"/>
  <c r="N92" i="27"/>
  <c r="O92" i="27"/>
  <c r="P92" i="27"/>
  <c r="R92" i="27"/>
  <c r="S92" i="27"/>
  <c r="T92" i="27"/>
  <c r="U92" i="27"/>
  <c r="V92" i="27"/>
  <c r="B93" i="27"/>
  <c r="C93" i="27"/>
  <c r="D93" i="27"/>
  <c r="E93" i="27"/>
  <c r="F93" i="27"/>
  <c r="H93" i="27"/>
  <c r="I93" i="27"/>
  <c r="J93" i="27"/>
  <c r="L93" i="27"/>
  <c r="M93" i="27"/>
  <c r="N93" i="27"/>
  <c r="O93" i="27"/>
  <c r="P93" i="27"/>
  <c r="R93" i="27"/>
  <c r="S93" i="27"/>
  <c r="T93" i="27"/>
  <c r="U93" i="27"/>
  <c r="V93" i="27"/>
  <c r="B94" i="27"/>
  <c r="C94" i="27"/>
  <c r="D94" i="27"/>
  <c r="E94" i="27"/>
  <c r="F94" i="27"/>
  <c r="H94" i="27"/>
  <c r="I94" i="27"/>
  <c r="J94" i="27"/>
  <c r="L94" i="27"/>
  <c r="M94" i="27"/>
  <c r="N94" i="27"/>
  <c r="O94" i="27"/>
  <c r="P94" i="27"/>
  <c r="R94" i="27"/>
  <c r="S94" i="27"/>
  <c r="T94" i="27"/>
  <c r="U94" i="27"/>
  <c r="V94" i="27"/>
  <c r="B95" i="27"/>
  <c r="C95" i="27"/>
  <c r="D95" i="27"/>
  <c r="E95" i="27"/>
  <c r="F95" i="27"/>
  <c r="H95" i="27"/>
  <c r="I95" i="27"/>
  <c r="J95" i="27"/>
  <c r="L95" i="27"/>
  <c r="M95" i="27"/>
  <c r="N95" i="27"/>
  <c r="O95" i="27"/>
  <c r="P95" i="27"/>
  <c r="R95" i="27"/>
  <c r="S95" i="27"/>
  <c r="T95" i="27"/>
  <c r="U95" i="27"/>
  <c r="V95" i="27"/>
  <c r="B96" i="27"/>
  <c r="C96" i="27"/>
  <c r="D96" i="27"/>
  <c r="E96" i="27"/>
  <c r="F96" i="27"/>
  <c r="H96" i="27"/>
  <c r="I96" i="27"/>
  <c r="J96" i="27"/>
  <c r="L96" i="27"/>
  <c r="M96" i="27"/>
  <c r="N96" i="27"/>
  <c r="O96" i="27"/>
  <c r="P96" i="27"/>
  <c r="R96" i="27"/>
  <c r="S96" i="27"/>
  <c r="T96" i="27"/>
  <c r="U96" i="27"/>
  <c r="V96" i="27"/>
  <c r="B97" i="27"/>
  <c r="C97" i="27"/>
  <c r="D97" i="27"/>
  <c r="E97" i="27"/>
  <c r="F97" i="27"/>
  <c r="H97" i="27"/>
  <c r="I97" i="27"/>
  <c r="J97" i="27"/>
  <c r="L97" i="27"/>
  <c r="M97" i="27"/>
  <c r="N97" i="27"/>
  <c r="O97" i="27"/>
  <c r="P97" i="27"/>
  <c r="R97" i="27"/>
  <c r="S97" i="27"/>
  <c r="T97" i="27"/>
  <c r="U97" i="27"/>
  <c r="V97" i="27"/>
  <c r="B98" i="27"/>
  <c r="C98" i="27"/>
  <c r="D98" i="27"/>
  <c r="E98" i="27"/>
  <c r="F98" i="27"/>
  <c r="H98" i="27"/>
  <c r="I98" i="27"/>
  <c r="J98" i="27"/>
  <c r="L98" i="27"/>
  <c r="M98" i="27"/>
  <c r="N98" i="27"/>
  <c r="O98" i="27"/>
  <c r="P98" i="27"/>
  <c r="R98" i="27"/>
  <c r="S98" i="27"/>
  <c r="T98" i="27"/>
  <c r="U98" i="27"/>
  <c r="V98" i="27"/>
  <c r="B99" i="27"/>
  <c r="C99" i="27"/>
  <c r="D99" i="27"/>
  <c r="E99" i="27"/>
  <c r="F99" i="27"/>
  <c r="H99" i="27"/>
  <c r="I99" i="27"/>
  <c r="J99" i="27"/>
  <c r="L99" i="27"/>
  <c r="M99" i="27"/>
  <c r="N99" i="27"/>
  <c r="O99" i="27"/>
  <c r="P99" i="27"/>
  <c r="R99" i="27"/>
  <c r="S99" i="27"/>
  <c r="T99" i="27"/>
  <c r="U99" i="27"/>
  <c r="V99" i="27"/>
  <c r="B100" i="27"/>
  <c r="C100" i="27"/>
  <c r="D100" i="27"/>
  <c r="E100" i="27"/>
  <c r="F100" i="27"/>
  <c r="H100" i="27"/>
  <c r="I100" i="27"/>
  <c r="J100" i="27"/>
  <c r="L100" i="27"/>
  <c r="M100" i="27"/>
  <c r="N100" i="27"/>
  <c r="O100" i="27"/>
  <c r="P100" i="27"/>
  <c r="R100" i="27"/>
  <c r="S100" i="27"/>
  <c r="T100" i="27"/>
  <c r="U100" i="27"/>
  <c r="V100" i="27"/>
  <c r="B101" i="27"/>
  <c r="C101" i="27"/>
  <c r="D101" i="27"/>
  <c r="E101" i="27"/>
  <c r="F101" i="27"/>
  <c r="H101" i="27"/>
  <c r="I101" i="27"/>
  <c r="J101" i="27"/>
  <c r="L101" i="27"/>
  <c r="M101" i="27"/>
  <c r="N101" i="27"/>
  <c r="O101" i="27"/>
  <c r="P101" i="27"/>
  <c r="R101" i="27"/>
  <c r="S101" i="27"/>
  <c r="T101" i="27"/>
  <c r="U101" i="27"/>
  <c r="V101" i="27"/>
  <c r="B102" i="27"/>
  <c r="C102" i="27"/>
  <c r="D102" i="27"/>
  <c r="E102" i="27"/>
  <c r="F102" i="27"/>
  <c r="H102" i="27"/>
  <c r="I102" i="27"/>
  <c r="J102" i="27"/>
  <c r="L102" i="27"/>
  <c r="M102" i="27"/>
  <c r="N102" i="27"/>
  <c r="O102" i="27"/>
  <c r="P102" i="27"/>
  <c r="R102" i="27"/>
  <c r="S102" i="27"/>
  <c r="T102" i="27"/>
  <c r="U102" i="27"/>
  <c r="V102" i="27"/>
  <c r="B4" i="25"/>
  <c r="C4" i="25"/>
  <c r="D4" i="25"/>
  <c r="E4" i="25"/>
  <c r="F4" i="25"/>
  <c r="H4" i="25"/>
  <c r="I4" i="25"/>
  <c r="J4" i="25"/>
  <c r="L4" i="25"/>
  <c r="M4" i="25"/>
  <c r="N4" i="25"/>
  <c r="O4" i="25"/>
  <c r="P4" i="25"/>
  <c r="R4" i="25"/>
  <c r="S4" i="25"/>
  <c r="T4" i="25"/>
  <c r="U4" i="25"/>
  <c r="V4" i="25"/>
  <c r="B5" i="25"/>
  <c r="C5" i="25"/>
  <c r="D5" i="25"/>
  <c r="E5" i="25"/>
  <c r="F5" i="25"/>
  <c r="H5" i="25"/>
  <c r="I5" i="25"/>
  <c r="J5" i="25"/>
  <c r="L5" i="25"/>
  <c r="M5" i="25"/>
  <c r="N5" i="25"/>
  <c r="O5" i="25"/>
  <c r="P5" i="25"/>
  <c r="R5" i="25"/>
  <c r="S5" i="25"/>
  <c r="T5" i="25"/>
  <c r="U5" i="25"/>
  <c r="V5" i="25"/>
  <c r="B6" i="25"/>
  <c r="C6" i="25"/>
  <c r="D6" i="25"/>
  <c r="E6" i="25"/>
  <c r="F6" i="25"/>
  <c r="H6" i="25"/>
  <c r="I6" i="25"/>
  <c r="J6" i="25"/>
  <c r="L6" i="25"/>
  <c r="M6" i="25"/>
  <c r="N6" i="25"/>
  <c r="O6" i="25"/>
  <c r="P6" i="25"/>
  <c r="R6" i="25"/>
  <c r="S6" i="25"/>
  <c r="T6" i="25"/>
  <c r="U6" i="25"/>
  <c r="V6" i="25"/>
  <c r="B7" i="25"/>
  <c r="C7" i="25"/>
  <c r="D7" i="25"/>
  <c r="E7" i="25"/>
  <c r="F7" i="25"/>
  <c r="H7" i="25"/>
  <c r="I7" i="25"/>
  <c r="J7" i="25"/>
  <c r="L7" i="25"/>
  <c r="M7" i="25"/>
  <c r="N7" i="25"/>
  <c r="O7" i="25"/>
  <c r="P7" i="25"/>
  <c r="R7" i="25"/>
  <c r="S7" i="25"/>
  <c r="T7" i="25"/>
  <c r="U7" i="25"/>
  <c r="V7" i="25"/>
  <c r="B8" i="25"/>
  <c r="C8" i="25"/>
  <c r="D8" i="25"/>
  <c r="E8" i="25"/>
  <c r="F8" i="25"/>
  <c r="H8" i="25"/>
  <c r="I8" i="25"/>
  <c r="J8" i="25"/>
  <c r="L8" i="25"/>
  <c r="M8" i="25"/>
  <c r="N8" i="25"/>
  <c r="O8" i="25"/>
  <c r="P8" i="25"/>
  <c r="R8" i="25"/>
  <c r="S8" i="25"/>
  <c r="T8" i="25"/>
  <c r="U8" i="25"/>
  <c r="V8" i="25"/>
  <c r="B9" i="25"/>
  <c r="C9" i="25"/>
  <c r="D9" i="25"/>
  <c r="E9" i="25"/>
  <c r="F9" i="25"/>
  <c r="H9" i="25"/>
  <c r="I9" i="25"/>
  <c r="J9" i="25"/>
  <c r="L9" i="25"/>
  <c r="M9" i="25"/>
  <c r="N9" i="25"/>
  <c r="O9" i="25"/>
  <c r="P9" i="25"/>
  <c r="R9" i="25"/>
  <c r="S9" i="25"/>
  <c r="T9" i="25"/>
  <c r="U9" i="25"/>
  <c r="V9" i="25"/>
  <c r="B10" i="25"/>
  <c r="C10" i="25"/>
  <c r="D10" i="25"/>
  <c r="E10" i="25"/>
  <c r="F10" i="25"/>
  <c r="H10" i="25"/>
  <c r="I10" i="25"/>
  <c r="J10" i="25"/>
  <c r="L10" i="25"/>
  <c r="M10" i="25"/>
  <c r="N10" i="25"/>
  <c r="O10" i="25"/>
  <c r="P10" i="25"/>
  <c r="R10" i="25"/>
  <c r="S10" i="25"/>
  <c r="T10" i="25"/>
  <c r="U10" i="25"/>
  <c r="V10" i="25"/>
  <c r="B11" i="25"/>
  <c r="C11" i="25"/>
  <c r="D11" i="25"/>
  <c r="E11" i="25"/>
  <c r="F11" i="25"/>
  <c r="H11" i="25"/>
  <c r="I11" i="25"/>
  <c r="J11" i="25"/>
  <c r="L11" i="25"/>
  <c r="M11" i="25"/>
  <c r="N11" i="25"/>
  <c r="O11" i="25"/>
  <c r="P11" i="25"/>
  <c r="R11" i="25"/>
  <c r="S11" i="25"/>
  <c r="T11" i="25"/>
  <c r="U11" i="25"/>
  <c r="V11" i="25"/>
  <c r="B12" i="25"/>
  <c r="C12" i="25"/>
  <c r="D12" i="25"/>
  <c r="E12" i="25"/>
  <c r="F12" i="25"/>
  <c r="H12" i="25"/>
  <c r="I12" i="25"/>
  <c r="J12" i="25"/>
  <c r="L12" i="25"/>
  <c r="M12" i="25"/>
  <c r="N12" i="25"/>
  <c r="O12" i="25"/>
  <c r="P12" i="25"/>
  <c r="R12" i="25"/>
  <c r="S12" i="25"/>
  <c r="T12" i="25"/>
  <c r="U12" i="25"/>
  <c r="V12" i="25"/>
  <c r="B13" i="25"/>
  <c r="C13" i="25"/>
  <c r="D13" i="25"/>
  <c r="E13" i="25"/>
  <c r="F13" i="25"/>
  <c r="H13" i="25"/>
  <c r="I13" i="25"/>
  <c r="J13" i="25"/>
  <c r="L13" i="25"/>
  <c r="M13" i="25"/>
  <c r="N13" i="25"/>
  <c r="O13" i="25"/>
  <c r="P13" i="25"/>
  <c r="R13" i="25"/>
  <c r="S13" i="25"/>
  <c r="T13" i="25"/>
  <c r="U13" i="25"/>
  <c r="V13" i="25"/>
  <c r="B14" i="25"/>
  <c r="C14" i="25"/>
  <c r="D14" i="25"/>
  <c r="E14" i="25"/>
  <c r="F14" i="25"/>
  <c r="H14" i="25"/>
  <c r="I14" i="25"/>
  <c r="J14" i="25"/>
  <c r="L14" i="25"/>
  <c r="M14" i="25"/>
  <c r="N14" i="25"/>
  <c r="O14" i="25"/>
  <c r="P14" i="25"/>
  <c r="R14" i="25"/>
  <c r="S14" i="25"/>
  <c r="T14" i="25"/>
  <c r="U14" i="25"/>
  <c r="V14" i="25"/>
  <c r="B15" i="25"/>
  <c r="C15" i="25"/>
  <c r="D15" i="25"/>
  <c r="E15" i="25"/>
  <c r="F15" i="25"/>
  <c r="H15" i="25"/>
  <c r="I15" i="25"/>
  <c r="J15" i="25"/>
  <c r="L15" i="25"/>
  <c r="M15" i="25"/>
  <c r="N15" i="25"/>
  <c r="O15" i="25"/>
  <c r="P15" i="25"/>
  <c r="R15" i="25"/>
  <c r="S15" i="25"/>
  <c r="T15" i="25"/>
  <c r="U15" i="25"/>
  <c r="V15" i="25"/>
  <c r="B16" i="25"/>
  <c r="C16" i="25"/>
  <c r="D16" i="25"/>
  <c r="E16" i="25"/>
  <c r="F16" i="25"/>
  <c r="H16" i="25"/>
  <c r="I16" i="25"/>
  <c r="J16" i="25"/>
  <c r="L16" i="25"/>
  <c r="M16" i="25"/>
  <c r="N16" i="25"/>
  <c r="O16" i="25"/>
  <c r="P16" i="25"/>
  <c r="R16" i="25"/>
  <c r="S16" i="25"/>
  <c r="T16" i="25"/>
  <c r="U16" i="25"/>
  <c r="V16" i="25"/>
  <c r="B17" i="25"/>
  <c r="C17" i="25"/>
  <c r="D17" i="25"/>
  <c r="E17" i="25"/>
  <c r="F17" i="25"/>
  <c r="H17" i="25"/>
  <c r="I17" i="25"/>
  <c r="J17" i="25"/>
  <c r="L17" i="25"/>
  <c r="M17" i="25"/>
  <c r="N17" i="25"/>
  <c r="O17" i="25"/>
  <c r="P17" i="25"/>
  <c r="R17" i="25"/>
  <c r="S17" i="25"/>
  <c r="T17" i="25"/>
  <c r="U17" i="25"/>
  <c r="V17" i="25"/>
  <c r="B18" i="25"/>
  <c r="C18" i="25"/>
  <c r="D18" i="25"/>
  <c r="E18" i="25"/>
  <c r="F18" i="25"/>
  <c r="H18" i="25"/>
  <c r="I18" i="25"/>
  <c r="J18" i="25"/>
  <c r="L18" i="25"/>
  <c r="M18" i="25"/>
  <c r="N18" i="25"/>
  <c r="O18" i="25"/>
  <c r="P18" i="25"/>
  <c r="R18" i="25"/>
  <c r="S18" i="25"/>
  <c r="T18" i="25"/>
  <c r="U18" i="25"/>
  <c r="V18" i="25"/>
  <c r="B19" i="25"/>
  <c r="C19" i="25"/>
  <c r="D19" i="25"/>
  <c r="E19" i="25"/>
  <c r="F19" i="25"/>
  <c r="H19" i="25"/>
  <c r="I19" i="25"/>
  <c r="J19" i="25"/>
  <c r="L19" i="25"/>
  <c r="M19" i="25"/>
  <c r="N19" i="25"/>
  <c r="O19" i="25"/>
  <c r="P19" i="25"/>
  <c r="R19" i="25"/>
  <c r="S19" i="25"/>
  <c r="T19" i="25"/>
  <c r="U19" i="25"/>
  <c r="V19" i="25"/>
  <c r="B20" i="25"/>
  <c r="C20" i="25"/>
  <c r="D20" i="25"/>
  <c r="E20" i="25"/>
  <c r="F20" i="25"/>
  <c r="H20" i="25"/>
  <c r="I20" i="25"/>
  <c r="J20" i="25"/>
  <c r="L20" i="25"/>
  <c r="M20" i="25"/>
  <c r="N20" i="25"/>
  <c r="O20" i="25"/>
  <c r="P20" i="25"/>
  <c r="R20" i="25"/>
  <c r="S20" i="25"/>
  <c r="T20" i="25"/>
  <c r="U20" i="25"/>
  <c r="V20" i="25"/>
  <c r="B21" i="25"/>
  <c r="C21" i="25"/>
  <c r="D21" i="25"/>
  <c r="E21" i="25"/>
  <c r="F21" i="25"/>
  <c r="H21" i="25"/>
  <c r="I21" i="25"/>
  <c r="J21" i="25"/>
  <c r="L21" i="25"/>
  <c r="M21" i="25"/>
  <c r="N21" i="25"/>
  <c r="O21" i="25"/>
  <c r="P21" i="25"/>
  <c r="R21" i="25"/>
  <c r="S21" i="25"/>
  <c r="T21" i="25"/>
  <c r="U21" i="25"/>
  <c r="V21" i="25"/>
  <c r="B22" i="25"/>
  <c r="C22" i="25"/>
  <c r="D22" i="25"/>
  <c r="E22" i="25"/>
  <c r="F22" i="25"/>
  <c r="H22" i="25"/>
  <c r="I22" i="25"/>
  <c r="J22" i="25"/>
  <c r="L22" i="25"/>
  <c r="M22" i="25"/>
  <c r="N22" i="25"/>
  <c r="O22" i="25"/>
  <c r="P22" i="25"/>
  <c r="R22" i="25"/>
  <c r="S22" i="25"/>
  <c r="T22" i="25"/>
  <c r="U22" i="25"/>
  <c r="V22" i="25"/>
  <c r="B23" i="25"/>
  <c r="C23" i="25"/>
  <c r="D23" i="25"/>
  <c r="E23" i="25"/>
  <c r="F23" i="25"/>
  <c r="H23" i="25"/>
  <c r="I23" i="25"/>
  <c r="J23" i="25"/>
  <c r="L23" i="25"/>
  <c r="M23" i="25"/>
  <c r="N23" i="25"/>
  <c r="O23" i="25"/>
  <c r="P23" i="25"/>
  <c r="R23" i="25"/>
  <c r="S23" i="25"/>
  <c r="T23" i="25"/>
  <c r="U23" i="25"/>
  <c r="V23" i="25"/>
  <c r="B24" i="25"/>
  <c r="C24" i="25"/>
  <c r="D24" i="25"/>
  <c r="E24" i="25"/>
  <c r="F24" i="25"/>
  <c r="H24" i="25"/>
  <c r="I24" i="25"/>
  <c r="J24" i="25"/>
  <c r="L24" i="25"/>
  <c r="M24" i="25"/>
  <c r="N24" i="25"/>
  <c r="O24" i="25"/>
  <c r="P24" i="25"/>
  <c r="R24" i="25"/>
  <c r="S24" i="25"/>
  <c r="T24" i="25"/>
  <c r="U24" i="25"/>
  <c r="V24" i="25"/>
  <c r="B25" i="25"/>
  <c r="C25" i="25"/>
  <c r="D25" i="25"/>
  <c r="E25" i="25"/>
  <c r="F25" i="25"/>
  <c r="H25" i="25"/>
  <c r="I25" i="25"/>
  <c r="J25" i="25"/>
  <c r="L25" i="25"/>
  <c r="M25" i="25"/>
  <c r="N25" i="25"/>
  <c r="O25" i="25"/>
  <c r="P25" i="25"/>
  <c r="R25" i="25"/>
  <c r="S25" i="25"/>
  <c r="T25" i="25"/>
  <c r="U25" i="25"/>
  <c r="V25" i="25"/>
  <c r="B26" i="25"/>
  <c r="C26" i="25"/>
  <c r="D26" i="25"/>
  <c r="E26" i="25"/>
  <c r="F26" i="25"/>
  <c r="H26" i="25"/>
  <c r="I26" i="25"/>
  <c r="J26" i="25"/>
  <c r="L26" i="25"/>
  <c r="M26" i="25"/>
  <c r="N26" i="25"/>
  <c r="O26" i="25"/>
  <c r="P26" i="25"/>
  <c r="R26" i="25"/>
  <c r="S26" i="25"/>
  <c r="T26" i="25"/>
  <c r="U26" i="25"/>
  <c r="V26" i="25"/>
  <c r="B27" i="25"/>
  <c r="C27" i="25"/>
  <c r="D27" i="25"/>
  <c r="E27" i="25"/>
  <c r="F27" i="25"/>
  <c r="H27" i="25"/>
  <c r="I27" i="25"/>
  <c r="J27" i="25"/>
  <c r="L27" i="25"/>
  <c r="M27" i="25"/>
  <c r="N27" i="25"/>
  <c r="O27" i="25"/>
  <c r="P27" i="25"/>
  <c r="R27" i="25"/>
  <c r="S27" i="25"/>
  <c r="T27" i="25"/>
  <c r="U27" i="25"/>
  <c r="V27" i="25"/>
  <c r="B28" i="25"/>
  <c r="C28" i="25"/>
  <c r="D28" i="25"/>
  <c r="E28" i="25"/>
  <c r="F28" i="25"/>
  <c r="H28" i="25"/>
  <c r="I28" i="25"/>
  <c r="J28" i="25"/>
  <c r="L28" i="25"/>
  <c r="M28" i="25"/>
  <c r="N28" i="25"/>
  <c r="O28" i="25"/>
  <c r="P28" i="25"/>
  <c r="R28" i="25"/>
  <c r="S28" i="25"/>
  <c r="T28" i="25"/>
  <c r="U28" i="25"/>
  <c r="V28" i="25"/>
  <c r="B29" i="25"/>
  <c r="C29" i="25"/>
  <c r="D29" i="25"/>
  <c r="E29" i="25"/>
  <c r="F29" i="25"/>
  <c r="H29" i="25"/>
  <c r="I29" i="25"/>
  <c r="J29" i="25"/>
  <c r="L29" i="25"/>
  <c r="M29" i="25"/>
  <c r="N29" i="25"/>
  <c r="O29" i="25"/>
  <c r="P29" i="25"/>
  <c r="R29" i="25"/>
  <c r="S29" i="25"/>
  <c r="T29" i="25"/>
  <c r="U29" i="25"/>
  <c r="V29" i="25"/>
  <c r="B30" i="25"/>
  <c r="C30" i="25"/>
  <c r="D30" i="25"/>
  <c r="E30" i="25"/>
  <c r="F30" i="25"/>
  <c r="H30" i="25"/>
  <c r="I30" i="25"/>
  <c r="J30" i="25"/>
  <c r="L30" i="25"/>
  <c r="M30" i="25"/>
  <c r="N30" i="25"/>
  <c r="O30" i="25"/>
  <c r="P30" i="25"/>
  <c r="R30" i="25"/>
  <c r="S30" i="25"/>
  <c r="T30" i="25"/>
  <c r="U30" i="25"/>
  <c r="V30" i="25"/>
  <c r="B31" i="25"/>
  <c r="C31" i="25"/>
  <c r="D31" i="25"/>
  <c r="E31" i="25"/>
  <c r="F31" i="25"/>
  <c r="H31" i="25"/>
  <c r="I31" i="25"/>
  <c r="J31" i="25"/>
  <c r="L31" i="25"/>
  <c r="M31" i="25"/>
  <c r="N31" i="25"/>
  <c r="O31" i="25"/>
  <c r="P31" i="25"/>
  <c r="R31" i="25"/>
  <c r="S31" i="25"/>
  <c r="T31" i="25"/>
  <c r="U31" i="25"/>
  <c r="V31" i="25"/>
  <c r="B32" i="25"/>
  <c r="C32" i="25"/>
  <c r="D32" i="25"/>
  <c r="E32" i="25"/>
  <c r="F32" i="25"/>
  <c r="H32" i="25"/>
  <c r="I32" i="25"/>
  <c r="J32" i="25"/>
  <c r="L32" i="25"/>
  <c r="M32" i="25"/>
  <c r="N32" i="25"/>
  <c r="O32" i="25"/>
  <c r="P32" i="25"/>
  <c r="R32" i="25"/>
  <c r="S32" i="25"/>
  <c r="T32" i="25"/>
  <c r="U32" i="25"/>
  <c r="V32" i="25"/>
  <c r="B33" i="25"/>
  <c r="C33" i="25"/>
  <c r="D33" i="25"/>
  <c r="E33" i="25"/>
  <c r="F33" i="25"/>
  <c r="H33" i="25"/>
  <c r="I33" i="25"/>
  <c r="J33" i="25"/>
  <c r="L33" i="25"/>
  <c r="M33" i="25"/>
  <c r="N33" i="25"/>
  <c r="O33" i="25"/>
  <c r="P33" i="25"/>
  <c r="R33" i="25"/>
  <c r="S33" i="25"/>
  <c r="T33" i="25"/>
  <c r="U33" i="25"/>
  <c r="V33" i="25"/>
  <c r="B34" i="25"/>
  <c r="C34" i="25"/>
  <c r="D34" i="25"/>
  <c r="E34" i="25"/>
  <c r="F34" i="25"/>
  <c r="H34" i="25"/>
  <c r="I34" i="25"/>
  <c r="J34" i="25"/>
  <c r="L34" i="25"/>
  <c r="M34" i="25"/>
  <c r="N34" i="25"/>
  <c r="O34" i="25"/>
  <c r="P34" i="25"/>
  <c r="R34" i="25"/>
  <c r="S34" i="25"/>
  <c r="T34" i="25"/>
  <c r="U34" i="25"/>
  <c r="V34" i="25"/>
  <c r="B35" i="25"/>
  <c r="C35" i="25"/>
  <c r="D35" i="25"/>
  <c r="E35" i="25"/>
  <c r="F35" i="25"/>
  <c r="H35" i="25"/>
  <c r="I35" i="25"/>
  <c r="J35" i="25"/>
  <c r="L35" i="25"/>
  <c r="M35" i="25"/>
  <c r="N35" i="25"/>
  <c r="O35" i="25"/>
  <c r="P35" i="25"/>
  <c r="R35" i="25"/>
  <c r="S35" i="25"/>
  <c r="T35" i="25"/>
  <c r="U35" i="25"/>
  <c r="V35" i="25"/>
  <c r="B36" i="25"/>
  <c r="C36" i="25"/>
  <c r="D36" i="25"/>
  <c r="E36" i="25"/>
  <c r="F36" i="25"/>
  <c r="H36" i="25"/>
  <c r="I36" i="25"/>
  <c r="J36" i="25"/>
  <c r="L36" i="25"/>
  <c r="M36" i="25"/>
  <c r="N36" i="25"/>
  <c r="O36" i="25"/>
  <c r="P36" i="25"/>
  <c r="R36" i="25"/>
  <c r="S36" i="25"/>
  <c r="T36" i="25"/>
  <c r="U36" i="25"/>
  <c r="V36" i="25"/>
  <c r="B37" i="25"/>
  <c r="C37" i="25"/>
  <c r="D37" i="25"/>
  <c r="E37" i="25"/>
  <c r="F37" i="25"/>
  <c r="H37" i="25"/>
  <c r="I37" i="25"/>
  <c r="J37" i="25"/>
  <c r="L37" i="25"/>
  <c r="M37" i="25"/>
  <c r="N37" i="25"/>
  <c r="O37" i="25"/>
  <c r="P37" i="25"/>
  <c r="R37" i="25"/>
  <c r="S37" i="25"/>
  <c r="T37" i="25"/>
  <c r="U37" i="25"/>
  <c r="V37" i="25"/>
  <c r="B38" i="25"/>
  <c r="C38" i="25"/>
  <c r="D38" i="25"/>
  <c r="E38" i="25"/>
  <c r="F38" i="25"/>
  <c r="H38" i="25"/>
  <c r="I38" i="25"/>
  <c r="J38" i="25"/>
  <c r="L38" i="25"/>
  <c r="M38" i="25"/>
  <c r="N38" i="25"/>
  <c r="O38" i="25"/>
  <c r="P38" i="25"/>
  <c r="R38" i="25"/>
  <c r="S38" i="25"/>
  <c r="T38" i="25"/>
  <c r="U38" i="25"/>
  <c r="V38" i="25"/>
  <c r="B39" i="25"/>
  <c r="C39" i="25"/>
  <c r="D39" i="25"/>
  <c r="E39" i="25"/>
  <c r="F39" i="25"/>
  <c r="H39" i="25"/>
  <c r="I39" i="25"/>
  <c r="J39" i="25"/>
  <c r="L39" i="25"/>
  <c r="M39" i="25"/>
  <c r="N39" i="25"/>
  <c r="O39" i="25"/>
  <c r="P39" i="25"/>
  <c r="R39" i="25"/>
  <c r="S39" i="25"/>
  <c r="T39" i="25"/>
  <c r="U39" i="25"/>
  <c r="V39" i="25"/>
  <c r="B40" i="25"/>
  <c r="C40" i="25"/>
  <c r="D40" i="25"/>
  <c r="E40" i="25"/>
  <c r="F40" i="25"/>
  <c r="H40" i="25"/>
  <c r="I40" i="25"/>
  <c r="J40" i="25"/>
  <c r="L40" i="25"/>
  <c r="M40" i="25"/>
  <c r="N40" i="25"/>
  <c r="O40" i="25"/>
  <c r="P40" i="25"/>
  <c r="R40" i="25"/>
  <c r="S40" i="25"/>
  <c r="T40" i="25"/>
  <c r="U40" i="25"/>
  <c r="V40" i="25"/>
  <c r="B41" i="25"/>
  <c r="C41" i="25"/>
  <c r="D41" i="25"/>
  <c r="E41" i="25"/>
  <c r="F41" i="25"/>
  <c r="H41" i="25"/>
  <c r="I41" i="25"/>
  <c r="J41" i="25"/>
  <c r="L41" i="25"/>
  <c r="M41" i="25"/>
  <c r="N41" i="25"/>
  <c r="O41" i="25"/>
  <c r="P41" i="25"/>
  <c r="R41" i="25"/>
  <c r="S41" i="25"/>
  <c r="T41" i="25"/>
  <c r="U41" i="25"/>
  <c r="V41" i="25"/>
  <c r="B42" i="25"/>
  <c r="C42" i="25"/>
  <c r="D42" i="25"/>
  <c r="E42" i="25"/>
  <c r="F42" i="25"/>
  <c r="H42" i="25"/>
  <c r="I42" i="25"/>
  <c r="J42" i="25"/>
  <c r="L42" i="25"/>
  <c r="M42" i="25"/>
  <c r="N42" i="25"/>
  <c r="O42" i="25"/>
  <c r="P42" i="25"/>
  <c r="R42" i="25"/>
  <c r="S42" i="25"/>
  <c r="T42" i="25"/>
  <c r="U42" i="25"/>
  <c r="V42" i="25"/>
  <c r="B43" i="25"/>
  <c r="C43" i="25"/>
  <c r="D43" i="25"/>
  <c r="E43" i="25"/>
  <c r="F43" i="25"/>
  <c r="H43" i="25"/>
  <c r="I43" i="25"/>
  <c r="J43" i="25"/>
  <c r="L43" i="25"/>
  <c r="M43" i="25"/>
  <c r="N43" i="25"/>
  <c r="O43" i="25"/>
  <c r="P43" i="25"/>
  <c r="R43" i="25"/>
  <c r="S43" i="25"/>
  <c r="T43" i="25"/>
  <c r="U43" i="25"/>
  <c r="V43" i="25"/>
  <c r="B44" i="25"/>
  <c r="C44" i="25"/>
  <c r="D44" i="25"/>
  <c r="E44" i="25"/>
  <c r="F44" i="25"/>
  <c r="H44" i="25"/>
  <c r="I44" i="25"/>
  <c r="J44" i="25"/>
  <c r="L44" i="25"/>
  <c r="M44" i="25"/>
  <c r="N44" i="25"/>
  <c r="O44" i="25"/>
  <c r="P44" i="25"/>
  <c r="R44" i="25"/>
  <c r="S44" i="25"/>
  <c r="T44" i="25"/>
  <c r="U44" i="25"/>
  <c r="V44" i="25"/>
  <c r="B45" i="25"/>
  <c r="C45" i="25"/>
  <c r="D45" i="25"/>
  <c r="E45" i="25"/>
  <c r="F45" i="25"/>
  <c r="H45" i="25"/>
  <c r="I45" i="25"/>
  <c r="J45" i="25"/>
  <c r="L45" i="25"/>
  <c r="M45" i="25"/>
  <c r="N45" i="25"/>
  <c r="O45" i="25"/>
  <c r="P45" i="25"/>
  <c r="R45" i="25"/>
  <c r="S45" i="25"/>
  <c r="T45" i="25"/>
  <c r="U45" i="25"/>
  <c r="V45" i="25"/>
  <c r="B46" i="25"/>
  <c r="C46" i="25"/>
  <c r="D46" i="25"/>
  <c r="E46" i="25"/>
  <c r="F46" i="25"/>
  <c r="H46" i="25"/>
  <c r="I46" i="25"/>
  <c r="J46" i="25"/>
  <c r="L46" i="25"/>
  <c r="M46" i="25"/>
  <c r="N46" i="25"/>
  <c r="O46" i="25"/>
  <c r="P46" i="25"/>
  <c r="R46" i="25"/>
  <c r="S46" i="25"/>
  <c r="T46" i="25"/>
  <c r="U46" i="25"/>
  <c r="V46" i="25"/>
  <c r="B47" i="25"/>
  <c r="C47" i="25"/>
  <c r="D47" i="25"/>
  <c r="E47" i="25"/>
  <c r="F47" i="25"/>
  <c r="H47" i="25"/>
  <c r="I47" i="25"/>
  <c r="J47" i="25"/>
  <c r="L47" i="25"/>
  <c r="M47" i="25"/>
  <c r="N47" i="25"/>
  <c r="O47" i="25"/>
  <c r="P47" i="25"/>
  <c r="R47" i="25"/>
  <c r="S47" i="25"/>
  <c r="T47" i="25"/>
  <c r="U47" i="25"/>
  <c r="V47" i="25"/>
  <c r="B48" i="25"/>
  <c r="C48" i="25"/>
  <c r="D48" i="25"/>
  <c r="E48" i="25"/>
  <c r="F48" i="25"/>
  <c r="H48" i="25"/>
  <c r="I48" i="25"/>
  <c r="J48" i="25"/>
  <c r="L48" i="25"/>
  <c r="M48" i="25"/>
  <c r="N48" i="25"/>
  <c r="O48" i="25"/>
  <c r="P48" i="25"/>
  <c r="R48" i="25"/>
  <c r="S48" i="25"/>
  <c r="T48" i="25"/>
  <c r="U48" i="25"/>
  <c r="V48" i="25"/>
  <c r="B49" i="25"/>
  <c r="C49" i="25"/>
  <c r="D49" i="25"/>
  <c r="E49" i="25"/>
  <c r="F49" i="25"/>
  <c r="H49" i="25"/>
  <c r="I49" i="25"/>
  <c r="J49" i="25"/>
  <c r="L49" i="25"/>
  <c r="M49" i="25"/>
  <c r="N49" i="25"/>
  <c r="O49" i="25"/>
  <c r="P49" i="25"/>
  <c r="R49" i="25"/>
  <c r="S49" i="25"/>
  <c r="T49" i="25"/>
  <c r="U49" i="25"/>
  <c r="V49" i="25"/>
  <c r="B50" i="25"/>
  <c r="C50" i="25"/>
  <c r="D50" i="25"/>
  <c r="E50" i="25"/>
  <c r="F50" i="25"/>
  <c r="H50" i="25"/>
  <c r="I50" i="25"/>
  <c r="J50" i="25"/>
  <c r="L50" i="25"/>
  <c r="M50" i="25"/>
  <c r="N50" i="25"/>
  <c r="O50" i="25"/>
  <c r="P50" i="25"/>
  <c r="R50" i="25"/>
  <c r="S50" i="25"/>
  <c r="T50" i="25"/>
  <c r="U50" i="25"/>
  <c r="V50" i="25"/>
  <c r="B51" i="25"/>
  <c r="C51" i="25"/>
  <c r="D51" i="25"/>
  <c r="E51" i="25"/>
  <c r="F51" i="25"/>
  <c r="H51" i="25"/>
  <c r="I51" i="25"/>
  <c r="J51" i="25"/>
  <c r="L51" i="25"/>
  <c r="M51" i="25"/>
  <c r="N51" i="25"/>
  <c r="O51" i="25"/>
  <c r="P51" i="25"/>
  <c r="R51" i="25"/>
  <c r="S51" i="25"/>
  <c r="T51" i="25"/>
  <c r="U51" i="25"/>
  <c r="V51" i="25"/>
  <c r="B52" i="25"/>
  <c r="C52" i="25"/>
  <c r="D52" i="25"/>
  <c r="E52" i="25"/>
  <c r="F52" i="25"/>
  <c r="H52" i="25"/>
  <c r="I52" i="25"/>
  <c r="J52" i="25"/>
  <c r="L52" i="25"/>
  <c r="M52" i="25"/>
  <c r="N52" i="25"/>
  <c r="O52" i="25"/>
  <c r="P52" i="25"/>
  <c r="R52" i="25"/>
  <c r="S52" i="25"/>
  <c r="T52" i="25"/>
  <c r="U52" i="25"/>
  <c r="V52" i="25"/>
  <c r="B53" i="25"/>
  <c r="C53" i="25"/>
  <c r="D53" i="25"/>
  <c r="E53" i="25"/>
  <c r="F53" i="25"/>
  <c r="H53" i="25"/>
  <c r="I53" i="25"/>
  <c r="J53" i="25"/>
  <c r="L53" i="25"/>
  <c r="M53" i="25"/>
  <c r="N53" i="25"/>
  <c r="O53" i="25"/>
  <c r="P53" i="25"/>
  <c r="R53" i="25"/>
  <c r="S53" i="25"/>
  <c r="T53" i="25"/>
  <c r="U53" i="25"/>
  <c r="V53" i="25"/>
  <c r="B54" i="25"/>
  <c r="C54" i="25"/>
  <c r="D54" i="25"/>
  <c r="E54" i="25"/>
  <c r="F54" i="25"/>
  <c r="H54" i="25"/>
  <c r="I54" i="25"/>
  <c r="J54" i="25"/>
  <c r="L54" i="25"/>
  <c r="M54" i="25"/>
  <c r="N54" i="25"/>
  <c r="O54" i="25"/>
  <c r="P54" i="25"/>
  <c r="R54" i="25"/>
  <c r="S54" i="25"/>
  <c r="T54" i="25"/>
  <c r="U54" i="25"/>
  <c r="V54" i="25"/>
  <c r="B55" i="25"/>
  <c r="C55" i="25"/>
  <c r="D55" i="25"/>
  <c r="E55" i="25"/>
  <c r="F55" i="25"/>
  <c r="H55" i="25"/>
  <c r="I55" i="25"/>
  <c r="J55" i="25"/>
  <c r="L55" i="25"/>
  <c r="M55" i="25"/>
  <c r="N55" i="25"/>
  <c r="O55" i="25"/>
  <c r="P55" i="25"/>
  <c r="R55" i="25"/>
  <c r="S55" i="25"/>
  <c r="T55" i="25"/>
  <c r="U55" i="25"/>
  <c r="V55" i="25"/>
  <c r="B56" i="25"/>
  <c r="C56" i="25"/>
  <c r="D56" i="25"/>
  <c r="E56" i="25"/>
  <c r="F56" i="25"/>
  <c r="H56" i="25"/>
  <c r="I56" i="25"/>
  <c r="J56" i="25"/>
  <c r="L56" i="25"/>
  <c r="M56" i="25"/>
  <c r="N56" i="25"/>
  <c r="O56" i="25"/>
  <c r="P56" i="25"/>
  <c r="R56" i="25"/>
  <c r="S56" i="25"/>
  <c r="T56" i="25"/>
  <c r="U56" i="25"/>
  <c r="V56" i="25"/>
  <c r="B57" i="25"/>
  <c r="C57" i="25"/>
  <c r="D57" i="25"/>
  <c r="E57" i="25"/>
  <c r="F57" i="25"/>
  <c r="H57" i="25"/>
  <c r="I57" i="25"/>
  <c r="J57" i="25"/>
  <c r="L57" i="25"/>
  <c r="M57" i="25"/>
  <c r="N57" i="25"/>
  <c r="O57" i="25"/>
  <c r="P57" i="25"/>
  <c r="R57" i="25"/>
  <c r="S57" i="25"/>
  <c r="T57" i="25"/>
  <c r="U57" i="25"/>
  <c r="V57" i="25"/>
  <c r="B58" i="25"/>
  <c r="C58" i="25"/>
  <c r="D58" i="25"/>
  <c r="E58" i="25"/>
  <c r="F58" i="25"/>
  <c r="H58" i="25"/>
  <c r="I58" i="25"/>
  <c r="J58" i="25"/>
  <c r="L58" i="25"/>
  <c r="M58" i="25"/>
  <c r="N58" i="25"/>
  <c r="O58" i="25"/>
  <c r="P58" i="25"/>
  <c r="R58" i="25"/>
  <c r="S58" i="25"/>
  <c r="T58" i="25"/>
  <c r="U58" i="25"/>
  <c r="V58" i="25"/>
  <c r="B59" i="25"/>
  <c r="C59" i="25"/>
  <c r="D59" i="25"/>
  <c r="E59" i="25"/>
  <c r="F59" i="25"/>
  <c r="H59" i="25"/>
  <c r="I59" i="25"/>
  <c r="J59" i="25"/>
  <c r="L59" i="25"/>
  <c r="M59" i="25"/>
  <c r="N59" i="25"/>
  <c r="O59" i="25"/>
  <c r="P59" i="25"/>
  <c r="R59" i="25"/>
  <c r="S59" i="25"/>
  <c r="T59" i="25"/>
  <c r="U59" i="25"/>
  <c r="V59" i="25"/>
  <c r="B60" i="25"/>
  <c r="C60" i="25"/>
  <c r="D60" i="25"/>
  <c r="E60" i="25"/>
  <c r="F60" i="25"/>
  <c r="H60" i="25"/>
  <c r="I60" i="25"/>
  <c r="J60" i="25"/>
  <c r="L60" i="25"/>
  <c r="M60" i="25"/>
  <c r="N60" i="25"/>
  <c r="O60" i="25"/>
  <c r="P60" i="25"/>
  <c r="R60" i="25"/>
  <c r="S60" i="25"/>
  <c r="T60" i="25"/>
  <c r="U60" i="25"/>
  <c r="V60" i="25"/>
  <c r="B61" i="25"/>
  <c r="C61" i="25"/>
  <c r="D61" i="25"/>
  <c r="E61" i="25"/>
  <c r="F61" i="25"/>
  <c r="H61" i="25"/>
  <c r="I61" i="25"/>
  <c r="J61" i="25"/>
  <c r="L61" i="25"/>
  <c r="M61" i="25"/>
  <c r="N61" i="25"/>
  <c r="O61" i="25"/>
  <c r="P61" i="25"/>
  <c r="R61" i="25"/>
  <c r="S61" i="25"/>
  <c r="T61" i="25"/>
  <c r="U61" i="25"/>
  <c r="V61" i="25"/>
  <c r="B62" i="25"/>
  <c r="C62" i="25"/>
  <c r="D62" i="25"/>
  <c r="E62" i="25"/>
  <c r="F62" i="25"/>
  <c r="H62" i="25"/>
  <c r="I62" i="25"/>
  <c r="J62" i="25"/>
  <c r="L62" i="25"/>
  <c r="M62" i="25"/>
  <c r="N62" i="25"/>
  <c r="O62" i="25"/>
  <c r="P62" i="25"/>
  <c r="R62" i="25"/>
  <c r="S62" i="25"/>
  <c r="T62" i="25"/>
  <c r="U62" i="25"/>
  <c r="V62" i="25"/>
  <c r="B63" i="25"/>
  <c r="C63" i="25"/>
  <c r="D63" i="25"/>
  <c r="E63" i="25"/>
  <c r="F63" i="25"/>
  <c r="H63" i="25"/>
  <c r="I63" i="25"/>
  <c r="J63" i="25"/>
  <c r="L63" i="25"/>
  <c r="M63" i="25"/>
  <c r="N63" i="25"/>
  <c r="O63" i="25"/>
  <c r="P63" i="25"/>
  <c r="R63" i="25"/>
  <c r="S63" i="25"/>
  <c r="T63" i="25"/>
  <c r="U63" i="25"/>
  <c r="V63" i="25"/>
  <c r="B64" i="25"/>
  <c r="C64" i="25"/>
  <c r="D64" i="25"/>
  <c r="E64" i="25"/>
  <c r="F64" i="25"/>
  <c r="H64" i="25"/>
  <c r="I64" i="25"/>
  <c r="J64" i="25"/>
  <c r="L64" i="25"/>
  <c r="M64" i="25"/>
  <c r="N64" i="25"/>
  <c r="O64" i="25"/>
  <c r="P64" i="25"/>
  <c r="R64" i="25"/>
  <c r="S64" i="25"/>
  <c r="T64" i="25"/>
  <c r="U64" i="25"/>
  <c r="V64" i="25"/>
  <c r="B65" i="25"/>
  <c r="C65" i="25"/>
  <c r="D65" i="25"/>
  <c r="E65" i="25"/>
  <c r="F65" i="25"/>
  <c r="H65" i="25"/>
  <c r="I65" i="25"/>
  <c r="J65" i="25"/>
  <c r="L65" i="25"/>
  <c r="M65" i="25"/>
  <c r="N65" i="25"/>
  <c r="O65" i="25"/>
  <c r="P65" i="25"/>
  <c r="R65" i="25"/>
  <c r="S65" i="25"/>
  <c r="T65" i="25"/>
  <c r="U65" i="25"/>
  <c r="V65" i="25"/>
  <c r="B66" i="25"/>
  <c r="C66" i="25"/>
  <c r="D66" i="25"/>
  <c r="E66" i="25"/>
  <c r="F66" i="25"/>
  <c r="H66" i="25"/>
  <c r="I66" i="25"/>
  <c r="J66" i="25"/>
  <c r="L66" i="25"/>
  <c r="M66" i="25"/>
  <c r="N66" i="25"/>
  <c r="O66" i="25"/>
  <c r="P66" i="25"/>
  <c r="R66" i="25"/>
  <c r="S66" i="25"/>
  <c r="T66" i="25"/>
  <c r="U66" i="25"/>
  <c r="V66" i="25"/>
  <c r="B67" i="25"/>
  <c r="C67" i="25"/>
  <c r="D67" i="25"/>
  <c r="E67" i="25"/>
  <c r="F67" i="25"/>
  <c r="H67" i="25"/>
  <c r="I67" i="25"/>
  <c r="J67" i="25"/>
  <c r="L67" i="25"/>
  <c r="M67" i="25"/>
  <c r="N67" i="25"/>
  <c r="O67" i="25"/>
  <c r="P67" i="25"/>
  <c r="R67" i="25"/>
  <c r="S67" i="25"/>
  <c r="T67" i="25"/>
  <c r="U67" i="25"/>
  <c r="V67" i="25"/>
  <c r="B68" i="25"/>
  <c r="C68" i="25"/>
  <c r="D68" i="25"/>
  <c r="E68" i="25"/>
  <c r="F68" i="25"/>
  <c r="H68" i="25"/>
  <c r="I68" i="25"/>
  <c r="J68" i="25"/>
  <c r="L68" i="25"/>
  <c r="M68" i="25"/>
  <c r="N68" i="25"/>
  <c r="O68" i="25"/>
  <c r="P68" i="25"/>
  <c r="R68" i="25"/>
  <c r="S68" i="25"/>
  <c r="T68" i="25"/>
  <c r="U68" i="25"/>
  <c r="V68" i="25"/>
  <c r="B69" i="25"/>
  <c r="C69" i="25"/>
  <c r="D69" i="25"/>
  <c r="E69" i="25"/>
  <c r="F69" i="25"/>
  <c r="H69" i="25"/>
  <c r="I69" i="25"/>
  <c r="J69" i="25"/>
  <c r="L69" i="25"/>
  <c r="M69" i="25"/>
  <c r="N69" i="25"/>
  <c r="O69" i="25"/>
  <c r="P69" i="25"/>
  <c r="R69" i="25"/>
  <c r="S69" i="25"/>
  <c r="T69" i="25"/>
  <c r="U69" i="25"/>
  <c r="V69" i="25"/>
  <c r="B70" i="25"/>
  <c r="C70" i="25"/>
  <c r="D70" i="25"/>
  <c r="E70" i="25"/>
  <c r="F70" i="25"/>
  <c r="H70" i="25"/>
  <c r="I70" i="25"/>
  <c r="J70" i="25"/>
  <c r="L70" i="25"/>
  <c r="M70" i="25"/>
  <c r="N70" i="25"/>
  <c r="O70" i="25"/>
  <c r="P70" i="25"/>
  <c r="R70" i="25"/>
  <c r="S70" i="25"/>
  <c r="T70" i="25"/>
  <c r="U70" i="25"/>
  <c r="V70" i="25"/>
  <c r="B71" i="25"/>
  <c r="C71" i="25"/>
  <c r="D71" i="25"/>
  <c r="E71" i="25"/>
  <c r="F71" i="25"/>
  <c r="H71" i="25"/>
  <c r="I71" i="25"/>
  <c r="J71" i="25"/>
  <c r="L71" i="25"/>
  <c r="M71" i="25"/>
  <c r="N71" i="25"/>
  <c r="O71" i="25"/>
  <c r="P71" i="25"/>
  <c r="R71" i="25"/>
  <c r="S71" i="25"/>
  <c r="T71" i="25"/>
  <c r="U71" i="25"/>
  <c r="V71" i="25"/>
  <c r="B72" i="25"/>
  <c r="C72" i="25"/>
  <c r="D72" i="25"/>
  <c r="E72" i="25"/>
  <c r="F72" i="25"/>
  <c r="H72" i="25"/>
  <c r="I72" i="25"/>
  <c r="J72" i="25"/>
  <c r="L72" i="25"/>
  <c r="M72" i="25"/>
  <c r="N72" i="25"/>
  <c r="O72" i="25"/>
  <c r="P72" i="25"/>
  <c r="R72" i="25"/>
  <c r="S72" i="25"/>
  <c r="T72" i="25"/>
  <c r="U72" i="25"/>
  <c r="V72" i="25"/>
  <c r="B73" i="25"/>
  <c r="C73" i="25"/>
  <c r="D73" i="25"/>
  <c r="E73" i="25"/>
  <c r="F73" i="25"/>
  <c r="H73" i="25"/>
  <c r="I73" i="25"/>
  <c r="J73" i="25"/>
  <c r="L73" i="25"/>
  <c r="M73" i="25"/>
  <c r="N73" i="25"/>
  <c r="O73" i="25"/>
  <c r="P73" i="25"/>
  <c r="R73" i="25"/>
  <c r="S73" i="25"/>
  <c r="T73" i="25"/>
  <c r="U73" i="25"/>
  <c r="V73" i="25"/>
  <c r="B74" i="25"/>
  <c r="C74" i="25"/>
  <c r="D74" i="25"/>
  <c r="E74" i="25"/>
  <c r="F74" i="25"/>
  <c r="H74" i="25"/>
  <c r="I74" i="25"/>
  <c r="J74" i="25"/>
  <c r="L74" i="25"/>
  <c r="M74" i="25"/>
  <c r="N74" i="25"/>
  <c r="O74" i="25"/>
  <c r="P74" i="25"/>
  <c r="R74" i="25"/>
  <c r="S74" i="25"/>
  <c r="T74" i="25"/>
  <c r="U74" i="25"/>
  <c r="V74" i="25"/>
  <c r="B75" i="25"/>
  <c r="C75" i="25"/>
  <c r="D75" i="25"/>
  <c r="E75" i="25"/>
  <c r="F75" i="25"/>
  <c r="H75" i="25"/>
  <c r="I75" i="25"/>
  <c r="J75" i="25"/>
  <c r="L75" i="25"/>
  <c r="M75" i="25"/>
  <c r="N75" i="25"/>
  <c r="O75" i="25"/>
  <c r="P75" i="25"/>
  <c r="R75" i="25"/>
  <c r="S75" i="25"/>
  <c r="T75" i="25"/>
  <c r="U75" i="25"/>
  <c r="V75" i="25"/>
  <c r="B76" i="25"/>
  <c r="C76" i="25"/>
  <c r="D76" i="25"/>
  <c r="E76" i="25"/>
  <c r="F76" i="25"/>
  <c r="H76" i="25"/>
  <c r="I76" i="25"/>
  <c r="J76" i="25"/>
  <c r="L76" i="25"/>
  <c r="M76" i="25"/>
  <c r="N76" i="25"/>
  <c r="O76" i="25"/>
  <c r="P76" i="25"/>
  <c r="R76" i="25"/>
  <c r="S76" i="25"/>
  <c r="T76" i="25"/>
  <c r="U76" i="25"/>
  <c r="V76" i="25"/>
  <c r="B77" i="25"/>
  <c r="C77" i="25"/>
  <c r="D77" i="25"/>
  <c r="E77" i="25"/>
  <c r="F77" i="25"/>
  <c r="H77" i="25"/>
  <c r="I77" i="25"/>
  <c r="J77" i="25"/>
  <c r="L77" i="25"/>
  <c r="M77" i="25"/>
  <c r="N77" i="25"/>
  <c r="O77" i="25"/>
  <c r="P77" i="25"/>
  <c r="R77" i="25"/>
  <c r="S77" i="25"/>
  <c r="T77" i="25"/>
  <c r="U77" i="25"/>
  <c r="V77" i="25"/>
  <c r="B78" i="25"/>
  <c r="C78" i="25"/>
  <c r="D78" i="25"/>
  <c r="E78" i="25"/>
  <c r="F78" i="25"/>
  <c r="H78" i="25"/>
  <c r="I78" i="25"/>
  <c r="J78" i="25"/>
  <c r="L78" i="25"/>
  <c r="M78" i="25"/>
  <c r="N78" i="25"/>
  <c r="O78" i="25"/>
  <c r="P78" i="25"/>
  <c r="R78" i="25"/>
  <c r="S78" i="25"/>
  <c r="T78" i="25"/>
  <c r="U78" i="25"/>
  <c r="V78" i="25"/>
  <c r="B79" i="25"/>
  <c r="C79" i="25"/>
  <c r="D79" i="25"/>
  <c r="E79" i="25"/>
  <c r="F79" i="25"/>
  <c r="H79" i="25"/>
  <c r="I79" i="25"/>
  <c r="J79" i="25"/>
  <c r="L79" i="25"/>
  <c r="M79" i="25"/>
  <c r="N79" i="25"/>
  <c r="O79" i="25"/>
  <c r="P79" i="25"/>
  <c r="R79" i="25"/>
  <c r="S79" i="25"/>
  <c r="T79" i="25"/>
  <c r="U79" i="25"/>
  <c r="V79" i="25"/>
  <c r="B80" i="25"/>
  <c r="C80" i="25"/>
  <c r="D80" i="25"/>
  <c r="E80" i="25"/>
  <c r="F80" i="25"/>
  <c r="H80" i="25"/>
  <c r="I80" i="25"/>
  <c r="J80" i="25"/>
  <c r="L80" i="25"/>
  <c r="M80" i="25"/>
  <c r="N80" i="25"/>
  <c r="O80" i="25"/>
  <c r="P80" i="25"/>
  <c r="R80" i="25"/>
  <c r="S80" i="25"/>
  <c r="T80" i="25"/>
  <c r="U80" i="25"/>
  <c r="V80" i="25"/>
  <c r="B81" i="25"/>
  <c r="C81" i="25"/>
  <c r="D81" i="25"/>
  <c r="E81" i="25"/>
  <c r="F81" i="25"/>
  <c r="H81" i="25"/>
  <c r="I81" i="25"/>
  <c r="J81" i="25"/>
  <c r="L81" i="25"/>
  <c r="M81" i="25"/>
  <c r="N81" i="25"/>
  <c r="O81" i="25"/>
  <c r="P81" i="25"/>
  <c r="R81" i="25"/>
  <c r="S81" i="25"/>
  <c r="T81" i="25"/>
  <c r="U81" i="25"/>
  <c r="V81" i="25"/>
  <c r="B82" i="25"/>
  <c r="C82" i="25"/>
  <c r="D82" i="25"/>
  <c r="E82" i="25"/>
  <c r="F82" i="25"/>
  <c r="H82" i="25"/>
  <c r="I82" i="25"/>
  <c r="J82" i="25"/>
  <c r="L82" i="25"/>
  <c r="M82" i="25"/>
  <c r="N82" i="25"/>
  <c r="O82" i="25"/>
  <c r="P82" i="25"/>
  <c r="R82" i="25"/>
  <c r="S82" i="25"/>
  <c r="T82" i="25"/>
  <c r="U82" i="25"/>
  <c r="V82" i="25"/>
  <c r="B83" i="25"/>
  <c r="C83" i="25"/>
  <c r="D83" i="25"/>
  <c r="E83" i="25"/>
  <c r="F83" i="25"/>
  <c r="H83" i="25"/>
  <c r="I83" i="25"/>
  <c r="J83" i="25"/>
  <c r="L83" i="25"/>
  <c r="M83" i="25"/>
  <c r="N83" i="25"/>
  <c r="O83" i="25"/>
  <c r="P83" i="25"/>
  <c r="R83" i="25"/>
  <c r="S83" i="25"/>
  <c r="T83" i="25"/>
  <c r="U83" i="25"/>
  <c r="V83" i="25"/>
  <c r="B84" i="25"/>
  <c r="C84" i="25"/>
  <c r="D84" i="25"/>
  <c r="E84" i="25"/>
  <c r="F84" i="25"/>
  <c r="H84" i="25"/>
  <c r="I84" i="25"/>
  <c r="J84" i="25"/>
  <c r="L84" i="25"/>
  <c r="M84" i="25"/>
  <c r="N84" i="25"/>
  <c r="O84" i="25"/>
  <c r="P84" i="25"/>
  <c r="R84" i="25"/>
  <c r="S84" i="25"/>
  <c r="T84" i="25"/>
  <c r="U84" i="25"/>
  <c r="V84" i="25"/>
  <c r="B85" i="25"/>
  <c r="C85" i="25"/>
  <c r="D85" i="25"/>
  <c r="E85" i="25"/>
  <c r="F85" i="25"/>
  <c r="H85" i="25"/>
  <c r="I85" i="25"/>
  <c r="J85" i="25"/>
  <c r="L85" i="25"/>
  <c r="M85" i="25"/>
  <c r="N85" i="25"/>
  <c r="O85" i="25"/>
  <c r="P85" i="25"/>
  <c r="R85" i="25"/>
  <c r="S85" i="25"/>
  <c r="T85" i="25"/>
  <c r="U85" i="25"/>
  <c r="V85" i="25"/>
  <c r="B86" i="25"/>
  <c r="C86" i="25"/>
  <c r="D86" i="25"/>
  <c r="E86" i="25"/>
  <c r="F86" i="25"/>
  <c r="H86" i="25"/>
  <c r="I86" i="25"/>
  <c r="J86" i="25"/>
  <c r="L86" i="25"/>
  <c r="M86" i="25"/>
  <c r="N86" i="25"/>
  <c r="O86" i="25"/>
  <c r="P86" i="25"/>
  <c r="R86" i="25"/>
  <c r="S86" i="25"/>
  <c r="T86" i="25"/>
  <c r="U86" i="25"/>
  <c r="V86" i="25"/>
  <c r="B87" i="25"/>
  <c r="C87" i="25"/>
  <c r="D87" i="25"/>
  <c r="E87" i="25"/>
  <c r="F87" i="25"/>
  <c r="H87" i="25"/>
  <c r="I87" i="25"/>
  <c r="J87" i="25"/>
  <c r="L87" i="25"/>
  <c r="M87" i="25"/>
  <c r="N87" i="25"/>
  <c r="O87" i="25"/>
  <c r="P87" i="25"/>
  <c r="R87" i="25"/>
  <c r="S87" i="25"/>
  <c r="T87" i="25"/>
  <c r="U87" i="25"/>
  <c r="V87" i="25"/>
  <c r="B88" i="25"/>
  <c r="C88" i="25"/>
  <c r="D88" i="25"/>
  <c r="E88" i="25"/>
  <c r="F88" i="25"/>
  <c r="H88" i="25"/>
  <c r="I88" i="25"/>
  <c r="J88" i="25"/>
  <c r="L88" i="25"/>
  <c r="M88" i="25"/>
  <c r="N88" i="25"/>
  <c r="O88" i="25"/>
  <c r="P88" i="25"/>
  <c r="R88" i="25"/>
  <c r="S88" i="25"/>
  <c r="T88" i="25"/>
  <c r="U88" i="25"/>
  <c r="V88" i="25"/>
  <c r="B89" i="25"/>
  <c r="C89" i="25"/>
  <c r="D89" i="25"/>
  <c r="E89" i="25"/>
  <c r="F89" i="25"/>
  <c r="H89" i="25"/>
  <c r="I89" i="25"/>
  <c r="J89" i="25"/>
  <c r="L89" i="25"/>
  <c r="M89" i="25"/>
  <c r="N89" i="25"/>
  <c r="O89" i="25"/>
  <c r="P89" i="25"/>
  <c r="R89" i="25"/>
  <c r="S89" i="25"/>
  <c r="T89" i="25"/>
  <c r="U89" i="25"/>
  <c r="V89" i="25"/>
  <c r="B90" i="25"/>
  <c r="C90" i="25"/>
  <c r="D90" i="25"/>
  <c r="E90" i="25"/>
  <c r="F90" i="25"/>
  <c r="H90" i="25"/>
  <c r="I90" i="25"/>
  <c r="J90" i="25"/>
  <c r="L90" i="25"/>
  <c r="M90" i="25"/>
  <c r="N90" i="25"/>
  <c r="O90" i="25"/>
  <c r="P90" i="25"/>
  <c r="R90" i="25"/>
  <c r="S90" i="25"/>
  <c r="T90" i="25"/>
  <c r="U90" i="25"/>
  <c r="V90" i="25"/>
  <c r="B91" i="25"/>
  <c r="C91" i="25"/>
  <c r="D91" i="25"/>
  <c r="E91" i="25"/>
  <c r="F91" i="25"/>
  <c r="H91" i="25"/>
  <c r="I91" i="25"/>
  <c r="J91" i="25"/>
  <c r="L91" i="25"/>
  <c r="M91" i="25"/>
  <c r="N91" i="25"/>
  <c r="O91" i="25"/>
  <c r="P91" i="25"/>
  <c r="R91" i="25"/>
  <c r="S91" i="25"/>
  <c r="T91" i="25"/>
  <c r="U91" i="25"/>
  <c r="V91" i="25"/>
  <c r="B92" i="25"/>
  <c r="C92" i="25"/>
  <c r="D92" i="25"/>
  <c r="E92" i="25"/>
  <c r="F92" i="25"/>
  <c r="H92" i="25"/>
  <c r="I92" i="25"/>
  <c r="J92" i="25"/>
  <c r="L92" i="25"/>
  <c r="M92" i="25"/>
  <c r="N92" i="25"/>
  <c r="O92" i="25"/>
  <c r="P92" i="25"/>
  <c r="R92" i="25"/>
  <c r="S92" i="25"/>
  <c r="T92" i="25"/>
  <c r="U92" i="25"/>
  <c r="V92" i="25"/>
  <c r="B93" i="25"/>
  <c r="C93" i="25"/>
  <c r="D93" i="25"/>
  <c r="E93" i="25"/>
  <c r="F93" i="25"/>
  <c r="H93" i="25"/>
  <c r="I93" i="25"/>
  <c r="J93" i="25"/>
  <c r="L93" i="25"/>
  <c r="M93" i="25"/>
  <c r="N93" i="25"/>
  <c r="O93" i="25"/>
  <c r="P93" i="25"/>
  <c r="R93" i="25"/>
  <c r="S93" i="25"/>
  <c r="T93" i="25"/>
  <c r="U93" i="25"/>
  <c r="V93" i="25"/>
  <c r="B94" i="25"/>
  <c r="C94" i="25"/>
  <c r="D94" i="25"/>
  <c r="E94" i="25"/>
  <c r="F94" i="25"/>
  <c r="H94" i="25"/>
  <c r="I94" i="25"/>
  <c r="J94" i="25"/>
  <c r="L94" i="25"/>
  <c r="M94" i="25"/>
  <c r="N94" i="25"/>
  <c r="O94" i="25"/>
  <c r="P94" i="25"/>
  <c r="R94" i="25"/>
  <c r="S94" i="25"/>
  <c r="T94" i="25"/>
  <c r="U94" i="25"/>
  <c r="V94" i="25"/>
  <c r="B95" i="25"/>
  <c r="C95" i="25"/>
  <c r="D95" i="25"/>
  <c r="E95" i="25"/>
  <c r="F95" i="25"/>
  <c r="H95" i="25"/>
  <c r="I95" i="25"/>
  <c r="J95" i="25"/>
  <c r="L95" i="25"/>
  <c r="M95" i="25"/>
  <c r="N95" i="25"/>
  <c r="O95" i="25"/>
  <c r="P95" i="25"/>
  <c r="R95" i="25"/>
  <c r="S95" i="25"/>
  <c r="T95" i="25"/>
  <c r="U95" i="25"/>
  <c r="V95" i="25"/>
  <c r="B96" i="25"/>
  <c r="C96" i="25"/>
  <c r="D96" i="25"/>
  <c r="E96" i="25"/>
  <c r="F96" i="25"/>
  <c r="H96" i="25"/>
  <c r="I96" i="25"/>
  <c r="J96" i="25"/>
  <c r="L96" i="25"/>
  <c r="M96" i="25"/>
  <c r="N96" i="25"/>
  <c r="O96" i="25"/>
  <c r="P96" i="25"/>
  <c r="R96" i="25"/>
  <c r="S96" i="25"/>
  <c r="T96" i="25"/>
  <c r="U96" i="25"/>
  <c r="V96" i="25"/>
  <c r="B97" i="25"/>
  <c r="C97" i="25"/>
  <c r="D97" i="25"/>
  <c r="E97" i="25"/>
  <c r="F97" i="25"/>
  <c r="H97" i="25"/>
  <c r="I97" i="25"/>
  <c r="J97" i="25"/>
  <c r="L97" i="25"/>
  <c r="M97" i="25"/>
  <c r="N97" i="25"/>
  <c r="O97" i="25"/>
  <c r="P97" i="25"/>
  <c r="R97" i="25"/>
  <c r="S97" i="25"/>
  <c r="T97" i="25"/>
  <c r="U97" i="25"/>
  <c r="V97" i="25"/>
  <c r="B98" i="25"/>
  <c r="C98" i="25"/>
  <c r="D98" i="25"/>
  <c r="E98" i="25"/>
  <c r="F98" i="25"/>
  <c r="H98" i="25"/>
  <c r="I98" i="25"/>
  <c r="J98" i="25"/>
  <c r="L98" i="25"/>
  <c r="M98" i="25"/>
  <c r="N98" i="25"/>
  <c r="O98" i="25"/>
  <c r="P98" i="25"/>
  <c r="R98" i="25"/>
  <c r="S98" i="25"/>
  <c r="T98" i="25"/>
  <c r="U98" i="25"/>
  <c r="V98" i="25"/>
  <c r="B99" i="25"/>
  <c r="C99" i="25"/>
  <c r="D99" i="25"/>
  <c r="E99" i="25"/>
  <c r="F99" i="25"/>
  <c r="H99" i="25"/>
  <c r="I99" i="25"/>
  <c r="J99" i="25"/>
  <c r="L99" i="25"/>
  <c r="M99" i="25"/>
  <c r="N99" i="25"/>
  <c r="O99" i="25"/>
  <c r="P99" i="25"/>
  <c r="R99" i="25"/>
  <c r="S99" i="25"/>
  <c r="T99" i="25"/>
  <c r="U99" i="25"/>
  <c r="V99" i="25"/>
  <c r="B100" i="25"/>
  <c r="C100" i="25"/>
  <c r="D100" i="25"/>
  <c r="E100" i="25"/>
  <c r="F100" i="25"/>
  <c r="H100" i="25"/>
  <c r="I100" i="25"/>
  <c r="J100" i="25"/>
  <c r="L100" i="25"/>
  <c r="M100" i="25"/>
  <c r="N100" i="25"/>
  <c r="O100" i="25"/>
  <c r="P100" i="25"/>
  <c r="R100" i="25"/>
  <c r="S100" i="25"/>
  <c r="T100" i="25"/>
  <c r="U100" i="25"/>
  <c r="V100" i="25"/>
  <c r="B101" i="25"/>
  <c r="C101" i="25"/>
  <c r="D101" i="25"/>
  <c r="E101" i="25"/>
  <c r="F101" i="25"/>
  <c r="H101" i="25"/>
  <c r="I101" i="25"/>
  <c r="J101" i="25"/>
  <c r="L101" i="25"/>
  <c r="M101" i="25"/>
  <c r="N101" i="25"/>
  <c r="O101" i="25"/>
  <c r="P101" i="25"/>
  <c r="R101" i="25"/>
  <c r="S101" i="25"/>
  <c r="T101" i="25"/>
  <c r="U101" i="25"/>
  <c r="V101" i="25"/>
  <c r="B102" i="25"/>
  <c r="C102" i="25"/>
  <c r="D102" i="25"/>
  <c r="E102" i="25"/>
  <c r="F102" i="25"/>
  <c r="H102" i="25"/>
  <c r="I102" i="25"/>
  <c r="J102" i="25"/>
  <c r="L102" i="25"/>
  <c r="M102" i="25"/>
  <c r="N102" i="25"/>
  <c r="O102" i="25"/>
  <c r="P102" i="25"/>
  <c r="R102" i="25"/>
  <c r="S102" i="25"/>
  <c r="T102" i="25"/>
  <c r="U102" i="25"/>
  <c r="V102" i="25"/>
  <c r="V3" i="32"/>
  <c r="U3" i="32"/>
  <c r="T3" i="32"/>
  <c r="S3" i="32"/>
  <c r="V3" i="33"/>
  <c r="U3" i="33"/>
  <c r="T3" i="33"/>
  <c r="S3" i="33"/>
  <c r="V3" i="29"/>
  <c r="U3" i="29"/>
  <c r="T3" i="29"/>
  <c r="S3" i="29"/>
  <c r="V3" i="31"/>
  <c r="U3" i="31"/>
  <c r="T3" i="31"/>
  <c r="S3" i="31"/>
  <c r="V3" i="30"/>
  <c r="U3" i="30"/>
  <c r="T3" i="30"/>
  <c r="S3" i="30"/>
  <c r="V3" i="28"/>
  <c r="U3" i="28"/>
  <c r="T3" i="28"/>
  <c r="S3" i="28"/>
  <c r="V3" i="27"/>
  <c r="U3" i="27"/>
  <c r="T3" i="27"/>
  <c r="S3" i="27"/>
  <c r="V3" i="25"/>
  <c r="U3" i="25"/>
  <c r="T3" i="25"/>
  <c r="S3" i="25"/>
  <c r="P3" i="32"/>
  <c r="O3" i="32"/>
  <c r="N3" i="32"/>
  <c r="M3" i="32"/>
  <c r="P3" i="33"/>
  <c r="O3" i="33"/>
  <c r="N3" i="33"/>
  <c r="M3" i="33"/>
  <c r="P3" i="29"/>
  <c r="O3" i="29"/>
  <c r="N3" i="29"/>
  <c r="M3" i="29"/>
  <c r="P3" i="31"/>
  <c r="O3" i="31"/>
  <c r="N3" i="31"/>
  <c r="M3" i="31"/>
  <c r="P3" i="30"/>
  <c r="O3" i="30"/>
  <c r="N3" i="30"/>
  <c r="M3" i="30"/>
  <c r="P3" i="28"/>
  <c r="O3" i="28"/>
  <c r="N3" i="28"/>
  <c r="M3" i="28"/>
  <c r="P3" i="27"/>
  <c r="O3" i="27"/>
  <c r="N3" i="27"/>
  <c r="M3" i="27"/>
  <c r="P3" i="25"/>
  <c r="O3" i="25"/>
  <c r="N3" i="25"/>
  <c r="M3" i="25"/>
  <c r="F3" i="32"/>
  <c r="E3" i="32"/>
  <c r="D3" i="32"/>
  <c r="C3" i="32"/>
  <c r="F3" i="33"/>
  <c r="E3" i="33"/>
  <c r="D3" i="33"/>
  <c r="C3" i="33"/>
  <c r="F3" i="29"/>
  <c r="E3" i="29"/>
  <c r="D3" i="29"/>
  <c r="C3" i="29"/>
  <c r="F3" i="31"/>
  <c r="E3" i="31"/>
  <c r="D3" i="31"/>
  <c r="C3" i="31"/>
  <c r="F3" i="30"/>
  <c r="E3" i="30"/>
  <c r="D3" i="30"/>
  <c r="C3" i="30"/>
  <c r="F3" i="28"/>
  <c r="E3" i="28"/>
  <c r="D3" i="28"/>
  <c r="C3" i="28"/>
  <c r="F3" i="27"/>
  <c r="E3" i="27"/>
  <c r="D3" i="27"/>
  <c r="C3" i="27"/>
  <c r="F3" i="25"/>
  <c r="E3" i="25"/>
  <c r="D3" i="25"/>
  <c r="C3" i="25"/>
  <c r="J3" i="32"/>
  <c r="I3" i="32"/>
  <c r="H3" i="32"/>
  <c r="J3" i="33"/>
  <c r="I3" i="33"/>
  <c r="H3" i="33"/>
  <c r="J3" i="29"/>
  <c r="I3" i="29"/>
  <c r="H3" i="29"/>
  <c r="J3" i="31"/>
  <c r="I3" i="31"/>
  <c r="H3" i="31"/>
  <c r="J3" i="30"/>
  <c r="I3" i="30"/>
  <c r="H3" i="30"/>
  <c r="J3" i="28"/>
  <c r="I3" i="28"/>
  <c r="H3" i="28"/>
  <c r="J3" i="27"/>
  <c r="I3" i="27"/>
  <c r="H3" i="27"/>
  <c r="J3" i="25"/>
  <c r="I3" i="25"/>
  <c r="H3" i="25"/>
  <c r="L3" i="32"/>
  <c r="L3" i="33"/>
  <c r="L3" i="29"/>
  <c r="L3" i="31"/>
  <c r="L3" i="30"/>
  <c r="L3" i="28"/>
  <c r="L3" i="27"/>
  <c r="L3" i="25"/>
  <c r="R3" i="32"/>
  <c r="R3" i="33"/>
  <c r="R3" i="29"/>
  <c r="R3" i="31"/>
  <c r="R3" i="30"/>
  <c r="R3" i="28"/>
  <c r="R3" i="27"/>
  <c r="R3" i="25"/>
  <c r="B3" i="32"/>
  <c r="B3" i="33"/>
  <c r="B3" i="29"/>
  <c r="B3" i="31"/>
  <c r="B3" i="30"/>
  <c r="B3" i="28"/>
  <c r="B3" i="27"/>
  <c r="B3" i="25"/>
  <c r="B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3" i="22"/>
  <c r="V3" i="22"/>
  <c r="U3" i="22"/>
  <c r="T3" i="22"/>
  <c r="S3" i="22"/>
  <c r="R3" i="22"/>
  <c r="P3" i="22"/>
  <c r="O3" i="22"/>
  <c r="N3" i="22"/>
  <c r="M3" i="22"/>
  <c r="L3" i="22"/>
  <c r="J3" i="22"/>
  <c r="I3" i="22"/>
  <c r="H3" i="22"/>
  <c r="F3" i="22"/>
  <c r="E3" i="22"/>
  <c r="D3" i="22"/>
  <c r="C3" i="22"/>
  <c r="D13" i="5" l="1"/>
  <c r="D81" i="5" s="1"/>
  <c r="D14" i="5"/>
  <c r="D82" i="5" s="1"/>
  <c r="D15" i="5"/>
  <c r="D83" i="5" s="1"/>
  <c r="D16" i="5"/>
  <c r="D84" i="5" s="1"/>
  <c r="D12" i="5"/>
  <c r="D80" i="5" s="1"/>
  <c r="D18" i="5"/>
  <c r="D86" i="5" s="1"/>
  <c r="D17" i="5"/>
  <c r="D85" i="5" s="1"/>
  <c r="D11" i="5"/>
  <c r="D79" i="5" s="1"/>
  <c r="D9" i="5"/>
  <c r="D77" i="5" s="1"/>
  <c r="U3" i="16"/>
  <c r="T3" i="16"/>
  <c r="S3" i="16"/>
  <c r="R3" i="16"/>
  <c r="Q3" i="16"/>
  <c r="P3" i="16"/>
  <c r="O3" i="16"/>
  <c r="N3" i="16"/>
  <c r="M3" i="16"/>
  <c r="L3" i="16"/>
  <c r="J3" i="16"/>
  <c r="I3" i="16"/>
  <c r="H3" i="16"/>
  <c r="F3" i="16"/>
  <c r="E3" i="16"/>
  <c r="D3" i="16"/>
  <c r="C3" i="16"/>
  <c r="B3" i="16"/>
  <c r="D36" i="5" l="1"/>
  <c r="D58" i="5"/>
  <c r="D59" i="5"/>
  <c r="D37" i="5"/>
  <c r="D41" i="5"/>
  <c r="D63" i="5"/>
  <c r="D43" i="5"/>
  <c r="D65" i="5"/>
  <c r="D40" i="5"/>
  <c r="D62" i="5"/>
  <c r="D39" i="5"/>
  <c r="D61" i="5"/>
  <c r="D42" i="5"/>
  <c r="D64" i="5"/>
  <c r="D34" i="5"/>
  <c r="D56" i="5"/>
  <c r="D38" i="5"/>
  <c r="D60" i="5"/>
  <c r="M123" i="16"/>
  <c r="N123" i="16"/>
  <c r="O123" i="16"/>
  <c r="P123" i="16"/>
  <c r="H123" i="16"/>
  <c r="C123" i="16"/>
  <c r="I123" i="16"/>
  <c r="J123" i="16"/>
  <c r="L123" i="16"/>
  <c r="F123" i="16"/>
  <c r="B123" i="16"/>
  <c r="D123" i="16"/>
  <c r="E123" i="16"/>
  <c r="F9" i="5"/>
  <c r="H9" i="5"/>
  <c r="G9" i="5"/>
  <c r="E9" i="5"/>
  <c r="M9" i="5" l="1"/>
  <c r="M19" i="5" s="1"/>
  <c r="G77" i="5" l="1"/>
  <c r="I61" i="5" l="1"/>
  <c r="I62" i="5"/>
  <c r="I63" i="5"/>
  <c r="I64" i="5"/>
  <c r="I65" i="5"/>
  <c r="I57" i="5" l="1"/>
  <c r="I60" i="5"/>
  <c r="I59" i="5"/>
  <c r="I58" i="5"/>
  <c r="V2" i="33" l="1"/>
  <c r="U2" i="33"/>
  <c r="T2" i="33"/>
  <c r="S2" i="33"/>
  <c r="R2" i="33"/>
  <c r="C103" i="33" l="1"/>
  <c r="C2" i="33" s="1"/>
  <c r="J103" i="33"/>
  <c r="J2" i="33" s="1"/>
  <c r="M103" i="33"/>
  <c r="M2" i="33" s="1"/>
  <c r="P103" i="33"/>
  <c r="P2" i="33" s="1"/>
  <c r="O103" i="33"/>
  <c r="O2" i="33" s="1"/>
  <c r="E103" i="33"/>
  <c r="E2" i="33" s="1"/>
  <c r="B103" i="33"/>
  <c r="B2" i="33" s="1"/>
  <c r="H103" i="33"/>
  <c r="H2" i="33" s="1"/>
  <c r="N103" i="33"/>
  <c r="N2" i="33" s="1"/>
  <c r="L103" i="33"/>
  <c r="L2" i="33" s="1"/>
  <c r="S103" i="33"/>
  <c r="V103" i="33"/>
  <c r="R103" i="33"/>
  <c r="D103" i="33"/>
  <c r="D2" i="33" s="1"/>
  <c r="I103" i="33"/>
  <c r="I2" i="33" s="1"/>
  <c r="T103" i="33"/>
  <c r="U103" i="33"/>
  <c r="F103" i="33"/>
  <c r="F2" i="33" s="1"/>
  <c r="V2" i="32"/>
  <c r="U2" i="32"/>
  <c r="T2" i="32"/>
  <c r="S2" i="32"/>
  <c r="R2" i="32"/>
  <c r="S2" i="30" l="1"/>
  <c r="R2" i="30"/>
  <c r="V2" i="31"/>
  <c r="U2" i="31"/>
  <c r="T2" i="31"/>
  <c r="S2" i="31"/>
  <c r="R2" i="31"/>
  <c r="V2" i="30"/>
  <c r="U2" i="30"/>
  <c r="T2" i="30"/>
  <c r="E103" i="31" l="1"/>
  <c r="E2" i="31" s="1"/>
  <c r="O103" i="31"/>
  <c r="O2" i="31" s="1"/>
  <c r="C103" i="30"/>
  <c r="C2" i="30" s="1"/>
  <c r="M103" i="30"/>
  <c r="M2" i="30" s="1"/>
  <c r="V103" i="30"/>
  <c r="J103" i="30"/>
  <c r="J2" i="30" s="1"/>
  <c r="T103" i="30"/>
  <c r="H103" i="30"/>
  <c r="H2" i="30" s="1"/>
  <c r="R103" i="30"/>
  <c r="C103" i="31"/>
  <c r="C2" i="31" s="1"/>
  <c r="M103" i="31"/>
  <c r="M2" i="31" s="1"/>
  <c r="V103" i="31"/>
  <c r="O103" i="30"/>
  <c r="O2" i="30" s="1"/>
  <c r="J103" i="31"/>
  <c r="J2" i="31" s="1"/>
  <c r="T103" i="31"/>
  <c r="H103" i="31"/>
  <c r="H2" i="31" s="1"/>
  <c r="R103" i="31"/>
  <c r="E103" i="30"/>
  <c r="E2" i="30" s="1"/>
  <c r="I103" i="31"/>
  <c r="I2" i="31" s="1"/>
  <c r="F103" i="31"/>
  <c r="F2" i="31" s="1"/>
  <c r="B103" i="30"/>
  <c r="B2" i="30" s="1"/>
  <c r="L103" i="30"/>
  <c r="L2" i="30" s="1"/>
  <c r="U103" i="30"/>
  <c r="S103" i="30"/>
  <c r="F103" i="30"/>
  <c r="F2" i="30" s="1"/>
  <c r="P103" i="30"/>
  <c r="P2" i="30" s="1"/>
  <c r="B103" i="31"/>
  <c r="B2" i="31" s="1"/>
  <c r="L103" i="31"/>
  <c r="L2" i="31" s="1"/>
  <c r="U103" i="31"/>
  <c r="S103" i="31"/>
  <c r="P103" i="31"/>
  <c r="P2" i="31" s="1"/>
  <c r="D103" i="31"/>
  <c r="D2" i="31" s="1"/>
  <c r="N103" i="31"/>
  <c r="N2" i="31" s="1"/>
  <c r="I103" i="30"/>
  <c r="I2" i="30" s="1"/>
  <c r="D103" i="30"/>
  <c r="D2" i="30" s="1"/>
  <c r="N103" i="30"/>
  <c r="N2" i="30" s="1"/>
  <c r="V2" i="29"/>
  <c r="U2" i="29"/>
  <c r="T2" i="29"/>
  <c r="S2" i="29"/>
  <c r="R2" i="29"/>
  <c r="V103" i="29" l="1"/>
  <c r="C103" i="29"/>
  <c r="C2" i="29" s="1"/>
  <c r="M103" i="29"/>
  <c r="M2" i="29" s="1"/>
  <c r="O103" i="29"/>
  <c r="O2" i="29" s="1"/>
  <c r="F103" i="29"/>
  <c r="F2" i="29" s="1"/>
  <c r="R103" i="29"/>
  <c r="P103" i="29"/>
  <c r="P2" i="29" s="1"/>
  <c r="E103" i="29"/>
  <c r="E2" i="29" s="1"/>
  <c r="H103" i="29"/>
  <c r="H2" i="29" s="1"/>
  <c r="J103" i="29"/>
  <c r="J2" i="29" s="1"/>
  <c r="T103" i="29"/>
  <c r="B103" i="29"/>
  <c r="B2" i="29" s="1"/>
  <c r="L103" i="29"/>
  <c r="L2" i="29" s="1"/>
  <c r="U103" i="29"/>
  <c r="D103" i="29"/>
  <c r="D2" i="29" s="1"/>
  <c r="N103" i="29"/>
  <c r="N2" i="29" s="1"/>
  <c r="I103" i="29"/>
  <c r="I2" i="29" s="1"/>
  <c r="S103" i="29"/>
  <c r="V2" i="28"/>
  <c r="U2" i="28"/>
  <c r="T2" i="28"/>
  <c r="S2" i="28"/>
  <c r="R2" i="28"/>
  <c r="B103" i="28" l="1"/>
  <c r="B2" i="28" s="1"/>
  <c r="E103" i="28"/>
  <c r="E2" i="28" s="1"/>
  <c r="I103" i="28"/>
  <c r="I2" i="28" s="1"/>
  <c r="H103" i="28"/>
  <c r="H2" i="28" s="1"/>
  <c r="L103" i="28"/>
  <c r="L2" i="28" s="1"/>
  <c r="O103" i="28"/>
  <c r="O2" i="28" s="1"/>
  <c r="N103" i="28"/>
  <c r="N2" i="28" s="1"/>
  <c r="V103" i="28"/>
  <c r="T103" i="28"/>
  <c r="D103" i="28"/>
  <c r="D2" i="28" s="1"/>
  <c r="F103" i="28"/>
  <c r="F2" i="28" s="1"/>
  <c r="J103" i="28"/>
  <c r="J2" i="28" s="1"/>
  <c r="M103" i="28"/>
  <c r="M2" i="28" s="1"/>
  <c r="P103" i="28"/>
  <c r="P2" i="28" s="1"/>
  <c r="R103" i="28"/>
  <c r="U103" i="28"/>
  <c r="S103" i="28"/>
  <c r="C103" i="28"/>
  <c r="C2" i="28" s="1"/>
  <c r="V2" i="27"/>
  <c r="U2" i="27"/>
  <c r="T2" i="27"/>
  <c r="S2" i="27"/>
  <c r="R2" i="27"/>
  <c r="B103" i="27" l="1"/>
  <c r="B2" i="27" s="1"/>
  <c r="E103" i="27"/>
  <c r="E2" i="27" s="1"/>
  <c r="C103" i="27"/>
  <c r="C2" i="27" s="1"/>
  <c r="I103" i="27"/>
  <c r="I2" i="27" s="1"/>
  <c r="H103" i="27"/>
  <c r="H2" i="27" s="1"/>
  <c r="J103" i="27"/>
  <c r="J2" i="27" s="1"/>
  <c r="L103" i="27"/>
  <c r="L2" i="27" s="1"/>
  <c r="O103" i="27"/>
  <c r="O2" i="27" s="1"/>
  <c r="M103" i="27"/>
  <c r="M2" i="27" s="1"/>
  <c r="P103" i="27"/>
  <c r="P2" i="27" s="1"/>
  <c r="V103" i="27"/>
  <c r="T103" i="27"/>
  <c r="R103" i="27"/>
  <c r="S103" i="27"/>
  <c r="N103" i="27"/>
  <c r="N2" i="27" s="1"/>
  <c r="D103" i="27"/>
  <c r="D2" i="27" s="1"/>
  <c r="U103" i="27"/>
  <c r="F103" i="27"/>
  <c r="F2" i="27" s="1"/>
  <c r="S2" i="25" l="1"/>
  <c r="U2" i="25"/>
  <c r="V2" i="25"/>
  <c r="T2" i="25"/>
  <c r="R2" i="25"/>
  <c r="C103" i="25" l="1"/>
  <c r="C2" i="25" s="1"/>
  <c r="V103" i="25"/>
  <c r="M103" i="25"/>
  <c r="M2" i="25" s="1"/>
  <c r="D103" i="25"/>
  <c r="D2" i="25" s="1"/>
  <c r="N103" i="25"/>
  <c r="N2" i="25" s="1"/>
  <c r="E103" i="25"/>
  <c r="E2" i="25" s="1"/>
  <c r="O103" i="25"/>
  <c r="O2" i="25" s="1"/>
  <c r="F103" i="25"/>
  <c r="F2" i="25" s="1"/>
  <c r="P103" i="25"/>
  <c r="P2" i="25" s="1"/>
  <c r="H103" i="25"/>
  <c r="H2" i="25" s="1"/>
  <c r="R103" i="25"/>
  <c r="I103" i="25"/>
  <c r="I2" i="25" s="1"/>
  <c r="S103" i="25"/>
  <c r="J103" i="25"/>
  <c r="J2" i="25" s="1"/>
  <c r="T103" i="25"/>
  <c r="L103" i="25"/>
  <c r="L2" i="25" s="1"/>
  <c r="U103" i="25"/>
  <c r="B103" i="25"/>
  <c r="B2" i="25" s="1"/>
  <c r="L103" i="22" l="1"/>
  <c r="L2" i="22" s="1"/>
  <c r="M103" i="22"/>
  <c r="M2" i="22" s="1"/>
  <c r="O103" i="22"/>
  <c r="O2" i="22" s="1"/>
  <c r="N103" i="22"/>
  <c r="N2" i="22" s="1"/>
  <c r="P103" i="22"/>
  <c r="P2" i="22" s="1"/>
  <c r="O2" i="16" l="1"/>
  <c r="N2" i="16" l="1"/>
  <c r="P2" i="16"/>
  <c r="M2" i="16"/>
  <c r="L2" i="16"/>
  <c r="Q2" i="16"/>
  <c r="U2" i="16"/>
  <c r="T2" i="16"/>
  <c r="S2" i="16"/>
  <c r="R2" i="16"/>
  <c r="C2" i="16"/>
  <c r="E2" i="16"/>
  <c r="H2" i="16"/>
  <c r="J2" i="16"/>
  <c r="D2" i="16" l="1"/>
  <c r="B2" i="16"/>
  <c r="I2" i="16"/>
  <c r="F2" i="16"/>
  <c r="K15" i="5" l="1"/>
  <c r="E83" i="5" s="1"/>
  <c r="O15" i="5"/>
  <c r="I83" i="5" s="1"/>
  <c r="J62" i="5" l="1"/>
  <c r="K62" i="5"/>
  <c r="N15" i="5"/>
  <c r="H83" i="5" s="1"/>
  <c r="L15" i="5"/>
  <c r="F83" i="5" s="1"/>
  <c r="Q59" i="5" l="1"/>
  <c r="G68" i="5" l="1"/>
  <c r="K50" i="5" l="1"/>
  <c r="J50" i="5"/>
  <c r="I50" i="5"/>
  <c r="J65" i="5" l="1"/>
  <c r="K65" i="5"/>
  <c r="K64" i="5" l="1"/>
  <c r="J64" i="5"/>
  <c r="K63" i="5" l="1"/>
  <c r="J63" i="5"/>
  <c r="K61" i="5" l="1"/>
  <c r="J61" i="5"/>
  <c r="K60" i="5"/>
  <c r="J60" i="5" l="1"/>
  <c r="K59" i="5" l="1"/>
  <c r="J59" i="5"/>
  <c r="K58" i="5" l="1"/>
  <c r="J58" i="5"/>
  <c r="K57" i="5"/>
  <c r="J57" i="5" l="1"/>
  <c r="F68" i="5" l="1"/>
  <c r="H68" i="5"/>
  <c r="K56" i="5" l="1"/>
  <c r="K68" i="5" s="1"/>
  <c r="J56" i="5"/>
  <c r="J68" i="5" s="1"/>
  <c r="I56" i="5"/>
  <c r="I68" i="5" s="1"/>
  <c r="N9" i="5" l="1"/>
  <c r="H77" i="5" s="1"/>
  <c r="K9" i="5"/>
  <c r="E77" i="5" s="1"/>
  <c r="L9" i="5"/>
  <c r="F77" i="5" s="1"/>
  <c r="O9" i="5"/>
  <c r="I77" i="5" s="1"/>
  <c r="V2" i="22" l="1"/>
  <c r="U2" i="22"/>
  <c r="T2" i="22"/>
  <c r="S2" i="22"/>
  <c r="R2" i="22"/>
  <c r="E103" i="22" l="1"/>
  <c r="E2" i="22" s="1"/>
  <c r="U103" i="22"/>
  <c r="F103" i="22"/>
  <c r="F2" i="22" s="1"/>
  <c r="V103" i="22"/>
  <c r="H103" i="22"/>
  <c r="H2" i="22" s="1"/>
  <c r="I103" i="22"/>
  <c r="I2" i="22" s="1"/>
  <c r="J103" i="22"/>
  <c r="J2" i="22" s="1"/>
  <c r="B103" i="22"/>
  <c r="B2" i="22" s="1"/>
  <c r="R103" i="22"/>
  <c r="C103" i="22"/>
  <c r="C2" i="22" s="1"/>
  <c r="S103" i="22"/>
  <c r="D103" i="22"/>
  <c r="D2" i="22" s="1"/>
  <c r="T103" i="22"/>
  <c r="L18" i="5" l="1"/>
  <c r="F86" i="5" s="1"/>
  <c r="K18" i="5"/>
  <c r="E86" i="5" s="1"/>
  <c r="O18" i="5"/>
  <c r="I86" i="5" s="1"/>
  <c r="N18" i="5"/>
  <c r="H86" i="5" s="1"/>
  <c r="K17" i="5" l="1"/>
  <c r="E85" i="5" s="1"/>
  <c r="O17" i="5"/>
  <c r="I85" i="5" s="1"/>
  <c r="N17" i="5"/>
  <c r="H85" i="5" s="1"/>
  <c r="L17" i="5"/>
  <c r="F85" i="5" s="1"/>
  <c r="L16" i="5" l="1"/>
  <c r="F84" i="5" s="1"/>
  <c r="K16" i="5"/>
  <c r="E84" i="5" s="1"/>
  <c r="O16" i="5"/>
  <c r="I84" i="5" s="1"/>
  <c r="N16" i="5"/>
  <c r="H84" i="5" s="1"/>
  <c r="K14" i="5" l="1"/>
  <c r="E82" i="5" s="1"/>
  <c r="O14" i="5"/>
  <c r="I82" i="5" s="1"/>
  <c r="N14" i="5"/>
  <c r="H82" i="5" s="1"/>
  <c r="L14" i="5"/>
  <c r="F82" i="5" s="1"/>
  <c r="L13" i="5" l="1"/>
  <c r="F81" i="5" s="1"/>
  <c r="K13" i="5"/>
  <c r="E81" i="5" s="1"/>
  <c r="O13" i="5"/>
  <c r="I81" i="5" s="1"/>
  <c r="N13" i="5"/>
  <c r="H81" i="5" s="1"/>
  <c r="O12" i="5" l="1"/>
  <c r="I80" i="5" s="1"/>
  <c r="K12" i="5"/>
  <c r="E80" i="5" s="1"/>
  <c r="N12" i="5"/>
  <c r="H80" i="5" s="1"/>
  <c r="L12" i="5"/>
  <c r="F80" i="5" s="1"/>
  <c r="O11" i="5" l="1"/>
  <c r="I79" i="5" s="1"/>
  <c r="N11" i="5"/>
  <c r="H79" i="5" s="1"/>
  <c r="L11" i="5"/>
  <c r="F79" i="5" s="1"/>
  <c r="K11" i="5"/>
  <c r="E79" i="5" s="1"/>
  <c r="K19" i="5" l="1"/>
  <c r="L19" i="5"/>
  <c r="N19" i="5"/>
  <c r="O19" i="5"/>
  <c r="K3" i="5" l="1"/>
  <c r="S35" i="5" l="1"/>
  <c r="R35" i="5"/>
  <c r="L3" i="5"/>
  <c r="T35" i="5"/>
  <c r="Q43" i="5" s="1"/>
  <c r="Q42" i="5" l="1"/>
  <c r="Q61" i="5"/>
  <c r="Q57" i="5"/>
  <c r="Q50" i="5"/>
  <c r="Q49" i="5"/>
  <c r="Q40" i="5"/>
  <c r="Q46" i="5"/>
  <c r="Q35" i="5"/>
  <c r="Q47" i="5" s="1"/>
  <c r="Q41" i="5" l="1"/>
  <c r="Q44" i="5"/>
  <c r="Q45" i="5"/>
  <c r="Q60" i="5"/>
  <c r="Q56" i="5"/>
  <c r="N3" i="5" l="1"/>
  <c r="M3" i="5"/>
  <c r="O3" i="5"/>
  <c r="T38" i="5" l="1"/>
  <c r="T39" i="5" s="1"/>
  <c r="T40" i="5" s="1"/>
  <c r="T41" i="5" s="1"/>
  <c r="T42" i="5" s="1"/>
  <c r="T43" i="5" s="1"/>
  <c r="T44" i="5" s="1"/>
  <c r="T45" i="5" s="1"/>
  <c r="T46" i="5" s="1"/>
  <c r="T47" i="5" s="1"/>
  <c r="T49" i="5" s="1"/>
  <c r="T50" i="5" s="1"/>
  <c r="T56" i="5" s="1"/>
  <c r="T57" i="5" s="1"/>
  <c r="T59" i="5" s="1"/>
  <c r="T60" i="5" s="1"/>
  <c r="T61" i="5" s="1"/>
  <c r="F103" i="32" l="1"/>
  <c r="F2" i="32" s="1"/>
  <c r="P103" i="32"/>
  <c r="P2" i="32" s="1"/>
  <c r="M103" i="32"/>
  <c r="M2" i="32" s="1"/>
  <c r="J103" i="32"/>
  <c r="J2" i="32" s="1"/>
  <c r="S103" i="32"/>
  <c r="H103" i="32"/>
  <c r="H2" i="32" s="1"/>
  <c r="O103" i="32"/>
  <c r="O2" i="32" s="1"/>
  <c r="T103" i="32"/>
  <c r="U103" i="32"/>
  <c r="L103" i="32"/>
  <c r="L2" i="32" s="1"/>
  <c r="B103" i="32"/>
  <c r="B2" i="32" s="1"/>
  <c r="I103" i="32"/>
  <c r="I2" i="32" s="1"/>
  <c r="C103" i="32"/>
  <c r="C2" i="32" s="1"/>
  <c r="N103" i="32"/>
  <c r="N2" i="32" s="1"/>
  <c r="D103" i="32"/>
  <c r="D2" i="32" s="1"/>
  <c r="E103" i="32"/>
  <c r="E2" i="32" s="1"/>
  <c r="V103" i="32"/>
  <c r="R103" i="32"/>
  <c r="P36" i="5"/>
  <c r="M24" i="5"/>
  <c r="S36" i="5"/>
  <c r="R36" i="5"/>
  <c r="S60" i="5" s="1"/>
  <c r="V60" i="5" s="1"/>
  <c r="T36" i="5"/>
  <c r="Q36" i="5"/>
  <c r="M23" i="5"/>
  <c r="S41" i="5" l="1"/>
  <c r="S49" i="5"/>
  <c r="V49" i="5" s="1"/>
  <c r="S59" i="5"/>
  <c r="V59" i="5" s="1"/>
  <c r="S44" i="5"/>
  <c r="V44" i="5" s="1"/>
  <c r="S50" i="5"/>
  <c r="R50" i="5" s="1"/>
  <c r="S45" i="5"/>
  <c r="S56" i="5"/>
  <c r="R56" i="5" s="1"/>
  <c r="S40" i="5"/>
  <c r="S61" i="5"/>
  <c r="V61" i="5" s="1"/>
  <c r="O25" i="5"/>
  <c r="R60" i="5"/>
  <c r="S42" i="5"/>
  <c r="S43" i="5"/>
  <c r="S57" i="5"/>
  <c r="S47" i="5"/>
  <c r="S46" i="5"/>
  <c r="R41" i="5"/>
  <c r="R45" i="5"/>
  <c r="R40" i="5"/>
  <c r="V41" i="5" l="1"/>
  <c r="R59" i="5"/>
  <c r="R44" i="5"/>
  <c r="V40" i="5"/>
  <c r="V56" i="5"/>
  <c r="R61" i="5"/>
  <c r="V50" i="5"/>
  <c r="V45" i="5"/>
  <c r="R57" i="5"/>
  <c r="V57" i="5"/>
  <c r="V47" i="5"/>
  <c r="R47" i="5"/>
  <c r="V43" i="5"/>
  <c r="V42" i="5"/>
  <c r="V46" i="5"/>
  <c r="R46" i="5"/>
  <c r="R49" i="5"/>
  <c r="R43" i="5"/>
  <c r="R42" i="5"/>
</calcChain>
</file>

<file path=xl/sharedStrings.xml><?xml version="1.0" encoding="utf-8"?>
<sst xmlns="http://schemas.openxmlformats.org/spreadsheetml/2006/main" count="133" uniqueCount="33">
  <si>
    <t>CD</t>
  </si>
  <si>
    <t>Difference</t>
  </si>
  <si>
    <t>Step 1</t>
  </si>
  <si>
    <t>Nemenyi test (0.05)</t>
  </si>
  <si>
    <t>Difference between best and worst</t>
  </si>
  <si>
    <t>Min</t>
  </si>
  <si>
    <t xml:space="preserve">Max </t>
  </si>
  <si>
    <t>k=</t>
  </si>
  <si>
    <t>n=</t>
  </si>
  <si>
    <t>q.10</t>
  </si>
  <si>
    <t>q.05</t>
  </si>
  <si>
    <t>Nemenyi</t>
  </si>
  <si>
    <t>ARF</t>
  </si>
  <si>
    <t>Instance</t>
  </si>
  <si>
    <t>Evaluation Time</t>
  </si>
  <si>
    <t>Learners</t>
  </si>
  <si>
    <t>Accuracy</t>
  </si>
  <si>
    <t>Drift</t>
  </si>
  <si>
    <t>Drifts</t>
  </si>
  <si>
    <t>DWM-NB</t>
  </si>
  <si>
    <t>DWM-HT</t>
  </si>
  <si>
    <t>WMA</t>
  </si>
  <si>
    <t>HDWM</t>
  </si>
  <si>
    <t>Ensemble Size</t>
  </si>
  <si>
    <t xml:space="preserve"> </t>
  </si>
  <si>
    <t>Warnings</t>
  </si>
  <si>
    <t>Pre- Labeling Accuracy</t>
  </si>
  <si>
    <t>Pre Labeling Accuracy</t>
  </si>
  <si>
    <t xml:space="preserve">Prediction Accuracy </t>
  </si>
  <si>
    <t xml:space="preserve">Pre-Labeling  Accuracy </t>
  </si>
  <si>
    <t>sudden</t>
  </si>
  <si>
    <t>window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</si>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</sst>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/>
    <xf numFmtId="164" fontId="4" fillId="0" borderId="0" xfId="0" applyNumberFormat="1" applyFont="1"/>
    <xf numFmtId="0" fontId="5" fillId="0" borderId="0" xfId="0" applyFon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0" fontId="1" fillId="0" borderId="1" xfId="0" applyFont="1" applyBorder="1"/>
    <xf numFmtId="165" fontId="0" fillId="0" borderId="1" xfId="0" applyNumberFormat="1" applyBorder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2" fontId="1" fillId="0" borderId="1" xfId="0" applyNumberFormat="1" applyFont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2" borderId="1" xfId="0" applyNumberFormat="1" applyFont="1" applyFill="1" applyBorder="1"/>
    <xf numFmtId="0" fontId="7" fillId="2" borderId="1" xfId="0" applyFont="1" applyFill="1" applyBorder="1"/>
    <xf numFmtId="0" fontId="6" fillId="0" borderId="0" xfId="0" applyFont="1"/>
    <xf numFmtId="0" fontId="0" fillId="0" borderId="0" xfId="0" applyAlignment="1">
      <alignment horizontal="center" vertical="center"/>
    </xf>
    <xf numFmtId="2" fontId="6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/>
    <xf numFmtId="2" fontId="10" fillId="0" borderId="1" xfId="0" applyNumberFormat="1" applyFont="1" applyBorder="1"/>
    <xf numFmtId="0" fontId="0" fillId="0" borderId="2" xfId="0" applyBorder="1"/>
    <xf numFmtId="165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5" fontId="2" fillId="0" borderId="0" xfId="0" applyNumberFormat="1" applyFont="1"/>
    <xf numFmtId="0" fontId="9" fillId="4" borderId="1" xfId="0" applyFont="1" applyFill="1" applyBorder="1"/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AVG Ensemble Size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58572373230681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UG_2C_2D!$I$2</c:f>
              <c:strCache>
                <c:ptCount val="1"/>
                <c:pt idx="0">
                  <c:v>HDWM(15.22)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UG_2C_2D!$I$3:$I$102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14</c:v>
                </c:pt>
                <c:pt idx="26">
                  <c:v>22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12</c:v>
                </c:pt>
                <c:pt idx="32">
                  <c:v>13</c:v>
                </c:pt>
                <c:pt idx="33">
                  <c:v>19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20</c:v>
                </c:pt>
                <c:pt idx="40">
                  <c:v>29</c:v>
                </c:pt>
                <c:pt idx="41">
                  <c:v>29</c:v>
                </c:pt>
                <c:pt idx="42">
                  <c:v>31</c:v>
                </c:pt>
                <c:pt idx="43">
                  <c:v>32</c:v>
                </c:pt>
                <c:pt idx="44">
                  <c:v>23</c:v>
                </c:pt>
                <c:pt idx="45">
                  <c:v>24</c:v>
                </c:pt>
                <c:pt idx="46">
                  <c:v>28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19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12</c:v>
                </c:pt>
                <c:pt idx="65">
                  <c:v>19</c:v>
                </c:pt>
                <c:pt idx="66">
                  <c:v>15</c:v>
                </c:pt>
                <c:pt idx="67">
                  <c:v>9</c:v>
                </c:pt>
                <c:pt idx="68">
                  <c:v>7</c:v>
                </c:pt>
                <c:pt idx="69">
                  <c:v>11</c:v>
                </c:pt>
                <c:pt idx="70">
                  <c:v>20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28</c:v>
                </c:pt>
                <c:pt idx="77">
                  <c:v>25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BD-4398-824A-27AF7A630405}"/>
            </c:ext>
          </c:extLst>
        </c:ser>
        <c:ser>
          <c:idx val="1"/>
          <c:order val="1"/>
          <c:tx>
            <c:strRef>
              <c:f>UG_2C_2D!$H$2</c:f>
              <c:strCache>
                <c:ptCount val="1"/>
                <c:pt idx="0">
                  <c:v>DWM-NB(1)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BD-4398-824A-27AF7A630405}"/>
            </c:ext>
          </c:extLst>
        </c:ser>
        <c:ser>
          <c:idx val="3"/>
          <c:order val="2"/>
          <c:tx>
            <c:strRef>
              <c:f>UG_2C_2D!$J$2</c:f>
              <c:strCache>
                <c:ptCount val="1"/>
                <c:pt idx="0">
                  <c:v>DWM-HT(12.6)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UG_2C_2D!$J$3:$J$102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11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15</c:v>
                </c:pt>
                <c:pt idx="65">
                  <c:v>18</c:v>
                </c:pt>
                <c:pt idx="66">
                  <c:v>20</c:v>
                </c:pt>
                <c:pt idx="67">
                  <c:v>19</c:v>
                </c:pt>
                <c:pt idx="68">
                  <c:v>11</c:v>
                </c:pt>
                <c:pt idx="69">
                  <c:v>16</c:v>
                </c:pt>
                <c:pt idx="70">
                  <c:v>18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21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15</c:v>
                </c:pt>
                <c:pt idx="94">
                  <c:v>16</c:v>
                </c:pt>
                <c:pt idx="95">
                  <c:v>17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BD-4398-824A-27AF7A63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8448"/>
        <c:axId val="1773751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71BD-4398-824A-27AF7A630405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UG_2C_2D!$AG$9:$AG$10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UG_2C_2D!$AH$9:$AH$10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1BD-4398-824A-27AF7A6304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1BD-4398-824A-27AF7A63040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BD-4398-824A-27AF7A6304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71BD-4398-824A-27AF7A63040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BD-4398-824A-27AF7A6304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71BD-4398-824A-27AF7A630405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71BD-4398-824A-27AF7A63040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UG_2C_2D!$AG$13:$AG$14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BD-4398-824A-27AF7A630405}"/>
                  </c:ext>
                </c:extLst>
              </c15:ser>
            </c15:filteredScatterSeries>
          </c:ext>
        </c:extLst>
      </c:scatterChart>
      <c:valAx>
        <c:axId val="17736844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7375104"/>
        <c:crosses val="autoZero"/>
        <c:crossBetween val="midCat"/>
        <c:dispUnits>
          <c:builtInUnit val="thousands"/>
        </c:dispUnits>
      </c:valAx>
      <c:valAx>
        <c:axId val="1773751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73684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7074712575622821E-2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Pre-Labeling 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'1CSurr'!$P$2</c:f>
              <c:strCache>
                <c:ptCount val="1"/>
                <c:pt idx="0">
                  <c:v>HDWM(94%)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14-4F6C-8464-2B87D567F834}"/>
            </c:ext>
          </c:extLst>
        </c:ser>
        <c:ser>
          <c:idx val="9"/>
          <c:order val="1"/>
          <c:tx>
            <c:strRef>
              <c:f>'1CSurr'!$L$2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114-4F6C-8464-2B87D567F834}"/>
            </c:ext>
          </c:extLst>
        </c:ser>
        <c:ser>
          <c:idx val="1"/>
          <c:order val="2"/>
          <c:tx>
            <c:strRef>
              <c:f>'1CSurr'!$M$2</c:f>
              <c:strCache>
                <c:ptCount val="1"/>
                <c:pt idx="0">
                  <c:v>DWM-NB(99.99%)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'1CSurr'!$M$3:$M$102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99.991228070175438</c:v>
                </c:pt>
                <c:pt idx="19">
                  <c:v>99.991666666666674</c:v>
                </c:pt>
                <c:pt idx="20">
                  <c:v>99.992063492063494</c:v>
                </c:pt>
                <c:pt idx="21">
                  <c:v>99.992424242424235</c:v>
                </c:pt>
                <c:pt idx="22">
                  <c:v>99.992753623188406</c:v>
                </c:pt>
                <c:pt idx="23">
                  <c:v>99.993055555555557</c:v>
                </c:pt>
                <c:pt idx="24">
                  <c:v>99.993333333333339</c:v>
                </c:pt>
                <c:pt idx="25">
                  <c:v>99.993589743589737</c:v>
                </c:pt>
                <c:pt idx="26">
                  <c:v>99.993827160493836</c:v>
                </c:pt>
                <c:pt idx="27">
                  <c:v>99.99404761904762</c:v>
                </c:pt>
                <c:pt idx="28">
                  <c:v>99.994252873563212</c:v>
                </c:pt>
                <c:pt idx="29">
                  <c:v>99.99444444444444</c:v>
                </c:pt>
                <c:pt idx="30">
                  <c:v>99.994623655913983</c:v>
                </c:pt>
                <c:pt idx="31">
                  <c:v>99.994791666666671</c:v>
                </c:pt>
                <c:pt idx="32">
                  <c:v>99.994949494949495</c:v>
                </c:pt>
                <c:pt idx="33">
                  <c:v>99.995098039215691</c:v>
                </c:pt>
                <c:pt idx="34">
                  <c:v>99.995238095238093</c:v>
                </c:pt>
                <c:pt idx="35">
                  <c:v>99.995370370370367</c:v>
                </c:pt>
                <c:pt idx="36">
                  <c:v>99.99549549549549</c:v>
                </c:pt>
                <c:pt idx="37">
                  <c:v>99.995614035087726</c:v>
                </c:pt>
                <c:pt idx="38">
                  <c:v>99.995726495726501</c:v>
                </c:pt>
                <c:pt idx="39">
                  <c:v>99.995833333333323</c:v>
                </c:pt>
                <c:pt idx="40">
                  <c:v>99.995934959349597</c:v>
                </c:pt>
                <c:pt idx="41">
                  <c:v>99.996031746031747</c:v>
                </c:pt>
                <c:pt idx="42">
                  <c:v>99.988372093023258</c:v>
                </c:pt>
                <c:pt idx="43">
                  <c:v>99.98863636363636</c:v>
                </c:pt>
                <c:pt idx="44">
                  <c:v>99.988888888888894</c:v>
                </c:pt>
                <c:pt idx="45">
                  <c:v>99.989130434782609</c:v>
                </c:pt>
                <c:pt idx="46">
                  <c:v>99.989361702127653</c:v>
                </c:pt>
                <c:pt idx="47">
                  <c:v>99.989583333333329</c:v>
                </c:pt>
                <c:pt idx="48">
                  <c:v>99.989795918367349</c:v>
                </c:pt>
                <c:pt idx="49">
                  <c:v>99.99</c:v>
                </c:pt>
                <c:pt idx="50">
                  <c:v>99.990196078431367</c:v>
                </c:pt>
                <c:pt idx="51">
                  <c:v>99.990384615384613</c:v>
                </c:pt>
                <c:pt idx="52">
                  <c:v>99.984276729559753</c:v>
                </c:pt>
                <c:pt idx="53">
                  <c:v>99.98456790123457</c:v>
                </c:pt>
                <c:pt idx="54">
                  <c:v>99.984848484848484</c:v>
                </c:pt>
                <c:pt idx="55">
                  <c:v>99.985119047619037</c:v>
                </c:pt>
                <c:pt idx="56">
                  <c:v>99.985380116959064</c:v>
                </c:pt>
                <c:pt idx="57">
                  <c:v>99.985632183908052</c:v>
                </c:pt>
                <c:pt idx="58">
                  <c:v>99.985875706214685</c:v>
                </c:pt>
                <c:pt idx="59">
                  <c:v>99.986111111111114</c:v>
                </c:pt>
                <c:pt idx="60">
                  <c:v>99.986338797814213</c:v>
                </c:pt>
                <c:pt idx="61">
                  <c:v>99.986559139784944</c:v>
                </c:pt>
                <c:pt idx="62">
                  <c:v>99.986772486772495</c:v>
                </c:pt>
                <c:pt idx="63">
                  <c:v>99.986979166666671</c:v>
                </c:pt>
                <c:pt idx="64">
                  <c:v>99.987179487179489</c:v>
                </c:pt>
                <c:pt idx="65">
                  <c:v>99.987373737373744</c:v>
                </c:pt>
                <c:pt idx="66">
                  <c:v>99.987562189054728</c:v>
                </c:pt>
                <c:pt idx="67">
                  <c:v>99.987745098039213</c:v>
                </c:pt>
                <c:pt idx="68">
                  <c:v>99.98792270531402</c:v>
                </c:pt>
                <c:pt idx="69">
                  <c:v>99.985714285714295</c:v>
                </c:pt>
                <c:pt idx="70">
                  <c:v>99.985915492957744</c:v>
                </c:pt>
                <c:pt idx="71">
                  <c:v>99.983796296296305</c:v>
                </c:pt>
                <c:pt idx="72">
                  <c:v>99.984018264840174</c:v>
                </c:pt>
                <c:pt idx="73">
                  <c:v>99.984234234234236</c:v>
                </c:pt>
                <c:pt idx="74">
                  <c:v>99.984444444444449</c:v>
                </c:pt>
                <c:pt idx="75">
                  <c:v>99.984649122807014</c:v>
                </c:pt>
                <c:pt idx="76">
                  <c:v>99.984848484848484</c:v>
                </c:pt>
                <c:pt idx="77">
                  <c:v>99.98504273504274</c:v>
                </c:pt>
                <c:pt idx="78">
                  <c:v>99.98312236286921</c:v>
                </c:pt>
                <c:pt idx="79">
                  <c:v>99.983333333333334</c:v>
                </c:pt>
                <c:pt idx="80">
                  <c:v>99.983539094650212</c:v>
                </c:pt>
                <c:pt idx="81">
                  <c:v>99.983739837398375</c:v>
                </c:pt>
                <c:pt idx="82">
                  <c:v>99.98393574297188</c:v>
                </c:pt>
                <c:pt idx="83">
                  <c:v>99.984126984126988</c:v>
                </c:pt>
                <c:pt idx="84">
                  <c:v>99.984313725490196</c:v>
                </c:pt>
                <c:pt idx="85">
                  <c:v>99.984496124031011</c:v>
                </c:pt>
                <c:pt idx="86">
                  <c:v>99.982758620689665</c:v>
                </c:pt>
                <c:pt idx="87">
                  <c:v>99.982954545454547</c:v>
                </c:pt>
                <c:pt idx="88">
                  <c:v>99.983146067415731</c:v>
                </c:pt>
                <c:pt idx="89">
                  <c:v>99.983333333333334</c:v>
                </c:pt>
                <c:pt idx="90">
                  <c:v>99.983516483516482</c:v>
                </c:pt>
                <c:pt idx="91">
                  <c:v>99.983695652173907</c:v>
                </c:pt>
                <c:pt idx="92">
                  <c:v>99.983870967741936</c:v>
                </c:pt>
                <c:pt idx="93">
                  <c:v>99.984042553191486</c:v>
                </c:pt>
                <c:pt idx="94">
                  <c:v>99.984210526315792</c:v>
                </c:pt>
                <c:pt idx="95">
                  <c:v>99.984375</c:v>
                </c:pt>
                <c:pt idx="96">
                  <c:v>99.982817869415811</c:v>
                </c:pt>
                <c:pt idx="97">
                  <c:v>99.981292517006807</c:v>
                </c:pt>
                <c:pt idx="98">
                  <c:v>99.981481481481481</c:v>
                </c:pt>
                <c:pt idx="99">
                  <c:v>99.981666666666669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14-4F6C-8464-2B87D567F834}"/>
            </c:ext>
          </c:extLst>
        </c:ser>
        <c:ser>
          <c:idx val="3"/>
          <c:order val="3"/>
          <c:tx>
            <c:strRef>
              <c:f>'1CSurr'!$N$2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14-4F6C-8464-2B87D567F834}"/>
            </c:ext>
          </c:extLst>
        </c:ser>
        <c:ser>
          <c:idx val="0"/>
          <c:order val="4"/>
          <c:tx>
            <c:strRef>
              <c:f>'1CSurr'!$O$2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114-4F6C-8464-2B87D567F834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C114-4F6C-8464-2B87D567F834}"/>
              </c:ext>
            </c:extLst>
          </c:dPt>
          <c:xVal>
            <c:numRef>
              <c:f>'1CSurr'!$AG$13:$AG$14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'1CSurr'!$AH$9:$AH$10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C114-4F6C-8464-2B87D567F834}"/>
            </c:ext>
          </c:extLst>
        </c:ser>
        <c:ser>
          <c:idx val="6"/>
          <c:order val="6"/>
          <c:tx>
            <c:strRef>
              <c:f>'1CSurr'!$AG$8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C114-4F6C-8464-2B87D567F834}"/>
              </c:ext>
            </c:extLst>
          </c:dPt>
          <c:xVal>
            <c:numRef>
              <c:f>'1CSurr'!$AG$17:$AG$19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'1CSurr'!$AH$9:$AH$10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C114-4F6C-8464-2B87D567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376"/>
        <c:axId val="200376320"/>
        <c:extLst xmlns:c16r2="http://schemas.microsoft.com/office/drawing/2015/06/chart"/>
      </c:scatterChart>
      <c:valAx>
        <c:axId val="2003573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376320"/>
        <c:crosses val="autoZero"/>
        <c:crossBetween val="midCat"/>
        <c:dispUnits>
          <c:builtInUnit val="thousands"/>
        </c:dispUnits>
      </c:valAx>
      <c:valAx>
        <c:axId val="200376320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35737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Evaluation Time (CPU Seconds)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'1CSurr'!$V$2</c:f>
              <c:strCache>
                <c:ptCount val="1"/>
                <c:pt idx="0">
                  <c:v>HDWM(3.94)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'1CSurr'!$V$3:$V$102</c:f>
              <c:numCache>
                <c:formatCode>General</c:formatCode>
                <c:ptCount val="100"/>
                <c:pt idx="0">
                  <c:v>9.375E-2</c:v>
                </c:pt>
                <c:pt idx="1">
                  <c:v>0.21875</c:v>
                </c:pt>
                <c:pt idx="2">
                  <c:v>0.28125</c:v>
                </c:pt>
                <c:pt idx="3">
                  <c:v>0.328125</c:v>
                </c:pt>
                <c:pt idx="4">
                  <c:v>0.375</c:v>
                </c:pt>
                <c:pt idx="5">
                  <c:v>0.4375</c:v>
                </c:pt>
                <c:pt idx="6">
                  <c:v>0.515625</c:v>
                </c:pt>
                <c:pt idx="7">
                  <c:v>0.609375</c:v>
                </c:pt>
                <c:pt idx="8">
                  <c:v>0.65625</c:v>
                </c:pt>
                <c:pt idx="9">
                  <c:v>0.71875</c:v>
                </c:pt>
                <c:pt idx="10">
                  <c:v>0.765625</c:v>
                </c:pt>
                <c:pt idx="11">
                  <c:v>0.8125</c:v>
                </c:pt>
                <c:pt idx="12">
                  <c:v>0.875</c:v>
                </c:pt>
                <c:pt idx="13">
                  <c:v>0.921875</c:v>
                </c:pt>
                <c:pt idx="14">
                  <c:v>0.953125</c:v>
                </c:pt>
                <c:pt idx="15">
                  <c:v>1</c:v>
                </c:pt>
                <c:pt idx="16">
                  <c:v>1.03125</c:v>
                </c:pt>
                <c:pt idx="17">
                  <c:v>1.078125</c:v>
                </c:pt>
                <c:pt idx="18">
                  <c:v>1.125</c:v>
                </c:pt>
                <c:pt idx="19">
                  <c:v>1.171875</c:v>
                </c:pt>
                <c:pt idx="20">
                  <c:v>1.21875</c:v>
                </c:pt>
                <c:pt idx="21">
                  <c:v>1.265625</c:v>
                </c:pt>
                <c:pt idx="22">
                  <c:v>1.296875</c:v>
                </c:pt>
                <c:pt idx="23">
                  <c:v>1.34375</c:v>
                </c:pt>
                <c:pt idx="24">
                  <c:v>1.375</c:v>
                </c:pt>
                <c:pt idx="25">
                  <c:v>1.4375</c:v>
                </c:pt>
                <c:pt idx="26">
                  <c:v>1.484375</c:v>
                </c:pt>
                <c:pt idx="27">
                  <c:v>1.515625</c:v>
                </c:pt>
                <c:pt idx="28">
                  <c:v>1.546875</c:v>
                </c:pt>
                <c:pt idx="29">
                  <c:v>1.59375</c:v>
                </c:pt>
                <c:pt idx="30">
                  <c:v>1.640625</c:v>
                </c:pt>
                <c:pt idx="31">
                  <c:v>1.671875</c:v>
                </c:pt>
                <c:pt idx="32">
                  <c:v>1.703125</c:v>
                </c:pt>
                <c:pt idx="33">
                  <c:v>1.75</c:v>
                </c:pt>
                <c:pt idx="34">
                  <c:v>1.78125</c:v>
                </c:pt>
                <c:pt idx="35">
                  <c:v>1.8125</c:v>
                </c:pt>
                <c:pt idx="36">
                  <c:v>1.84375</c:v>
                </c:pt>
                <c:pt idx="37">
                  <c:v>1.890625</c:v>
                </c:pt>
                <c:pt idx="38">
                  <c:v>1.953125</c:v>
                </c:pt>
                <c:pt idx="39">
                  <c:v>2.015625</c:v>
                </c:pt>
                <c:pt idx="40">
                  <c:v>2.078125</c:v>
                </c:pt>
                <c:pt idx="41">
                  <c:v>2.125</c:v>
                </c:pt>
                <c:pt idx="42">
                  <c:v>2.15625</c:v>
                </c:pt>
                <c:pt idx="43">
                  <c:v>2.203125</c:v>
                </c:pt>
                <c:pt idx="44">
                  <c:v>2.234375</c:v>
                </c:pt>
                <c:pt idx="45">
                  <c:v>2.28125</c:v>
                </c:pt>
                <c:pt idx="46">
                  <c:v>2.3125</c:v>
                </c:pt>
                <c:pt idx="47">
                  <c:v>2.34375</c:v>
                </c:pt>
                <c:pt idx="48">
                  <c:v>2.390625</c:v>
                </c:pt>
                <c:pt idx="49">
                  <c:v>2.4375</c:v>
                </c:pt>
                <c:pt idx="50">
                  <c:v>2.46875</c:v>
                </c:pt>
                <c:pt idx="51">
                  <c:v>2.5</c:v>
                </c:pt>
                <c:pt idx="52">
                  <c:v>2.53125</c:v>
                </c:pt>
                <c:pt idx="53">
                  <c:v>2.546875</c:v>
                </c:pt>
                <c:pt idx="54">
                  <c:v>2.578125</c:v>
                </c:pt>
                <c:pt idx="55">
                  <c:v>2.609375</c:v>
                </c:pt>
                <c:pt idx="56">
                  <c:v>2.625</c:v>
                </c:pt>
                <c:pt idx="57">
                  <c:v>2.65625</c:v>
                </c:pt>
                <c:pt idx="58">
                  <c:v>2.6875</c:v>
                </c:pt>
                <c:pt idx="59">
                  <c:v>2.703125</c:v>
                </c:pt>
                <c:pt idx="60">
                  <c:v>2.734375</c:v>
                </c:pt>
                <c:pt idx="61">
                  <c:v>2.765625</c:v>
                </c:pt>
                <c:pt idx="62">
                  <c:v>2.796875</c:v>
                </c:pt>
                <c:pt idx="63">
                  <c:v>2.828125</c:v>
                </c:pt>
                <c:pt idx="64">
                  <c:v>2.859375</c:v>
                </c:pt>
                <c:pt idx="65">
                  <c:v>2.890625</c:v>
                </c:pt>
                <c:pt idx="66">
                  <c:v>2.921875</c:v>
                </c:pt>
                <c:pt idx="67">
                  <c:v>2.953125</c:v>
                </c:pt>
                <c:pt idx="68">
                  <c:v>2.96875</c:v>
                </c:pt>
                <c:pt idx="69">
                  <c:v>3</c:v>
                </c:pt>
                <c:pt idx="70">
                  <c:v>3.03125</c:v>
                </c:pt>
                <c:pt idx="71">
                  <c:v>3.0625</c:v>
                </c:pt>
                <c:pt idx="72">
                  <c:v>3.09375</c:v>
                </c:pt>
                <c:pt idx="73">
                  <c:v>3.125</c:v>
                </c:pt>
                <c:pt idx="74">
                  <c:v>3.140625</c:v>
                </c:pt>
                <c:pt idx="75">
                  <c:v>3.1875</c:v>
                </c:pt>
                <c:pt idx="76">
                  <c:v>3.234375</c:v>
                </c:pt>
                <c:pt idx="77">
                  <c:v>3.265625</c:v>
                </c:pt>
                <c:pt idx="78">
                  <c:v>3.296875</c:v>
                </c:pt>
                <c:pt idx="79">
                  <c:v>3.328125</c:v>
                </c:pt>
                <c:pt idx="80">
                  <c:v>3.359375</c:v>
                </c:pt>
                <c:pt idx="81">
                  <c:v>3.390625</c:v>
                </c:pt>
                <c:pt idx="82">
                  <c:v>3.40625</c:v>
                </c:pt>
                <c:pt idx="83">
                  <c:v>3.453125</c:v>
                </c:pt>
                <c:pt idx="84">
                  <c:v>3.484375</c:v>
                </c:pt>
                <c:pt idx="85">
                  <c:v>3.515625</c:v>
                </c:pt>
                <c:pt idx="86">
                  <c:v>3.546875</c:v>
                </c:pt>
                <c:pt idx="87">
                  <c:v>3.578125</c:v>
                </c:pt>
                <c:pt idx="88">
                  <c:v>3.609375</c:v>
                </c:pt>
                <c:pt idx="89">
                  <c:v>3.640625</c:v>
                </c:pt>
                <c:pt idx="90">
                  <c:v>3.671875</c:v>
                </c:pt>
                <c:pt idx="91">
                  <c:v>3.703125</c:v>
                </c:pt>
                <c:pt idx="92">
                  <c:v>3.734375</c:v>
                </c:pt>
                <c:pt idx="93">
                  <c:v>3.75</c:v>
                </c:pt>
                <c:pt idx="94">
                  <c:v>3.78125</c:v>
                </c:pt>
                <c:pt idx="95">
                  <c:v>3.8125</c:v>
                </c:pt>
                <c:pt idx="96">
                  <c:v>3.84375</c:v>
                </c:pt>
                <c:pt idx="97">
                  <c:v>3.875</c:v>
                </c:pt>
                <c:pt idx="98">
                  <c:v>3.90625</c:v>
                </c:pt>
                <c:pt idx="99">
                  <c:v>3.9375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0F-4390-BF6F-465D8DBE5847}"/>
            </c:ext>
          </c:extLst>
        </c:ser>
        <c:ser>
          <c:idx val="9"/>
          <c:order val="1"/>
          <c:tx>
            <c:strRef>
              <c:f>'1CSurr'!$R$2</c:f>
              <c:strCache>
                <c:ptCount val="1"/>
                <c:pt idx="0">
                  <c:v>ARF(5.47)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'1CSurr'!$R$3:$R$102</c:f>
              <c:numCache>
                <c:formatCode>General</c:formatCode>
                <c:ptCount val="100"/>
                <c:pt idx="0">
                  <c:v>0.171875</c:v>
                </c:pt>
                <c:pt idx="1">
                  <c:v>0.296875</c:v>
                </c:pt>
                <c:pt idx="2">
                  <c:v>0.375</c:v>
                </c:pt>
                <c:pt idx="3">
                  <c:v>0.453125</c:v>
                </c:pt>
                <c:pt idx="4">
                  <c:v>0.546875</c:v>
                </c:pt>
                <c:pt idx="5">
                  <c:v>0.65625</c:v>
                </c:pt>
                <c:pt idx="6">
                  <c:v>0.734375</c:v>
                </c:pt>
                <c:pt idx="7">
                  <c:v>0.796875</c:v>
                </c:pt>
                <c:pt idx="8">
                  <c:v>0.859375</c:v>
                </c:pt>
                <c:pt idx="9">
                  <c:v>0.921875</c:v>
                </c:pt>
                <c:pt idx="10">
                  <c:v>0.984375</c:v>
                </c:pt>
                <c:pt idx="11">
                  <c:v>1.046875</c:v>
                </c:pt>
                <c:pt idx="12">
                  <c:v>1.125</c:v>
                </c:pt>
                <c:pt idx="13">
                  <c:v>1.203125</c:v>
                </c:pt>
                <c:pt idx="14">
                  <c:v>1.25</c:v>
                </c:pt>
                <c:pt idx="15">
                  <c:v>1.3125</c:v>
                </c:pt>
                <c:pt idx="16">
                  <c:v>1.375</c:v>
                </c:pt>
                <c:pt idx="17">
                  <c:v>1.4375</c:v>
                </c:pt>
                <c:pt idx="18">
                  <c:v>1.5</c:v>
                </c:pt>
                <c:pt idx="19">
                  <c:v>1.578125</c:v>
                </c:pt>
                <c:pt idx="20">
                  <c:v>1.703125</c:v>
                </c:pt>
                <c:pt idx="21">
                  <c:v>1.796875</c:v>
                </c:pt>
                <c:pt idx="22">
                  <c:v>1.90625</c:v>
                </c:pt>
                <c:pt idx="23">
                  <c:v>2.03125</c:v>
                </c:pt>
                <c:pt idx="24">
                  <c:v>2.125</c:v>
                </c:pt>
                <c:pt idx="25">
                  <c:v>2.21875</c:v>
                </c:pt>
                <c:pt idx="26">
                  <c:v>2.328125</c:v>
                </c:pt>
                <c:pt idx="27">
                  <c:v>2.40625</c:v>
                </c:pt>
                <c:pt idx="28">
                  <c:v>2.453125</c:v>
                </c:pt>
                <c:pt idx="29">
                  <c:v>2.484375</c:v>
                </c:pt>
                <c:pt idx="30">
                  <c:v>2.515625</c:v>
                </c:pt>
                <c:pt idx="31">
                  <c:v>2.546875</c:v>
                </c:pt>
                <c:pt idx="32">
                  <c:v>2.578125</c:v>
                </c:pt>
                <c:pt idx="33">
                  <c:v>2.609375</c:v>
                </c:pt>
                <c:pt idx="34">
                  <c:v>2.640625</c:v>
                </c:pt>
                <c:pt idx="35">
                  <c:v>2.671875</c:v>
                </c:pt>
                <c:pt idx="36">
                  <c:v>2.703125</c:v>
                </c:pt>
                <c:pt idx="37">
                  <c:v>2.734375</c:v>
                </c:pt>
                <c:pt idx="38">
                  <c:v>2.765625</c:v>
                </c:pt>
                <c:pt idx="39">
                  <c:v>2.796875</c:v>
                </c:pt>
                <c:pt idx="40">
                  <c:v>2.8125</c:v>
                </c:pt>
                <c:pt idx="41">
                  <c:v>2.84375</c:v>
                </c:pt>
                <c:pt idx="42">
                  <c:v>2.875</c:v>
                </c:pt>
                <c:pt idx="43">
                  <c:v>2.921875</c:v>
                </c:pt>
                <c:pt idx="44">
                  <c:v>2.953125</c:v>
                </c:pt>
                <c:pt idx="45">
                  <c:v>2.984375</c:v>
                </c:pt>
                <c:pt idx="46">
                  <c:v>3.03125</c:v>
                </c:pt>
                <c:pt idx="47">
                  <c:v>3.0625</c:v>
                </c:pt>
                <c:pt idx="48">
                  <c:v>3.09375</c:v>
                </c:pt>
                <c:pt idx="49">
                  <c:v>3.125</c:v>
                </c:pt>
                <c:pt idx="50">
                  <c:v>3.15625</c:v>
                </c:pt>
                <c:pt idx="51">
                  <c:v>3.21875</c:v>
                </c:pt>
                <c:pt idx="52">
                  <c:v>3.265625</c:v>
                </c:pt>
                <c:pt idx="53">
                  <c:v>3.296875</c:v>
                </c:pt>
                <c:pt idx="54">
                  <c:v>3.34375</c:v>
                </c:pt>
                <c:pt idx="55">
                  <c:v>3.375</c:v>
                </c:pt>
                <c:pt idx="56">
                  <c:v>3.4375</c:v>
                </c:pt>
                <c:pt idx="57">
                  <c:v>3.46875</c:v>
                </c:pt>
                <c:pt idx="58">
                  <c:v>3.515625</c:v>
                </c:pt>
                <c:pt idx="59">
                  <c:v>3.5625</c:v>
                </c:pt>
                <c:pt idx="60">
                  <c:v>3.609375</c:v>
                </c:pt>
                <c:pt idx="61">
                  <c:v>3.65625</c:v>
                </c:pt>
                <c:pt idx="62">
                  <c:v>3.703125</c:v>
                </c:pt>
                <c:pt idx="63">
                  <c:v>3.75</c:v>
                </c:pt>
                <c:pt idx="64">
                  <c:v>3.796875</c:v>
                </c:pt>
                <c:pt idx="65">
                  <c:v>3.828125</c:v>
                </c:pt>
                <c:pt idx="66">
                  <c:v>3.875</c:v>
                </c:pt>
                <c:pt idx="67">
                  <c:v>3.9375</c:v>
                </c:pt>
                <c:pt idx="68">
                  <c:v>4</c:v>
                </c:pt>
                <c:pt idx="69">
                  <c:v>4.0625</c:v>
                </c:pt>
                <c:pt idx="70">
                  <c:v>4.109375</c:v>
                </c:pt>
                <c:pt idx="71">
                  <c:v>4.15625</c:v>
                </c:pt>
                <c:pt idx="72">
                  <c:v>4.203125</c:v>
                </c:pt>
                <c:pt idx="73">
                  <c:v>4.25</c:v>
                </c:pt>
                <c:pt idx="74">
                  <c:v>4.3125</c:v>
                </c:pt>
                <c:pt idx="75">
                  <c:v>4.359375</c:v>
                </c:pt>
                <c:pt idx="76">
                  <c:v>4.40625</c:v>
                </c:pt>
                <c:pt idx="77">
                  <c:v>4.5</c:v>
                </c:pt>
                <c:pt idx="78">
                  <c:v>4.59375</c:v>
                </c:pt>
                <c:pt idx="79">
                  <c:v>4.609375</c:v>
                </c:pt>
                <c:pt idx="80">
                  <c:v>4.640625</c:v>
                </c:pt>
                <c:pt idx="81">
                  <c:v>4.6875</c:v>
                </c:pt>
                <c:pt idx="82">
                  <c:v>4.71875</c:v>
                </c:pt>
                <c:pt idx="83">
                  <c:v>4.765625</c:v>
                </c:pt>
                <c:pt idx="84">
                  <c:v>4.796875</c:v>
                </c:pt>
                <c:pt idx="85">
                  <c:v>4.84375</c:v>
                </c:pt>
                <c:pt idx="86">
                  <c:v>4.890625</c:v>
                </c:pt>
                <c:pt idx="87">
                  <c:v>4.9375</c:v>
                </c:pt>
                <c:pt idx="88">
                  <c:v>4.984375</c:v>
                </c:pt>
                <c:pt idx="89">
                  <c:v>5.015625</c:v>
                </c:pt>
                <c:pt idx="90">
                  <c:v>5.0625</c:v>
                </c:pt>
                <c:pt idx="91">
                  <c:v>5.109375</c:v>
                </c:pt>
                <c:pt idx="92">
                  <c:v>5.125</c:v>
                </c:pt>
                <c:pt idx="93">
                  <c:v>5.15625</c:v>
                </c:pt>
                <c:pt idx="94">
                  <c:v>5.1875</c:v>
                </c:pt>
                <c:pt idx="95">
                  <c:v>5.21875</c:v>
                </c:pt>
                <c:pt idx="96">
                  <c:v>5.28125</c:v>
                </c:pt>
                <c:pt idx="97">
                  <c:v>5.34375</c:v>
                </c:pt>
                <c:pt idx="98">
                  <c:v>5.40625</c:v>
                </c:pt>
                <c:pt idx="99">
                  <c:v>5.46875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40F-4390-BF6F-465D8DBE5847}"/>
            </c:ext>
          </c:extLst>
        </c:ser>
        <c:ser>
          <c:idx val="1"/>
          <c:order val="2"/>
          <c:tx>
            <c:strRef>
              <c:f>'1CSurr'!$S$2</c:f>
              <c:strCache>
                <c:ptCount val="1"/>
                <c:pt idx="0">
                  <c:v>DWM-NB(6.97)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'1CSurr'!$S$3:$S$102</c:f>
              <c:numCache>
                <c:formatCode>General</c:formatCode>
                <c:ptCount val="100"/>
                <c:pt idx="0">
                  <c:v>0.375</c:v>
                </c:pt>
                <c:pt idx="1">
                  <c:v>0.484375</c:v>
                </c:pt>
                <c:pt idx="2">
                  <c:v>0.578125</c:v>
                </c:pt>
                <c:pt idx="3">
                  <c:v>0.71875</c:v>
                </c:pt>
                <c:pt idx="4">
                  <c:v>0.8125</c:v>
                </c:pt>
                <c:pt idx="5">
                  <c:v>0.921875</c:v>
                </c:pt>
                <c:pt idx="6">
                  <c:v>1.03125</c:v>
                </c:pt>
                <c:pt idx="7">
                  <c:v>1.109375</c:v>
                </c:pt>
                <c:pt idx="8">
                  <c:v>1.21875</c:v>
                </c:pt>
                <c:pt idx="9">
                  <c:v>1.328125</c:v>
                </c:pt>
                <c:pt idx="10">
                  <c:v>1.4375</c:v>
                </c:pt>
                <c:pt idx="11">
                  <c:v>1.515625</c:v>
                </c:pt>
                <c:pt idx="12">
                  <c:v>1.609375</c:v>
                </c:pt>
                <c:pt idx="13">
                  <c:v>1.703125</c:v>
                </c:pt>
                <c:pt idx="14">
                  <c:v>1.796875</c:v>
                </c:pt>
                <c:pt idx="15">
                  <c:v>1.890625</c:v>
                </c:pt>
                <c:pt idx="16">
                  <c:v>1.984375</c:v>
                </c:pt>
                <c:pt idx="17">
                  <c:v>2.03125</c:v>
                </c:pt>
                <c:pt idx="18">
                  <c:v>2.078125</c:v>
                </c:pt>
                <c:pt idx="19">
                  <c:v>2.171875</c:v>
                </c:pt>
                <c:pt idx="20">
                  <c:v>2.203125</c:v>
                </c:pt>
                <c:pt idx="21">
                  <c:v>2.25</c:v>
                </c:pt>
                <c:pt idx="22">
                  <c:v>2.296875</c:v>
                </c:pt>
                <c:pt idx="23">
                  <c:v>2.359375</c:v>
                </c:pt>
                <c:pt idx="24">
                  <c:v>2.40625</c:v>
                </c:pt>
                <c:pt idx="25">
                  <c:v>2.453125</c:v>
                </c:pt>
                <c:pt idx="26">
                  <c:v>2.515625</c:v>
                </c:pt>
                <c:pt idx="27">
                  <c:v>2.578125</c:v>
                </c:pt>
                <c:pt idx="28">
                  <c:v>2.640625</c:v>
                </c:pt>
                <c:pt idx="29">
                  <c:v>2.703125</c:v>
                </c:pt>
                <c:pt idx="30">
                  <c:v>2.765625</c:v>
                </c:pt>
                <c:pt idx="31">
                  <c:v>2.828125</c:v>
                </c:pt>
                <c:pt idx="32">
                  <c:v>2.875</c:v>
                </c:pt>
                <c:pt idx="33">
                  <c:v>2.953125</c:v>
                </c:pt>
                <c:pt idx="34">
                  <c:v>3</c:v>
                </c:pt>
                <c:pt idx="35">
                  <c:v>3.0625</c:v>
                </c:pt>
                <c:pt idx="36">
                  <c:v>3.125</c:v>
                </c:pt>
                <c:pt idx="37">
                  <c:v>3.171875</c:v>
                </c:pt>
                <c:pt idx="38">
                  <c:v>3.203125</c:v>
                </c:pt>
                <c:pt idx="39">
                  <c:v>3.28125</c:v>
                </c:pt>
                <c:pt idx="40">
                  <c:v>3.328125</c:v>
                </c:pt>
                <c:pt idx="41">
                  <c:v>3.375</c:v>
                </c:pt>
                <c:pt idx="42">
                  <c:v>3.421875</c:v>
                </c:pt>
                <c:pt idx="43">
                  <c:v>3.46875</c:v>
                </c:pt>
                <c:pt idx="44">
                  <c:v>3.515625</c:v>
                </c:pt>
                <c:pt idx="45">
                  <c:v>3.5625</c:v>
                </c:pt>
                <c:pt idx="46">
                  <c:v>3.65625</c:v>
                </c:pt>
                <c:pt idx="47">
                  <c:v>3.75</c:v>
                </c:pt>
                <c:pt idx="48">
                  <c:v>3.84375</c:v>
                </c:pt>
                <c:pt idx="49">
                  <c:v>3.953125</c:v>
                </c:pt>
                <c:pt idx="50">
                  <c:v>4.046875</c:v>
                </c:pt>
                <c:pt idx="51">
                  <c:v>4.15625</c:v>
                </c:pt>
                <c:pt idx="52">
                  <c:v>4.25</c:v>
                </c:pt>
                <c:pt idx="53">
                  <c:v>4.34375</c:v>
                </c:pt>
                <c:pt idx="54">
                  <c:v>4.40625</c:v>
                </c:pt>
                <c:pt idx="55">
                  <c:v>4.46875</c:v>
                </c:pt>
                <c:pt idx="56">
                  <c:v>4.578125</c:v>
                </c:pt>
                <c:pt idx="57">
                  <c:v>4.671875</c:v>
                </c:pt>
                <c:pt idx="58">
                  <c:v>4.734375</c:v>
                </c:pt>
                <c:pt idx="59">
                  <c:v>4.828125</c:v>
                </c:pt>
                <c:pt idx="60">
                  <c:v>4.890625</c:v>
                </c:pt>
                <c:pt idx="61">
                  <c:v>4.96875</c:v>
                </c:pt>
                <c:pt idx="62">
                  <c:v>5.015625</c:v>
                </c:pt>
                <c:pt idx="63">
                  <c:v>5.0625</c:v>
                </c:pt>
                <c:pt idx="64">
                  <c:v>5.109375</c:v>
                </c:pt>
                <c:pt idx="65">
                  <c:v>5.15625</c:v>
                </c:pt>
                <c:pt idx="66">
                  <c:v>5.234375</c:v>
                </c:pt>
                <c:pt idx="67">
                  <c:v>5.265625</c:v>
                </c:pt>
                <c:pt idx="68">
                  <c:v>5.3125</c:v>
                </c:pt>
                <c:pt idx="69">
                  <c:v>5.375</c:v>
                </c:pt>
                <c:pt idx="70">
                  <c:v>5.4375</c:v>
                </c:pt>
                <c:pt idx="71">
                  <c:v>5.46875</c:v>
                </c:pt>
                <c:pt idx="72">
                  <c:v>5.515625</c:v>
                </c:pt>
                <c:pt idx="73">
                  <c:v>5.578125</c:v>
                </c:pt>
                <c:pt idx="74">
                  <c:v>5.625</c:v>
                </c:pt>
                <c:pt idx="75">
                  <c:v>5.671875</c:v>
                </c:pt>
                <c:pt idx="76">
                  <c:v>5.734375</c:v>
                </c:pt>
                <c:pt idx="77">
                  <c:v>5.78125</c:v>
                </c:pt>
                <c:pt idx="78">
                  <c:v>5.8125</c:v>
                </c:pt>
                <c:pt idx="79">
                  <c:v>5.84375</c:v>
                </c:pt>
                <c:pt idx="80">
                  <c:v>5.890625</c:v>
                </c:pt>
                <c:pt idx="81">
                  <c:v>5.9375</c:v>
                </c:pt>
                <c:pt idx="82">
                  <c:v>6</c:v>
                </c:pt>
                <c:pt idx="83">
                  <c:v>6.046875</c:v>
                </c:pt>
                <c:pt idx="84">
                  <c:v>6.09375</c:v>
                </c:pt>
                <c:pt idx="85">
                  <c:v>6.140625</c:v>
                </c:pt>
                <c:pt idx="86">
                  <c:v>6.203125</c:v>
                </c:pt>
                <c:pt idx="87">
                  <c:v>6.234375</c:v>
                </c:pt>
                <c:pt idx="88">
                  <c:v>6.265625</c:v>
                </c:pt>
                <c:pt idx="89">
                  <c:v>6.3125</c:v>
                </c:pt>
                <c:pt idx="90">
                  <c:v>6.359375</c:v>
                </c:pt>
                <c:pt idx="91">
                  <c:v>6.40625</c:v>
                </c:pt>
                <c:pt idx="92">
                  <c:v>6.453125</c:v>
                </c:pt>
                <c:pt idx="93">
                  <c:v>6.515625</c:v>
                </c:pt>
                <c:pt idx="94">
                  <c:v>6.578125</c:v>
                </c:pt>
                <c:pt idx="95">
                  <c:v>6.640625</c:v>
                </c:pt>
                <c:pt idx="96">
                  <c:v>6.75</c:v>
                </c:pt>
                <c:pt idx="97">
                  <c:v>6.8125</c:v>
                </c:pt>
                <c:pt idx="98">
                  <c:v>6.875</c:v>
                </c:pt>
                <c:pt idx="99">
                  <c:v>6.96875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0F-4390-BF6F-465D8DBE5847}"/>
            </c:ext>
          </c:extLst>
        </c:ser>
        <c:ser>
          <c:idx val="3"/>
          <c:order val="3"/>
          <c:tx>
            <c:strRef>
              <c:f>'1CSurr'!$T$2</c:f>
              <c:strCache>
                <c:ptCount val="1"/>
                <c:pt idx="0">
                  <c:v>DWM-HT(3.5)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'1CSurr'!$T$3:$T$102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0.203125</c:v>
                </c:pt>
                <c:pt idx="2">
                  <c:v>0.234375</c:v>
                </c:pt>
                <c:pt idx="3">
                  <c:v>0.28125</c:v>
                </c:pt>
                <c:pt idx="4">
                  <c:v>0.328125</c:v>
                </c:pt>
                <c:pt idx="5">
                  <c:v>0.359375</c:v>
                </c:pt>
                <c:pt idx="6">
                  <c:v>0.421875</c:v>
                </c:pt>
                <c:pt idx="7">
                  <c:v>0.453125</c:v>
                </c:pt>
                <c:pt idx="8">
                  <c:v>0.515625</c:v>
                </c:pt>
                <c:pt idx="9">
                  <c:v>0.5625</c:v>
                </c:pt>
                <c:pt idx="10">
                  <c:v>0.59375</c:v>
                </c:pt>
                <c:pt idx="11">
                  <c:v>0.625</c:v>
                </c:pt>
                <c:pt idx="12">
                  <c:v>0.671875</c:v>
                </c:pt>
                <c:pt idx="13">
                  <c:v>0.75</c:v>
                </c:pt>
                <c:pt idx="14">
                  <c:v>0.828125</c:v>
                </c:pt>
                <c:pt idx="15">
                  <c:v>0.859375</c:v>
                </c:pt>
                <c:pt idx="16">
                  <c:v>0.890625</c:v>
                </c:pt>
                <c:pt idx="17">
                  <c:v>0.921875</c:v>
                </c:pt>
                <c:pt idx="18">
                  <c:v>0.953125</c:v>
                </c:pt>
                <c:pt idx="19">
                  <c:v>0.984375</c:v>
                </c:pt>
                <c:pt idx="20">
                  <c:v>1.03125</c:v>
                </c:pt>
                <c:pt idx="21">
                  <c:v>1.078125</c:v>
                </c:pt>
                <c:pt idx="22">
                  <c:v>1.109375</c:v>
                </c:pt>
                <c:pt idx="23">
                  <c:v>1.15625</c:v>
                </c:pt>
                <c:pt idx="24">
                  <c:v>1.1875</c:v>
                </c:pt>
                <c:pt idx="25">
                  <c:v>1.21875</c:v>
                </c:pt>
                <c:pt idx="26">
                  <c:v>1.234375</c:v>
                </c:pt>
                <c:pt idx="27">
                  <c:v>1.265625</c:v>
                </c:pt>
                <c:pt idx="28">
                  <c:v>1.296875</c:v>
                </c:pt>
                <c:pt idx="29">
                  <c:v>1.328125</c:v>
                </c:pt>
                <c:pt idx="30">
                  <c:v>1.359375</c:v>
                </c:pt>
                <c:pt idx="31">
                  <c:v>1.390625</c:v>
                </c:pt>
                <c:pt idx="32">
                  <c:v>1.40625</c:v>
                </c:pt>
                <c:pt idx="33">
                  <c:v>1.453125</c:v>
                </c:pt>
                <c:pt idx="34">
                  <c:v>1.484375</c:v>
                </c:pt>
                <c:pt idx="35">
                  <c:v>1.515625</c:v>
                </c:pt>
                <c:pt idx="36">
                  <c:v>1.546875</c:v>
                </c:pt>
                <c:pt idx="37">
                  <c:v>1.59375</c:v>
                </c:pt>
                <c:pt idx="38">
                  <c:v>1.625</c:v>
                </c:pt>
                <c:pt idx="39">
                  <c:v>1.65625</c:v>
                </c:pt>
                <c:pt idx="40">
                  <c:v>1.703125</c:v>
                </c:pt>
                <c:pt idx="41">
                  <c:v>1.75</c:v>
                </c:pt>
                <c:pt idx="42">
                  <c:v>1.796875</c:v>
                </c:pt>
                <c:pt idx="43">
                  <c:v>1.84375</c:v>
                </c:pt>
                <c:pt idx="44">
                  <c:v>1.90625</c:v>
                </c:pt>
                <c:pt idx="45">
                  <c:v>1.953125</c:v>
                </c:pt>
                <c:pt idx="46">
                  <c:v>1.984375</c:v>
                </c:pt>
                <c:pt idx="47">
                  <c:v>2.015625</c:v>
                </c:pt>
                <c:pt idx="48">
                  <c:v>2.046875</c:v>
                </c:pt>
                <c:pt idx="49">
                  <c:v>2.09375</c:v>
                </c:pt>
                <c:pt idx="50">
                  <c:v>2.125</c:v>
                </c:pt>
                <c:pt idx="51">
                  <c:v>2.15625</c:v>
                </c:pt>
                <c:pt idx="52">
                  <c:v>2.203125</c:v>
                </c:pt>
                <c:pt idx="53">
                  <c:v>2.21875</c:v>
                </c:pt>
                <c:pt idx="54">
                  <c:v>2.28125</c:v>
                </c:pt>
                <c:pt idx="55">
                  <c:v>2.34375</c:v>
                </c:pt>
                <c:pt idx="56">
                  <c:v>2.390625</c:v>
                </c:pt>
                <c:pt idx="57">
                  <c:v>2.4375</c:v>
                </c:pt>
                <c:pt idx="58">
                  <c:v>2.46875</c:v>
                </c:pt>
                <c:pt idx="59">
                  <c:v>2.5</c:v>
                </c:pt>
                <c:pt idx="60">
                  <c:v>2.53125</c:v>
                </c:pt>
                <c:pt idx="61">
                  <c:v>2.5625</c:v>
                </c:pt>
                <c:pt idx="62">
                  <c:v>2.59375</c:v>
                </c:pt>
                <c:pt idx="63">
                  <c:v>2.625</c:v>
                </c:pt>
                <c:pt idx="64">
                  <c:v>2.65625</c:v>
                </c:pt>
                <c:pt idx="65">
                  <c:v>2.6875</c:v>
                </c:pt>
                <c:pt idx="66">
                  <c:v>2.71875</c:v>
                </c:pt>
                <c:pt idx="67">
                  <c:v>2.75</c:v>
                </c:pt>
                <c:pt idx="68">
                  <c:v>2.78125</c:v>
                </c:pt>
                <c:pt idx="69">
                  <c:v>2.8125</c:v>
                </c:pt>
                <c:pt idx="70">
                  <c:v>2.859375</c:v>
                </c:pt>
                <c:pt idx="71">
                  <c:v>2.890625</c:v>
                </c:pt>
                <c:pt idx="72">
                  <c:v>2.90625</c:v>
                </c:pt>
                <c:pt idx="73">
                  <c:v>2.921875</c:v>
                </c:pt>
                <c:pt idx="74">
                  <c:v>2.953125</c:v>
                </c:pt>
                <c:pt idx="75">
                  <c:v>2.96875</c:v>
                </c:pt>
                <c:pt idx="76">
                  <c:v>3</c:v>
                </c:pt>
                <c:pt idx="77">
                  <c:v>3.015625</c:v>
                </c:pt>
                <c:pt idx="78">
                  <c:v>3.046875</c:v>
                </c:pt>
                <c:pt idx="79">
                  <c:v>3.0625</c:v>
                </c:pt>
                <c:pt idx="80">
                  <c:v>3.078125</c:v>
                </c:pt>
                <c:pt idx="81">
                  <c:v>3.09375</c:v>
                </c:pt>
                <c:pt idx="82">
                  <c:v>3.125</c:v>
                </c:pt>
                <c:pt idx="83">
                  <c:v>3.140625</c:v>
                </c:pt>
                <c:pt idx="84">
                  <c:v>3.15625</c:v>
                </c:pt>
                <c:pt idx="85">
                  <c:v>3.1875</c:v>
                </c:pt>
                <c:pt idx="86">
                  <c:v>3.203125</c:v>
                </c:pt>
                <c:pt idx="87">
                  <c:v>3.21875</c:v>
                </c:pt>
                <c:pt idx="88">
                  <c:v>3.234375</c:v>
                </c:pt>
                <c:pt idx="89">
                  <c:v>3.265625</c:v>
                </c:pt>
                <c:pt idx="90">
                  <c:v>3.296875</c:v>
                </c:pt>
                <c:pt idx="91">
                  <c:v>3.3125</c:v>
                </c:pt>
                <c:pt idx="92">
                  <c:v>3.34375</c:v>
                </c:pt>
                <c:pt idx="93">
                  <c:v>3.375</c:v>
                </c:pt>
                <c:pt idx="94">
                  <c:v>3.390625</c:v>
                </c:pt>
                <c:pt idx="95">
                  <c:v>3.421875</c:v>
                </c:pt>
                <c:pt idx="96">
                  <c:v>3.4375</c:v>
                </c:pt>
                <c:pt idx="97">
                  <c:v>3.46875</c:v>
                </c:pt>
                <c:pt idx="98">
                  <c:v>3.484375</c:v>
                </c:pt>
                <c:pt idx="99">
                  <c:v>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0F-4390-BF6F-465D8DBE5847}"/>
            </c:ext>
          </c:extLst>
        </c:ser>
        <c:ser>
          <c:idx val="0"/>
          <c:order val="4"/>
          <c:tx>
            <c:strRef>
              <c:f>'1CSurr'!$U$2</c:f>
              <c:strCache>
                <c:ptCount val="1"/>
                <c:pt idx="0">
                  <c:v>WMA(2.25)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'1CSurr'!$U$3:$U$102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0.125</c:v>
                </c:pt>
                <c:pt idx="3">
                  <c:v>0.171875</c:v>
                </c:pt>
                <c:pt idx="4">
                  <c:v>0.1875</c:v>
                </c:pt>
                <c:pt idx="5">
                  <c:v>0.21875</c:v>
                </c:pt>
                <c:pt idx="6">
                  <c:v>0.234375</c:v>
                </c:pt>
                <c:pt idx="7">
                  <c:v>0.265625</c:v>
                </c:pt>
                <c:pt idx="8">
                  <c:v>0.296875</c:v>
                </c:pt>
                <c:pt idx="9">
                  <c:v>0.328125</c:v>
                </c:pt>
                <c:pt idx="10">
                  <c:v>0.375</c:v>
                </c:pt>
                <c:pt idx="11">
                  <c:v>0.40625</c:v>
                </c:pt>
                <c:pt idx="12">
                  <c:v>0.421875</c:v>
                </c:pt>
                <c:pt idx="13">
                  <c:v>0.453125</c:v>
                </c:pt>
                <c:pt idx="14">
                  <c:v>0.46875</c:v>
                </c:pt>
                <c:pt idx="15">
                  <c:v>0.484375</c:v>
                </c:pt>
                <c:pt idx="16">
                  <c:v>0.515625</c:v>
                </c:pt>
                <c:pt idx="17">
                  <c:v>0.53125</c:v>
                </c:pt>
                <c:pt idx="18">
                  <c:v>0.5625</c:v>
                </c:pt>
                <c:pt idx="19">
                  <c:v>0.578125</c:v>
                </c:pt>
                <c:pt idx="20">
                  <c:v>0.59375</c:v>
                </c:pt>
                <c:pt idx="21">
                  <c:v>0.625</c:v>
                </c:pt>
                <c:pt idx="22">
                  <c:v>0.640625</c:v>
                </c:pt>
                <c:pt idx="23">
                  <c:v>0.671875</c:v>
                </c:pt>
                <c:pt idx="24">
                  <c:v>0.703125</c:v>
                </c:pt>
                <c:pt idx="25">
                  <c:v>0.734375</c:v>
                </c:pt>
                <c:pt idx="26">
                  <c:v>0.765625</c:v>
                </c:pt>
                <c:pt idx="27">
                  <c:v>0.78125</c:v>
                </c:pt>
                <c:pt idx="28">
                  <c:v>0.796875</c:v>
                </c:pt>
                <c:pt idx="29">
                  <c:v>0.8125</c:v>
                </c:pt>
                <c:pt idx="30">
                  <c:v>0.84375</c:v>
                </c:pt>
                <c:pt idx="31">
                  <c:v>0.859375</c:v>
                </c:pt>
                <c:pt idx="32">
                  <c:v>0.875</c:v>
                </c:pt>
                <c:pt idx="33">
                  <c:v>0.90625</c:v>
                </c:pt>
                <c:pt idx="34">
                  <c:v>0.921875</c:v>
                </c:pt>
                <c:pt idx="35">
                  <c:v>0.9375</c:v>
                </c:pt>
                <c:pt idx="36">
                  <c:v>0.96875</c:v>
                </c:pt>
                <c:pt idx="37">
                  <c:v>0.984375</c:v>
                </c:pt>
                <c:pt idx="38">
                  <c:v>1</c:v>
                </c:pt>
                <c:pt idx="39">
                  <c:v>1.03125</c:v>
                </c:pt>
                <c:pt idx="40">
                  <c:v>1.046875</c:v>
                </c:pt>
                <c:pt idx="41">
                  <c:v>1.0625</c:v>
                </c:pt>
                <c:pt idx="42">
                  <c:v>1.078125</c:v>
                </c:pt>
                <c:pt idx="43">
                  <c:v>1.109375</c:v>
                </c:pt>
                <c:pt idx="44">
                  <c:v>1.125</c:v>
                </c:pt>
                <c:pt idx="45">
                  <c:v>1.15625</c:v>
                </c:pt>
                <c:pt idx="46">
                  <c:v>1.171875</c:v>
                </c:pt>
                <c:pt idx="47">
                  <c:v>1.203125</c:v>
                </c:pt>
                <c:pt idx="48">
                  <c:v>1.234375</c:v>
                </c:pt>
                <c:pt idx="49">
                  <c:v>1.265625</c:v>
                </c:pt>
                <c:pt idx="50">
                  <c:v>1.296875</c:v>
                </c:pt>
                <c:pt idx="51">
                  <c:v>1.3125</c:v>
                </c:pt>
                <c:pt idx="52">
                  <c:v>1.328125</c:v>
                </c:pt>
                <c:pt idx="53">
                  <c:v>1.359375</c:v>
                </c:pt>
                <c:pt idx="54">
                  <c:v>1.375</c:v>
                </c:pt>
                <c:pt idx="55">
                  <c:v>1.390625</c:v>
                </c:pt>
                <c:pt idx="56">
                  <c:v>1.421875</c:v>
                </c:pt>
                <c:pt idx="57">
                  <c:v>1.4375</c:v>
                </c:pt>
                <c:pt idx="58">
                  <c:v>1.453125</c:v>
                </c:pt>
                <c:pt idx="59">
                  <c:v>1.484375</c:v>
                </c:pt>
                <c:pt idx="60">
                  <c:v>1.5</c:v>
                </c:pt>
                <c:pt idx="61">
                  <c:v>1.515625</c:v>
                </c:pt>
                <c:pt idx="62">
                  <c:v>1.546875</c:v>
                </c:pt>
                <c:pt idx="63">
                  <c:v>1.5625</c:v>
                </c:pt>
                <c:pt idx="64">
                  <c:v>1.578125</c:v>
                </c:pt>
                <c:pt idx="65">
                  <c:v>1.578125</c:v>
                </c:pt>
                <c:pt idx="66">
                  <c:v>1.609375</c:v>
                </c:pt>
                <c:pt idx="67">
                  <c:v>1.625</c:v>
                </c:pt>
                <c:pt idx="68">
                  <c:v>1.640625</c:v>
                </c:pt>
                <c:pt idx="69">
                  <c:v>1.65625</c:v>
                </c:pt>
                <c:pt idx="70">
                  <c:v>1.6875</c:v>
                </c:pt>
                <c:pt idx="71">
                  <c:v>1.703125</c:v>
                </c:pt>
                <c:pt idx="72">
                  <c:v>1.71875</c:v>
                </c:pt>
                <c:pt idx="73">
                  <c:v>1.734375</c:v>
                </c:pt>
                <c:pt idx="74">
                  <c:v>1.765625</c:v>
                </c:pt>
                <c:pt idx="75">
                  <c:v>1.78125</c:v>
                </c:pt>
                <c:pt idx="76">
                  <c:v>1.796875</c:v>
                </c:pt>
                <c:pt idx="77">
                  <c:v>1.8125</c:v>
                </c:pt>
                <c:pt idx="78">
                  <c:v>1.84375</c:v>
                </c:pt>
                <c:pt idx="79">
                  <c:v>1.859375</c:v>
                </c:pt>
                <c:pt idx="80">
                  <c:v>1.875</c:v>
                </c:pt>
                <c:pt idx="81">
                  <c:v>1.890625</c:v>
                </c:pt>
                <c:pt idx="82">
                  <c:v>1.921875</c:v>
                </c:pt>
                <c:pt idx="83">
                  <c:v>1.9375</c:v>
                </c:pt>
                <c:pt idx="84">
                  <c:v>1.953125</c:v>
                </c:pt>
                <c:pt idx="85">
                  <c:v>1.96875</c:v>
                </c:pt>
                <c:pt idx="86">
                  <c:v>2</c:v>
                </c:pt>
                <c:pt idx="87">
                  <c:v>2.015625</c:v>
                </c:pt>
                <c:pt idx="88">
                  <c:v>2.03125</c:v>
                </c:pt>
                <c:pt idx="89">
                  <c:v>2.046875</c:v>
                </c:pt>
                <c:pt idx="90">
                  <c:v>2.078125</c:v>
                </c:pt>
                <c:pt idx="91">
                  <c:v>2.09375</c:v>
                </c:pt>
                <c:pt idx="92">
                  <c:v>2.109375</c:v>
                </c:pt>
                <c:pt idx="93">
                  <c:v>2.140625</c:v>
                </c:pt>
                <c:pt idx="94">
                  <c:v>2.15625</c:v>
                </c:pt>
                <c:pt idx="95">
                  <c:v>2.171875</c:v>
                </c:pt>
                <c:pt idx="96">
                  <c:v>2.1875</c:v>
                </c:pt>
                <c:pt idx="97">
                  <c:v>2.21875</c:v>
                </c:pt>
                <c:pt idx="98">
                  <c:v>2.234375</c:v>
                </c:pt>
                <c:pt idx="99">
                  <c:v>2.25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40F-4390-BF6F-465D8DBE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8816"/>
        <c:axId val="200429568"/>
        <c:extLst xmlns:c16r2="http://schemas.microsoft.com/office/drawing/2015/06/chart"/>
      </c:scatterChart>
      <c:valAx>
        <c:axId val="20041881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429568"/>
        <c:crosses val="autoZero"/>
        <c:crossBetween val="midCat"/>
        <c:dispUnits>
          <c:builtInUnit val="thousands"/>
        </c:dispUnits>
      </c:valAx>
      <c:valAx>
        <c:axId val="20042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41881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2416152295835"/>
          <c:y val="0.1265238577090335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kern="1200" baseline="0">
                <a:solidFill>
                  <a:srgbClr val="000000"/>
                </a:solidFill>
                <a:effectLst/>
              </a:rPr>
              <a:t>Prediction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0857265369032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'1CSurr'!$F$2</c:f>
              <c:strCache>
                <c:ptCount val="1"/>
                <c:pt idx="0">
                  <c:v>HDWM(99.87%)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'1CSurr'!$F$3:$F$102</c:f>
              <c:numCache>
                <c:formatCode>General</c:formatCode>
                <c:ptCount val="100"/>
                <c:pt idx="0">
                  <c:v>99.2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99.7</c:v>
                </c:pt>
                <c:pt idx="12">
                  <c:v>99.6</c:v>
                </c:pt>
                <c:pt idx="13">
                  <c:v>100</c:v>
                </c:pt>
                <c:pt idx="14">
                  <c:v>100</c:v>
                </c:pt>
                <c:pt idx="15">
                  <c:v>99.9</c:v>
                </c:pt>
                <c:pt idx="16">
                  <c:v>100</c:v>
                </c:pt>
                <c:pt idx="17">
                  <c:v>99.9</c:v>
                </c:pt>
                <c:pt idx="18">
                  <c:v>99.9</c:v>
                </c:pt>
                <c:pt idx="19">
                  <c:v>100</c:v>
                </c:pt>
                <c:pt idx="20">
                  <c:v>99.7</c:v>
                </c:pt>
                <c:pt idx="21">
                  <c:v>99.5</c:v>
                </c:pt>
                <c:pt idx="22">
                  <c:v>99.9</c:v>
                </c:pt>
                <c:pt idx="23">
                  <c:v>99.8</c:v>
                </c:pt>
                <c:pt idx="24">
                  <c:v>99</c:v>
                </c:pt>
                <c:pt idx="25">
                  <c:v>99.2</c:v>
                </c:pt>
                <c:pt idx="26">
                  <c:v>99.8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99.3</c:v>
                </c:pt>
                <c:pt idx="39">
                  <c:v>99.7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99.9</c:v>
                </c:pt>
                <c:pt idx="45">
                  <c:v>100</c:v>
                </c:pt>
                <c:pt idx="46">
                  <c:v>100</c:v>
                </c:pt>
                <c:pt idx="47">
                  <c:v>99.9</c:v>
                </c:pt>
                <c:pt idx="48">
                  <c:v>99.8</c:v>
                </c:pt>
                <c:pt idx="49">
                  <c:v>99.6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99.7</c:v>
                </c:pt>
                <c:pt idx="55">
                  <c:v>99.9</c:v>
                </c:pt>
                <c:pt idx="56">
                  <c:v>100</c:v>
                </c:pt>
                <c:pt idx="57">
                  <c:v>100</c:v>
                </c:pt>
                <c:pt idx="58">
                  <c:v>99.9</c:v>
                </c:pt>
                <c:pt idx="59">
                  <c:v>99.5</c:v>
                </c:pt>
                <c:pt idx="60">
                  <c:v>99.8</c:v>
                </c:pt>
                <c:pt idx="61">
                  <c:v>100</c:v>
                </c:pt>
                <c:pt idx="62">
                  <c:v>100</c:v>
                </c:pt>
                <c:pt idx="63">
                  <c:v>99.9</c:v>
                </c:pt>
                <c:pt idx="64">
                  <c:v>100</c:v>
                </c:pt>
                <c:pt idx="65">
                  <c:v>99.9</c:v>
                </c:pt>
                <c:pt idx="66">
                  <c:v>100</c:v>
                </c:pt>
                <c:pt idx="67">
                  <c:v>99.9</c:v>
                </c:pt>
                <c:pt idx="68">
                  <c:v>99.9</c:v>
                </c:pt>
                <c:pt idx="69">
                  <c:v>100</c:v>
                </c:pt>
                <c:pt idx="70">
                  <c:v>99.8</c:v>
                </c:pt>
                <c:pt idx="71">
                  <c:v>99.7</c:v>
                </c:pt>
                <c:pt idx="72">
                  <c:v>99.9</c:v>
                </c:pt>
                <c:pt idx="73">
                  <c:v>100</c:v>
                </c:pt>
                <c:pt idx="74">
                  <c:v>99.6</c:v>
                </c:pt>
                <c:pt idx="75">
                  <c:v>100</c:v>
                </c:pt>
                <c:pt idx="76">
                  <c:v>100</c:v>
                </c:pt>
                <c:pt idx="77">
                  <c:v>99.6</c:v>
                </c:pt>
                <c:pt idx="78">
                  <c:v>99.9</c:v>
                </c:pt>
                <c:pt idx="79">
                  <c:v>99.9</c:v>
                </c:pt>
                <c:pt idx="80">
                  <c:v>99.7</c:v>
                </c:pt>
                <c:pt idx="81">
                  <c:v>100</c:v>
                </c:pt>
                <c:pt idx="82">
                  <c:v>99.6</c:v>
                </c:pt>
                <c:pt idx="83">
                  <c:v>99.5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99.9</c:v>
                </c:pt>
                <c:pt idx="90">
                  <c:v>99.8</c:v>
                </c:pt>
                <c:pt idx="91">
                  <c:v>99.9</c:v>
                </c:pt>
                <c:pt idx="92">
                  <c:v>99.7</c:v>
                </c:pt>
                <c:pt idx="93">
                  <c:v>99.8</c:v>
                </c:pt>
                <c:pt idx="94">
                  <c:v>99.8</c:v>
                </c:pt>
                <c:pt idx="95">
                  <c:v>99.7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72-4191-996F-5556927FAB56}"/>
            </c:ext>
          </c:extLst>
        </c:ser>
        <c:ser>
          <c:idx val="9"/>
          <c:order val="1"/>
          <c:tx>
            <c:strRef>
              <c:f>'1CSurr'!$B$2</c:f>
              <c:strCache>
                <c:ptCount val="1"/>
                <c:pt idx="0">
                  <c:v>ARF(95.2%)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'1CSurr'!$B$3:$B$102</c:f>
              <c:numCache>
                <c:formatCode>General</c:formatCode>
                <c:ptCount val="100"/>
                <c:pt idx="0">
                  <c:v>97.6</c:v>
                </c:pt>
                <c:pt idx="1">
                  <c:v>100</c:v>
                </c:pt>
                <c:pt idx="2">
                  <c:v>99.8</c:v>
                </c:pt>
                <c:pt idx="3">
                  <c:v>99.9</c:v>
                </c:pt>
                <c:pt idx="4">
                  <c:v>100</c:v>
                </c:pt>
                <c:pt idx="5">
                  <c:v>99.9</c:v>
                </c:pt>
                <c:pt idx="6">
                  <c:v>100</c:v>
                </c:pt>
                <c:pt idx="7">
                  <c:v>100</c:v>
                </c:pt>
                <c:pt idx="8">
                  <c:v>99.7</c:v>
                </c:pt>
                <c:pt idx="9">
                  <c:v>99.8</c:v>
                </c:pt>
                <c:pt idx="10">
                  <c:v>99.8</c:v>
                </c:pt>
                <c:pt idx="11">
                  <c:v>99.7</c:v>
                </c:pt>
                <c:pt idx="12">
                  <c:v>99</c:v>
                </c:pt>
                <c:pt idx="13">
                  <c:v>98.6</c:v>
                </c:pt>
                <c:pt idx="14">
                  <c:v>98.2</c:v>
                </c:pt>
                <c:pt idx="15">
                  <c:v>97.399999999999991</c:v>
                </c:pt>
                <c:pt idx="16">
                  <c:v>97.3</c:v>
                </c:pt>
                <c:pt idx="17">
                  <c:v>94.899999999999991</c:v>
                </c:pt>
                <c:pt idx="18">
                  <c:v>91.5</c:v>
                </c:pt>
                <c:pt idx="19">
                  <c:v>90.2</c:v>
                </c:pt>
                <c:pt idx="20">
                  <c:v>85.5</c:v>
                </c:pt>
                <c:pt idx="21">
                  <c:v>80.100000000000009</c:v>
                </c:pt>
                <c:pt idx="22">
                  <c:v>76.7</c:v>
                </c:pt>
                <c:pt idx="23">
                  <c:v>69.5</c:v>
                </c:pt>
                <c:pt idx="24">
                  <c:v>63</c:v>
                </c:pt>
                <c:pt idx="25">
                  <c:v>57.4</c:v>
                </c:pt>
                <c:pt idx="26">
                  <c:v>72.8</c:v>
                </c:pt>
                <c:pt idx="27">
                  <c:v>95.199999999999989</c:v>
                </c:pt>
                <c:pt idx="28">
                  <c:v>99.5</c:v>
                </c:pt>
                <c:pt idx="29">
                  <c:v>99.7</c:v>
                </c:pt>
                <c:pt idx="30">
                  <c:v>99.9</c:v>
                </c:pt>
                <c:pt idx="31">
                  <c:v>99.3</c:v>
                </c:pt>
                <c:pt idx="32">
                  <c:v>99.1</c:v>
                </c:pt>
                <c:pt idx="33">
                  <c:v>99.1</c:v>
                </c:pt>
                <c:pt idx="34">
                  <c:v>98.3</c:v>
                </c:pt>
                <c:pt idx="35">
                  <c:v>97.8</c:v>
                </c:pt>
                <c:pt idx="36">
                  <c:v>98.2</c:v>
                </c:pt>
                <c:pt idx="37">
                  <c:v>98.7</c:v>
                </c:pt>
                <c:pt idx="38">
                  <c:v>97.7</c:v>
                </c:pt>
                <c:pt idx="39">
                  <c:v>96.899999999999991</c:v>
                </c:pt>
                <c:pt idx="40">
                  <c:v>96</c:v>
                </c:pt>
                <c:pt idx="41">
                  <c:v>96.2</c:v>
                </c:pt>
                <c:pt idx="42">
                  <c:v>94.899999999999991</c:v>
                </c:pt>
                <c:pt idx="43">
                  <c:v>95.399999999999991</c:v>
                </c:pt>
                <c:pt idx="44">
                  <c:v>96.6</c:v>
                </c:pt>
                <c:pt idx="45">
                  <c:v>95.199999999999989</c:v>
                </c:pt>
                <c:pt idx="46">
                  <c:v>94.3</c:v>
                </c:pt>
                <c:pt idx="47">
                  <c:v>98.6</c:v>
                </c:pt>
                <c:pt idx="48">
                  <c:v>98.8</c:v>
                </c:pt>
                <c:pt idx="49">
                  <c:v>97.3</c:v>
                </c:pt>
                <c:pt idx="50">
                  <c:v>96.6</c:v>
                </c:pt>
                <c:pt idx="51">
                  <c:v>94.5</c:v>
                </c:pt>
                <c:pt idx="52">
                  <c:v>98.3</c:v>
                </c:pt>
                <c:pt idx="53">
                  <c:v>98.4</c:v>
                </c:pt>
                <c:pt idx="54">
                  <c:v>96.399999999999991</c:v>
                </c:pt>
                <c:pt idx="55">
                  <c:v>96.399999999999991</c:v>
                </c:pt>
                <c:pt idx="56">
                  <c:v>95.8</c:v>
                </c:pt>
                <c:pt idx="57">
                  <c:v>96.6</c:v>
                </c:pt>
                <c:pt idx="58">
                  <c:v>96.899999999999991</c:v>
                </c:pt>
                <c:pt idx="59">
                  <c:v>95.199999999999989</c:v>
                </c:pt>
                <c:pt idx="60">
                  <c:v>97.8</c:v>
                </c:pt>
                <c:pt idx="61">
                  <c:v>97.3</c:v>
                </c:pt>
                <c:pt idx="62">
                  <c:v>95.899999999999991</c:v>
                </c:pt>
                <c:pt idx="63">
                  <c:v>97.7</c:v>
                </c:pt>
                <c:pt idx="64">
                  <c:v>98.3</c:v>
                </c:pt>
                <c:pt idx="65">
                  <c:v>98.5</c:v>
                </c:pt>
                <c:pt idx="66">
                  <c:v>98.2</c:v>
                </c:pt>
                <c:pt idx="67">
                  <c:v>95.8</c:v>
                </c:pt>
                <c:pt idx="68">
                  <c:v>99.5</c:v>
                </c:pt>
                <c:pt idx="69">
                  <c:v>99.2</c:v>
                </c:pt>
                <c:pt idx="70">
                  <c:v>99.1</c:v>
                </c:pt>
                <c:pt idx="71">
                  <c:v>98.3</c:v>
                </c:pt>
                <c:pt idx="72">
                  <c:v>98.3</c:v>
                </c:pt>
                <c:pt idx="73">
                  <c:v>95.7</c:v>
                </c:pt>
                <c:pt idx="74">
                  <c:v>97.6</c:v>
                </c:pt>
                <c:pt idx="75">
                  <c:v>98.7</c:v>
                </c:pt>
                <c:pt idx="76">
                  <c:v>95.7</c:v>
                </c:pt>
                <c:pt idx="77">
                  <c:v>77.100000000000009</c:v>
                </c:pt>
                <c:pt idx="78">
                  <c:v>95.8</c:v>
                </c:pt>
                <c:pt idx="79">
                  <c:v>99.6</c:v>
                </c:pt>
                <c:pt idx="80">
                  <c:v>99.6</c:v>
                </c:pt>
                <c:pt idx="81">
                  <c:v>99.3</c:v>
                </c:pt>
                <c:pt idx="82">
                  <c:v>98.2</c:v>
                </c:pt>
                <c:pt idx="83">
                  <c:v>96.7</c:v>
                </c:pt>
                <c:pt idx="84">
                  <c:v>97.399999999999991</c:v>
                </c:pt>
                <c:pt idx="85">
                  <c:v>95.899999999999991</c:v>
                </c:pt>
                <c:pt idx="86">
                  <c:v>97.6</c:v>
                </c:pt>
                <c:pt idx="87">
                  <c:v>97.7</c:v>
                </c:pt>
                <c:pt idx="88">
                  <c:v>97.3</c:v>
                </c:pt>
                <c:pt idx="89">
                  <c:v>97.3</c:v>
                </c:pt>
                <c:pt idx="90">
                  <c:v>97.899999999999991</c:v>
                </c:pt>
                <c:pt idx="91">
                  <c:v>96.6</c:v>
                </c:pt>
                <c:pt idx="92">
                  <c:v>97.899999999999991</c:v>
                </c:pt>
                <c:pt idx="93">
                  <c:v>97</c:v>
                </c:pt>
                <c:pt idx="94">
                  <c:v>96.6</c:v>
                </c:pt>
                <c:pt idx="95">
                  <c:v>96.6</c:v>
                </c:pt>
                <c:pt idx="96">
                  <c:v>91.8</c:v>
                </c:pt>
                <c:pt idx="97">
                  <c:v>89.2</c:v>
                </c:pt>
                <c:pt idx="98">
                  <c:v>86.1</c:v>
                </c:pt>
                <c:pt idx="99">
                  <c:v>83.2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F72-4191-996F-5556927FAB56}"/>
            </c:ext>
          </c:extLst>
        </c:ser>
        <c:ser>
          <c:idx val="1"/>
          <c:order val="2"/>
          <c:tx>
            <c:strRef>
              <c:f>'1CSurr'!$C$2</c:f>
              <c:strCache>
                <c:ptCount val="1"/>
                <c:pt idx="0">
                  <c:v>DWM-NB(99.98%)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'1CSurr'!$C$3:$C$102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99.982456140350877</c:v>
                </c:pt>
                <c:pt idx="19">
                  <c:v>99.983333333333334</c:v>
                </c:pt>
                <c:pt idx="20">
                  <c:v>99.984126984126988</c:v>
                </c:pt>
                <c:pt idx="21">
                  <c:v>99.984848484848484</c:v>
                </c:pt>
                <c:pt idx="22">
                  <c:v>99.985507246376812</c:v>
                </c:pt>
                <c:pt idx="23">
                  <c:v>99.986111111111114</c:v>
                </c:pt>
                <c:pt idx="24">
                  <c:v>99.986666666666665</c:v>
                </c:pt>
                <c:pt idx="25">
                  <c:v>99.987179487179489</c:v>
                </c:pt>
                <c:pt idx="26">
                  <c:v>99.987654320987644</c:v>
                </c:pt>
                <c:pt idx="27">
                  <c:v>99.988095238095241</c:v>
                </c:pt>
                <c:pt idx="28">
                  <c:v>99.988505747126439</c:v>
                </c:pt>
                <c:pt idx="29">
                  <c:v>99.988888888888894</c:v>
                </c:pt>
                <c:pt idx="30">
                  <c:v>99.989247311827953</c:v>
                </c:pt>
                <c:pt idx="31">
                  <c:v>99.989583333333329</c:v>
                </c:pt>
                <c:pt idx="32">
                  <c:v>99.98989898989899</c:v>
                </c:pt>
                <c:pt idx="33">
                  <c:v>99.990196078431367</c:v>
                </c:pt>
                <c:pt idx="34">
                  <c:v>99.990476190476187</c:v>
                </c:pt>
                <c:pt idx="35">
                  <c:v>99.990740740740733</c:v>
                </c:pt>
                <c:pt idx="36">
                  <c:v>99.990990990990994</c:v>
                </c:pt>
                <c:pt idx="37">
                  <c:v>99.991228070175438</c:v>
                </c:pt>
                <c:pt idx="38">
                  <c:v>99.991452991452988</c:v>
                </c:pt>
                <c:pt idx="39">
                  <c:v>99.991666666666674</c:v>
                </c:pt>
                <c:pt idx="40">
                  <c:v>99.99186991869918</c:v>
                </c:pt>
                <c:pt idx="41">
                  <c:v>99.992063492063494</c:v>
                </c:pt>
                <c:pt idx="42">
                  <c:v>99.976744186046503</c:v>
                </c:pt>
                <c:pt idx="43">
                  <c:v>99.97727272727272</c:v>
                </c:pt>
                <c:pt idx="44">
                  <c:v>99.977777777777774</c:v>
                </c:pt>
                <c:pt idx="45">
                  <c:v>99.978260869565219</c:v>
                </c:pt>
                <c:pt idx="46">
                  <c:v>99.978723404255319</c:v>
                </c:pt>
                <c:pt idx="47">
                  <c:v>99.979166666666657</c:v>
                </c:pt>
                <c:pt idx="48">
                  <c:v>99.979591836734699</c:v>
                </c:pt>
                <c:pt idx="49">
                  <c:v>99.98</c:v>
                </c:pt>
                <c:pt idx="50">
                  <c:v>99.980392156862735</c:v>
                </c:pt>
                <c:pt idx="51">
                  <c:v>99.980769230769226</c:v>
                </c:pt>
                <c:pt idx="52">
                  <c:v>99.974842767295598</c:v>
                </c:pt>
                <c:pt idx="53">
                  <c:v>99.975308641975317</c:v>
                </c:pt>
                <c:pt idx="54">
                  <c:v>99.975757575757569</c:v>
                </c:pt>
                <c:pt idx="55">
                  <c:v>99.976190476190467</c:v>
                </c:pt>
                <c:pt idx="56">
                  <c:v>99.976608187134502</c:v>
                </c:pt>
                <c:pt idx="57">
                  <c:v>99.977011494252878</c:v>
                </c:pt>
                <c:pt idx="58">
                  <c:v>99.977401129943502</c:v>
                </c:pt>
                <c:pt idx="59">
                  <c:v>99.977777777777774</c:v>
                </c:pt>
                <c:pt idx="60">
                  <c:v>99.978142076502735</c:v>
                </c:pt>
                <c:pt idx="61">
                  <c:v>99.978494623655905</c:v>
                </c:pt>
                <c:pt idx="62">
                  <c:v>99.978835978835974</c:v>
                </c:pt>
                <c:pt idx="63">
                  <c:v>99.979166666666657</c:v>
                </c:pt>
                <c:pt idx="64">
                  <c:v>99.97948717948718</c:v>
                </c:pt>
                <c:pt idx="65">
                  <c:v>99.979797979797979</c:v>
                </c:pt>
                <c:pt idx="66">
                  <c:v>99.980099502487562</c:v>
                </c:pt>
                <c:pt idx="67">
                  <c:v>99.980392156862735</c:v>
                </c:pt>
                <c:pt idx="68">
                  <c:v>99.980676328502412</c:v>
                </c:pt>
                <c:pt idx="69">
                  <c:v>99.976190476190467</c:v>
                </c:pt>
                <c:pt idx="70">
                  <c:v>99.97652582159624</c:v>
                </c:pt>
                <c:pt idx="71">
                  <c:v>99.972222222222214</c:v>
                </c:pt>
                <c:pt idx="72">
                  <c:v>99.972602739726028</c:v>
                </c:pt>
                <c:pt idx="73">
                  <c:v>99.972972972972968</c:v>
                </c:pt>
                <c:pt idx="74">
                  <c:v>99.973333333333329</c:v>
                </c:pt>
                <c:pt idx="75">
                  <c:v>99.973684210526315</c:v>
                </c:pt>
                <c:pt idx="76">
                  <c:v>99.974025974025977</c:v>
                </c:pt>
                <c:pt idx="77">
                  <c:v>99.974358974358978</c:v>
                </c:pt>
                <c:pt idx="78">
                  <c:v>99.970464135021103</c:v>
                </c:pt>
                <c:pt idx="79">
                  <c:v>99.970833333333331</c:v>
                </c:pt>
                <c:pt idx="80">
                  <c:v>99.971193415637856</c:v>
                </c:pt>
                <c:pt idx="81">
                  <c:v>99.971544715447152</c:v>
                </c:pt>
                <c:pt idx="82">
                  <c:v>99.971887550200805</c:v>
                </c:pt>
                <c:pt idx="83">
                  <c:v>99.972222222222214</c:v>
                </c:pt>
                <c:pt idx="84">
                  <c:v>99.972549019607854</c:v>
                </c:pt>
                <c:pt idx="85">
                  <c:v>99.97286821705427</c:v>
                </c:pt>
                <c:pt idx="86">
                  <c:v>99.969348659003828</c:v>
                </c:pt>
                <c:pt idx="87">
                  <c:v>99.969696969696969</c:v>
                </c:pt>
                <c:pt idx="88">
                  <c:v>99.970037453183522</c:v>
                </c:pt>
                <c:pt idx="89">
                  <c:v>99.970370370370361</c:v>
                </c:pt>
                <c:pt idx="90">
                  <c:v>99.970695970695971</c:v>
                </c:pt>
                <c:pt idx="91">
                  <c:v>99.971014492753625</c:v>
                </c:pt>
                <c:pt idx="92">
                  <c:v>99.971326164874554</c:v>
                </c:pt>
                <c:pt idx="93">
                  <c:v>99.971631205673759</c:v>
                </c:pt>
                <c:pt idx="94">
                  <c:v>99.9719298245614</c:v>
                </c:pt>
                <c:pt idx="95">
                  <c:v>99.972222222222214</c:v>
                </c:pt>
                <c:pt idx="96">
                  <c:v>99.969072164948457</c:v>
                </c:pt>
                <c:pt idx="97">
                  <c:v>99.965986394557831</c:v>
                </c:pt>
                <c:pt idx="98">
                  <c:v>99.966329966329965</c:v>
                </c:pt>
                <c:pt idx="99">
                  <c:v>99.966666666666669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72-4191-996F-5556927FAB56}"/>
            </c:ext>
          </c:extLst>
        </c:ser>
        <c:ser>
          <c:idx val="3"/>
          <c:order val="3"/>
          <c:tx>
            <c:strRef>
              <c:f>'1CSurr'!$D$2</c:f>
              <c:strCache>
                <c:ptCount val="1"/>
                <c:pt idx="0">
                  <c:v>DWM-HT(96.29%)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'1CSurr'!$D$3:$D$102</c:f>
              <c:numCache>
                <c:formatCode>General</c:formatCode>
                <c:ptCount val="100"/>
                <c:pt idx="0">
                  <c:v>99.1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99.7</c:v>
                </c:pt>
                <c:pt idx="12">
                  <c:v>99.3</c:v>
                </c:pt>
                <c:pt idx="13">
                  <c:v>49.7</c:v>
                </c:pt>
                <c:pt idx="14">
                  <c:v>75.2</c:v>
                </c:pt>
                <c:pt idx="15">
                  <c:v>98.8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99.6</c:v>
                </c:pt>
                <c:pt idx="22">
                  <c:v>99.9</c:v>
                </c:pt>
                <c:pt idx="23">
                  <c:v>99.8</c:v>
                </c:pt>
                <c:pt idx="24">
                  <c:v>98.5</c:v>
                </c:pt>
                <c:pt idx="25">
                  <c:v>98.2</c:v>
                </c:pt>
                <c:pt idx="26">
                  <c:v>97.1</c:v>
                </c:pt>
                <c:pt idx="27">
                  <c:v>97.2</c:v>
                </c:pt>
                <c:pt idx="28">
                  <c:v>97</c:v>
                </c:pt>
                <c:pt idx="29">
                  <c:v>97.7</c:v>
                </c:pt>
                <c:pt idx="30">
                  <c:v>96.8</c:v>
                </c:pt>
                <c:pt idx="31">
                  <c:v>98.2</c:v>
                </c:pt>
                <c:pt idx="32">
                  <c:v>97.899999999999991</c:v>
                </c:pt>
                <c:pt idx="33">
                  <c:v>96.899999999999991</c:v>
                </c:pt>
                <c:pt idx="34">
                  <c:v>97.8</c:v>
                </c:pt>
                <c:pt idx="35">
                  <c:v>98.2</c:v>
                </c:pt>
                <c:pt idx="36">
                  <c:v>97.6</c:v>
                </c:pt>
                <c:pt idx="37">
                  <c:v>97.2</c:v>
                </c:pt>
                <c:pt idx="38">
                  <c:v>97</c:v>
                </c:pt>
                <c:pt idx="39">
                  <c:v>97.399999999999991</c:v>
                </c:pt>
                <c:pt idx="40">
                  <c:v>97.5</c:v>
                </c:pt>
                <c:pt idx="41">
                  <c:v>96.6</c:v>
                </c:pt>
                <c:pt idx="42">
                  <c:v>98</c:v>
                </c:pt>
                <c:pt idx="43">
                  <c:v>96.2</c:v>
                </c:pt>
                <c:pt idx="44">
                  <c:v>96</c:v>
                </c:pt>
                <c:pt idx="45">
                  <c:v>97.899999999999991</c:v>
                </c:pt>
                <c:pt idx="46">
                  <c:v>95.8</c:v>
                </c:pt>
                <c:pt idx="47">
                  <c:v>95.899999999999991</c:v>
                </c:pt>
                <c:pt idx="48">
                  <c:v>95.6</c:v>
                </c:pt>
                <c:pt idx="49">
                  <c:v>93.2</c:v>
                </c:pt>
                <c:pt idx="50">
                  <c:v>92.300000000000011</c:v>
                </c:pt>
                <c:pt idx="51">
                  <c:v>90.7</c:v>
                </c:pt>
                <c:pt idx="52">
                  <c:v>86.9</c:v>
                </c:pt>
                <c:pt idx="53">
                  <c:v>55.1</c:v>
                </c:pt>
                <c:pt idx="54">
                  <c:v>74.599999999999994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99.9</c:v>
                </c:pt>
                <c:pt idx="59">
                  <c:v>99.9</c:v>
                </c:pt>
                <c:pt idx="60">
                  <c:v>99.8</c:v>
                </c:pt>
                <c:pt idx="61">
                  <c:v>99.9</c:v>
                </c:pt>
                <c:pt idx="62">
                  <c:v>99.5</c:v>
                </c:pt>
                <c:pt idx="63">
                  <c:v>98.3</c:v>
                </c:pt>
                <c:pt idx="64">
                  <c:v>98.2</c:v>
                </c:pt>
                <c:pt idx="65">
                  <c:v>98.2</c:v>
                </c:pt>
                <c:pt idx="66">
                  <c:v>96.8</c:v>
                </c:pt>
                <c:pt idx="67">
                  <c:v>97</c:v>
                </c:pt>
                <c:pt idx="68">
                  <c:v>99</c:v>
                </c:pt>
                <c:pt idx="69">
                  <c:v>96.6</c:v>
                </c:pt>
                <c:pt idx="70">
                  <c:v>78.400000000000006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99.5</c:v>
                </c:pt>
                <c:pt idx="78">
                  <c:v>99.5</c:v>
                </c:pt>
                <c:pt idx="79">
                  <c:v>99.6</c:v>
                </c:pt>
                <c:pt idx="80">
                  <c:v>98.3</c:v>
                </c:pt>
                <c:pt idx="81">
                  <c:v>99</c:v>
                </c:pt>
                <c:pt idx="82">
                  <c:v>97.3</c:v>
                </c:pt>
                <c:pt idx="83">
                  <c:v>96.7</c:v>
                </c:pt>
                <c:pt idx="84">
                  <c:v>98.6</c:v>
                </c:pt>
                <c:pt idx="85">
                  <c:v>95.899999999999991</c:v>
                </c:pt>
                <c:pt idx="86">
                  <c:v>96.6</c:v>
                </c:pt>
                <c:pt idx="87">
                  <c:v>96.399999999999991</c:v>
                </c:pt>
                <c:pt idx="88">
                  <c:v>96.6</c:v>
                </c:pt>
                <c:pt idx="89">
                  <c:v>95.8</c:v>
                </c:pt>
                <c:pt idx="90">
                  <c:v>95.8</c:v>
                </c:pt>
                <c:pt idx="91">
                  <c:v>96.399999999999991</c:v>
                </c:pt>
                <c:pt idx="92">
                  <c:v>95.6</c:v>
                </c:pt>
                <c:pt idx="93">
                  <c:v>96</c:v>
                </c:pt>
                <c:pt idx="94">
                  <c:v>95.5</c:v>
                </c:pt>
                <c:pt idx="95">
                  <c:v>95.8</c:v>
                </c:pt>
                <c:pt idx="96">
                  <c:v>95.199999999999989</c:v>
                </c:pt>
                <c:pt idx="97">
                  <c:v>95.3</c:v>
                </c:pt>
                <c:pt idx="98">
                  <c:v>95.3</c:v>
                </c:pt>
                <c:pt idx="99">
                  <c:v>93.7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72-4191-996F-5556927FAB56}"/>
            </c:ext>
          </c:extLst>
        </c:ser>
        <c:ser>
          <c:idx val="0"/>
          <c:order val="4"/>
          <c:tx>
            <c:strRef>
              <c:f>'1CSurr'!$E$2</c:f>
              <c:strCache>
                <c:ptCount val="1"/>
                <c:pt idx="0">
                  <c:v>WMA(30.38%)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'1CSurr'!$E$3:$E$102</c:f>
              <c:numCache>
                <c:formatCode>General</c:formatCode>
                <c:ptCount val="100"/>
                <c:pt idx="0">
                  <c:v>99.1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</c:v>
                </c:pt>
                <c:pt idx="6">
                  <c:v>99.7</c:v>
                </c:pt>
                <c:pt idx="7">
                  <c:v>100</c:v>
                </c:pt>
                <c:pt idx="8">
                  <c:v>99.5</c:v>
                </c:pt>
                <c:pt idx="9">
                  <c:v>98.4</c:v>
                </c:pt>
                <c:pt idx="10">
                  <c:v>98</c:v>
                </c:pt>
                <c:pt idx="11">
                  <c:v>95.7</c:v>
                </c:pt>
                <c:pt idx="12">
                  <c:v>94.8</c:v>
                </c:pt>
                <c:pt idx="13">
                  <c:v>90.7</c:v>
                </c:pt>
                <c:pt idx="14">
                  <c:v>86.1</c:v>
                </c:pt>
                <c:pt idx="15">
                  <c:v>82.6</c:v>
                </c:pt>
                <c:pt idx="16">
                  <c:v>76.5</c:v>
                </c:pt>
                <c:pt idx="17">
                  <c:v>69</c:v>
                </c:pt>
                <c:pt idx="18">
                  <c:v>60.6</c:v>
                </c:pt>
                <c:pt idx="19">
                  <c:v>54.900000000000006</c:v>
                </c:pt>
                <c:pt idx="20">
                  <c:v>44.2</c:v>
                </c:pt>
                <c:pt idx="21">
                  <c:v>32.5</c:v>
                </c:pt>
                <c:pt idx="22">
                  <c:v>27.700000000000003</c:v>
                </c:pt>
                <c:pt idx="23">
                  <c:v>20.5</c:v>
                </c:pt>
                <c:pt idx="24">
                  <c:v>17.399999999999999</c:v>
                </c:pt>
                <c:pt idx="25">
                  <c:v>9.8000000000000007</c:v>
                </c:pt>
                <c:pt idx="26">
                  <c:v>6.9</c:v>
                </c:pt>
                <c:pt idx="27">
                  <c:v>4.9000000000000004</c:v>
                </c:pt>
                <c:pt idx="28">
                  <c:v>3.3000000000000003</c:v>
                </c:pt>
                <c:pt idx="29">
                  <c:v>2.2999999999999998</c:v>
                </c:pt>
                <c:pt idx="30">
                  <c:v>1.2</c:v>
                </c:pt>
                <c:pt idx="31">
                  <c:v>0.6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0.70000000000000007</c:v>
                </c:pt>
                <c:pt idx="56">
                  <c:v>3.4000000000000004</c:v>
                </c:pt>
                <c:pt idx="57">
                  <c:v>7.3999999999999995</c:v>
                </c:pt>
                <c:pt idx="58">
                  <c:v>24.099999999999998</c:v>
                </c:pt>
                <c:pt idx="59">
                  <c:v>25.8</c:v>
                </c:pt>
                <c:pt idx="60">
                  <c:v>25.5</c:v>
                </c:pt>
                <c:pt idx="61">
                  <c:v>24.5</c:v>
                </c:pt>
                <c:pt idx="62">
                  <c:v>25.1</c:v>
                </c:pt>
                <c:pt idx="63">
                  <c:v>24.9</c:v>
                </c:pt>
                <c:pt idx="64">
                  <c:v>25.5</c:v>
                </c:pt>
                <c:pt idx="65">
                  <c:v>24.5</c:v>
                </c:pt>
                <c:pt idx="66">
                  <c:v>25.3</c:v>
                </c:pt>
                <c:pt idx="67">
                  <c:v>24.7</c:v>
                </c:pt>
                <c:pt idx="68">
                  <c:v>25.4</c:v>
                </c:pt>
                <c:pt idx="69">
                  <c:v>24.6</c:v>
                </c:pt>
                <c:pt idx="70">
                  <c:v>26</c:v>
                </c:pt>
                <c:pt idx="71">
                  <c:v>24</c:v>
                </c:pt>
                <c:pt idx="72">
                  <c:v>24.5</c:v>
                </c:pt>
                <c:pt idx="73">
                  <c:v>25.5</c:v>
                </c:pt>
                <c:pt idx="74">
                  <c:v>25.2</c:v>
                </c:pt>
                <c:pt idx="75">
                  <c:v>24.8</c:v>
                </c:pt>
                <c:pt idx="76">
                  <c:v>24.6</c:v>
                </c:pt>
                <c:pt idx="77">
                  <c:v>25.4</c:v>
                </c:pt>
                <c:pt idx="78">
                  <c:v>24.9</c:v>
                </c:pt>
                <c:pt idx="79">
                  <c:v>25.1</c:v>
                </c:pt>
                <c:pt idx="80">
                  <c:v>24</c:v>
                </c:pt>
                <c:pt idx="81">
                  <c:v>26</c:v>
                </c:pt>
                <c:pt idx="82">
                  <c:v>25.4</c:v>
                </c:pt>
                <c:pt idx="83">
                  <c:v>24.6</c:v>
                </c:pt>
                <c:pt idx="84">
                  <c:v>25.1</c:v>
                </c:pt>
                <c:pt idx="85">
                  <c:v>24.9</c:v>
                </c:pt>
                <c:pt idx="86">
                  <c:v>25.6</c:v>
                </c:pt>
                <c:pt idx="87">
                  <c:v>24.4</c:v>
                </c:pt>
                <c:pt idx="88">
                  <c:v>24.8</c:v>
                </c:pt>
                <c:pt idx="89">
                  <c:v>25.2</c:v>
                </c:pt>
                <c:pt idx="90">
                  <c:v>25.1</c:v>
                </c:pt>
                <c:pt idx="91">
                  <c:v>24.9</c:v>
                </c:pt>
                <c:pt idx="92">
                  <c:v>24.5</c:v>
                </c:pt>
                <c:pt idx="93">
                  <c:v>25.5</c:v>
                </c:pt>
                <c:pt idx="94">
                  <c:v>24.7</c:v>
                </c:pt>
                <c:pt idx="95">
                  <c:v>25.3</c:v>
                </c:pt>
                <c:pt idx="96">
                  <c:v>25.2</c:v>
                </c:pt>
                <c:pt idx="97">
                  <c:v>24.8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72-4191-996F-5556927FAB56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7F72-4191-996F-5556927FAB56}"/>
              </c:ext>
            </c:extLst>
          </c:dPt>
          <c:xVal>
            <c:numRef>
              <c:f>'1CSurr'!$AG$13:$AG$14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'1CSurr'!$AH$9:$AH$10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7F72-4191-996F-5556927FAB56}"/>
            </c:ext>
          </c:extLst>
        </c:ser>
        <c:ser>
          <c:idx val="6"/>
          <c:order val="6"/>
          <c:tx>
            <c:strRef>
              <c:f>'1CSurr'!$AG$8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7F72-4191-996F-5556927FAB56}"/>
              </c:ext>
            </c:extLst>
          </c:dPt>
          <c:xVal>
            <c:numRef>
              <c:f>'1CSurr'!$AG$17:$AG$19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'1CSurr'!$AH$9:$AH$10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7F72-4191-996F-5556927F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7360"/>
        <c:axId val="200774016"/>
        <c:extLst xmlns:c16r2="http://schemas.microsoft.com/office/drawing/2015/06/chart"/>
      </c:scatterChart>
      <c:valAx>
        <c:axId val="20076736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774016"/>
        <c:crosses val="autoZero"/>
        <c:crossBetween val="midCat"/>
        <c:dispUnits>
          <c:builtInUnit val="thousands"/>
        </c:dispUnits>
      </c:valAx>
      <c:valAx>
        <c:axId val="200774016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76736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AVG Ensemble Size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58572373230681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'4CR'!$I$2</c:f>
              <c:strCache>
                <c:ptCount val="1"/>
                <c:pt idx="0">
                  <c:v>HDWM(6.82)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9</c:v>
                </c:pt>
                <c:pt idx="96">
                  <c:v>9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2F-4CF1-B96A-D4F43F2CD210}"/>
            </c:ext>
          </c:extLst>
        </c:ser>
        <c:ser>
          <c:idx val="1"/>
          <c:order val="1"/>
          <c:tx>
            <c:strRef>
              <c:f>'4CR'!$H$2</c:f>
              <c:strCache>
                <c:ptCount val="1"/>
                <c:pt idx="0">
                  <c:v>DWM-NB(1)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2F-4CF1-B96A-D4F43F2CD210}"/>
            </c:ext>
          </c:extLst>
        </c:ser>
        <c:ser>
          <c:idx val="3"/>
          <c:order val="2"/>
          <c:tx>
            <c:strRef>
              <c:f>'4CR'!$J$2</c:f>
              <c:strCache>
                <c:ptCount val="1"/>
                <c:pt idx="0">
                  <c:v>DWM-HT(5.4)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'4CR'!$J$3:$J$102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20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2F-4CF1-B96A-D4F43F2C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4688"/>
        <c:axId val="1997969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922F-4CF1-B96A-D4F43F2CD210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'4CR'!$AG$9:$AG$10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'4CR'!$AH$9:$AH$10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22F-4CF1-B96A-D4F43F2CD2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922F-4CF1-B96A-D4F43F2CD21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2F-4CF1-B96A-D4F43F2CD2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922F-4CF1-B96A-D4F43F2CD21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22F-4CF1-B96A-D4F43F2CD21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922F-4CF1-B96A-D4F43F2CD210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922F-4CF1-B96A-D4F43F2CD21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'4CR'!$AG$13:$AG$14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22F-4CF1-B96A-D4F43F2CD210}"/>
                  </c:ext>
                </c:extLst>
              </c15:ser>
            </c15:filteredScatterSeries>
          </c:ext>
        </c:extLst>
      </c:scatterChart>
      <c:valAx>
        <c:axId val="19979468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796992"/>
        <c:crosses val="autoZero"/>
        <c:crossBetween val="midCat"/>
        <c:dispUnits>
          <c:builtInUnit val="thousands"/>
        </c:dispUnits>
      </c:valAx>
      <c:valAx>
        <c:axId val="1997969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7946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7074712575622821E-2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Pre-Labeling 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'4CR'!$P$2</c:f>
              <c:strCache>
                <c:ptCount val="1"/>
                <c:pt idx="0">
                  <c:v>HDWM(94%)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4E-41E9-AD4F-98AD6958F9AF}"/>
            </c:ext>
          </c:extLst>
        </c:ser>
        <c:ser>
          <c:idx val="9"/>
          <c:order val="1"/>
          <c:tx>
            <c:strRef>
              <c:f>'4CR'!$L$2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4E-41E9-AD4F-98AD6958F9AF}"/>
            </c:ext>
          </c:extLst>
        </c:ser>
        <c:ser>
          <c:idx val="1"/>
          <c:order val="2"/>
          <c:tx>
            <c:strRef>
              <c:f>'4CR'!$M$2</c:f>
              <c:strCache>
                <c:ptCount val="1"/>
                <c:pt idx="0">
                  <c:v>DWM-NB(99.99%)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'4CR'!$M$3:$M$102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99.991228070175438</c:v>
                </c:pt>
                <c:pt idx="19">
                  <c:v>99.991666666666674</c:v>
                </c:pt>
                <c:pt idx="20">
                  <c:v>99.992063492063494</c:v>
                </c:pt>
                <c:pt idx="21">
                  <c:v>99.992424242424235</c:v>
                </c:pt>
                <c:pt idx="22">
                  <c:v>99.992753623188406</c:v>
                </c:pt>
                <c:pt idx="23">
                  <c:v>99.993055555555557</c:v>
                </c:pt>
                <c:pt idx="24">
                  <c:v>99.993333333333339</c:v>
                </c:pt>
                <c:pt idx="25">
                  <c:v>99.993589743589737</c:v>
                </c:pt>
                <c:pt idx="26">
                  <c:v>99.993827160493836</c:v>
                </c:pt>
                <c:pt idx="27">
                  <c:v>99.99404761904762</c:v>
                </c:pt>
                <c:pt idx="28">
                  <c:v>99.994252873563212</c:v>
                </c:pt>
                <c:pt idx="29">
                  <c:v>99.99444444444444</c:v>
                </c:pt>
                <c:pt idx="30">
                  <c:v>99.994623655913983</c:v>
                </c:pt>
                <c:pt idx="31">
                  <c:v>99.994791666666671</c:v>
                </c:pt>
                <c:pt idx="32">
                  <c:v>99.994949494949495</c:v>
                </c:pt>
                <c:pt idx="33">
                  <c:v>99.995098039215691</c:v>
                </c:pt>
                <c:pt idx="34">
                  <c:v>99.995238095238093</c:v>
                </c:pt>
                <c:pt idx="35">
                  <c:v>99.995370370370367</c:v>
                </c:pt>
                <c:pt idx="36">
                  <c:v>99.99549549549549</c:v>
                </c:pt>
                <c:pt idx="37">
                  <c:v>99.995614035087726</c:v>
                </c:pt>
                <c:pt idx="38">
                  <c:v>99.995726495726501</c:v>
                </c:pt>
                <c:pt idx="39">
                  <c:v>99.995833333333323</c:v>
                </c:pt>
                <c:pt idx="40">
                  <c:v>99.995934959349597</c:v>
                </c:pt>
                <c:pt idx="41">
                  <c:v>99.996031746031747</c:v>
                </c:pt>
                <c:pt idx="42">
                  <c:v>99.988372093023258</c:v>
                </c:pt>
                <c:pt idx="43">
                  <c:v>99.98863636363636</c:v>
                </c:pt>
                <c:pt idx="44">
                  <c:v>99.988888888888894</c:v>
                </c:pt>
                <c:pt idx="45">
                  <c:v>99.989130434782609</c:v>
                </c:pt>
                <c:pt idx="46">
                  <c:v>99.989361702127653</c:v>
                </c:pt>
                <c:pt idx="47">
                  <c:v>99.989583333333329</c:v>
                </c:pt>
                <c:pt idx="48">
                  <c:v>99.989795918367349</c:v>
                </c:pt>
                <c:pt idx="49">
                  <c:v>99.99</c:v>
                </c:pt>
                <c:pt idx="50">
                  <c:v>99.990196078431367</c:v>
                </c:pt>
                <c:pt idx="51">
                  <c:v>99.990384615384613</c:v>
                </c:pt>
                <c:pt idx="52">
                  <c:v>99.984276729559753</c:v>
                </c:pt>
                <c:pt idx="53">
                  <c:v>99.98456790123457</c:v>
                </c:pt>
                <c:pt idx="54">
                  <c:v>99.984848484848484</c:v>
                </c:pt>
                <c:pt idx="55">
                  <c:v>99.985119047619037</c:v>
                </c:pt>
                <c:pt idx="56">
                  <c:v>99.985380116959064</c:v>
                </c:pt>
                <c:pt idx="57">
                  <c:v>99.985632183908052</c:v>
                </c:pt>
                <c:pt idx="58">
                  <c:v>99.985875706214685</c:v>
                </c:pt>
                <c:pt idx="59">
                  <c:v>99.986111111111114</c:v>
                </c:pt>
                <c:pt idx="60">
                  <c:v>99.986338797814213</c:v>
                </c:pt>
                <c:pt idx="61">
                  <c:v>99.986559139784944</c:v>
                </c:pt>
                <c:pt idx="62">
                  <c:v>99.986772486772495</c:v>
                </c:pt>
                <c:pt idx="63">
                  <c:v>99.986979166666671</c:v>
                </c:pt>
                <c:pt idx="64">
                  <c:v>99.987179487179489</c:v>
                </c:pt>
                <c:pt idx="65">
                  <c:v>99.987373737373744</c:v>
                </c:pt>
                <c:pt idx="66">
                  <c:v>99.987562189054728</c:v>
                </c:pt>
                <c:pt idx="67">
                  <c:v>99.987745098039213</c:v>
                </c:pt>
                <c:pt idx="68">
                  <c:v>99.98792270531402</c:v>
                </c:pt>
                <c:pt idx="69">
                  <c:v>99.985714285714295</c:v>
                </c:pt>
                <c:pt idx="70">
                  <c:v>99.985915492957744</c:v>
                </c:pt>
                <c:pt idx="71">
                  <c:v>99.983796296296305</c:v>
                </c:pt>
                <c:pt idx="72">
                  <c:v>99.984018264840174</c:v>
                </c:pt>
                <c:pt idx="73">
                  <c:v>99.984234234234236</c:v>
                </c:pt>
                <c:pt idx="74">
                  <c:v>99.984444444444449</c:v>
                </c:pt>
                <c:pt idx="75">
                  <c:v>99.984649122807014</c:v>
                </c:pt>
                <c:pt idx="76">
                  <c:v>99.984848484848484</c:v>
                </c:pt>
                <c:pt idx="77">
                  <c:v>99.98504273504274</c:v>
                </c:pt>
                <c:pt idx="78">
                  <c:v>99.98312236286921</c:v>
                </c:pt>
                <c:pt idx="79">
                  <c:v>99.983333333333334</c:v>
                </c:pt>
                <c:pt idx="80">
                  <c:v>99.983539094650212</c:v>
                </c:pt>
                <c:pt idx="81">
                  <c:v>99.983739837398375</c:v>
                </c:pt>
                <c:pt idx="82">
                  <c:v>99.98393574297188</c:v>
                </c:pt>
                <c:pt idx="83">
                  <c:v>99.984126984126988</c:v>
                </c:pt>
                <c:pt idx="84">
                  <c:v>99.984313725490196</c:v>
                </c:pt>
                <c:pt idx="85">
                  <c:v>99.984496124031011</c:v>
                </c:pt>
                <c:pt idx="86">
                  <c:v>99.982758620689665</c:v>
                </c:pt>
                <c:pt idx="87">
                  <c:v>99.982954545454547</c:v>
                </c:pt>
                <c:pt idx="88">
                  <c:v>99.983146067415731</c:v>
                </c:pt>
                <c:pt idx="89">
                  <c:v>99.983333333333334</c:v>
                </c:pt>
                <c:pt idx="90">
                  <c:v>99.983516483516482</c:v>
                </c:pt>
                <c:pt idx="91">
                  <c:v>99.983695652173907</c:v>
                </c:pt>
                <c:pt idx="92">
                  <c:v>99.983870967741936</c:v>
                </c:pt>
                <c:pt idx="93">
                  <c:v>99.984042553191486</c:v>
                </c:pt>
                <c:pt idx="94">
                  <c:v>99.984210526315792</c:v>
                </c:pt>
                <c:pt idx="95">
                  <c:v>99.984375</c:v>
                </c:pt>
                <c:pt idx="96">
                  <c:v>99.982817869415811</c:v>
                </c:pt>
                <c:pt idx="97">
                  <c:v>99.981292517006807</c:v>
                </c:pt>
                <c:pt idx="98">
                  <c:v>99.981481481481481</c:v>
                </c:pt>
                <c:pt idx="99">
                  <c:v>99.981666666666669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4E-41E9-AD4F-98AD6958F9AF}"/>
            </c:ext>
          </c:extLst>
        </c:ser>
        <c:ser>
          <c:idx val="3"/>
          <c:order val="3"/>
          <c:tx>
            <c:strRef>
              <c:f>'4CR'!$N$2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4E-41E9-AD4F-98AD6958F9AF}"/>
            </c:ext>
          </c:extLst>
        </c:ser>
        <c:ser>
          <c:idx val="0"/>
          <c:order val="4"/>
          <c:tx>
            <c:strRef>
              <c:f>'4CR'!$O$2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4E-41E9-AD4F-98AD6958F9AF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4C4E-41E9-AD4F-98AD6958F9AF}"/>
              </c:ext>
            </c:extLst>
          </c:dPt>
          <c:xVal>
            <c:numRef>
              <c:f>'4CR'!$AG$13:$AG$14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'4CR'!$AH$9:$AH$10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4C4E-41E9-AD4F-98AD6958F9AF}"/>
            </c:ext>
          </c:extLst>
        </c:ser>
        <c:ser>
          <c:idx val="6"/>
          <c:order val="6"/>
          <c:tx>
            <c:strRef>
              <c:f>'4CR'!$AG$8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4C4E-41E9-AD4F-98AD6958F9AF}"/>
              </c:ext>
            </c:extLst>
          </c:dPt>
          <c:xVal>
            <c:numRef>
              <c:f>'4CR'!$AG$17:$AG$19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'4CR'!$AH$9:$AH$10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4C4E-41E9-AD4F-98AD6958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97504"/>
        <c:axId val="200599808"/>
        <c:extLst xmlns:c16r2="http://schemas.microsoft.com/office/drawing/2015/06/chart"/>
      </c:scatterChart>
      <c:valAx>
        <c:axId val="20059750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99808"/>
        <c:crosses val="autoZero"/>
        <c:crossBetween val="midCat"/>
        <c:dispUnits>
          <c:builtInUnit val="thousands"/>
        </c:dispUnits>
      </c:valAx>
      <c:valAx>
        <c:axId val="20059980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9750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Evaluation Time (CPU Seconds)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'4CR'!$V$2</c:f>
              <c:strCache>
                <c:ptCount val="1"/>
                <c:pt idx="0">
                  <c:v>HDWM(3.94)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'4CR'!$V$3:$V$102</c:f>
              <c:numCache>
                <c:formatCode>General</c:formatCode>
                <c:ptCount val="100"/>
                <c:pt idx="0">
                  <c:v>9.375E-2</c:v>
                </c:pt>
                <c:pt idx="1">
                  <c:v>0.21875</c:v>
                </c:pt>
                <c:pt idx="2">
                  <c:v>0.28125</c:v>
                </c:pt>
                <c:pt idx="3">
                  <c:v>0.328125</c:v>
                </c:pt>
                <c:pt idx="4">
                  <c:v>0.375</c:v>
                </c:pt>
                <c:pt idx="5">
                  <c:v>0.4375</c:v>
                </c:pt>
                <c:pt idx="6">
                  <c:v>0.515625</c:v>
                </c:pt>
                <c:pt idx="7">
                  <c:v>0.609375</c:v>
                </c:pt>
                <c:pt idx="8">
                  <c:v>0.65625</c:v>
                </c:pt>
                <c:pt idx="9">
                  <c:v>0.71875</c:v>
                </c:pt>
                <c:pt idx="10">
                  <c:v>0.765625</c:v>
                </c:pt>
                <c:pt idx="11">
                  <c:v>0.8125</c:v>
                </c:pt>
                <c:pt idx="12">
                  <c:v>0.875</c:v>
                </c:pt>
                <c:pt idx="13">
                  <c:v>0.921875</c:v>
                </c:pt>
                <c:pt idx="14">
                  <c:v>0.953125</c:v>
                </c:pt>
                <c:pt idx="15">
                  <c:v>1</c:v>
                </c:pt>
                <c:pt idx="16">
                  <c:v>1.03125</c:v>
                </c:pt>
                <c:pt idx="17">
                  <c:v>1.078125</c:v>
                </c:pt>
                <c:pt idx="18">
                  <c:v>1.125</c:v>
                </c:pt>
                <c:pt idx="19">
                  <c:v>1.171875</c:v>
                </c:pt>
                <c:pt idx="20">
                  <c:v>1.21875</c:v>
                </c:pt>
                <c:pt idx="21">
                  <c:v>1.265625</c:v>
                </c:pt>
                <c:pt idx="22">
                  <c:v>1.296875</c:v>
                </c:pt>
                <c:pt idx="23">
                  <c:v>1.34375</c:v>
                </c:pt>
                <c:pt idx="24">
                  <c:v>1.375</c:v>
                </c:pt>
                <c:pt idx="25">
                  <c:v>1.4375</c:v>
                </c:pt>
                <c:pt idx="26">
                  <c:v>1.484375</c:v>
                </c:pt>
                <c:pt idx="27">
                  <c:v>1.515625</c:v>
                </c:pt>
                <c:pt idx="28">
                  <c:v>1.546875</c:v>
                </c:pt>
                <c:pt idx="29">
                  <c:v>1.59375</c:v>
                </c:pt>
                <c:pt idx="30">
                  <c:v>1.640625</c:v>
                </c:pt>
                <c:pt idx="31">
                  <c:v>1.671875</c:v>
                </c:pt>
                <c:pt idx="32">
                  <c:v>1.703125</c:v>
                </c:pt>
                <c:pt idx="33">
                  <c:v>1.75</c:v>
                </c:pt>
                <c:pt idx="34">
                  <c:v>1.78125</c:v>
                </c:pt>
                <c:pt idx="35">
                  <c:v>1.8125</c:v>
                </c:pt>
                <c:pt idx="36">
                  <c:v>1.84375</c:v>
                </c:pt>
                <c:pt idx="37">
                  <c:v>1.890625</c:v>
                </c:pt>
                <c:pt idx="38">
                  <c:v>1.953125</c:v>
                </c:pt>
                <c:pt idx="39">
                  <c:v>2.015625</c:v>
                </c:pt>
                <c:pt idx="40">
                  <c:v>2.078125</c:v>
                </c:pt>
                <c:pt idx="41">
                  <c:v>2.125</c:v>
                </c:pt>
                <c:pt idx="42">
                  <c:v>2.15625</c:v>
                </c:pt>
                <c:pt idx="43">
                  <c:v>2.203125</c:v>
                </c:pt>
                <c:pt idx="44">
                  <c:v>2.234375</c:v>
                </c:pt>
                <c:pt idx="45">
                  <c:v>2.28125</c:v>
                </c:pt>
                <c:pt idx="46">
                  <c:v>2.3125</c:v>
                </c:pt>
                <c:pt idx="47">
                  <c:v>2.34375</c:v>
                </c:pt>
                <c:pt idx="48">
                  <c:v>2.390625</c:v>
                </c:pt>
                <c:pt idx="49">
                  <c:v>2.4375</c:v>
                </c:pt>
                <c:pt idx="50">
                  <c:v>2.46875</c:v>
                </c:pt>
                <c:pt idx="51">
                  <c:v>2.5</c:v>
                </c:pt>
                <c:pt idx="52">
                  <c:v>2.53125</c:v>
                </c:pt>
                <c:pt idx="53">
                  <c:v>2.546875</c:v>
                </c:pt>
                <c:pt idx="54">
                  <c:v>2.578125</c:v>
                </c:pt>
                <c:pt idx="55">
                  <c:v>2.609375</c:v>
                </c:pt>
                <c:pt idx="56">
                  <c:v>2.625</c:v>
                </c:pt>
                <c:pt idx="57">
                  <c:v>2.65625</c:v>
                </c:pt>
                <c:pt idx="58">
                  <c:v>2.6875</c:v>
                </c:pt>
                <c:pt idx="59">
                  <c:v>2.703125</c:v>
                </c:pt>
                <c:pt idx="60">
                  <c:v>2.734375</c:v>
                </c:pt>
                <c:pt idx="61">
                  <c:v>2.765625</c:v>
                </c:pt>
                <c:pt idx="62">
                  <c:v>2.796875</c:v>
                </c:pt>
                <c:pt idx="63">
                  <c:v>2.828125</c:v>
                </c:pt>
                <c:pt idx="64">
                  <c:v>2.859375</c:v>
                </c:pt>
                <c:pt idx="65">
                  <c:v>2.890625</c:v>
                </c:pt>
                <c:pt idx="66">
                  <c:v>2.921875</c:v>
                </c:pt>
                <c:pt idx="67">
                  <c:v>2.953125</c:v>
                </c:pt>
                <c:pt idx="68">
                  <c:v>2.96875</c:v>
                </c:pt>
                <c:pt idx="69">
                  <c:v>3</c:v>
                </c:pt>
                <c:pt idx="70">
                  <c:v>3.03125</c:v>
                </c:pt>
                <c:pt idx="71">
                  <c:v>3.0625</c:v>
                </c:pt>
                <c:pt idx="72">
                  <c:v>3.09375</c:v>
                </c:pt>
                <c:pt idx="73">
                  <c:v>3.125</c:v>
                </c:pt>
                <c:pt idx="74">
                  <c:v>3.140625</c:v>
                </c:pt>
                <c:pt idx="75">
                  <c:v>3.1875</c:v>
                </c:pt>
                <c:pt idx="76">
                  <c:v>3.234375</c:v>
                </c:pt>
                <c:pt idx="77">
                  <c:v>3.265625</c:v>
                </c:pt>
                <c:pt idx="78">
                  <c:v>3.296875</c:v>
                </c:pt>
                <c:pt idx="79">
                  <c:v>3.328125</c:v>
                </c:pt>
                <c:pt idx="80">
                  <c:v>3.359375</c:v>
                </c:pt>
                <c:pt idx="81">
                  <c:v>3.390625</c:v>
                </c:pt>
                <c:pt idx="82">
                  <c:v>3.40625</c:v>
                </c:pt>
                <c:pt idx="83">
                  <c:v>3.453125</c:v>
                </c:pt>
                <c:pt idx="84">
                  <c:v>3.484375</c:v>
                </c:pt>
                <c:pt idx="85">
                  <c:v>3.515625</c:v>
                </c:pt>
                <c:pt idx="86">
                  <c:v>3.546875</c:v>
                </c:pt>
                <c:pt idx="87">
                  <c:v>3.578125</c:v>
                </c:pt>
                <c:pt idx="88">
                  <c:v>3.609375</c:v>
                </c:pt>
                <c:pt idx="89">
                  <c:v>3.640625</c:v>
                </c:pt>
                <c:pt idx="90">
                  <c:v>3.671875</c:v>
                </c:pt>
                <c:pt idx="91">
                  <c:v>3.703125</c:v>
                </c:pt>
                <c:pt idx="92">
                  <c:v>3.734375</c:v>
                </c:pt>
                <c:pt idx="93">
                  <c:v>3.75</c:v>
                </c:pt>
                <c:pt idx="94">
                  <c:v>3.78125</c:v>
                </c:pt>
                <c:pt idx="95">
                  <c:v>3.8125</c:v>
                </c:pt>
                <c:pt idx="96">
                  <c:v>3.84375</c:v>
                </c:pt>
                <c:pt idx="97">
                  <c:v>3.875</c:v>
                </c:pt>
                <c:pt idx="98">
                  <c:v>3.90625</c:v>
                </c:pt>
                <c:pt idx="99">
                  <c:v>3.9375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49-4B0E-BE2D-FDD15CD83047}"/>
            </c:ext>
          </c:extLst>
        </c:ser>
        <c:ser>
          <c:idx val="9"/>
          <c:order val="1"/>
          <c:tx>
            <c:strRef>
              <c:f>'4CR'!$R$2</c:f>
              <c:strCache>
                <c:ptCount val="1"/>
                <c:pt idx="0">
                  <c:v>ARF(5.47)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'4CR'!$R$3:$R$102</c:f>
              <c:numCache>
                <c:formatCode>General</c:formatCode>
                <c:ptCount val="100"/>
                <c:pt idx="0">
                  <c:v>0.171875</c:v>
                </c:pt>
                <c:pt idx="1">
                  <c:v>0.296875</c:v>
                </c:pt>
                <c:pt idx="2">
                  <c:v>0.375</c:v>
                </c:pt>
                <c:pt idx="3">
                  <c:v>0.453125</c:v>
                </c:pt>
                <c:pt idx="4">
                  <c:v>0.546875</c:v>
                </c:pt>
                <c:pt idx="5">
                  <c:v>0.65625</c:v>
                </c:pt>
                <c:pt idx="6">
                  <c:v>0.734375</c:v>
                </c:pt>
                <c:pt idx="7">
                  <c:v>0.796875</c:v>
                </c:pt>
                <c:pt idx="8">
                  <c:v>0.859375</c:v>
                </c:pt>
                <c:pt idx="9">
                  <c:v>0.921875</c:v>
                </c:pt>
                <c:pt idx="10">
                  <c:v>0.984375</c:v>
                </c:pt>
                <c:pt idx="11">
                  <c:v>1.046875</c:v>
                </c:pt>
                <c:pt idx="12">
                  <c:v>1.125</c:v>
                </c:pt>
                <c:pt idx="13">
                  <c:v>1.203125</c:v>
                </c:pt>
                <c:pt idx="14">
                  <c:v>1.25</c:v>
                </c:pt>
                <c:pt idx="15">
                  <c:v>1.3125</c:v>
                </c:pt>
                <c:pt idx="16">
                  <c:v>1.375</c:v>
                </c:pt>
                <c:pt idx="17">
                  <c:v>1.4375</c:v>
                </c:pt>
                <c:pt idx="18">
                  <c:v>1.5</c:v>
                </c:pt>
                <c:pt idx="19">
                  <c:v>1.578125</c:v>
                </c:pt>
                <c:pt idx="20">
                  <c:v>1.703125</c:v>
                </c:pt>
                <c:pt idx="21">
                  <c:v>1.796875</c:v>
                </c:pt>
                <c:pt idx="22">
                  <c:v>1.90625</c:v>
                </c:pt>
                <c:pt idx="23">
                  <c:v>2.03125</c:v>
                </c:pt>
                <c:pt idx="24">
                  <c:v>2.125</c:v>
                </c:pt>
                <c:pt idx="25">
                  <c:v>2.21875</c:v>
                </c:pt>
                <c:pt idx="26">
                  <c:v>2.328125</c:v>
                </c:pt>
                <c:pt idx="27">
                  <c:v>2.40625</c:v>
                </c:pt>
                <c:pt idx="28">
                  <c:v>2.453125</c:v>
                </c:pt>
                <c:pt idx="29">
                  <c:v>2.484375</c:v>
                </c:pt>
                <c:pt idx="30">
                  <c:v>2.515625</c:v>
                </c:pt>
                <c:pt idx="31">
                  <c:v>2.546875</c:v>
                </c:pt>
                <c:pt idx="32">
                  <c:v>2.578125</c:v>
                </c:pt>
                <c:pt idx="33">
                  <c:v>2.609375</c:v>
                </c:pt>
                <c:pt idx="34">
                  <c:v>2.640625</c:v>
                </c:pt>
                <c:pt idx="35">
                  <c:v>2.671875</c:v>
                </c:pt>
                <c:pt idx="36">
                  <c:v>2.703125</c:v>
                </c:pt>
                <c:pt idx="37">
                  <c:v>2.734375</c:v>
                </c:pt>
                <c:pt idx="38">
                  <c:v>2.765625</c:v>
                </c:pt>
                <c:pt idx="39">
                  <c:v>2.796875</c:v>
                </c:pt>
                <c:pt idx="40">
                  <c:v>2.8125</c:v>
                </c:pt>
                <c:pt idx="41">
                  <c:v>2.84375</c:v>
                </c:pt>
                <c:pt idx="42">
                  <c:v>2.875</c:v>
                </c:pt>
                <c:pt idx="43">
                  <c:v>2.921875</c:v>
                </c:pt>
                <c:pt idx="44">
                  <c:v>2.953125</c:v>
                </c:pt>
                <c:pt idx="45">
                  <c:v>2.984375</c:v>
                </c:pt>
                <c:pt idx="46">
                  <c:v>3.03125</c:v>
                </c:pt>
                <c:pt idx="47">
                  <c:v>3.0625</c:v>
                </c:pt>
                <c:pt idx="48">
                  <c:v>3.09375</c:v>
                </c:pt>
                <c:pt idx="49">
                  <c:v>3.125</c:v>
                </c:pt>
                <c:pt idx="50">
                  <c:v>3.15625</c:v>
                </c:pt>
                <c:pt idx="51">
                  <c:v>3.21875</c:v>
                </c:pt>
                <c:pt idx="52">
                  <c:v>3.265625</c:v>
                </c:pt>
                <c:pt idx="53">
                  <c:v>3.296875</c:v>
                </c:pt>
                <c:pt idx="54">
                  <c:v>3.34375</c:v>
                </c:pt>
                <c:pt idx="55">
                  <c:v>3.375</c:v>
                </c:pt>
                <c:pt idx="56">
                  <c:v>3.4375</c:v>
                </c:pt>
                <c:pt idx="57">
                  <c:v>3.46875</c:v>
                </c:pt>
                <c:pt idx="58">
                  <c:v>3.515625</c:v>
                </c:pt>
                <c:pt idx="59">
                  <c:v>3.5625</c:v>
                </c:pt>
                <c:pt idx="60">
                  <c:v>3.609375</c:v>
                </c:pt>
                <c:pt idx="61">
                  <c:v>3.65625</c:v>
                </c:pt>
                <c:pt idx="62">
                  <c:v>3.703125</c:v>
                </c:pt>
                <c:pt idx="63">
                  <c:v>3.75</c:v>
                </c:pt>
                <c:pt idx="64">
                  <c:v>3.796875</c:v>
                </c:pt>
                <c:pt idx="65">
                  <c:v>3.828125</c:v>
                </c:pt>
                <c:pt idx="66">
                  <c:v>3.875</c:v>
                </c:pt>
                <c:pt idx="67">
                  <c:v>3.9375</c:v>
                </c:pt>
                <c:pt idx="68">
                  <c:v>4</c:v>
                </c:pt>
                <c:pt idx="69">
                  <c:v>4.0625</c:v>
                </c:pt>
                <c:pt idx="70">
                  <c:v>4.109375</c:v>
                </c:pt>
                <c:pt idx="71">
                  <c:v>4.15625</c:v>
                </c:pt>
                <c:pt idx="72">
                  <c:v>4.203125</c:v>
                </c:pt>
                <c:pt idx="73">
                  <c:v>4.25</c:v>
                </c:pt>
                <c:pt idx="74">
                  <c:v>4.3125</c:v>
                </c:pt>
                <c:pt idx="75">
                  <c:v>4.359375</c:v>
                </c:pt>
                <c:pt idx="76">
                  <c:v>4.40625</c:v>
                </c:pt>
                <c:pt idx="77">
                  <c:v>4.5</c:v>
                </c:pt>
                <c:pt idx="78">
                  <c:v>4.59375</c:v>
                </c:pt>
                <c:pt idx="79">
                  <c:v>4.609375</c:v>
                </c:pt>
                <c:pt idx="80">
                  <c:v>4.640625</c:v>
                </c:pt>
                <c:pt idx="81">
                  <c:v>4.6875</c:v>
                </c:pt>
                <c:pt idx="82">
                  <c:v>4.71875</c:v>
                </c:pt>
                <c:pt idx="83">
                  <c:v>4.765625</c:v>
                </c:pt>
                <c:pt idx="84">
                  <c:v>4.796875</c:v>
                </c:pt>
                <c:pt idx="85">
                  <c:v>4.84375</c:v>
                </c:pt>
                <c:pt idx="86">
                  <c:v>4.890625</c:v>
                </c:pt>
                <c:pt idx="87">
                  <c:v>4.9375</c:v>
                </c:pt>
                <c:pt idx="88">
                  <c:v>4.984375</c:v>
                </c:pt>
                <c:pt idx="89">
                  <c:v>5.015625</c:v>
                </c:pt>
                <c:pt idx="90">
                  <c:v>5.0625</c:v>
                </c:pt>
                <c:pt idx="91">
                  <c:v>5.109375</c:v>
                </c:pt>
                <c:pt idx="92">
                  <c:v>5.125</c:v>
                </c:pt>
                <c:pt idx="93">
                  <c:v>5.15625</c:v>
                </c:pt>
                <c:pt idx="94">
                  <c:v>5.1875</c:v>
                </c:pt>
                <c:pt idx="95">
                  <c:v>5.21875</c:v>
                </c:pt>
                <c:pt idx="96">
                  <c:v>5.28125</c:v>
                </c:pt>
                <c:pt idx="97">
                  <c:v>5.34375</c:v>
                </c:pt>
                <c:pt idx="98">
                  <c:v>5.40625</c:v>
                </c:pt>
                <c:pt idx="99">
                  <c:v>5.46875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149-4B0E-BE2D-FDD15CD83047}"/>
            </c:ext>
          </c:extLst>
        </c:ser>
        <c:ser>
          <c:idx val="1"/>
          <c:order val="2"/>
          <c:tx>
            <c:strRef>
              <c:f>'4CR'!$S$2</c:f>
              <c:strCache>
                <c:ptCount val="1"/>
                <c:pt idx="0">
                  <c:v>DWM-NB(6.97)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'4CR'!$S$3:$S$102</c:f>
              <c:numCache>
                <c:formatCode>General</c:formatCode>
                <c:ptCount val="100"/>
                <c:pt idx="0">
                  <c:v>0.375</c:v>
                </c:pt>
                <c:pt idx="1">
                  <c:v>0.484375</c:v>
                </c:pt>
                <c:pt idx="2">
                  <c:v>0.578125</c:v>
                </c:pt>
                <c:pt idx="3">
                  <c:v>0.71875</c:v>
                </c:pt>
                <c:pt idx="4">
                  <c:v>0.8125</c:v>
                </c:pt>
                <c:pt idx="5">
                  <c:v>0.921875</c:v>
                </c:pt>
                <c:pt idx="6">
                  <c:v>1.03125</c:v>
                </c:pt>
                <c:pt idx="7">
                  <c:v>1.109375</c:v>
                </c:pt>
                <c:pt idx="8">
                  <c:v>1.21875</c:v>
                </c:pt>
                <c:pt idx="9">
                  <c:v>1.328125</c:v>
                </c:pt>
                <c:pt idx="10">
                  <c:v>1.4375</c:v>
                </c:pt>
                <c:pt idx="11">
                  <c:v>1.515625</c:v>
                </c:pt>
                <c:pt idx="12">
                  <c:v>1.609375</c:v>
                </c:pt>
                <c:pt idx="13">
                  <c:v>1.703125</c:v>
                </c:pt>
                <c:pt idx="14">
                  <c:v>1.796875</c:v>
                </c:pt>
                <c:pt idx="15">
                  <c:v>1.890625</c:v>
                </c:pt>
                <c:pt idx="16">
                  <c:v>1.984375</c:v>
                </c:pt>
                <c:pt idx="17">
                  <c:v>2.03125</c:v>
                </c:pt>
                <c:pt idx="18">
                  <c:v>2.078125</c:v>
                </c:pt>
                <c:pt idx="19">
                  <c:v>2.171875</c:v>
                </c:pt>
                <c:pt idx="20">
                  <c:v>2.203125</c:v>
                </c:pt>
                <c:pt idx="21">
                  <c:v>2.25</c:v>
                </c:pt>
                <c:pt idx="22">
                  <c:v>2.296875</c:v>
                </c:pt>
                <c:pt idx="23">
                  <c:v>2.359375</c:v>
                </c:pt>
                <c:pt idx="24">
                  <c:v>2.40625</c:v>
                </c:pt>
                <c:pt idx="25">
                  <c:v>2.453125</c:v>
                </c:pt>
                <c:pt idx="26">
                  <c:v>2.515625</c:v>
                </c:pt>
                <c:pt idx="27">
                  <c:v>2.578125</c:v>
                </c:pt>
                <c:pt idx="28">
                  <c:v>2.640625</c:v>
                </c:pt>
                <c:pt idx="29">
                  <c:v>2.703125</c:v>
                </c:pt>
                <c:pt idx="30">
                  <c:v>2.765625</c:v>
                </c:pt>
                <c:pt idx="31">
                  <c:v>2.828125</c:v>
                </c:pt>
                <c:pt idx="32">
                  <c:v>2.875</c:v>
                </c:pt>
                <c:pt idx="33">
                  <c:v>2.953125</c:v>
                </c:pt>
                <c:pt idx="34">
                  <c:v>3</c:v>
                </c:pt>
                <c:pt idx="35">
                  <c:v>3.0625</c:v>
                </c:pt>
                <c:pt idx="36">
                  <c:v>3.125</c:v>
                </c:pt>
                <c:pt idx="37">
                  <c:v>3.171875</c:v>
                </c:pt>
                <c:pt idx="38">
                  <c:v>3.203125</c:v>
                </c:pt>
                <c:pt idx="39">
                  <c:v>3.28125</c:v>
                </c:pt>
                <c:pt idx="40">
                  <c:v>3.328125</c:v>
                </c:pt>
                <c:pt idx="41">
                  <c:v>3.375</c:v>
                </c:pt>
                <c:pt idx="42">
                  <c:v>3.421875</c:v>
                </c:pt>
                <c:pt idx="43">
                  <c:v>3.46875</c:v>
                </c:pt>
                <c:pt idx="44">
                  <c:v>3.515625</c:v>
                </c:pt>
                <c:pt idx="45">
                  <c:v>3.5625</c:v>
                </c:pt>
                <c:pt idx="46">
                  <c:v>3.65625</c:v>
                </c:pt>
                <c:pt idx="47">
                  <c:v>3.75</c:v>
                </c:pt>
                <c:pt idx="48">
                  <c:v>3.84375</c:v>
                </c:pt>
                <c:pt idx="49">
                  <c:v>3.953125</c:v>
                </c:pt>
                <c:pt idx="50">
                  <c:v>4.046875</c:v>
                </c:pt>
                <c:pt idx="51">
                  <c:v>4.15625</c:v>
                </c:pt>
                <c:pt idx="52">
                  <c:v>4.25</c:v>
                </c:pt>
                <c:pt idx="53">
                  <c:v>4.34375</c:v>
                </c:pt>
                <c:pt idx="54">
                  <c:v>4.40625</c:v>
                </c:pt>
                <c:pt idx="55">
                  <c:v>4.46875</c:v>
                </c:pt>
                <c:pt idx="56">
                  <c:v>4.578125</c:v>
                </c:pt>
                <c:pt idx="57">
                  <c:v>4.671875</c:v>
                </c:pt>
                <c:pt idx="58">
                  <c:v>4.734375</c:v>
                </c:pt>
                <c:pt idx="59">
                  <c:v>4.828125</c:v>
                </c:pt>
                <c:pt idx="60">
                  <c:v>4.890625</c:v>
                </c:pt>
                <c:pt idx="61">
                  <c:v>4.96875</c:v>
                </c:pt>
                <c:pt idx="62">
                  <c:v>5.015625</c:v>
                </c:pt>
                <c:pt idx="63">
                  <c:v>5.0625</c:v>
                </c:pt>
                <c:pt idx="64">
                  <c:v>5.109375</c:v>
                </c:pt>
                <c:pt idx="65">
                  <c:v>5.15625</c:v>
                </c:pt>
                <c:pt idx="66">
                  <c:v>5.234375</c:v>
                </c:pt>
                <c:pt idx="67">
                  <c:v>5.265625</c:v>
                </c:pt>
                <c:pt idx="68">
                  <c:v>5.3125</c:v>
                </c:pt>
                <c:pt idx="69">
                  <c:v>5.375</c:v>
                </c:pt>
                <c:pt idx="70">
                  <c:v>5.4375</c:v>
                </c:pt>
                <c:pt idx="71">
                  <c:v>5.46875</c:v>
                </c:pt>
                <c:pt idx="72">
                  <c:v>5.515625</c:v>
                </c:pt>
                <c:pt idx="73">
                  <c:v>5.578125</c:v>
                </c:pt>
                <c:pt idx="74">
                  <c:v>5.625</c:v>
                </c:pt>
                <c:pt idx="75">
                  <c:v>5.671875</c:v>
                </c:pt>
                <c:pt idx="76">
                  <c:v>5.734375</c:v>
                </c:pt>
                <c:pt idx="77">
                  <c:v>5.78125</c:v>
                </c:pt>
                <c:pt idx="78">
                  <c:v>5.8125</c:v>
                </c:pt>
                <c:pt idx="79">
                  <c:v>5.84375</c:v>
                </c:pt>
                <c:pt idx="80">
                  <c:v>5.890625</c:v>
                </c:pt>
                <c:pt idx="81">
                  <c:v>5.9375</c:v>
                </c:pt>
                <c:pt idx="82">
                  <c:v>6</c:v>
                </c:pt>
                <c:pt idx="83">
                  <c:v>6.046875</c:v>
                </c:pt>
                <c:pt idx="84">
                  <c:v>6.09375</c:v>
                </c:pt>
                <c:pt idx="85">
                  <c:v>6.140625</c:v>
                </c:pt>
                <c:pt idx="86">
                  <c:v>6.203125</c:v>
                </c:pt>
                <c:pt idx="87">
                  <c:v>6.234375</c:v>
                </c:pt>
                <c:pt idx="88">
                  <c:v>6.265625</c:v>
                </c:pt>
                <c:pt idx="89">
                  <c:v>6.3125</c:v>
                </c:pt>
                <c:pt idx="90">
                  <c:v>6.359375</c:v>
                </c:pt>
                <c:pt idx="91">
                  <c:v>6.40625</c:v>
                </c:pt>
                <c:pt idx="92">
                  <c:v>6.453125</c:v>
                </c:pt>
                <c:pt idx="93">
                  <c:v>6.515625</c:v>
                </c:pt>
                <c:pt idx="94">
                  <c:v>6.578125</c:v>
                </c:pt>
                <c:pt idx="95">
                  <c:v>6.640625</c:v>
                </c:pt>
                <c:pt idx="96">
                  <c:v>6.75</c:v>
                </c:pt>
                <c:pt idx="97">
                  <c:v>6.8125</c:v>
                </c:pt>
                <c:pt idx="98">
                  <c:v>6.875</c:v>
                </c:pt>
                <c:pt idx="99">
                  <c:v>6.96875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49-4B0E-BE2D-FDD15CD83047}"/>
            </c:ext>
          </c:extLst>
        </c:ser>
        <c:ser>
          <c:idx val="3"/>
          <c:order val="3"/>
          <c:tx>
            <c:strRef>
              <c:f>'4CR'!$T$2</c:f>
              <c:strCache>
                <c:ptCount val="1"/>
                <c:pt idx="0">
                  <c:v>DWM-HT(3.5)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'4CR'!$T$3:$T$102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0.203125</c:v>
                </c:pt>
                <c:pt idx="2">
                  <c:v>0.234375</c:v>
                </c:pt>
                <c:pt idx="3">
                  <c:v>0.28125</c:v>
                </c:pt>
                <c:pt idx="4">
                  <c:v>0.328125</c:v>
                </c:pt>
                <c:pt idx="5">
                  <c:v>0.359375</c:v>
                </c:pt>
                <c:pt idx="6">
                  <c:v>0.421875</c:v>
                </c:pt>
                <c:pt idx="7">
                  <c:v>0.453125</c:v>
                </c:pt>
                <c:pt idx="8">
                  <c:v>0.515625</c:v>
                </c:pt>
                <c:pt idx="9">
                  <c:v>0.5625</c:v>
                </c:pt>
                <c:pt idx="10">
                  <c:v>0.59375</c:v>
                </c:pt>
                <c:pt idx="11">
                  <c:v>0.625</c:v>
                </c:pt>
                <c:pt idx="12">
                  <c:v>0.671875</c:v>
                </c:pt>
                <c:pt idx="13">
                  <c:v>0.75</c:v>
                </c:pt>
                <c:pt idx="14">
                  <c:v>0.828125</c:v>
                </c:pt>
                <c:pt idx="15">
                  <c:v>0.859375</c:v>
                </c:pt>
                <c:pt idx="16">
                  <c:v>0.890625</c:v>
                </c:pt>
                <c:pt idx="17">
                  <c:v>0.921875</c:v>
                </c:pt>
                <c:pt idx="18">
                  <c:v>0.953125</c:v>
                </c:pt>
                <c:pt idx="19">
                  <c:v>0.984375</c:v>
                </c:pt>
                <c:pt idx="20">
                  <c:v>1.03125</c:v>
                </c:pt>
                <c:pt idx="21">
                  <c:v>1.078125</c:v>
                </c:pt>
                <c:pt idx="22">
                  <c:v>1.109375</c:v>
                </c:pt>
                <c:pt idx="23">
                  <c:v>1.15625</c:v>
                </c:pt>
                <c:pt idx="24">
                  <c:v>1.1875</c:v>
                </c:pt>
                <c:pt idx="25">
                  <c:v>1.21875</c:v>
                </c:pt>
                <c:pt idx="26">
                  <c:v>1.234375</c:v>
                </c:pt>
                <c:pt idx="27">
                  <c:v>1.265625</c:v>
                </c:pt>
                <c:pt idx="28">
                  <c:v>1.296875</c:v>
                </c:pt>
                <c:pt idx="29">
                  <c:v>1.328125</c:v>
                </c:pt>
                <c:pt idx="30">
                  <c:v>1.359375</c:v>
                </c:pt>
                <c:pt idx="31">
                  <c:v>1.390625</c:v>
                </c:pt>
                <c:pt idx="32">
                  <c:v>1.40625</c:v>
                </c:pt>
                <c:pt idx="33">
                  <c:v>1.453125</c:v>
                </c:pt>
                <c:pt idx="34">
                  <c:v>1.484375</c:v>
                </c:pt>
                <c:pt idx="35">
                  <c:v>1.515625</c:v>
                </c:pt>
                <c:pt idx="36">
                  <c:v>1.546875</c:v>
                </c:pt>
                <c:pt idx="37">
                  <c:v>1.59375</c:v>
                </c:pt>
                <c:pt idx="38">
                  <c:v>1.625</c:v>
                </c:pt>
                <c:pt idx="39">
                  <c:v>1.65625</c:v>
                </c:pt>
                <c:pt idx="40">
                  <c:v>1.703125</c:v>
                </c:pt>
                <c:pt idx="41">
                  <c:v>1.75</c:v>
                </c:pt>
                <c:pt idx="42">
                  <c:v>1.796875</c:v>
                </c:pt>
                <c:pt idx="43">
                  <c:v>1.84375</c:v>
                </c:pt>
                <c:pt idx="44">
                  <c:v>1.90625</c:v>
                </c:pt>
                <c:pt idx="45">
                  <c:v>1.953125</c:v>
                </c:pt>
                <c:pt idx="46">
                  <c:v>1.984375</c:v>
                </c:pt>
                <c:pt idx="47">
                  <c:v>2.015625</c:v>
                </c:pt>
                <c:pt idx="48">
                  <c:v>2.046875</c:v>
                </c:pt>
                <c:pt idx="49">
                  <c:v>2.09375</c:v>
                </c:pt>
                <c:pt idx="50">
                  <c:v>2.125</c:v>
                </c:pt>
                <c:pt idx="51">
                  <c:v>2.15625</c:v>
                </c:pt>
                <c:pt idx="52">
                  <c:v>2.203125</c:v>
                </c:pt>
                <c:pt idx="53">
                  <c:v>2.21875</c:v>
                </c:pt>
                <c:pt idx="54">
                  <c:v>2.28125</c:v>
                </c:pt>
                <c:pt idx="55">
                  <c:v>2.34375</c:v>
                </c:pt>
                <c:pt idx="56">
                  <c:v>2.390625</c:v>
                </c:pt>
                <c:pt idx="57">
                  <c:v>2.4375</c:v>
                </c:pt>
                <c:pt idx="58">
                  <c:v>2.46875</c:v>
                </c:pt>
                <c:pt idx="59">
                  <c:v>2.5</c:v>
                </c:pt>
                <c:pt idx="60">
                  <c:v>2.53125</c:v>
                </c:pt>
                <c:pt idx="61">
                  <c:v>2.5625</c:v>
                </c:pt>
                <c:pt idx="62">
                  <c:v>2.59375</c:v>
                </c:pt>
                <c:pt idx="63">
                  <c:v>2.625</c:v>
                </c:pt>
                <c:pt idx="64">
                  <c:v>2.65625</c:v>
                </c:pt>
                <c:pt idx="65">
                  <c:v>2.6875</c:v>
                </c:pt>
                <c:pt idx="66">
                  <c:v>2.71875</c:v>
                </c:pt>
                <c:pt idx="67">
                  <c:v>2.75</c:v>
                </c:pt>
                <c:pt idx="68">
                  <c:v>2.78125</c:v>
                </c:pt>
                <c:pt idx="69">
                  <c:v>2.8125</c:v>
                </c:pt>
                <c:pt idx="70">
                  <c:v>2.859375</c:v>
                </c:pt>
                <c:pt idx="71">
                  <c:v>2.890625</c:v>
                </c:pt>
                <c:pt idx="72">
                  <c:v>2.90625</c:v>
                </c:pt>
                <c:pt idx="73">
                  <c:v>2.921875</c:v>
                </c:pt>
                <c:pt idx="74">
                  <c:v>2.953125</c:v>
                </c:pt>
                <c:pt idx="75">
                  <c:v>2.96875</c:v>
                </c:pt>
                <c:pt idx="76">
                  <c:v>3</c:v>
                </c:pt>
                <c:pt idx="77">
                  <c:v>3.015625</c:v>
                </c:pt>
                <c:pt idx="78">
                  <c:v>3.046875</c:v>
                </c:pt>
                <c:pt idx="79">
                  <c:v>3.0625</c:v>
                </c:pt>
                <c:pt idx="80">
                  <c:v>3.078125</c:v>
                </c:pt>
                <c:pt idx="81">
                  <c:v>3.09375</c:v>
                </c:pt>
                <c:pt idx="82">
                  <c:v>3.125</c:v>
                </c:pt>
                <c:pt idx="83">
                  <c:v>3.140625</c:v>
                </c:pt>
                <c:pt idx="84">
                  <c:v>3.15625</c:v>
                </c:pt>
                <c:pt idx="85">
                  <c:v>3.1875</c:v>
                </c:pt>
                <c:pt idx="86">
                  <c:v>3.203125</c:v>
                </c:pt>
                <c:pt idx="87">
                  <c:v>3.21875</c:v>
                </c:pt>
                <c:pt idx="88">
                  <c:v>3.234375</c:v>
                </c:pt>
                <c:pt idx="89">
                  <c:v>3.265625</c:v>
                </c:pt>
                <c:pt idx="90">
                  <c:v>3.296875</c:v>
                </c:pt>
                <c:pt idx="91">
                  <c:v>3.3125</c:v>
                </c:pt>
                <c:pt idx="92">
                  <c:v>3.34375</c:v>
                </c:pt>
                <c:pt idx="93">
                  <c:v>3.375</c:v>
                </c:pt>
                <c:pt idx="94">
                  <c:v>3.390625</c:v>
                </c:pt>
                <c:pt idx="95">
                  <c:v>3.421875</c:v>
                </c:pt>
                <c:pt idx="96">
                  <c:v>3.4375</c:v>
                </c:pt>
                <c:pt idx="97">
                  <c:v>3.46875</c:v>
                </c:pt>
                <c:pt idx="98">
                  <c:v>3.484375</c:v>
                </c:pt>
                <c:pt idx="99">
                  <c:v>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49-4B0E-BE2D-FDD15CD83047}"/>
            </c:ext>
          </c:extLst>
        </c:ser>
        <c:ser>
          <c:idx val="0"/>
          <c:order val="4"/>
          <c:tx>
            <c:strRef>
              <c:f>'4CR'!$U$2</c:f>
              <c:strCache>
                <c:ptCount val="1"/>
                <c:pt idx="0">
                  <c:v>WMA(2.25)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'4CR'!$U$3:$U$102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0.125</c:v>
                </c:pt>
                <c:pt idx="3">
                  <c:v>0.171875</c:v>
                </c:pt>
                <c:pt idx="4">
                  <c:v>0.1875</c:v>
                </c:pt>
                <c:pt idx="5">
                  <c:v>0.21875</c:v>
                </c:pt>
                <c:pt idx="6">
                  <c:v>0.234375</c:v>
                </c:pt>
                <c:pt idx="7">
                  <c:v>0.265625</c:v>
                </c:pt>
                <c:pt idx="8">
                  <c:v>0.296875</c:v>
                </c:pt>
                <c:pt idx="9">
                  <c:v>0.328125</c:v>
                </c:pt>
                <c:pt idx="10">
                  <c:v>0.375</c:v>
                </c:pt>
                <c:pt idx="11">
                  <c:v>0.40625</c:v>
                </c:pt>
                <c:pt idx="12">
                  <c:v>0.421875</c:v>
                </c:pt>
                <c:pt idx="13">
                  <c:v>0.453125</c:v>
                </c:pt>
                <c:pt idx="14">
                  <c:v>0.46875</c:v>
                </c:pt>
                <c:pt idx="15">
                  <c:v>0.484375</c:v>
                </c:pt>
                <c:pt idx="16">
                  <c:v>0.515625</c:v>
                </c:pt>
                <c:pt idx="17">
                  <c:v>0.53125</c:v>
                </c:pt>
                <c:pt idx="18">
                  <c:v>0.5625</c:v>
                </c:pt>
                <c:pt idx="19">
                  <c:v>0.578125</c:v>
                </c:pt>
                <c:pt idx="20">
                  <c:v>0.59375</c:v>
                </c:pt>
                <c:pt idx="21">
                  <c:v>0.625</c:v>
                </c:pt>
                <c:pt idx="22">
                  <c:v>0.640625</c:v>
                </c:pt>
                <c:pt idx="23">
                  <c:v>0.671875</c:v>
                </c:pt>
                <c:pt idx="24">
                  <c:v>0.703125</c:v>
                </c:pt>
                <c:pt idx="25">
                  <c:v>0.734375</c:v>
                </c:pt>
                <c:pt idx="26">
                  <c:v>0.765625</c:v>
                </c:pt>
                <c:pt idx="27">
                  <c:v>0.78125</c:v>
                </c:pt>
                <c:pt idx="28">
                  <c:v>0.796875</c:v>
                </c:pt>
                <c:pt idx="29">
                  <c:v>0.8125</c:v>
                </c:pt>
                <c:pt idx="30">
                  <c:v>0.84375</c:v>
                </c:pt>
                <c:pt idx="31">
                  <c:v>0.859375</c:v>
                </c:pt>
                <c:pt idx="32">
                  <c:v>0.875</c:v>
                </c:pt>
                <c:pt idx="33">
                  <c:v>0.90625</c:v>
                </c:pt>
                <c:pt idx="34">
                  <c:v>0.921875</c:v>
                </c:pt>
                <c:pt idx="35">
                  <c:v>0.9375</c:v>
                </c:pt>
                <c:pt idx="36">
                  <c:v>0.96875</c:v>
                </c:pt>
                <c:pt idx="37">
                  <c:v>0.984375</c:v>
                </c:pt>
                <c:pt idx="38">
                  <c:v>1</c:v>
                </c:pt>
                <c:pt idx="39">
                  <c:v>1.03125</c:v>
                </c:pt>
                <c:pt idx="40">
                  <c:v>1.046875</c:v>
                </c:pt>
                <c:pt idx="41">
                  <c:v>1.0625</c:v>
                </c:pt>
                <c:pt idx="42">
                  <c:v>1.078125</c:v>
                </c:pt>
                <c:pt idx="43">
                  <c:v>1.109375</c:v>
                </c:pt>
                <c:pt idx="44">
                  <c:v>1.125</c:v>
                </c:pt>
                <c:pt idx="45">
                  <c:v>1.15625</c:v>
                </c:pt>
                <c:pt idx="46">
                  <c:v>1.171875</c:v>
                </c:pt>
                <c:pt idx="47">
                  <c:v>1.203125</c:v>
                </c:pt>
                <c:pt idx="48">
                  <c:v>1.234375</c:v>
                </c:pt>
                <c:pt idx="49">
                  <c:v>1.265625</c:v>
                </c:pt>
                <c:pt idx="50">
                  <c:v>1.296875</c:v>
                </c:pt>
                <c:pt idx="51">
                  <c:v>1.3125</c:v>
                </c:pt>
                <c:pt idx="52">
                  <c:v>1.328125</c:v>
                </c:pt>
                <c:pt idx="53">
                  <c:v>1.359375</c:v>
                </c:pt>
                <c:pt idx="54">
                  <c:v>1.375</c:v>
                </c:pt>
                <c:pt idx="55">
                  <c:v>1.390625</c:v>
                </c:pt>
                <c:pt idx="56">
                  <c:v>1.421875</c:v>
                </c:pt>
                <c:pt idx="57">
                  <c:v>1.4375</c:v>
                </c:pt>
                <c:pt idx="58">
                  <c:v>1.453125</c:v>
                </c:pt>
                <c:pt idx="59">
                  <c:v>1.484375</c:v>
                </c:pt>
                <c:pt idx="60">
                  <c:v>1.5</c:v>
                </c:pt>
                <c:pt idx="61">
                  <c:v>1.515625</c:v>
                </c:pt>
                <c:pt idx="62">
                  <c:v>1.546875</c:v>
                </c:pt>
                <c:pt idx="63">
                  <c:v>1.5625</c:v>
                </c:pt>
                <c:pt idx="64">
                  <c:v>1.578125</c:v>
                </c:pt>
                <c:pt idx="65">
                  <c:v>1.578125</c:v>
                </c:pt>
                <c:pt idx="66">
                  <c:v>1.609375</c:v>
                </c:pt>
                <c:pt idx="67">
                  <c:v>1.625</c:v>
                </c:pt>
                <c:pt idx="68">
                  <c:v>1.640625</c:v>
                </c:pt>
                <c:pt idx="69">
                  <c:v>1.65625</c:v>
                </c:pt>
                <c:pt idx="70">
                  <c:v>1.6875</c:v>
                </c:pt>
                <c:pt idx="71">
                  <c:v>1.703125</c:v>
                </c:pt>
                <c:pt idx="72">
                  <c:v>1.71875</c:v>
                </c:pt>
                <c:pt idx="73">
                  <c:v>1.734375</c:v>
                </c:pt>
                <c:pt idx="74">
                  <c:v>1.765625</c:v>
                </c:pt>
                <c:pt idx="75">
                  <c:v>1.78125</c:v>
                </c:pt>
                <c:pt idx="76">
                  <c:v>1.796875</c:v>
                </c:pt>
                <c:pt idx="77">
                  <c:v>1.8125</c:v>
                </c:pt>
                <c:pt idx="78">
                  <c:v>1.84375</c:v>
                </c:pt>
                <c:pt idx="79">
                  <c:v>1.859375</c:v>
                </c:pt>
                <c:pt idx="80">
                  <c:v>1.875</c:v>
                </c:pt>
                <c:pt idx="81">
                  <c:v>1.890625</c:v>
                </c:pt>
                <c:pt idx="82">
                  <c:v>1.921875</c:v>
                </c:pt>
                <c:pt idx="83">
                  <c:v>1.9375</c:v>
                </c:pt>
                <c:pt idx="84">
                  <c:v>1.953125</c:v>
                </c:pt>
                <c:pt idx="85">
                  <c:v>1.96875</c:v>
                </c:pt>
                <c:pt idx="86">
                  <c:v>2</c:v>
                </c:pt>
                <c:pt idx="87">
                  <c:v>2.015625</c:v>
                </c:pt>
                <c:pt idx="88">
                  <c:v>2.03125</c:v>
                </c:pt>
                <c:pt idx="89">
                  <c:v>2.046875</c:v>
                </c:pt>
                <c:pt idx="90">
                  <c:v>2.078125</c:v>
                </c:pt>
                <c:pt idx="91">
                  <c:v>2.09375</c:v>
                </c:pt>
                <c:pt idx="92">
                  <c:v>2.109375</c:v>
                </c:pt>
                <c:pt idx="93">
                  <c:v>2.140625</c:v>
                </c:pt>
                <c:pt idx="94">
                  <c:v>2.15625</c:v>
                </c:pt>
                <c:pt idx="95">
                  <c:v>2.171875</c:v>
                </c:pt>
                <c:pt idx="96">
                  <c:v>2.1875</c:v>
                </c:pt>
                <c:pt idx="97">
                  <c:v>2.21875</c:v>
                </c:pt>
                <c:pt idx="98">
                  <c:v>2.234375</c:v>
                </c:pt>
                <c:pt idx="99">
                  <c:v>2.25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149-4B0E-BE2D-FDD15CD8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0384"/>
        <c:axId val="200722688"/>
        <c:extLst xmlns:c16r2="http://schemas.microsoft.com/office/drawing/2015/06/chart"/>
      </c:scatterChart>
      <c:valAx>
        <c:axId val="20072038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722688"/>
        <c:crosses val="autoZero"/>
        <c:crossBetween val="midCat"/>
        <c:dispUnits>
          <c:builtInUnit val="thousands"/>
        </c:dispUnits>
      </c:valAx>
      <c:valAx>
        <c:axId val="20072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72038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2416152295835"/>
          <c:y val="0.1265238577090335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kern="1200" baseline="0">
                <a:solidFill>
                  <a:srgbClr val="000000"/>
                </a:solidFill>
                <a:effectLst/>
              </a:rPr>
              <a:t>Prediction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0857265369032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'4CR'!$F$2</c:f>
              <c:strCache>
                <c:ptCount val="1"/>
                <c:pt idx="0">
                  <c:v>HDWM(99.87%)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'4CR'!$F$3:$F$102</c:f>
              <c:numCache>
                <c:formatCode>General</c:formatCode>
                <c:ptCount val="100"/>
                <c:pt idx="0">
                  <c:v>99.2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99.7</c:v>
                </c:pt>
                <c:pt idx="12">
                  <c:v>99.6</c:v>
                </c:pt>
                <c:pt idx="13">
                  <c:v>100</c:v>
                </c:pt>
                <c:pt idx="14">
                  <c:v>100</c:v>
                </c:pt>
                <c:pt idx="15">
                  <c:v>99.9</c:v>
                </c:pt>
                <c:pt idx="16">
                  <c:v>100</c:v>
                </c:pt>
                <c:pt idx="17">
                  <c:v>99.9</c:v>
                </c:pt>
                <c:pt idx="18">
                  <c:v>99.9</c:v>
                </c:pt>
                <c:pt idx="19">
                  <c:v>100</c:v>
                </c:pt>
                <c:pt idx="20">
                  <c:v>99.7</c:v>
                </c:pt>
                <c:pt idx="21">
                  <c:v>99.5</c:v>
                </c:pt>
                <c:pt idx="22">
                  <c:v>99.9</c:v>
                </c:pt>
                <c:pt idx="23">
                  <c:v>99.8</c:v>
                </c:pt>
                <c:pt idx="24">
                  <c:v>99</c:v>
                </c:pt>
                <c:pt idx="25">
                  <c:v>99.2</c:v>
                </c:pt>
                <c:pt idx="26">
                  <c:v>99.8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99.3</c:v>
                </c:pt>
                <c:pt idx="39">
                  <c:v>99.7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99.9</c:v>
                </c:pt>
                <c:pt idx="45">
                  <c:v>100</c:v>
                </c:pt>
                <c:pt idx="46">
                  <c:v>100</c:v>
                </c:pt>
                <c:pt idx="47">
                  <c:v>99.9</c:v>
                </c:pt>
                <c:pt idx="48">
                  <c:v>99.8</c:v>
                </c:pt>
                <c:pt idx="49">
                  <c:v>99.6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99.7</c:v>
                </c:pt>
                <c:pt idx="55">
                  <c:v>99.9</c:v>
                </c:pt>
                <c:pt idx="56">
                  <c:v>100</c:v>
                </c:pt>
                <c:pt idx="57">
                  <c:v>100</c:v>
                </c:pt>
                <c:pt idx="58">
                  <c:v>99.9</c:v>
                </c:pt>
                <c:pt idx="59">
                  <c:v>99.5</c:v>
                </c:pt>
                <c:pt idx="60">
                  <c:v>99.8</c:v>
                </c:pt>
                <c:pt idx="61">
                  <c:v>100</c:v>
                </c:pt>
                <c:pt idx="62">
                  <c:v>100</c:v>
                </c:pt>
                <c:pt idx="63">
                  <c:v>99.9</c:v>
                </c:pt>
                <c:pt idx="64">
                  <c:v>100</c:v>
                </c:pt>
                <c:pt idx="65">
                  <c:v>99.9</c:v>
                </c:pt>
                <c:pt idx="66">
                  <c:v>100</c:v>
                </c:pt>
                <c:pt idx="67">
                  <c:v>99.9</c:v>
                </c:pt>
                <c:pt idx="68">
                  <c:v>99.9</c:v>
                </c:pt>
                <c:pt idx="69">
                  <c:v>100</c:v>
                </c:pt>
                <c:pt idx="70">
                  <c:v>99.8</c:v>
                </c:pt>
                <c:pt idx="71">
                  <c:v>99.7</c:v>
                </c:pt>
                <c:pt idx="72">
                  <c:v>99.9</c:v>
                </c:pt>
                <c:pt idx="73">
                  <c:v>100</c:v>
                </c:pt>
                <c:pt idx="74">
                  <c:v>99.6</c:v>
                </c:pt>
                <c:pt idx="75">
                  <c:v>100</c:v>
                </c:pt>
                <c:pt idx="76">
                  <c:v>100</c:v>
                </c:pt>
                <c:pt idx="77">
                  <c:v>99.6</c:v>
                </c:pt>
                <c:pt idx="78">
                  <c:v>99.9</c:v>
                </c:pt>
                <c:pt idx="79">
                  <c:v>99.9</c:v>
                </c:pt>
                <c:pt idx="80">
                  <c:v>99.7</c:v>
                </c:pt>
                <c:pt idx="81">
                  <c:v>100</c:v>
                </c:pt>
                <c:pt idx="82">
                  <c:v>99.6</c:v>
                </c:pt>
                <c:pt idx="83">
                  <c:v>99.5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99.9</c:v>
                </c:pt>
                <c:pt idx="90">
                  <c:v>99.8</c:v>
                </c:pt>
                <c:pt idx="91">
                  <c:v>99.9</c:v>
                </c:pt>
                <c:pt idx="92">
                  <c:v>99.7</c:v>
                </c:pt>
                <c:pt idx="93">
                  <c:v>99.8</c:v>
                </c:pt>
                <c:pt idx="94">
                  <c:v>99.8</c:v>
                </c:pt>
                <c:pt idx="95">
                  <c:v>99.7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51-42A5-A2DF-E970BD84E8DA}"/>
            </c:ext>
          </c:extLst>
        </c:ser>
        <c:ser>
          <c:idx val="9"/>
          <c:order val="1"/>
          <c:tx>
            <c:strRef>
              <c:f>'4CR'!$B$2</c:f>
              <c:strCache>
                <c:ptCount val="1"/>
                <c:pt idx="0">
                  <c:v>ARF(95.2%)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'4CR'!$B$3:$B$102</c:f>
              <c:numCache>
                <c:formatCode>General</c:formatCode>
                <c:ptCount val="100"/>
                <c:pt idx="0">
                  <c:v>97.6</c:v>
                </c:pt>
                <c:pt idx="1">
                  <c:v>100</c:v>
                </c:pt>
                <c:pt idx="2">
                  <c:v>99.8</c:v>
                </c:pt>
                <c:pt idx="3">
                  <c:v>99.9</c:v>
                </c:pt>
                <c:pt idx="4">
                  <c:v>100</c:v>
                </c:pt>
                <c:pt idx="5">
                  <c:v>99.9</c:v>
                </c:pt>
                <c:pt idx="6">
                  <c:v>100</c:v>
                </c:pt>
                <c:pt idx="7">
                  <c:v>100</c:v>
                </c:pt>
                <c:pt idx="8">
                  <c:v>99.7</c:v>
                </c:pt>
                <c:pt idx="9">
                  <c:v>99.8</c:v>
                </c:pt>
                <c:pt idx="10">
                  <c:v>99.8</c:v>
                </c:pt>
                <c:pt idx="11">
                  <c:v>99.7</c:v>
                </c:pt>
                <c:pt idx="12">
                  <c:v>99</c:v>
                </c:pt>
                <c:pt idx="13">
                  <c:v>98.6</c:v>
                </c:pt>
                <c:pt idx="14">
                  <c:v>98.2</c:v>
                </c:pt>
                <c:pt idx="15">
                  <c:v>97.399999999999991</c:v>
                </c:pt>
                <c:pt idx="16">
                  <c:v>97.3</c:v>
                </c:pt>
                <c:pt idx="17">
                  <c:v>94.899999999999991</c:v>
                </c:pt>
                <c:pt idx="18">
                  <c:v>91.5</c:v>
                </c:pt>
                <c:pt idx="19">
                  <c:v>90.2</c:v>
                </c:pt>
                <c:pt idx="20">
                  <c:v>85.5</c:v>
                </c:pt>
                <c:pt idx="21">
                  <c:v>80.100000000000009</c:v>
                </c:pt>
                <c:pt idx="22">
                  <c:v>76.7</c:v>
                </c:pt>
                <c:pt idx="23">
                  <c:v>69.5</c:v>
                </c:pt>
                <c:pt idx="24">
                  <c:v>63</c:v>
                </c:pt>
                <c:pt idx="25">
                  <c:v>57.4</c:v>
                </c:pt>
                <c:pt idx="26">
                  <c:v>72.8</c:v>
                </c:pt>
                <c:pt idx="27">
                  <c:v>95.199999999999989</c:v>
                </c:pt>
                <c:pt idx="28">
                  <c:v>99.5</c:v>
                </c:pt>
                <c:pt idx="29">
                  <c:v>99.7</c:v>
                </c:pt>
                <c:pt idx="30">
                  <c:v>99.9</c:v>
                </c:pt>
                <c:pt idx="31">
                  <c:v>99.3</c:v>
                </c:pt>
                <c:pt idx="32">
                  <c:v>99.1</c:v>
                </c:pt>
                <c:pt idx="33">
                  <c:v>99.1</c:v>
                </c:pt>
                <c:pt idx="34">
                  <c:v>98.3</c:v>
                </c:pt>
                <c:pt idx="35">
                  <c:v>97.8</c:v>
                </c:pt>
                <c:pt idx="36">
                  <c:v>98.2</c:v>
                </c:pt>
                <c:pt idx="37">
                  <c:v>98.7</c:v>
                </c:pt>
                <c:pt idx="38">
                  <c:v>97.7</c:v>
                </c:pt>
                <c:pt idx="39">
                  <c:v>96.899999999999991</c:v>
                </c:pt>
                <c:pt idx="40">
                  <c:v>96</c:v>
                </c:pt>
                <c:pt idx="41">
                  <c:v>96.2</c:v>
                </c:pt>
                <c:pt idx="42">
                  <c:v>94.899999999999991</c:v>
                </c:pt>
                <c:pt idx="43">
                  <c:v>95.399999999999991</c:v>
                </c:pt>
                <c:pt idx="44">
                  <c:v>96.6</c:v>
                </c:pt>
                <c:pt idx="45">
                  <c:v>95.199999999999989</c:v>
                </c:pt>
                <c:pt idx="46">
                  <c:v>94.3</c:v>
                </c:pt>
                <c:pt idx="47">
                  <c:v>98.6</c:v>
                </c:pt>
                <c:pt idx="48">
                  <c:v>98.8</c:v>
                </c:pt>
                <c:pt idx="49">
                  <c:v>97.3</c:v>
                </c:pt>
                <c:pt idx="50">
                  <c:v>96.6</c:v>
                </c:pt>
                <c:pt idx="51">
                  <c:v>94.5</c:v>
                </c:pt>
                <c:pt idx="52">
                  <c:v>98.3</c:v>
                </c:pt>
                <c:pt idx="53">
                  <c:v>98.4</c:v>
                </c:pt>
                <c:pt idx="54">
                  <c:v>96.399999999999991</c:v>
                </c:pt>
                <c:pt idx="55">
                  <c:v>96.399999999999991</c:v>
                </c:pt>
                <c:pt idx="56">
                  <c:v>95.8</c:v>
                </c:pt>
                <c:pt idx="57">
                  <c:v>96.6</c:v>
                </c:pt>
                <c:pt idx="58">
                  <c:v>96.899999999999991</c:v>
                </c:pt>
                <c:pt idx="59">
                  <c:v>95.199999999999989</c:v>
                </c:pt>
                <c:pt idx="60">
                  <c:v>97.8</c:v>
                </c:pt>
                <c:pt idx="61">
                  <c:v>97.3</c:v>
                </c:pt>
                <c:pt idx="62">
                  <c:v>95.899999999999991</c:v>
                </c:pt>
                <c:pt idx="63">
                  <c:v>97.7</c:v>
                </c:pt>
                <c:pt idx="64">
                  <c:v>98.3</c:v>
                </c:pt>
                <c:pt idx="65">
                  <c:v>98.5</c:v>
                </c:pt>
                <c:pt idx="66">
                  <c:v>98.2</c:v>
                </c:pt>
                <c:pt idx="67">
                  <c:v>95.8</c:v>
                </c:pt>
                <c:pt idx="68">
                  <c:v>99.5</c:v>
                </c:pt>
                <c:pt idx="69">
                  <c:v>99.2</c:v>
                </c:pt>
                <c:pt idx="70">
                  <c:v>99.1</c:v>
                </c:pt>
                <c:pt idx="71">
                  <c:v>98.3</c:v>
                </c:pt>
                <c:pt idx="72">
                  <c:v>98.3</c:v>
                </c:pt>
                <c:pt idx="73">
                  <c:v>95.7</c:v>
                </c:pt>
                <c:pt idx="74">
                  <c:v>97.6</c:v>
                </c:pt>
                <c:pt idx="75">
                  <c:v>98.7</c:v>
                </c:pt>
                <c:pt idx="76">
                  <c:v>95.7</c:v>
                </c:pt>
                <c:pt idx="77">
                  <c:v>77.100000000000009</c:v>
                </c:pt>
                <c:pt idx="78">
                  <c:v>95.8</c:v>
                </c:pt>
                <c:pt idx="79">
                  <c:v>99.6</c:v>
                </c:pt>
                <c:pt idx="80">
                  <c:v>99.6</c:v>
                </c:pt>
                <c:pt idx="81">
                  <c:v>99.3</c:v>
                </c:pt>
                <c:pt idx="82">
                  <c:v>98.2</c:v>
                </c:pt>
                <c:pt idx="83">
                  <c:v>96.7</c:v>
                </c:pt>
                <c:pt idx="84">
                  <c:v>97.399999999999991</c:v>
                </c:pt>
                <c:pt idx="85">
                  <c:v>95.899999999999991</c:v>
                </c:pt>
                <c:pt idx="86">
                  <c:v>97.6</c:v>
                </c:pt>
                <c:pt idx="87">
                  <c:v>97.7</c:v>
                </c:pt>
                <c:pt idx="88">
                  <c:v>97.3</c:v>
                </c:pt>
                <c:pt idx="89">
                  <c:v>97.3</c:v>
                </c:pt>
                <c:pt idx="90">
                  <c:v>97.899999999999991</c:v>
                </c:pt>
                <c:pt idx="91">
                  <c:v>96.6</c:v>
                </c:pt>
                <c:pt idx="92">
                  <c:v>97.899999999999991</c:v>
                </c:pt>
                <c:pt idx="93">
                  <c:v>97</c:v>
                </c:pt>
                <c:pt idx="94">
                  <c:v>96.6</c:v>
                </c:pt>
                <c:pt idx="95">
                  <c:v>96.6</c:v>
                </c:pt>
                <c:pt idx="96">
                  <c:v>91.8</c:v>
                </c:pt>
                <c:pt idx="97">
                  <c:v>89.2</c:v>
                </c:pt>
                <c:pt idx="98">
                  <c:v>86.1</c:v>
                </c:pt>
                <c:pt idx="99">
                  <c:v>83.2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851-42A5-A2DF-E970BD84E8DA}"/>
            </c:ext>
          </c:extLst>
        </c:ser>
        <c:ser>
          <c:idx val="1"/>
          <c:order val="2"/>
          <c:tx>
            <c:strRef>
              <c:f>'4CR'!$C$2</c:f>
              <c:strCache>
                <c:ptCount val="1"/>
                <c:pt idx="0">
                  <c:v>DWM-NB(99.98%)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'4CR'!$C$3:$C$102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99.982456140350877</c:v>
                </c:pt>
                <c:pt idx="19">
                  <c:v>99.983333333333334</c:v>
                </c:pt>
                <c:pt idx="20">
                  <c:v>99.984126984126988</c:v>
                </c:pt>
                <c:pt idx="21">
                  <c:v>99.984848484848484</c:v>
                </c:pt>
                <c:pt idx="22">
                  <c:v>99.985507246376812</c:v>
                </c:pt>
                <c:pt idx="23">
                  <c:v>99.986111111111114</c:v>
                </c:pt>
                <c:pt idx="24">
                  <c:v>99.986666666666665</c:v>
                </c:pt>
                <c:pt idx="25">
                  <c:v>99.987179487179489</c:v>
                </c:pt>
                <c:pt idx="26">
                  <c:v>99.987654320987644</c:v>
                </c:pt>
                <c:pt idx="27">
                  <c:v>99.988095238095241</c:v>
                </c:pt>
                <c:pt idx="28">
                  <c:v>99.988505747126439</c:v>
                </c:pt>
                <c:pt idx="29">
                  <c:v>99.988888888888894</c:v>
                </c:pt>
                <c:pt idx="30">
                  <c:v>99.989247311827953</c:v>
                </c:pt>
                <c:pt idx="31">
                  <c:v>99.989583333333329</c:v>
                </c:pt>
                <c:pt idx="32">
                  <c:v>99.98989898989899</c:v>
                </c:pt>
                <c:pt idx="33">
                  <c:v>99.990196078431367</c:v>
                </c:pt>
                <c:pt idx="34">
                  <c:v>99.990476190476187</c:v>
                </c:pt>
                <c:pt idx="35">
                  <c:v>99.990740740740733</c:v>
                </c:pt>
                <c:pt idx="36">
                  <c:v>99.990990990990994</c:v>
                </c:pt>
                <c:pt idx="37">
                  <c:v>99.991228070175438</c:v>
                </c:pt>
                <c:pt idx="38">
                  <c:v>99.991452991452988</c:v>
                </c:pt>
                <c:pt idx="39">
                  <c:v>99.991666666666674</c:v>
                </c:pt>
                <c:pt idx="40">
                  <c:v>99.99186991869918</c:v>
                </c:pt>
                <c:pt idx="41">
                  <c:v>99.992063492063494</c:v>
                </c:pt>
                <c:pt idx="42">
                  <c:v>99.976744186046503</c:v>
                </c:pt>
                <c:pt idx="43">
                  <c:v>99.97727272727272</c:v>
                </c:pt>
                <c:pt idx="44">
                  <c:v>99.977777777777774</c:v>
                </c:pt>
                <c:pt idx="45">
                  <c:v>99.978260869565219</c:v>
                </c:pt>
                <c:pt idx="46">
                  <c:v>99.978723404255319</c:v>
                </c:pt>
                <c:pt idx="47">
                  <c:v>99.979166666666657</c:v>
                </c:pt>
                <c:pt idx="48">
                  <c:v>99.979591836734699</c:v>
                </c:pt>
                <c:pt idx="49">
                  <c:v>99.98</c:v>
                </c:pt>
                <c:pt idx="50">
                  <c:v>99.980392156862735</c:v>
                </c:pt>
                <c:pt idx="51">
                  <c:v>99.980769230769226</c:v>
                </c:pt>
                <c:pt idx="52">
                  <c:v>99.974842767295598</c:v>
                </c:pt>
                <c:pt idx="53">
                  <c:v>99.975308641975317</c:v>
                </c:pt>
                <c:pt idx="54">
                  <c:v>99.975757575757569</c:v>
                </c:pt>
                <c:pt idx="55">
                  <c:v>99.976190476190467</c:v>
                </c:pt>
                <c:pt idx="56">
                  <c:v>99.976608187134502</c:v>
                </c:pt>
                <c:pt idx="57">
                  <c:v>99.977011494252878</c:v>
                </c:pt>
                <c:pt idx="58">
                  <c:v>99.977401129943502</c:v>
                </c:pt>
                <c:pt idx="59">
                  <c:v>99.977777777777774</c:v>
                </c:pt>
                <c:pt idx="60">
                  <c:v>99.978142076502735</c:v>
                </c:pt>
                <c:pt idx="61">
                  <c:v>99.978494623655905</c:v>
                </c:pt>
                <c:pt idx="62">
                  <c:v>99.978835978835974</c:v>
                </c:pt>
                <c:pt idx="63">
                  <c:v>99.979166666666657</c:v>
                </c:pt>
                <c:pt idx="64">
                  <c:v>99.97948717948718</c:v>
                </c:pt>
                <c:pt idx="65">
                  <c:v>99.979797979797979</c:v>
                </c:pt>
                <c:pt idx="66">
                  <c:v>99.980099502487562</c:v>
                </c:pt>
                <c:pt idx="67">
                  <c:v>99.980392156862735</c:v>
                </c:pt>
                <c:pt idx="68">
                  <c:v>99.980676328502412</c:v>
                </c:pt>
                <c:pt idx="69">
                  <c:v>99.976190476190467</c:v>
                </c:pt>
                <c:pt idx="70">
                  <c:v>99.97652582159624</c:v>
                </c:pt>
                <c:pt idx="71">
                  <c:v>99.972222222222214</c:v>
                </c:pt>
                <c:pt idx="72">
                  <c:v>99.972602739726028</c:v>
                </c:pt>
                <c:pt idx="73">
                  <c:v>99.972972972972968</c:v>
                </c:pt>
                <c:pt idx="74">
                  <c:v>99.973333333333329</c:v>
                </c:pt>
                <c:pt idx="75">
                  <c:v>99.973684210526315</c:v>
                </c:pt>
                <c:pt idx="76">
                  <c:v>99.974025974025977</c:v>
                </c:pt>
                <c:pt idx="77">
                  <c:v>99.974358974358978</c:v>
                </c:pt>
                <c:pt idx="78">
                  <c:v>99.970464135021103</c:v>
                </c:pt>
                <c:pt idx="79">
                  <c:v>99.970833333333331</c:v>
                </c:pt>
                <c:pt idx="80">
                  <c:v>99.971193415637856</c:v>
                </c:pt>
                <c:pt idx="81">
                  <c:v>99.971544715447152</c:v>
                </c:pt>
                <c:pt idx="82">
                  <c:v>99.971887550200805</c:v>
                </c:pt>
                <c:pt idx="83">
                  <c:v>99.972222222222214</c:v>
                </c:pt>
                <c:pt idx="84">
                  <c:v>99.972549019607854</c:v>
                </c:pt>
                <c:pt idx="85">
                  <c:v>99.97286821705427</c:v>
                </c:pt>
                <c:pt idx="86">
                  <c:v>99.969348659003828</c:v>
                </c:pt>
                <c:pt idx="87">
                  <c:v>99.969696969696969</c:v>
                </c:pt>
                <c:pt idx="88">
                  <c:v>99.970037453183522</c:v>
                </c:pt>
                <c:pt idx="89">
                  <c:v>99.970370370370361</c:v>
                </c:pt>
                <c:pt idx="90">
                  <c:v>99.970695970695971</c:v>
                </c:pt>
                <c:pt idx="91">
                  <c:v>99.971014492753625</c:v>
                </c:pt>
                <c:pt idx="92">
                  <c:v>99.971326164874554</c:v>
                </c:pt>
                <c:pt idx="93">
                  <c:v>99.971631205673759</c:v>
                </c:pt>
                <c:pt idx="94">
                  <c:v>99.9719298245614</c:v>
                </c:pt>
                <c:pt idx="95">
                  <c:v>99.972222222222214</c:v>
                </c:pt>
                <c:pt idx="96">
                  <c:v>99.969072164948457</c:v>
                </c:pt>
                <c:pt idx="97">
                  <c:v>99.965986394557831</c:v>
                </c:pt>
                <c:pt idx="98">
                  <c:v>99.966329966329965</c:v>
                </c:pt>
                <c:pt idx="99">
                  <c:v>99.966666666666669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51-42A5-A2DF-E970BD84E8DA}"/>
            </c:ext>
          </c:extLst>
        </c:ser>
        <c:ser>
          <c:idx val="3"/>
          <c:order val="3"/>
          <c:tx>
            <c:strRef>
              <c:f>'4CR'!$D$2</c:f>
              <c:strCache>
                <c:ptCount val="1"/>
                <c:pt idx="0">
                  <c:v>DWM-HT(96.29%)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'4CR'!$D$3:$D$102</c:f>
              <c:numCache>
                <c:formatCode>General</c:formatCode>
                <c:ptCount val="100"/>
                <c:pt idx="0">
                  <c:v>99.1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99.7</c:v>
                </c:pt>
                <c:pt idx="12">
                  <c:v>99.3</c:v>
                </c:pt>
                <c:pt idx="13">
                  <c:v>49.7</c:v>
                </c:pt>
                <c:pt idx="14">
                  <c:v>75.2</c:v>
                </c:pt>
                <c:pt idx="15">
                  <c:v>98.8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99.6</c:v>
                </c:pt>
                <c:pt idx="22">
                  <c:v>99.9</c:v>
                </c:pt>
                <c:pt idx="23">
                  <c:v>99.8</c:v>
                </c:pt>
                <c:pt idx="24">
                  <c:v>98.5</c:v>
                </c:pt>
                <c:pt idx="25">
                  <c:v>98.2</c:v>
                </c:pt>
                <c:pt idx="26">
                  <c:v>97.1</c:v>
                </c:pt>
                <c:pt idx="27">
                  <c:v>97.2</c:v>
                </c:pt>
                <c:pt idx="28">
                  <c:v>97</c:v>
                </c:pt>
                <c:pt idx="29">
                  <c:v>97.7</c:v>
                </c:pt>
                <c:pt idx="30">
                  <c:v>96.8</c:v>
                </c:pt>
                <c:pt idx="31">
                  <c:v>98.2</c:v>
                </c:pt>
                <c:pt idx="32">
                  <c:v>97.899999999999991</c:v>
                </c:pt>
                <c:pt idx="33">
                  <c:v>96.899999999999991</c:v>
                </c:pt>
                <c:pt idx="34">
                  <c:v>97.8</c:v>
                </c:pt>
                <c:pt idx="35">
                  <c:v>98.2</c:v>
                </c:pt>
                <c:pt idx="36">
                  <c:v>97.6</c:v>
                </c:pt>
                <c:pt idx="37">
                  <c:v>97.2</c:v>
                </c:pt>
                <c:pt idx="38">
                  <c:v>97</c:v>
                </c:pt>
                <c:pt idx="39">
                  <c:v>97.399999999999991</c:v>
                </c:pt>
                <c:pt idx="40">
                  <c:v>97.5</c:v>
                </c:pt>
                <c:pt idx="41">
                  <c:v>96.6</c:v>
                </c:pt>
                <c:pt idx="42">
                  <c:v>98</c:v>
                </c:pt>
                <c:pt idx="43">
                  <c:v>96.2</c:v>
                </c:pt>
                <c:pt idx="44">
                  <c:v>96</c:v>
                </c:pt>
                <c:pt idx="45">
                  <c:v>97.899999999999991</c:v>
                </c:pt>
                <c:pt idx="46">
                  <c:v>95.8</c:v>
                </c:pt>
                <c:pt idx="47">
                  <c:v>95.899999999999991</c:v>
                </c:pt>
                <c:pt idx="48">
                  <c:v>95.6</c:v>
                </c:pt>
                <c:pt idx="49">
                  <c:v>93.2</c:v>
                </c:pt>
                <c:pt idx="50">
                  <c:v>92.300000000000011</c:v>
                </c:pt>
                <c:pt idx="51">
                  <c:v>90.7</c:v>
                </c:pt>
                <c:pt idx="52">
                  <c:v>86.9</c:v>
                </c:pt>
                <c:pt idx="53">
                  <c:v>55.1</c:v>
                </c:pt>
                <c:pt idx="54">
                  <c:v>74.599999999999994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99.9</c:v>
                </c:pt>
                <c:pt idx="59">
                  <c:v>99.9</c:v>
                </c:pt>
                <c:pt idx="60">
                  <c:v>99.8</c:v>
                </c:pt>
                <c:pt idx="61">
                  <c:v>99.9</c:v>
                </c:pt>
                <c:pt idx="62">
                  <c:v>99.5</c:v>
                </c:pt>
                <c:pt idx="63">
                  <c:v>98.3</c:v>
                </c:pt>
                <c:pt idx="64">
                  <c:v>98.2</c:v>
                </c:pt>
                <c:pt idx="65">
                  <c:v>98.2</c:v>
                </c:pt>
                <c:pt idx="66">
                  <c:v>96.8</c:v>
                </c:pt>
                <c:pt idx="67">
                  <c:v>97</c:v>
                </c:pt>
                <c:pt idx="68">
                  <c:v>99</c:v>
                </c:pt>
                <c:pt idx="69">
                  <c:v>96.6</c:v>
                </c:pt>
                <c:pt idx="70">
                  <c:v>78.400000000000006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99.5</c:v>
                </c:pt>
                <c:pt idx="78">
                  <c:v>99.5</c:v>
                </c:pt>
                <c:pt idx="79">
                  <c:v>99.6</c:v>
                </c:pt>
                <c:pt idx="80">
                  <c:v>98.3</c:v>
                </c:pt>
                <c:pt idx="81">
                  <c:v>99</c:v>
                </c:pt>
                <c:pt idx="82">
                  <c:v>97.3</c:v>
                </c:pt>
                <c:pt idx="83">
                  <c:v>96.7</c:v>
                </c:pt>
                <c:pt idx="84">
                  <c:v>98.6</c:v>
                </c:pt>
                <c:pt idx="85">
                  <c:v>95.899999999999991</c:v>
                </c:pt>
                <c:pt idx="86">
                  <c:v>96.6</c:v>
                </c:pt>
                <c:pt idx="87">
                  <c:v>96.399999999999991</c:v>
                </c:pt>
                <c:pt idx="88">
                  <c:v>96.6</c:v>
                </c:pt>
                <c:pt idx="89">
                  <c:v>95.8</c:v>
                </c:pt>
                <c:pt idx="90">
                  <c:v>95.8</c:v>
                </c:pt>
                <c:pt idx="91">
                  <c:v>96.399999999999991</c:v>
                </c:pt>
                <c:pt idx="92">
                  <c:v>95.6</c:v>
                </c:pt>
                <c:pt idx="93">
                  <c:v>96</c:v>
                </c:pt>
                <c:pt idx="94">
                  <c:v>95.5</c:v>
                </c:pt>
                <c:pt idx="95">
                  <c:v>95.8</c:v>
                </c:pt>
                <c:pt idx="96">
                  <c:v>95.199999999999989</c:v>
                </c:pt>
                <c:pt idx="97">
                  <c:v>95.3</c:v>
                </c:pt>
                <c:pt idx="98">
                  <c:v>95.3</c:v>
                </c:pt>
                <c:pt idx="99">
                  <c:v>93.7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51-42A5-A2DF-E970BD84E8DA}"/>
            </c:ext>
          </c:extLst>
        </c:ser>
        <c:ser>
          <c:idx val="0"/>
          <c:order val="4"/>
          <c:tx>
            <c:strRef>
              <c:f>'4CR'!$E$2</c:f>
              <c:strCache>
                <c:ptCount val="1"/>
                <c:pt idx="0">
                  <c:v>WMA(30.38%)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'4CR'!$A$3:$A$102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'4CR'!$E$3:$E$102</c:f>
              <c:numCache>
                <c:formatCode>General</c:formatCode>
                <c:ptCount val="100"/>
                <c:pt idx="0">
                  <c:v>99.1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</c:v>
                </c:pt>
                <c:pt idx="6">
                  <c:v>99.7</c:v>
                </c:pt>
                <c:pt idx="7">
                  <c:v>100</c:v>
                </c:pt>
                <c:pt idx="8">
                  <c:v>99.5</c:v>
                </c:pt>
                <c:pt idx="9">
                  <c:v>98.4</c:v>
                </c:pt>
                <c:pt idx="10">
                  <c:v>98</c:v>
                </c:pt>
                <c:pt idx="11">
                  <c:v>95.7</c:v>
                </c:pt>
                <c:pt idx="12">
                  <c:v>94.8</c:v>
                </c:pt>
                <c:pt idx="13">
                  <c:v>90.7</c:v>
                </c:pt>
                <c:pt idx="14">
                  <c:v>86.1</c:v>
                </c:pt>
                <c:pt idx="15">
                  <c:v>82.6</c:v>
                </c:pt>
                <c:pt idx="16">
                  <c:v>76.5</c:v>
                </c:pt>
                <c:pt idx="17">
                  <c:v>69</c:v>
                </c:pt>
                <c:pt idx="18">
                  <c:v>60.6</c:v>
                </c:pt>
                <c:pt idx="19">
                  <c:v>54.900000000000006</c:v>
                </c:pt>
                <c:pt idx="20">
                  <c:v>44.2</c:v>
                </c:pt>
                <c:pt idx="21">
                  <c:v>32.5</c:v>
                </c:pt>
                <c:pt idx="22">
                  <c:v>27.700000000000003</c:v>
                </c:pt>
                <c:pt idx="23">
                  <c:v>20.5</c:v>
                </c:pt>
                <c:pt idx="24">
                  <c:v>17.399999999999999</c:v>
                </c:pt>
                <c:pt idx="25">
                  <c:v>9.8000000000000007</c:v>
                </c:pt>
                <c:pt idx="26">
                  <c:v>6.9</c:v>
                </c:pt>
                <c:pt idx="27">
                  <c:v>4.9000000000000004</c:v>
                </c:pt>
                <c:pt idx="28">
                  <c:v>3.3000000000000003</c:v>
                </c:pt>
                <c:pt idx="29">
                  <c:v>2.2999999999999998</c:v>
                </c:pt>
                <c:pt idx="30">
                  <c:v>1.2</c:v>
                </c:pt>
                <c:pt idx="31">
                  <c:v>0.6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0.70000000000000007</c:v>
                </c:pt>
                <c:pt idx="56">
                  <c:v>3.4000000000000004</c:v>
                </c:pt>
                <c:pt idx="57">
                  <c:v>7.3999999999999995</c:v>
                </c:pt>
                <c:pt idx="58">
                  <c:v>24.099999999999998</c:v>
                </c:pt>
                <c:pt idx="59">
                  <c:v>25.8</c:v>
                </c:pt>
                <c:pt idx="60">
                  <c:v>25.5</c:v>
                </c:pt>
                <c:pt idx="61">
                  <c:v>24.5</c:v>
                </c:pt>
                <c:pt idx="62">
                  <c:v>25.1</c:v>
                </c:pt>
                <c:pt idx="63">
                  <c:v>24.9</c:v>
                </c:pt>
                <c:pt idx="64">
                  <c:v>25.5</c:v>
                </c:pt>
                <c:pt idx="65">
                  <c:v>24.5</c:v>
                </c:pt>
                <c:pt idx="66">
                  <c:v>25.3</c:v>
                </c:pt>
                <c:pt idx="67">
                  <c:v>24.7</c:v>
                </c:pt>
                <c:pt idx="68">
                  <c:v>25.4</c:v>
                </c:pt>
                <c:pt idx="69">
                  <c:v>24.6</c:v>
                </c:pt>
                <c:pt idx="70">
                  <c:v>26</c:v>
                </c:pt>
                <c:pt idx="71">
                  <c:v>24</c:v>
                </c:pt>
                <c:pt idx="72">
                  <c:v>24.5</c:v>
                </c:pt>
                <c:pt idx="73">
                  <c:v>25.5</c:v>
                </c:pt>
                <c:pt idx="74">
                  <c:v>25.2</c:v>
                </c:pt>
                <c:pt idx="75">
                  <c:v>24.8</c:v>
                </c:pt>
                <c:pt idx="76">
                  <c:v>24.6</c:v>
                </c:pt>
                <c:pt idx="77">
                  <c:v>25.4</c:v>
                </c:pt>
                <c:pt idx="78">
                  <c:v>24.9</c:v>
                </c:pt>
                <c:pt idx="79">
                  <c:v>25.1</c:v>
                </c:pt>
                <c:pt idx="80">
                  <c:v>24</c:v>
                </c:pt>
                <c:pt idx="81">
                  <c:v>26</c:v>
                </c:pt>
                <c:pt idx="82">
                  <c:v>25.4</c:v>
                </c:pt>
                <c:pt idx="83">
                  <c:v>24.6</c:v>
                </c:pt>
                <c:pt idx="84">
                  <c:v>25.1</c:v>
                </c:pt>
                <c:pt idx="85">
                  <c:v>24.9</c:v>
                </c:pt>
                <c:pt idx="86">
                  <c:v>25.6</c:v>
                </c:pt>
                <c:pt idx="87">
                  <c:v>24.4</c:v>
                </c:pt>
                <c:pt idx="88">
                  <c:v>24.8</c:v>
                </c:pt>
                <c:pt idx="89">
                  <c:v>25.2</c:v>
                </c:pt>
                <c:pt idx="90">
                  <c:v>25.1</c:v>
                </c:pt>
                <c:pt idx="91">
                  <c:v>24.9</c:v>
                </c:pt>
                <c:pt idx="92">
                  <c:v>24.5</c:v>
                </c:pt>
                <c:pt idx="93">
                  <c:v>25.5</c:v>
                </c:pt>
                <c:pt idx="94">
                  <c:v>24.7</c:v>
                </c:pt>
                <c:pt idx="95">
                  <c:v>25.3</c:v>
                </c:pt>
                <c:pt idx="96">
                  <c:v>25.2</c:v>
                </c:pt>
                <c:pt idx="97">
                  <c:v>24.8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51-42A5-A2DF-E970BD84E8DA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D851-42A5-A2DF-E970BD84E8DA}"/>
              </c:ext>
            </c:extLst>
          </c:dPt>
          <c:xVal>
            <c:numRef>
              <c:f>'4CR'!$AG$13:$AG$14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'4CR'!$AH$9:$AH$10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D851-42A5-A2DF-E970BD84E8DA}"/>
            </c:ext>
          </c:extLst>
        </c:ser>
        <c:ser>
          <c:idx val="6"/>
          <c:order val="6"/>
          <c:tx>
            <c:strRef>
              <c:f>'4CR'!$AG$8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D851-42A5-A2DF-E970BD84E8DA}"/>
              </c:ext>
            </c:extLst>
          </c:dPt>
          <c:xVal>
            <c:numRef>
              <c:f>'4CR'!$AG$17:$AG$19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'4CR'!$AH$9:$AH$10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D851-42A5-A2DF-E970BD84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6272"/>
        <c:axId val="201128576"/>
        <c:extLst xmlns:c16r2="http://schemas.microsoft.com/office/drawing/2015/06/chart"/>
      </c:scatterChart>
      <c:valAx>
        <c:axId val="201126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128576"/>
        <c:crosses val="autoZero"/>
        <c:crossBetween val="midCat"/>
        <c:dispUnits>
          <c:builtInUnit val="thousands"/>
        </c:dispUnits>
      </c:valAx>
      <c:valAx>
        <c:axId val="20112857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12627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AVG Ensemble Size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58572373230681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'4CRE-V2'!$I$2</c:f>
              <c:strCache>
                <c:ptCount val="1"/>
                <c:pt idx="0">
                  <c:v>HDWM(7.94)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'4CRE-V2'!$I$3:$I$102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14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6</c:v>
                </c:pt>
                <c:pt idx="42">
                  <c:v>10</c:v>
                </c:pt>
                <c:pt idx="43">
                  <c:v>7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12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3</c:v>
                </c:pt>
                <c:pt idx="74">
                  <c:v>18</c:v>
                </c:pt>
                <c:pt idx="75">
                  <c:v>24</c:v>
                </c:pt>
                <c:pt idx="76">
                  <c:v>13</c:v>
                </c:pt>
                <c:pt idx="77">
                  <c:v>14</c:v>
                </c:pt>
                <c:pt idx="78">
                  <c:v>18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8</c:v>
                </c:pt>
                <c:pt idx="84">
                  <c:v>28</c:v>
                </c:pt>
                <c:pt idx="85">
                  <c:v>29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19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9</c:v>
                </c:pt>
                <c:pt idx="99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FA-4802-BB2B-B7784ED8137F}"/>
            </c:ext>
          </c:extLst>
        </c:ser>
        <c:ser>
          <c:idx val="1"/>
          <c:order val="1"/>
          <c:tx>
            <c:strRef>
              <c:f>'4CRE-V2'!$H$2</c:f>
              <c:strCache>
                <c:ptCount val="1"/>
                <c:pt idx="0">
                  <c:v>DWM-NB(1)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FA-4802-BB2B-B7784ED8137F}"/>
            </c:ext>
          </c:extLst>
        </c:ser>
        <c:ser>
          <c:idx val="3"/>
          <c:order val="2"/>
          <c:tx>
            <c:strRef>
              <c:f>'4CRE-V2'!$J$2</c:f>
              <c:strCache>
                <c:ptCount val="1"/>
                <c:pt idx="0">
                  <c:v>DWM-HT(6.81)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'4CRE-V2'!$J$3:$J$102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4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13</c:v>
                </c:pt>
                <c:pt idx="43">
                  <c:v>6</c:v>
                </c:pt>
                <c:pt idx="44">
                  <c:v>12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10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12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11</c:v>
                </c:pt>
                <c:pt idx="87">
                  <c:v>14</c:v>
                </c:pt>
                <c:pt idx="88">
                  <c:v>14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3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FA-4802-BB2B-B7784ED8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4224"/>
        <c:axId val="2012867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97FA-4802-BB2B-B7784ED8137F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'4CRE-V2'!$AG$9:$AG$10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'4CRE-V2'!$AH$9:$AH$10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7FA-4802-BB2B-B7784ED8137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97FA-4802-BB2B-B7784ED8137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FA-4802-BB2B-B7784ED8137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97FA-4802-BB2B-B7784ED8137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FA-4802-BB2B-B7784ED8137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97FA-4802-BB2B-B7784ED8137F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97FA-4802-BB2B-B7784ED8137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'4CRE-V2'!$AG$13:$AG$14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FA-4802-BB2B-B7784ED8137F}"/>
                  </c:ext>
                </c:extLst>
              </c15:ser>
            </c15:filteredScatterSeries>
          </c:ext>
        </c:extLst>
      </c:scatterChart>
      <c:valAx>
        <c:axId val="20128422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286784"/>
        <c:crosses val="autoZero"/>
        <c:crossBetween val="midCat"/>
        <c:dispUnits>
          <c:builtInUnit val="thousands"/>
        </c:dispUnits>
      </c:valAx>
      <c:valAx>
        <c:axId val="2012867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284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7074712575622821E-2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Pre-Labeling 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'4CRE-V2'!$P$2</c:f>
              <c:strCache>
                <c:ptCount val="1"/>
                <c:pt idx="0">
                  <c:v>HDWM(81%)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'4CRE-V2'!$P$3:$P$102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A-4627-8674-D5892244CD23}"/>
            </c:ext>
          </c:extLst>
        </c:ser>
        <c:ser>
          <c:idx val="9"/>
          <c:order val="1"/>
          <c:tx>
            <c:strRef>
              <c:f>'4CRE-V2'!$L$2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FA-4627-8674-D5892244CD23}"/>
            </c:ext>
          </c:extLst>
        </c:ser>
        <c:ser>
          <c:idx val="1"/>
          <c:order val="2"/>
          <c:tx>
            <c:strRef>
              <c:f>'4CRE-V2'!$M$2</c:f>
              <c:strCache>
                <c:ptCount val="1"/>
                <c:pt idx="0">
                  <c:v>DWM-NB(93.88%)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'4CRE-V2'!$M$3:$M$102</c:f>
              <c:numCache>
                <c:formatCode>General</c:formatCode>
                <c:ptCount val="100"/>
                <c:pt idx="0">
                  <c:v>97.833333333333343</c:v>
                </c:pt>
                <c:pt idx="1">
                  <c:v>98.5</c:v>
                </c:pt>
                <c:pt idx="2">
                  <c:v>98.611111111111114</c:v>
                </c:pt>
                <c:pt idx="3">
                  <c:v>98.541666666666671</c:v>
                </c:pt>
                <c:pt idx="4">
                  <c:v>98.5</c:v>
                </c:pt>
                <c:pt idx="5">
                  <c:v>98.444444444444443</c:v>
                </c:pt>
                <c:pt idx="6">
                  <c:v>98.30952380952381</c:v>
                </c:pt>
                <c:pt idx="7">
                  <c:v>98.020833333333329</c:v>
                </c:pt>
                <c:pt idx="8">
                  <c:v>97.759259259259252</c:v>
                </c:pt>
                <c:pt idx="9">
                  <c:v>97.666666666666671</c:v>
                </c:pt>
                <c:pt idx="10">
                  <c:v>97.454545454545453</c:v>
                </c:pt>
                <c:pt idx="11">
                  <c:v>97.277777777777771</c:v>
                </c:pt>
                <c:pt idx="12">
                  <c:v>96.974358974358978</c:v>
                </c:pt>
                <c:pt idx="13">
                  <c:v>96.785714285714292</c:v>
                </c:pt>
                <c:pt idx="14">
                  <c:v>96.477777777777774</c:v>
                </c:pt>
                <c:pt idx="15">
                  <c:v>96.333333333333343</c:v>
                </c:pt>
                <c:pt idx="16">
                  <c:v>96.166666666666671</c:v>
                </c:pt>
                <c:pt idx="17">
                  <c:v>96.101851851851848</c:v>
                </c:pt>
                <c:pt idx="18">
                  <c:v>95.982456140350877</c:v>
                </c:pt>
                <c:pt idx="19">
                  <c:v>95.6</c:v>
                </c:pt>
                <c:pt idx="20">
                  <c:v>95.293650793650798</c:v>
                </c:pt>
                <c:pt idx="21">
                  <c:v>95.098484848484844</c:v>
                </c:pt>
                <c:pt idx="22">
                  <c:v>94.717391304347828</c:v>
                </c:pt>
                <c:pt idx="23">
                  <c:v>94.534722222222229</c:v>
                </c:pt>
                <c:pt idx="24">
                  <c:v>94.293333333333322</c:v>
                </c:pt>
                <c:pt idx="25">
                  <c:v>94.006410256410248</c:v>
                </c:pt>
                <c:pt idx="26">
                  <c:v>93.672839506172849</c:v>
                </c:pt>
                <c:pt idx="27">
                  <c:v>93.511904761904759</c:v>
                </c:pt>
                <c:pt idx="28">
                  <c:v>93.298850574712645</c:v>
                </c:pt>
                <c:pt idx="29">
                  <c:v>93.12222222222222</c:v>
                </c:pt>
                <c:pt idx="30">
                  <c:v>92.849462365591393</c:v>
                </c:pt>
                <c:pt idx="31">
                  <c:v>92.703125</c:v>
                </c:pt>
                <c:pt idx="32">
                  <c:v>92.550505050505052</c:v>
                </c:pt>
                <c:pt idx="33">
                  <c:v>92.362745098039213</c:v>
                </c:pt>
                <c:pt idx="34">
                  <c:v>92.238095238095241</c:v>
                </c:pt>
                <c:pt idx="35">
                  <c:v>92.157407407407405</c:v>
                </c:pt>
                <c:pt idx="36">
                  <c:v>92.072072072072075</c:v>
                </c:pt>
                <c:pt idx="37">
                  <c:v>91.90789473684211</c:v>
                </c:pt>
                <c:pt idx="38">
                  <c:v>91.799145299145295</c:v>
                </c:pt>
                <c:pt idx="39">
                  <c:v>91.754166666666663</c:v>
                </c:pt>
                <c:pt idx="40">
                  <c:v>91.67886178861788</c:v>
                </c:pt>
                <c:pt idx="41">
                  <c:v>91.666666666666657</c:v>
                </c:pt>
                <c:pt idx="42">
                  <c:v>91.52713178294573</c:v>
                </c:pt>
                <c:pt idx="43">
                  <c:v>91.469696969696969</c:v>
                </c:pt>
                <c:pt idx="44">
                  <c:v>91.507407407407399</c:v>
                </c:pt>
                <c:pt idx="45">
                  <c:v>91.576086956521735</c:v>
                </c:pt>
                <c:pt idx="46">
                  <c:v>91.60992907801419</c:v>
                </c:pt>
                <c:pt idx="47">
                  <c:v>91.697916666666671</c:v>
                </c:pt>
                <c:pt idx="48">
                  <c:v>91.77210884353741</c:v>
                </c:pt>
                <c:pt idx="49">
                  <c:v>91.786666666666676</c:v>
                </c:pt>
                <c:pt idx="50">
                  <c:v>91.875816993464056</c:v>
                </c:pt>
                <c:pt idx="51">
                  <c:v>91.948717948717956</c:v>
                </c:pt>
                <c:pt idx="52">
                  <c:v>92.037735849056602</c:v>
                </c:pt>
                <c:pt idx="53">
                  <c:v>92.104938271604937</c:v>
                </c:pt>
                <c:pt idx="54">
                  <c:v>92.166666666666657</c:v>
                </c:pt>
                <c:pt idx="55">
                  <c:v>92.267857142857139</c:v>
                </c:pt>
                <c:pt idx="56">
                  <c:v>92.359649122807014</c:v>
                </c:pt>
                <c:pt idx="57">
                  <c:v>92.459770114942529</c:v>
                </c:pt>
                <c:pt idx="58">
                  <c:v>92.539548022598865</c:v>
                </c:pt>
                <c:pt idx="59">
                  <c:v>92.588888888888889</c:v>
                </c:pt>
                <c:pt idx="60">
                  <c:v>92.666666666666657</c:v>
                </c:pt>
                <c:pt idx="61">
                  <c:v>92.741935483870961</c:v>
                </c:pt>
                <c:pt idx="62">
                  <c:v>92.81481481481481</c:v>
                </c:pt>
                <c:pt idx="63">
                  <c:v>92.901041666666657</c:v>
                </c:pt>
                <c:pt idx="64">
                  <c:v>92.925641025641028</c:v>
                </c:pt>
                <c:pt idx="65">
                  <c:v>93.005050505050505</c:v>
                </c:pt>
                <c:pt idx="66">
                  <c:v>93.06218905472636</c:v>
                </c:pt>
                <c:pt idx="67">
                  <c:v>93.110294117647058</c:v>
                </c:pt>
                <c:pt idx="68">
                  <c:v>93.157004830917884</c:v>
                </c:pt>
                <c:pt idx="69">
                  <c:v>93.195238095238096</c:v>
                </c:pt>
                <c:pt idx="70">
                  <c:v>93.213615023474176</c:v>
                </c:pt>
                <c:pt idx="71">
                  <c:v>93.243055555555557</c:v>
                </c:pt>
                <c:pt idx="72">
                  <c:v>93.276255707762559</c:v>
                </c:pt>
                <c:pt idx="73">
                  <c:v>93.306306306306311</c:v>
                </c:pt>
                <c:pt idx="74">
                  <c:v>93.333333333333329</c:v>
                </c:pt>
                <c:pt idx="75">
                  <c:v>93.359649122807014</c:v>
                </c:pt>
                <c:pt idx="76">
                  <c:v>93.396103896103895</c:v>
                </c:pt>
                <c:pt idx="77">
                  <c:v>93.380341880341874</c:v>
                </c:pt>
                <c:pt idx="78">
                  <c:v>93.438818565400837</c:v>
                </c:pt>
                <c:pt idx="79">
                  <c:v>93.452083333333334</c:v>
                </c:pt>
                <c:pt idx="80">
                  <c:v>93.502057613168716</c:v>
                </c:pt>
                <c:pt idx="81">
                  <c:v>93.508130081300806</c:v>
                </c:pt>
                <c:pt idx="82">
                  <c:v>93.54618473895583</c:v>
                </c:pt>
                <c:pt idx="83">
                  <c:v>93.569444444444443</c:v>
                </c:pt>
                <c:pt idx="84">
                  <c:v>93.592156862745099</c:v>
                </c:pt>
                <c:pt idx="85">
                  <c:v>93.637596899224803</c:v>
                </c:pt>
                <c:pt idx="86">
                  <c:v>93.632183908045974</c:v>
                </c:pt>
                <c:pt idx="87">
                  <c:v>93.670454545454547</c:v>
                </c:pt>
                <c:pt idx="88">
                  <c:v>93.698501872659179</c:v>
                </c:pt>
                <c:pt idx="89">
                  <c:v>93.737037037037041</c:v>
                </c:pt>
                <c:pt idx="90">
                  <c:v>93.754578754578759</c:v>
                </c:pt>
                <c:pt idx="91">
                  <c:v>93.791666666666657</c:v>
                </c:pt>
                <c:pt idx="92">
                  <c:v>93.82437275985663</c:v>
                </c:pt>
                <c:pt idx="93">
                  <c:v>93.870567375886523</c:v>
                </c:pt>
                <c:pt idx="94">
                  <c:v>93.914035087719299</c:v>
                </c:pt>
                <c:pt idx="95">
                  <c:v>93.946180555555557</c:v>
                </c:pt>
                <c:pt idx="96">
                  <c:v>93.969072164948457</c:v>
                </c:pt>
                <c:pt idx="97">
                  <c:v>94.015306122448976</c:v>
                </c:pt>
                <c:pt idx="98">
                  <c:v>94.043771043771045</c:v>
                </c:pt>
                <c:pt idx="99">
                  <c:v>94.076666666666668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FA-4627-8674-D5892244CD23}"/>
            </c:ext>
          </c:extLst>
        </c:ser>
        <c:ser>
          <c:idx val="3"/>
          <c:order val="3"/>
          <c:tx>
            <c:strRef>
              <c:f>'4CRE-V2'!$N$2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FA-4627-8674-D5892244CD23}"/>
            </c:ext>
          </c:extLst>
        </c:ser>
        <c:ser>
          <c:idx val="0"/>
          <c:order val="4"/>
          <c:tx>
            <c:strRef>
              <c:f>'4CRE-V2'!$O$2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FA-4627-8674-D5892244CD23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49FA-4627-8674-D5892244CD23}"/>
              </c:ext>
            </c:extLst>
          </c:dPt>
          <c:xVal>
            <c:numRef>
              <c:f>'4CRE-V2'!$AG$13:$AG$14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'4CRE-V2'!$AH$9:$AH$10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49FA-4627-8674-D5892244CD23}"/>
            </c:ext>
          </c:extLst>
        </c:ser>
        <c:ser>
          <c:idx val="6"/>
          <c:order val="6"/>
          <c:tx>
            <c:strRef>
              <c:f>'4CRE-V2'!$AG$8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49FA-4627-8674-D5892244CD23}"/>
              </c:ext>
            </c:extLst>
          </c:dPt>
          <c:xVal>
            <c:numRef>
              <c:f>'4CRE-V2'!$AG$17:$AG$19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'4CRE-V2'!$AH$9:$AH$10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49FA-4627-8674-D5892244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8992"/>
        <c:axId val="201835648"/>
        <c:extLst xmlns:c16r2="http://schemas.microsoft.com/office/drawing/2015/06/chart"/>
      </c:scatterChart>
      <c:valAx>
        <c:axId val="2018289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835648"/>
        <c:crosses val="autoZero"/>
        <c:crossBetween val="midCat"/>
        <c:dispUnits>
          <c:builtInUnit val="thousands"/>
        </c:dispUnits>
      </c:valAx>
      <c:valAx>
        <c:axId val="20183564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82899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Evaluation Time (CPU Seconds)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'4CRE-V2'!$V$2</c:f>
              <c:strCache>
                <c:ptCount val="1"/>
                <c:pt idx="0">
                  <c:v>HDWM(3.91)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'4CRE-V2'!$V$3:$V$102</c:f>
              <c:numCache>
                <c:formatCode>General</c:formatCode>
                <c:ptCount val="100"/>
                <c:pt idx="0">
                  <c:v>9.375E-2</c:v>
                </c:pt>
                <c:pt idx="1">
                  <c:v>0.171875</c:v>
                </c:pt>
                <c:pt idx="2">
                  <c:v>0.21875</c:v>
                </c:pt>
                <c:pt idx="3">
                  <c:v>0.25</c:v>
                </c:pt>
                <c:pt idx="4">
                  <c:v>0.34375</c:v>
                </c:pt>
                <c:pt idx="5">
                  <c:v>0.390625</c:v>
                </c:pt>
                <c:pt idx="6">
                  <c:v>0.4375</c:v>
                </c:pt>
                <c:pt idx="7">
                  <c:v>0.515625</c:v>
                </c:pt>
                <c:pt idx="8">
                  <c:v>0.578125</c:v>
                </c:pt>
                <c:pt idx="9">
                  <c:v>0.671875</c:v>
                </c:pt>
                <c:pt idx="10">
                  <c:v>0.75</c:v>
                </c:pt>
                <c:pt idx="11">
                  <c:v>0.796875</c:v>
                </c:pt>
                <c:pt idx="12">
                  <c:v>0.859375</c:v>
                </c:pt>
                <c:pt idx="13">
                  <c:v>0.890625</c:v>
                </c:pt>
                <c:pt idx="14">
                  <c:v>0.921875</c:v>
                </c:pt>
                <c:pt idx="15">
                  <c:v>0.96875</c:v>
                </c:pt>
                <c:pt idx="16">
                  <c:v>1.015625</c:v>
                </c:pt>
                <c:pt idx="17">
                  <c:v>1.078125</c:v>
                </c:pt>
                <c:pt idx="18">
                  <c:v>1.109375</c:v>
                </c:pt>
                <c:pt idx="19">
                  <c:v>1.140625</c:v>
                </c:pt>
                <c:pt idx="20">
                  <c:v>1.15625</c:v>
                </c:pt>
                <c:pt idx="21">
                  <c:v>1.1875</c:v>
                </c:pt>
                <c:pt idx="22">
                  <c:v>1.234375</c:v>
                </c:pt>
                <c:pt idx="23">
                  <c:v>1.265625</c:v>
                </c:pt>
                <c:pt idx="24">
                  <c:v>1.3125</c:v>
                </c:pt>
                <c:pt idx="25">
                  <c:v>1.34375</c:v>
                </c:pt>
                <c:pt idx="26">
                  <c:v>1.375</c:v>
                </c:pt>
                <c:pt idx="27">
                  <c:v>1.390625</c:v>
                </c:pt>
                <c:pt idx="28">
                  <c:v>1.4375</c:v>
                </c:pt>
                <c:pt idx="29">
                  <c:v>1.46875</c:v>
                </c:pt>
                <c:pt idx="30">
                  <c:v>1.5</c:v>
                </c:pt>
                <c:pt idx="31">
                  <c:v>1.53125</c:v>
                </c:pt>
                <c:pt idx="32">
                  <c:v>1.578125</c:v>
                </c:pt>
                <c:pt idx="33">
                  <c:v>1.609375</c:v>
                </c:pt>
                <c:pt idx="34">
                  <c:v>1.640625</c:v>
                </c:pt>
                <c:pt idx="35">
                  <c:v>1.671875</c:v>
                </c:pt>
                <c:pt idx="36">
                  <c:v>1.71875</c:v>
                </c:pt>
                <c:pt idx="37">
                  <c:v>1.75</c:v>
                </c:pt>
                <c:pt idx="38">
                  <c:v>1.78125</c:v>
                </c:pt>
                <c:pt idx="39">
                  <c:v>1.828125</c:v>
                </c:pt>
                <c:pt idx="40">
                  <c:v>1.875</c:v>
                </c:pt>
                <c:pt idx="41">
                  <c:v>1.90625</c:v>
                </c:pt>
                <c:pt idx="42">
                  <c:v>1.953125</c:v>
                </c:pt>
                <c:pt idx="43">
                  <c:v>2.015625</c:v>
                </c:pt>
                <c:pt idx="44">
                  <c:v>2.046875</c:v>
                </c:pt>
                <c:pt idx="45">
                  <c:v>2.09375</c:v>
                </c:pt>
                <c:pt idx="46">
                  <c:v>2.125</c:v>
                </c:pt>
                <c:pt idx="47">
                  <c:v>2.15625</c:v>
                </c:pt>
                <c:pt idx="48">
                  <c:v>2.203125</c:v>
                </c:pt>
                <c:pt idx="49">
                  <c:v>2.21875</c:v>
                </c:pt>
                <c:pt idx="50">
                  <c:v>2.265625</c:v>
                </c:pt>
                <c:pt idx="51">
                  <c:v>2.3125</c:v>
                </c:pt>
                <c:pt idx="52">
                  <c:v>2.328125</c:v>
                </c:pt>
                <c:pt idx="53">
                  <c:v>2.359375</c:v>
                </c:pt>
                <c:pt idx="54">
                  <c:v>2.390625</c:v>
                </c:pt>
                <c:pt idx="55">
                  <c:v>2.421875</c:v>
                </c:pt>
                <c:pt idx="56">
                  <c:v>2.4375</c:v>
                </c:pt>
                <c:pt idx="57">
                  <c:v>2.484375</c:v>
                </c:pt>
                <c:pt idx="58">
                  <c:v>2.515625</c:v>
                </c:pt>
                <c:pt idx="59">
                  <c:v>2.546875</c:v>
                </c:pt>
                <c:pt idx="60">
                  <c:v>2.578125</c:v>
                </c:pt>
                <c:pt idx="61">
                  <c:v>2.609375</c:v>
                </c:pt>
                <c:pt idx="62">
                  <c:v>2.640625</c:v>
                </c:pt>
                <c:pt idx="63">
                  <c:v>2.671875</c:v>
                </c:pt>
                <c:pt idx="64">
                  <c:v>2.703125</c:v>
                </c:pt>
                <c:pt idx="65">
                  <c:v>2.71875</c:v>
                </c:pt>
                <c:pt idx="66">
                  <c:v>2.75</c:v>
                </c:pt>
                <c:pt idx="67">
                  <c:v>2.765625</c:v>
                </c:pt>
                <c:pt idx="68">
                  <c:v>2.8125</c:v>
                </c:pt>
                <c:pt idx="69">
                  <c:v>2.84375</c:v>
                </c:pt>
                <c:pt idx="70">
                  <c:v>2.875</c:v>
                </c:pt>
                <c:pt idx="71">
                  <c:v>2.921875</c:v>
                </c:pt>
                <c:pt idx="72">
                  <c:v>2.953125</c:v>
                </c:pt>
                <c:pt idx="73">
                  <c:v>2.984375</c:v>
                </c:pt>
                <c:pt idx="74">
                  <c:v>3.046875</c:v>
                </c:pt>
                <c:pt idx="75">
                  <c:v>3.09375</c:v>
                </c:pt>
                <c:pt idx="76">
                  <c:v>3.15625</c:v>
                </c:pt>
                <c:pt idx="77">
                  <c:v>3.21875</c:v>
                </c:pt>
                <c:pt idx="78">
                  <c:v>3.25</c:v>
                </c:pt>
                <c:pt idx="79">
                  <c:v>3.296875</c:v>
                </c:pt>
                <c:pt idx="80">
                  <c:v>3.3125</c:v>
                </c:pt>
                <c:pt idx="81">
                  <c:v>3.34375</c:v>
                </c:pt>
                <c:pt idx="82">
                  <c:v>3.359375</c:v>
                </c:pt>
                <c:pt idx="83">
                  <c:v>3.390625</c:v>
                </c:pt>
                <c:pt idx="84">
                  <c:v>3.421875</c:v>
                </c:pt>
                <c:pt idx="85">
                  <c:v>3.453125</c:v>
                </c:pt>
                <c:pt idx="86">
                  <c:v>3.5</c:v>
                </c:pt>
                <c:pt idx="87">
                  <c:v>3.53125</c:v>
                </c:pt>
                <c:pt idx="88">
                  <c:v>3.5625</c:v>
                </c:pt>
                <c:pt idx="89">
                  <c:v>3.609375</c:v>
                </c:pt>
                <c:pt idx="90">
                  <c:v>3.640625</c:v>
                </c:pt>
                <c:pt idx="91">
                  <c:v>3.6875</c:v>
                </c:pt>
                <c:pt idx="92">
                  <c:v>3.71875</c:v>
                </c:pt>
                <c:pt idx="93">
                  <c:v>3.75</c:v>
                </c:pt>
                <c:pt idx="94">
                  <c:v>3.765625</c:v>
                </c:pt>
                <c:pt idx="95">
                  <c:v>3.78125</c:v>
                </c:pt>
                <c:pt idx="96">
                  <c:v>3.796875</c:v>
                </c:pt>
                <c:pt idx="97">
                  <c:v>3.828125</c:v>
                </c:pt>
                <c:pt idx="98">
                  <c:v>3.828125</c:v>
                </c:pt>
                <c:pt idx="99">
                  <c:v>3.90625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4B-4CA2-A2A9-349AA5276F3E}"/>
            </c:ext>
          </c:extLst>
        </c:ser>
        <c:ser>
          <c:idx val="9"/>
          <c:order val="1"/>
          <c:tx>
            <c:strRef>
              <c:f>'4CRE-V2'!$R$2</c:f>
              <c:strCache>
                <c:ptCount val="1"/>
                <c:pt idx="0">
                  <c:v>ARF(7.83)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'4CRE-V2'!$R$3:$R$102</c:f>
              <c:numCache>
                <c:formatCode>General</c:formatCode>
                <c:ptCount val="100"/>
                <c:pt idx="0">
                  <c:v>0.21875</c:v>
                </c:pt>
                <c:pt idx="1">
                  <c:v>0.390625</c:v>
                </c:pt>
                <c:pt idx="2">
                  <c:v>0.515625</c:v>
                </c:pt>
                <c:pt idx="3">
                  <c:v>0.65625</c:v>
                </c:pt>
                <c:pt idx="4">
                  <c:v>0.765625</c:v>
                </c:pt>
                <c:pt idx="5">
                  <c:v>0.875</c:v>
                </c:pt>
                <c:pt idx="6">
                  <c:v>0.984375</c:v>
                </c:pt>
                <c:pt idx="7">
                  <c:v>1.140625</c:v>
                </c:pt>
                <c:pt idx="8">
                  <c:v>1.40625</c:v>
                </c:pt>
                <c:pt idx="9">
                  <c:v>1.5625</c:v>
                </c:pt>
                <c:pt idx="10">
                  <c:v>1.703125</c:v>
                </c:pt>
                <c:pt idx="11">
                  <c:v>1.84375</c:v>
                </c:pt>
                <c:pt idx="12">
                  <c:v>1.953125</c:v>
                </c:pt>
                <c:pt idx="13">
                  <c:v>2.109375</c:v>
                </c:pt>
                <c:pt idx="14">
                  <c:v>2.234375</c:v>
                </c:pt>
                <c:pt idx="15">
                  <c:v>2.375</c:v>
                </c:pt>
                <c:pt idx="16">
                  <c:v>2.40625</c:v>
                </c:pt>
                <c:pt idx="17">
                  <c:v>2.421875</c:v>
                </c:pt>
                <c:pt idx="18">
                  <c:v>2.453125</c:v>
                </c:pt>
                <c:pt idx="19">
                  <c:v>2.484375</c:v>
                </c:pt>
                <c:pt idx="20">
                  <c:v>2.53125</c:v>
                </c:pt>
                <c:pt idx="21">
                  <c:v>2.640625</c:v>
                </c:pt>
                <c:pt idx="22">
                  <c:v>2.75</c:v>
                </c:pt>
                <c:pt idx="23">
                  <c:v>2.796875</c:v>
                </c:pt>
                <c:pt idx="24">
                  <c:v>2.84375</c:v>
                </c:pt>
                <c:pt idx="25">
                  <c:v>2.90625</c:v>
                </c:pt>
                <c:pt idx="26">
                  <c:v>2.953125</c:v>
                </c:pt>
                <c:pt idx="27">
                  <c:v>2.984375</c:v>
                </c:pt>
                <c:pt idx="28">
                  <c:v>3.03125</c:v>
                </c:pt>
                <c:pt idx="29">
                  <c:v>3.078125</c:v>
                </c:pt>
                <c:pt idx="30">
                  <c:v>3.125</c:v>
                </c:pt>
                <c:pt idx="31">
                  <c:v>3.15625</c:v>
                </c:pt>
                <c:pt idx="32">
                  <c:v>3.203125</c:v>
                </c:pt>
                <c:pt idx="33">
                  <c:v>3.25</c:v>
                </c:pt>
                <c:pt idx="34">
                  <c:v>3.28125</c:v>
                </c:pt>
                <c:pt idx="35">
                  <c:v>3.359375</c:v>
                </c:pt>
                <c:pt idx="36">
                  <c:v>3.453125</c:v>
                </c:pt>
                <c:pt idx="37">
                  <c:v>3.578125</c:v>
                </c:pt>
                <c:pt idx="38">
                  <c:v>3.703125</c:v>
                </c:pt>
                <c:pt idx="39">
                  <c:v>3.859375</c:v>
                </c:pt>
                <c:pt idx="40">
                  <c:v>3.953125</c:v>
                </c:pt>
                <c:pt idx="41">
                  <c:v>4.0625</c:v>
                </c:pt>
                <c:pt idx="42">
                  <c:v>4.140625</c:v>
                </c:pt>
                <c:pt idx="43">
                  <c:v>4.25</c:v>
                </c:pt>
                <c:pt idx="44">
                  <c:v>4.375</c:v>
                </c:pt>
                <c:pt idx="45">
                  <c:v>4.484375</c:v>
                </c:pt>
                <c:pt idx="46">
                  <c:v>4.53125</c:v>
                </c:pt>
                <c:pt idx="47">
                  <c:v>4.578125</c:v>
                </c:pt>
                <c:pt idx="48">
                  <c:v>4.625</c:v>
                </c:pt>
                <c:pt idx="49">
                  <c:v>4.671875</c:v>
                </c:pt>
                <c:pt idx="50">
                  <c:v>4.703125</c:v>
                </c:pt>
                <c:pt idx="51">
                  <c:v>4.75</c:v>
                </c:pt>
                <c:pt idx="52">
                  <c:v>4.796875</c:v>
                </c:pt>
                <c:pt idx="53">
                  <c:v>4.84375</c:v>
                </c:pt>
                <c:pt idx="54">
                  <c:v>4.875</c:v>
                </c:pt>
                <c:pt idx="55">
                  <c:v>4.921875</c:v>
                </c:pt>
                <c:pt idx="56">
                  <c:v>4.984375</c:v>
                </c:pt>
                <c:pt idx="57">
                  <c:v>5.078125</c:v>
                </c:pt>
                <c:pt idx="58">
                  <c:v>5.171875</c:v>
                </c:pt>
                <c:pt idx="59">
                  <c:v>5.21875</c:v>
                </c:pt>
                <c:pt idx="60">
                  <c:v>5.265625</c:v>
                </c:pt>
                <c:pt idx="61">
                  <c:v>5.34375</c:v>
                </c:pt>
                <c:pt idx="62">
                  <c:v>5.390625</c:v>
                </c:pt>
                <c:pt idx="63">
                  <c:v>5.4375</c:v>
                </c:pt>
                <c:pt idx="64">
                  <c:v>5.515625</c:v>
                </c:pt>
                <c:pt idx="65">
                  <c:v>5.609375</c:v>
                </c:pt>
                <c:pt idx="66">
                  <c:v>5.640625</c:v>
                </c:pt>
                <c:pt idx="67">
                  <c:v>5.71875</c:v>
                </c:pt>
                <c:pt idx="68">
                  <c:v>5.8125</c:v>
                </c:pt>
                <c:pt idx="69">
                  <c:v>5.9375</c:v>
                </c:pt>
                <c:pt idx="70">
                  <c:v>6.0625</c:v>
                </c:pt>
                <c:pt idx="71">
                  <c:v>6.21875</c:v>
                </c:pt>
                <c:pt idx="72">
                  <c:v>6.3125</c:v>
                </c:pt>
                <c:pt idx="73">
                  <c:v>6.40625</c:v>
                </c:pt>
                <c:pt idx="74">
                  <c:v>6.453125</c:v>
                </c:pt>
                <c:pt idx="75">
                  <c:v>6.5</c:v>
                </c:pt>
                <c:pt idx="76">
                  <c:v>6.5625</c:v>
                </c:pt>
                <c:pt idx="77">
                  <c:v>6.640625</c:v>
                </c:pt>
                <c:pt idx="78">
                  <c:v>6.734375</c:v>
                </c:pt>
                <c:pt idx="79">
                  <c:v>6.8125</c:v>
                </c:pt>
                <c:pt idx="80">
                  <c:v>6.84375</c:v>
                </c:pt>
                <c:pt idx="81">
                  <c:v>6.890625</c:v>
                </c:pt>
                <c:pt idx="82">
                  <c:v>6.921875</c:v>
                </c:pt>
                <c:pt idx="83">
                  <c:v>6.96875</c:v>
                </c:pt>
                <c:pt idx="84">
                  <c:v>7.015625</c:v>
                </c:pt>
                <c:pt idx="85">
                  <c:v>7.0625</c:v>
                </c:pt>
                <c:pt idx="86">
                  <c:v>7.140625</c:v>
                </c:pt>
                <c:pt idx="87">
                  <c:v>7.1875</c:v>
                </c:pt>
                <c:pt idx="88">
                  <c:v>7.234375</c:v>
                </c:pt>
                <c:pt idx="89">
                  <c:v>7.265625</c:v>
                </c:pt>
                <c:pt idx="90">
                  <c:v>7.3125</c:v>
                </c:pt>
                <c:pt idx="91">
                  <c:v>7.34375</c:v>
                </c:pt>
                <c:pt idx="92">
                  <c:v>7.375</c:v>
                </c:pt>
                <c:pt idx="93">
                  <c:v>7.421875</c:v>
                </c:pt>
                <c:pt idx="94">
                  <c:v>7.453125</c:v>
                </c:pt>
                <c:pt idx="95">
                  <c:v>7.484375</c:v>
                </c:pt>
                <c:pt idx="96">
                  <c:v>7.53125</c:v>
                </c:pt>
                <c:pt idx="97">
                  <c:v>7.625</c:v>
                </c:pt>
                <c:pt idx="98">
                  <c:v>7.71875</c:v>
                </c:pt>
                <c:pt idx="99">
                  <c:v>7.828125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4B-4CA2-A2A9-349AA5276F3E}"/>
            </c:ext>
          </c:extLst>
        </c:ser>
        <c:ser>
          <c:idx val="1"/>
          <c:order val="2"/>
          <c:tx>
            <c:strRef>
              <c:f>'4CRE-V2'!$S$2</c:f>
              <c:strCache>
                <c:ptCount val="1"/>
                <c:pt idx="0">
                  <c:v>DWM-NB(5.02)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'4CRE-V2'!$S$3:$S$102</c:f>
              <c:numCache>
                <c:formatCode>General</c:formatCode>
                <c:ptCount val="100"/>
                <c:pt idx="0">
                  <c:v>0.234375</c:v>
                </c:pt>
                <c:pt idx="1">
                  <c:v>0.265625</c:v>
                </c:pt>
                <c:pt idx="2">
                  <c:v>0.296875</c:v>
                </c:pt>
                <c:pt idx="3">
                  <c:v>0.34375</c:v>
                </c:pt>
                <c:pt idx="4">
                  <c:v>0.359375</c:v>
                </c:pt>
                <c:pt idx="5">
                  <c:v>0.390625</c:v>
                </c:pt>
                <c:pt idx="6">
                  <c:v>0.421875</c:v>
                </c:pt>
                <c:pt idx="7">
                  <c:v>0.453125</c:v>
                </c:pt>
                <c:pt idx="8">
                  <c:v>0.484375</c:v>
                </c:pt>
                <c:pt idx="9">
                  <c:v>0.53125</c:v>
                </c:pt>
                <c:pt idx="10">
                  <c:v>0.5625</c:v>
                </c:pt>
                <c:pt idx="11">
                  <c:v>0.578125</c:v>
                </c:pt>
                <c:pt idx="12">
                  <c:v>0.609375</c:v>
                </c:pt>
                <c:pt idx="13">
                  <c:v>0.65625</c:v>
                </c:pt>
                <c:pt idx="14">
                  <c:v>0.6875</c:v>
                </c:pt>
                <c:pt idx="15">
                  <c:v>0.734375</c:v>
                </c:pt>
                <c:pt idx="16">
                  <c:v>0.796875</c:v>
                </c:pt>
                <c:pt idx="17">
                  <c:v>0.828125</c:v>
                </c:pt>
                <c:pt idx="18">
                  <c:v>0.859375</c:v>
                </c:pt>
                <c:pt idx="19">
                  <c:v>0.921875</c:v>
                </c:pt>
                <c:pt idx="20">
                  <c:v>0.96875</c:v>
                </c:pt>
                <c:pt idx="21">
                  <c:v>1.03125</c:v>
                </c:pt>
                <c:pt idx="22">
                  <c:v>1.09375</c:v>
                </c:pt>
                <c:pt idx="23">
                  <c:v>1.15625</c:v>
                </c:pt>
                <c:pt idx="24">
                  <c:v>1.21875</c:v>
                </c:pt>
                <c:pt idx="25">
                  <c:v>1.28125</c:v>
                </c:pt>
                <c:pt idx="26">
                  <c:v>1.359375</c:v>
                </c:pt>
                <c:pt idx="27">
                  <c:v>1.40625</c:v>
                </c:pt>
                <c:pt idx="28">
                  <c:v>1.46875</c:v>
                </c:pt>
                <c:pt idx="29">
                  <c:v>1.546875</c:v>
                </c:pt>
                <c:pt idx="30">
                  <c:v>1.59375</c:v>
                </c:pt>
                <c:pt idx="31">
                  <c:v>1.65625</c:v>
                </c:pt>
                <c:pt idx="32">
                  <c:v>1.734375</c:v>
                </c:pt>
                <c:pt idx="33">
                  <c:v>1.828125</c:v>
                </c:pt>
                <c:pt idx="34">
                  <c:v>1.890625</c:v>
                </c:pt>
                <c:pt idx="35">
                  <c:v>1.953125</c:v>
                </c:pt>
                <c:pt idx="36">
                  <c:v>2.03125</c:v>
                </c:pt>
                <c:pt idx="37">
                  <c:v>2.078125</c:v>
                </c:pt>
                <c:pt idx="38">
                  <c:v>2.140625</c:v>
                </c:pt>
                <c:pt idx="39">
                  <c:v>2.234375</c:v>
                </c:pt>
                <c:pt idx="40">
                  <c:v>2.296875</c:v>
                </c:pt>
                <c:pt idx="41">
                  <c:v>2.359375</c:v>
                </c:pt>
                <c:pt idx="42">
                  <c:v>2.390625</c:v>
                </c:pt>
                <c:pt idx="43">
                  <c:v>2.4375</c:v>
                </c:pt>
                <c:pt idx="44">
                  <c:v>2.453125</c:v>
                </c:pt>
                <c:pt idx="45">
                  <c:v>2.484375</c:v>
                </c:pt>
                <c:pt idx="46">
                  <c:v>2.53125</c:v>
                </c:pt>
                <c:pt idx="47">
                  <c:v>2.546875</c:v>
                </c:pt>
                <c:pt idx="48">
                  <c:v>2.59375</c:v>
                </c:pt>
                <c:pt idx="49">
                  <c:v>2.640625</c:v>
                </c:pt>
                <c:pt idx="50">
                  <c:v>2.671875</c:v>
                </c:pt>
                <c:pt idx="51">
                  <c:v>2.6875</c:v>
                </c:pt>
                <c:pt idx="52">
                  <c:v>2.71875</c:v>
                </c:pt>
                <c:pt idx="53">
                  <c:v>2.765625</c:v>
                </c:pt>
                <c:pt idx="54">
                  <c:v>2.796875</c:v>
                </c:pt>
                <c:pt idx="55">
                  <c:v>2.828125</c:v>
                </c:pt>
                <c:pt idx="56">
                  <c:v>2.875</c:v>
                </c:pt>
                <c:pt idx="57">
                  <c:v>2.90625</c:v>
                </c:pt>
                <c:pt idx="58">
                  <c:v>2.9375</c:v>
                </c:pt>
                <c:pt idx="59">
                  <c:v>2.984375</c:v>
                </c:pt>
                <c:pt idx="60">
                  <c:v>3.03125</c:v>
                </c:pt>
                <c:pt idx="61">
                  <c:v>3.046875</c:v>
                </c:pt>
                <c:pt idx="62">
                  <c:v>3.09375</c:v>
                </c:pt>
                <c:pt idx="63">
                  <c:v>3.140625</c:v>
                </c:pt>
                <c:pt idx="64">
                  <c:v>3.171875</c:v>
                </c:pt>
                <c:pt idx="65">
                  <c:v>3.1875</c:v>
                </c:pt>
                <c:pt idx="66">
                  <c:v>3.234375</c:v>
                </c:pt>
                <c:pt idx="67">
                  <c:v>3.28125</c:v>
                </c:pt>
                <c:pt idx="68">
                  <c:v>3.3125</c:v>
                </c:pt>
                <c:pt idx="69">
                  <c:v>3.375</c:v>
                </c:pt>
                <c:pt idx="70">
                  <c:v>3.40625</c:v>
                </c:pt>
                <c:pt idx="71">
                  <c:v>3.453125</c:v>
                </c:pt>
                <c:pt idx="72">
                  <c:v>3.484375</c:v>
                </c:pt>
                <c:pt idx="73">
                  <c:v>3.546875</c:v>
                </c:pt>
                <c:pt idx="74">
                  <c:v>3.578125</c:v>
                </c:pt>
                <c:pt idx="75">
                  <c:v>3.625</c:v>
                </c:pt>
                <c:pt idx="76">
                  <c:v>3.65625</c:v>
                </c:pt>
                <c:pt idx="77">
                  <c:v>3.6875</c:v>
                </c:pt>
                <c:pt idx="78">
                  <c:v>3.734375</c:v>
                </c:pt>
                <c:pt idx="79">
                  <c:v>3.78125</c:v>
                </c:pt>
                <c:pt idx="80">
                  <c:v>3.8125</c:v>
                </c:pt>
                <c:pt idx="81">
                  <c:v>3.859375</c:v>
                </c:pt>
                <c:pt idx="82">
                  <c:v>3.890625</c:v>
                </c:pt>
                <c:pt idx="83">
                  <c:v>3.9375</c:v>
                </c:pt>
                <c:pt idx="84">
                  <c:v>3.96875</c:v>
                </c:pt>
                <c:pt idx="85">
                  <c:v>4.03125</c:v>
                </c:pt>
                <c:pt idx="86">
                  <c:v>4.109375</c:v>
                </c:pt>
                <c:pt idx="87">
                  <c:v>4.171875</c:v>
                </c:pt>
                <c:pt idx="88">
                  <c:v>4.25</c:v>
                </c:pt>
                <c:pt idx="89">
                  <c:v>4.328125</c:v>
                </c:pt>
                <c:pt idx="90">
                  <c:v>4.390625</c:v>
                </c:pt>
                <c:pt idx="91">
                  <c:v>4.453125</c:v>
                </c:pt>
                <c:pt idx="92">
                  <c:v>4.515625</c:v>
                </c:pt>
                <c:pt idx="93">
                  <c:v>4.59375</c:v>
                </c:pt>
                <c:pt idx="94">
                  <c:v>4.671875</c:v>
                </c:pt>
                <c:pt idx="95">
                  <c:v>4.75</c:v>
                </c:pt>
                <c:pt idx="96">
                  <c:v>4.8125</c:v>
                </c:pt>
                <c:pt idx="97">
                  <c:v>4.875</c:v>
                </c:pt>
                <c:pt idx="98">
                  <c:v>4.9375</c:v>
                </c:pt>
                <c:pt idx="99">
                  <c:v>5.015625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4B-4CA2-A2A9-349AA5276F3E}"/>
            </c:ext>
          </c:extLst>
        </c:ser>
        <c:ser>
          <c:idx val="3"/>
          <c:order val="3"/>
          <c:tx>
            <c:strRef>
              <c:f>'4CRE-V2'!$T$2</c:f>
              <c:strCache>
                <c:ptCount val="1"/>
                <c:pt idx="0">
                  <c:v>DWM-HT(4.33)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'4CRE-V2'!$T$3:$T$102</c:f>
              <c:numCache>
                <c:formatCode>General</c:formatCode>
                <c:ptCount val="100"/>
                <c:pt idx="0">
                  <c:v>0.109375</c:v>
                </c:pt>
                <c:pt idx="1">
                  <c:v>0.1875</c:v>
                </c:pt>
                <c:pt idx="2">
                  <c:v>0.25</c:v>
                </c:pt>
                <c:pt idx="3">
                  <c:v>0.296875</c:v>
                </c:pt>
                <c:pt idx="4">
                  <c:v>0.34375</c:v>
                </c:pt>
                <c:pt idx="5">
                  <c:v>0.40625</c:v>
                </c:pt>
                <c:pt idx="6">
                  <c:v>0.484375</c:v>
                </c:pt>
                <c:pt idx="7">
                  <c:v>0.5625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0.984375</c:v>
                </c:pt>
                <c:pt idx="12">
                  <c:v>1.078125</c:v>
                </c:pt>
                <c:pt idx="13">
                  <c:v>1.15625</c:v>
                </c:pt>
                <c:pt idx="14">
                  <c:v>1.203125</c:v>
                </c:pt>
                <c:pt idx="15">
                  <c:v>1.265625</c:v>
                </c:pt>
                <c:pt idx="16">
                  <c:v>1.3125</c:v>
                </c:pt>
                <c:pt idx="17">
                  <c:v>1.375</c:v>
                </c:pt>
                <c:pt idx="18">
                  <c:v>1.453125</c:v>
                </c:pt>
                <c:pt idx="19">
                  <c:v>1.5</c:v>
                </c:pt>
                <c:pt idx="20">
                  <c:v>1.53125</c:v>
                </c:pt>
                <c:pt idx="21">
                  <c:v>1.5625</c:v>
                </c:pt>
                <c:pt idx="22">
                  <c:v>1.625</c:v>
                </c:pt>
                <c:pt idx="23">
                  <c:v>1.6875</c:v>
                </c:pt>
                <c:pt idx="24">
                  <c:v>1.734375</c:v>
                </c:pt>
                <c:pt idx="25">
                  <c:v>1.78125</c:v>
                </c:pt>
                <c:pt idx="26">
                  <c:v>1.796875</c:v>
                </c:pt>
                <c:pt idx="27">
                  <c:v>1.8125</c:v>
                </c:pt>
                <c:pt idx="28">
                  <c:v>1.828125</c:v>
                </c:pt>
                <c:pt idx="29">
                  <c:v>1.859375</c:v>
                </c:pt>
                <c:pt idx="30">
                  <c:v>1.890625</c:v>
                </c:pt>
                <c:pt idx="31">
                  <c:v>1.90625</c:v>
                </c:pt>
                <c:pt idx="32">
                  <c:v>1.9375</c:v>
                </c:pt>
                <c:pt idx="33">
                  <c:v>1.96875</c:v>
                </c:pt>
                <c:pt idx="34">
                  <c:v>1.984375</c:v>
                </c:pt>
                <c:pt idx="35">
                  <c:v>2.03125</c:v>
                </c:pt>
                <c:pt idx="36">
                  <c:v>2.09375</c:v>
                </c:pt>
                <c:pt idx="37">
                  <c:v>2.15625</c:v>
                </c:pt>
                <c:pt idx="38">
                  <c:v>2.234375</c:v>
                </c:pt>
                <c:pt idx="39">
                  <c:v>2.296875</c:v>
                </c:pt>
                <c:pt idx="40">
                  <c:v>2.359375</c:v>
                </c:pt>
                <c:pt idx="41">
                  <c:v>2.4375</c:v>
                </c:pt>
                <c:pt idx="42">
                  <c:v>2.515625</c:v>
                </c:pt>
                <c:pt idx="43">
                  <c:v>2.59375</c:v>
                </c:pt>
                <c:pt idx="44">
                  <c:v>2.65625</c:v>
                </c:pt>
                <c:pt idx="45">
                  <c:v>2.71875</c:v>
                </c:pt>
                <c:pt idx="46">
                  <c:v>2.734375</c:v>
                </c:pt>
                <c:pt idx="47">
                  <c:v>2.765625</c:v>
                </c:pt>
                <c:pt idx="48">
                  <c:v>2.78125</c:v>
                </c:pt>
                <c:pt idx="49">
                  <c:v>2.8125</c:v>
                </c:pt>
                <c:pt idx="50">
                  <c:v>2.828125</c:v>
                </c:pt>
                <c:pt idx="51">
                  <c:v>2.859375</c:v>
                </c:pt>
                <c:pt idx="52">
                  <c:v>2.875</c:v>
                </c:pt>
                <c:pt idx="53">
                  <c:v>2.90625</c:v>
                </c:pt>
                <c:pt idx="54">
                  <c:v>2.9375</c:v>
                </c:pt>
                <c:pt idx="55">
                  <c:v>2.984375</c:v>
                </c:pt>
                <c:pt idx="56">
                  <c:v>3.015625</c:v>
                </c:pt>
                <c:pt idx="57">
                  <c:v>3.046875</c:v>
                </c:pt>
                <c:pt idx="58">
                  <c:v>3.078125</c:v>
                </c:pt>
                <c:pt idx="59">
                  <c:v>3.109375</c:v>
                </c:pt>
                <c:pt idx="60">
                  <c:v>3.140625</c:v>
                </c:pt>
                <c:pt idx="61">
                  <c:v>3.1875</c:v>
                </c:pt>
                <c:pt idx="62">
                  <c:v>3.21875</c:v>
                </c:pt>
                <c:pt idx="63">
                  <c:v>3.234375</c:v>
                </c:pt>
                <c:pt idx="64">
                  <c:v>3.25</c:v>
                </c:pt>
                <c:pt idx="65">
                  <c:v>3.28125</c:v>
                </c:pt>
                <c:pt idx="66">
                  <c:v>3.3125</c:v>
                </c:pt>
                <c:pt idx="67">
                  <c:v>3.34375</c:v>
                </c:pt>
                <c:pt idx="68">
                  <c:v>3.390625</c:v>
                </c:pt>
                <c:pt idx="69">
                  <c:v>3.421875</c:v>
                </c:pt>
                <c:pt idx="70">
                  <c:v>3.453125</c:v>
                </c:pt>
                <c:pt idx="71">
                  <c:v>3.484375</c:v>
                </c:pt>
                <c:pt idx="72">
                  <c:v>3.53125</c:v>
                </c:pt>
                <c:pt idx="73">
                  <c:v>3.578125</c:v>
                </c:pt>
                <c:pt idx="74">
                  <c:v>3.640625</c:v>
                </c:pt>
                <c:pt idx="75">
                  <c:v>3.671875</c:v>
                </c:pt>
                <c:pt idx="76">
                  <c:v>3.703125</c:v>
                </c:pt>
                <c:pt idx="77">
                  <c:v>3.734375</c:v>
                </c:pt>
                <c:pt idx="78">
                  <c:v>3.75</c:v>
                </c:pt>
                <c:pt idx="79">
                  <c:v>3.78125</c:v>
                </c:pt>
                <c:pt idx="80">
                  <c:v>3.828125</c:v>
                </c:pt>
                <c:pt idx="81">
                  <c:v>3.84375</c:v>
                </c:pt>
                <c:pt idx="82">
                  <c:v>3.875</c:v>
                </c:pt>
                <c:pt idx="83">
                  <c:v>3.890625</c:v>
                </c:pt>
                <c:pt idx="84">
                  <c:v>3.90625</c:v>
                </c:pt>
                <c:pt idx="85">
                  <c:v>3.9375</c:v>
                </c:pt>
                <c:pt idx="86">
                  <c:v>3.96875</c:v>
                </c:pt>
                <c:pt idx="87">
                  <c:v>4</c:v>
                </c:pt>
                <c:pt idx="88">
                  <c:v>4.03125</c:v>
                </c:pt>
                <c:pt idx="89">
                  <c:v>4.0625</c:v>
                </c:pt>
                <c:pt idx="90">
                  <c:v>4.078125</c:v>
                </c:pt>
                <c:pt idx="91">
                  <c:v>4.109375</c:v>
                </c:pt>
                <c:pt idx="92">
                  <c:v>4.140625</c:v>
                </c:pt>
                <c:pt idx="93">
                  <c:v>4.15625</c:v>
                </c:pt>
                <c:pt idx="94">
                  <c:v>4.203125</c:v>
                </c:pt>
                <c:pt idx="95">
                  <c:v>4.21875</c:v>
                </c:pt>
                <c:pt idx="96">
                  <c:v>4.25</c:v>
                </c:pt>
                <c:pt idx="97">
                  <c:v>4.265625</c:v>
                </c:pt>
                <c:pt idx="98">
                  <c:v>4.296875</c:v>
                </c:pt>
                <c:pt idx="99">
                  <c:v>4.328125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4B-4CA2-A2A9-349AA5276F3E}"/>
            </c:ext>
          </c:extLst>
        </c:ser>
        <c:ser>
          <c:idx val="0"/>
          <c:order val="4"/>
          <c:tx>
            <c:strRef>
              <c:f>'4CRE-V2'!$U$2</c:f>
              <c:strCache>
                <c:ptCount val="1"/>
                <c:pt idx="0">
                  <c:v>WMA(2.17)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'4CRE-V2'!$U$3:$U$102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0.125</c:v>
                </c:pt>
                <c:pt idx="3">
                  <c:v>0.15625</c:v>
                </c:pt>
                <c:pt idx="4">
                  <c:v>0.1875</c:v>
                </c:pt>
                <c:pt idx="5">
                  <c:v>0.203125</c:v>
                </c:pt>
                <c:pt idx="6">
                  <c:v>0.234375</c:v>
                </c:pt>
                <c:pt idx="7">
                  <c:v>0.265625</c:v>
                </c:pt>
                <c:pt idx="8">
                  <c:v>0.296875</c:v>
                </c:pt>
                <c:pt idx="9">
                  <c:v>0.3125</c:v>
                </c:pt>
                <c:pt idx="10">
                  <c:v>0.328125</c:v>
                </c:pt>
                <c:pt idx="11">
                  <c:v>0.359375</c:v>
                </c:pt>
                <c:pt idx="12">
                  <c:v>0.375</c:v>
                </c:pt>
                <c:pt idx="13">
                  <c:v>0.375</c:v>
                </c:pt>
                <c:pt idx="14">
                  <c:v>0.40625</c:v>
                </c:pt>
                <c:pt idx="15">
                  <c:v>0.421875</c:v>
                </c:pt>
                <c:pt idx="16">
                  <c:v>0.4375</c:v>
                </c:pt>
                <c:pt idx="17">
                  <c:v>0.46875</c:v>
                </c:pt>
                <c:pt idx="18">
                  <c:v>0.484375</c:v>
                </c:pt>
                <c:pt idx="19">
                  <c:v>0.5</c:v>
                </c:pt>
                <c:pt idx="20">
                  <c:v>0.515625</c:v>
                </c:pt>
                <c:pt idx="21">
                  <c:v>0.546875</c:v>
                </c:pt>
                <c:pt idx="22">
                  <c:v>0.578125</c:v>
                </c:pt>
                <c:pt idx="23">
                  <c:v>0.609375</c:v>
                </c:pt>
                <c:pt idx="24">
                  <c:v>0.640625</c:v>
                </c:pt>
                <c:pt idx="25">
                  <c:v>0.65625</c:v>
                </c:pt>
                <c:pt idx="26">
                  <c:v>0.671875</c:v>
                </c:pt>
                <c:pt idx="27">
                  <c:v>0.703125</c:v>
                </c:pt>
                <c:pt idx="28">
                  <c:v>0.71875</c:v>
                </c:pt>
                <c:pt idx="29">
                  <c:v>0.734375</c:v>
                </c:pt>
                <c:pt idx="30">
                  <c:v>0.75</c:v>
                </c:pt>
                <c:pt idx="31">
                  <c:v>0.78125</c:v>
                </c:pt>
                <c:pt idx="32">
                  <c:v>0.796875</c:v>
                </c:pt>
                <c:pt idx="33">
                  <c:v>0.8125</c:v>
                </c:pt>
                <c:pt idx="34">
                  <c:v>0.84375</c:v>
                </c:pt>
                <c:pt idx="35">
                  <c:v>0.859375</c:v>
                </c:pt>
                <c:pt idx="36">
                  <c:v>0.875</c:v>
                </c:pt>
                <c:pt idx="37">
                  <c:v>0.90625</c:v>
                </c:pt>
                <c:pt idx="38">
                  <c:v>0.921875</c:v>
                </c:pt>
                <c:pt idx="39">
                  <c:v>0.9375</c:v>
                </c:pt>
                <c:pt idx="40">
                  <c:v>0.953125</c:v>
                </c:pt>
                <c:pt idx="41">
                  <c:v>0.984375</c:v>
                </c:pt>
                <c:pt idx="42">
                  <c:v>1</c:v>
                </c:pt>
                <c:pt idx="43">
                  <c:v>1.015625</c:v>
                </c:pt>
                <c:pt idx="44">
                  <c:v>1.046875</c:v>
                </c:pt>
                <c:pt idx="45">
                  <c:v>1.078125</c:v>
                </c:pt>
                <c:pt idx="46">
                  <c:v>1.109375</c:v>
                </c:pt>
                <c:pt idx="47">
                  <c:v>1.140625</c:v>
                </c:pt>
                <c:pt idx="48">
                  <c:v>1.171875</c:v>
                </c:pt>
                <c:pt idx="49">
                  <c:v>1.1875</c:v>
                </c:pt>
                <c:pt idx="50">
                  <c:v>1.203125</c:v>
                </c:pt>
                <c:pt idx="51">
                  <c:v>1.21875</c:v>
                </c:pt>
                <c:pt idx="52">
                  <c:v>1.25</c:v>
                </c:pt>
                <c:pt idx="53">
                  <c:v>1.265625</c:v>
                </c:pt>
                <c:pt idx="54">
                  <c:v>1.28125</c:v>
                </c:pt>
                <c:pt idx="55">
                  <c:v>1.3125</c:v>
                </c:pt>
                <c:pt idx="56">
                  <c:v>1.328125</c:v>
                </c:pt>
                <c:pt idx="57">
                  <c:v>1.34375</c:v>
                </c:pt>
                <c:pt idx="58">
                  <c:v>1.375</c:v>
                </c:pt>
                <c:pt idx="59">
                  <c:v>1.390625</c:v>
                </c:pt>
                <c:pt idx="60">
                  <c:v>1.40625</c:v>
                </c:pt>
                <c:pt idx="61">
                  <c:v>1.4375</c:v>
                </c:pt>
                <c:pt idx="62">
                  <c:v>1.453125</c:v>
                </c:pt>
                <c:pt idx="63">
                  <c:v>1.46875</c:v>
                </c:pt>
                <c:pt idx="64">
                  <c:v>1.484375</c:v>
                </c:pt>
                <c:pt idx="65">
                  <c:v>1.515625</c:v>
                </c:pt>
                <c:pt idx="66">
                  <c:v>1.53125</c:v>
                </c:pt>
                <c:pt idx="67">
                  <c:v>1.546875</c:v>
                </c:pt>
                <c:pt idx="68">
                  <c:v>1.5625</c:v>
                </c:pt>
                <c:pt idx="69">
                  <c:v>1.59375</c:v>
                </c:pt>
                <c:pt idx="70">
                  <c:v>1.609375</c:v>
                </c:pt>
                <c:pt idx="71">
                  <c:v>1.625</c:v>
                </c:pt>
                <c:pt idx="72">
                  <c:v>1.640625</c:v>
                </c:pt>
                <c:pt idx="73">
                  <c:v>1.671875</c:v>
                </c:pt>
                <c:pt idx="74">
                  <c:v>1.6875</c:v>
                </c:pt>
                <c:pt idx="75">
                  <c:v>1.703125</c:v>
                </c:pt>
                <c:pt idx="76">
                  <c:v>1.71875</c:v>
                </c:pt>
                <c:pt idx="77">
                  <c:v>1.75</c:v>
                </c:pt>
                <c:pt idx="78">
                  <c:v>1.765625</c:v>
                </c:pt>
                <c:pt idx="79">
                  <c:v>1.78125</c:v>
                </c:pt>
                <c:pt idx="80">
                  <c:v>1.8125</c:v>
                </c:pt>
                <c:pt idx="81">
                  <c:v>1.828125</c:v>
                </c:pt>
                <c:pt idx="82">
                  <c:v>1.84375</c:v>
                </c:pt>
                <c:pt idx="83">
                  <c:v>1.859375</c:v>
                </c:pt>
                <c:pt idx="84">
                  <c:v>1.875</c:v>
                </c:pt>
                <c:pt idx="85">
                  <c:v>1.90625</c:v>
                </c:pt>
                <c:pt idx="86">
                  <c:v>1.921875</c:v>
                </c:pt>
                <c:pt idx="87">
                  <c:v>1.9375</c:v>
                </c:pt>
                <c:pt idx="88">
                  <c:v>1.953125</c:v>
                </c:pt>
                <c:pt idx="89">
                  <c:v>1.984375</c:v>
                </c:pt>
                <c:pt idx="90">
                  <c:v>2</c:v>
                </c:pt>
                <c:pt idx="91">
                  <c:v>2.015625</c:v>
                </c:pt>
                <c:pt idx="92">
                  <c:v>2.046875</c:v>
                </c:pt>
                <c:pt idx="93">
                  <c:v>2.0625</c:v>
                </c:pt>
                <c:pt idx="94">
                  <c:v>2.078125</c:v>
                </c:pt>
                <c:pt idx="95">
                  <c:v>2.09375</c:v>
                </c:pt>
                <c:pt idx="96">
                  <c:v>2.125</c:v>
                </c:pt>
                <c:pt idx="97">
                  <c:v>2.140625</c:v>
                </c:pt>
                <c:pt idx="98">
                  <c:v>2.15625</c:v>
                </c:pt>
                <c:pt idx="99">
                  <c:v>2.171875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04B-4CA2-A2A9-349AA527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392"/>
        <c:axId val="201434240"/>
        <c:extLst xmlns:c16r2="http://schemas.microsoft.com/office/drawing/2015/06/chart"/>
      </c:scatterChart>
      <c:valAx>
        <c:axId val="2014193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434240"/>
        <c:crosses val="autoZero"/>
        <c:crossBetween val="midCat"/>
        <c:dispUnits>
          <c:builtInUnit val="thousands"/>
        </c:dispUnits>
      </c:valAx>
      <c:valAx>
        <c:axId val="20143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41939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2416152295835"/>
          <c:y val="0.1265238577090335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Pre-Labeling 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UG_2C_2D!$P$2</c:f>
              <c:strCache>
                <c:ptCount val="1"/>
                <c:pt idx="0">
                  <c:v>HDWM(90%)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D3-4F81-A2E4-344F14AC62F2}"/>
            </c:ext>
          </c:extLst>
        </c:ser>
        <c:ser>
          <c:idx val="9"/>
          <c:order val="1"/>
          <c:tx>
            <c:strRef>
              <c:f>UG_2C_2D!$L$2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D3-4F81-A2E4-344F14AC62F2}"/>
            </c:ext>
          </c:extLst>
        </c:ser>
        <c:ser>
          <c:idx val="1"/>
          <c:order val="2"/>
          <c:tx>
            <c:strRef>
              <c:f>UG_2C_2D!$M$2</c:f>
              <c:strCache>
                <c:ptCount val="1"/>
                <c:pt idx="0">
                  <c:v>DWM-NB(46.15%)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UG_2C_2D!$M$3:$M$102</c:f>
              <c:numCache>
                <c:formatCode>General</c:formatCode>
                <c:ptCount val="100"/>
                <c:pt idx="0">
                  <c:v>52.104208416833664</c:v>
                </c:pt>
                <c:pt idx="1">
                  <c:v>100</c:v>
                </c:pt>
                <c:pt idx="2">
                  <c:v>100</c:v>
                </c:pt>
                <c:pt idx="3">
                  <c:v>99.2</c:v>
                </c:pt>
                <c:pt idx="4">
                  <c:v>99.2</c:v>
                </c:pt>
                <c:pt idx="5">
                  <c:v>98.8</c:v>
                </c:pt>
                <c:pt idx="6">
                  <c:v>98.8</c:v>
                </c:pt>
                <c:pt idx="7">
                  <c:v>98.4</c:v>
                </c:pt>
                <c:pt idx="8">
                  <c:v>97.8</c:v>
                </c:pt>
                <c:pt idx="9">
                  <c:v>96.6</c:v>
                </c:pt>
                <c:pt idx="10">
                  <c:v>93.4</c:v>
                </c:pt>
                <c:pt idx="11">
                  <c:v>92.2</c:v>
                </c:pt>
                <c:pt idx="12">
                  <c:v>90</c:v>
                </c:pt>
                <c:pt idx="13">
                  <c:v>84.8</c:v>
                </c:pt>
                <c:pt idx="14">
                  <c:v>80.800000000000011</c:v>
                </c:pt>
                <c:pt idx="15">
                  <c:v>77.8</c:v>
                </c:pt>
                <c:pt idx="16">
                  <c:v>70.8</c:v>
                </c:pt>
                <c:pt idx="17">
                  <c:v>65.400000000000006</c:v>
                </c:pt>
                <c:pt idx="18">
                  <c:v>64</c:v>
                </c:pt>
                <c:pt idx="19">
                  <c:v>58.4</c:v>
                </c:pt>
                <c:pt idx="20">
                  <c:v>56.399999999999991</c:v>
                </c:pt>
                <c:pt idx="21">
                  <c:v>51.6</c:v>
                </c:pt>
                <c:pt idx="22">
                  <c:v>46.400000000000006</c:v>
                </c:pt>
                <c:pt idx="23">
                  <c:v>39.800000000000004</c:v>
                </c:pt>
                <c:pt idx="24">
                  <c:v>38.4</c:v>
                </c:pt>
                <c:pt idx="25">
                  <c:v>35.4</c:v>
                </c:pt>
                <c:pt idx="26">
                  <c:v>32.200000000000003</c:v>
                </c:pt>
                <c:pt idx="27">
                  <c:v>28.999999999999996</c:v>
                </c:pt>
                <c:pt idx="28">
                  <c:v>25.4</c:v>
                </c:pt>
                <c:pt idx="29">
                  <c:v>23.799999999999997</c:v>
                </c:pt>
                <c:pt idx="30">
                  <c:v>20.399999999999999</c:v>
                </c:pt>
                <c:pt idx="31">
                  <c:v>15.8</c:v>
                </c:pt>
                <c:pt idx="32">
                  <c:v>14.399999999999999</c:v>
                </c:pt>
                <c:pt idx="33">
                  <c:v>12.4</c:v>
                </c:pt>
                <c:pt idx="34">
                  <c:v>10.8</c:v>
                </c:pt>
                <c:pt idx="35">
                  <c:v>8.7999999999999989</c:v>
                </c:pt>
                <c:pt idx="36">
                  <c:v>7.6</c:v>
                </c:pt>
                <c:pt idx="37">
                  <c:v>4.8</c:v>
                </c:pt>
                <c:pt idx="38">
                  <c:v>4.3999999999999995</c:v>
                </c:pt>
                <c:pt idx="39">
                  <c:v>4.2</c:v>
                </c:pt>
                <c:pt idx="40">
                  <c:v>3</c:v>
                </c:pt>
                <c:pt idx="41">
                  <c:v>3.4000000000000004</c:v>
                </c:pt>
                <c:pt idx="42">
                  <c:v>4</c:v>
                </c:pt>
                <c:pt idx="43">
                  <c:v>4.8</c:v>
                </c:pt>
                <c:pt idx="44">
                  <c:v>4.3999999999999995</c:v>
                </c:pt>
                <c:pt idx="45">
                  <c:v>4.2</c:v>
                </c:pt>
                <c:pt idx="46">
                  <c:v>5.2</c:v>
                </c:pt>
                <c:pt idx="47">
                  <c:v>3.5999999999999996</c:v>
                </c:pt>
                <c:pt idx="48">
                  <c:v>3.4000000000000004</c:v>
                </c:pt>
                <c:pt idx="49">
                  <c:v>2.8000000000000003</c:v>
                </c:pt>
                <c:pt idx="50">
                  <c:v>4.2</c:v>
                </c:pt>
                <c:pt idx="51">
                  <c:v>5.4</c:v>
                </c:pt>
                <c:pt idx="52">
                  <c:v>5</c:v>
                </c:pt>
                <c:pt idx="53">
                  <c:v>5.8000000000000007</c:v>
                </c:pt>
                <c:pt idx="54">
                  <c:v>4.3999999999999995</c:v>
                </c:pt>
                <c:pt idx="55">
                  <c:v>6.4</c:v>
                </c:pt>
                <c:pt idx="56">
                  <c:v>3.4000000000000004</c:v>
                </c:pt>
                <c:pt idx="57">
                  <c:v>3.8</c:v>
                </c:pt>
                <c:pt idx="58">
                  <c:v>4</c:v>
                </c:pt>
                <c:pt idx="59">
                  <c:v>3.2</c:v>
                </c:pt>
                <c:pt idx="60">
                  <c:v>6.4</c:v>
                </c:pt>
                <c:pt idx="61">
                  <c:v>5.8000000000000007</c:v>
                </c:pt>
                <c:pt idx="62">
                  <c:v>8.6</c:v>
                </c:pt>
                <c:pt idx="63">
                  <c:v>10.6</c:v>
                </c:pt>
                <c:pt idx="64">
                  <c:v>13.4</c:v>
                </c:pt>
                <c:pt idx="65">
                  <c:v>16.600000000000001</c:v>
                </c:pt>
                <c:pt idx="66">
                  <c:v>15.4</c:v>
                </c:pt>
                <c:pt idx="67">
                  <c:v>21.2</c:v>
                </c:pt>
                <c:pt idx="68">
                  <c:v>22.400000000000002</c:v>
                </c:pt>
                <c:pt idx="69">
                  <c:v>28.599999999999998</c:v>
                </c:pt>
                <c:pt idx="70">
                  <c:v>24.8</c:v>
                </c:pt>
                <c:pt idx="71">
                  <c:v>36.4</c:v>
                </c:pt>
                <c:pt idx="72">
                  <c:v>35.6</c:v>
                </c:pt>
                <c:pt idx="73">
                  <c:v>36.799999999999997</c:v>
                </c:pt>
                <c:pt idx="74">
                  <c:v>41.6</c:v>
                </c:pt>
                <c:pt idx="75">
                  <c:v>51.2</c:v>
                </c:pt>
                <c:pt idx="76">
                  <c:v>48.199999999999996</c:v>
                </c:pt>
                <c:pt idx="77">
                  <c:v>52.800000000000004</c:v>
                </c:pt>
                <c:pt idx="78">
                  <c:v>56.000000000000007</c:v>
                </c:pt>
                <c:pt idx="79">
                  <c:v>57.599999999999994</c:v>
                </c:pt>
                <c:pt idx="80">
                  <c:v>67.2</c:v>
                </c:pt>
                <c:pt idx="81">
                  <c:v>70.599999999999994</c:v>
                </c:pt>
                <c:pt idx="82">
                  <c:v>70.8</c:v>
                </c:pt>
                <c:pt idx="83">
                  <c:v>76.2</c:v>
                </c:pt>
                <c:pt idx="84">
                  <c:v>77</c:v>
                </c:pt>
                <c:pt idx="85">
                  <c:v>81.2</c:v>
                </c:pt>
                <c:pt idx="86">
                  <c:v>82.6</c:v>
                </c:pt>
                <c:pt idx="87">
                  <c:v>83</c:v>
                </c:pt>
                <c:pt idx="88">
                  <c:v>88.8</c:v>
                </c:pt>
                <c:pt idx="89">
                  <c:v>85.8</c:v>
                </c:pt>
                <c:pt idx="90">
                  <c:v>88.2</c:v>
                </c:pt>
                <c:pt idx="91">
                  <c:v>93.2</c:v>
                </c:pt>
                <c:pt idx="92">
                  <c:v>94.399999999999991</c:v>
                </c:pt>
                <c:pt idx="93">
                  <c:v>95.6</c:v>
                </c:pt>
                <c:pt idx="94">
                  <c:v>96.8</c:v>
                </c:pt>
                <c:pt idx="95">
                  <c:v>96.2</c:v>
                </c:pt>
                <c:pt idx="96">
                  <c:v>96.8</c:v>
                </c:pt>
                <c:pt idx="97">
                  <c:v>98.6</c:v>
                </c:pt>
                <c:pt idx="98">
                  <c:v>98.8</c:v>
                </c:pt>
                <c:pt idx="99">
                  <c:v>98.2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D3-4F81-A2E4-344F14AC62F2}"/>
            </c:ext>
          </c:extLst>
        </c:ser>
        <c:ser>
          <c:idx val="3"/>
          <c:order val="3"/>
          <c:tx>
            <c:strRef>
              <c:f>UG_2C_2D!$N$2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D3-4F81-A2E4-344F14AC62F2}"/>
            </c:ext>
          </c:extLst>
        </c:ser>
        <c:ser>
          <c:idx val="0"/>
          <c:order val="4"/>
          <c:tx>
            <c:strRef>
              <c:f>UG_2C_2D!$O$2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D3-4F81-A2E4-344F14AC62F2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8DD3-4F81-A2E4-344F14AC62F2}"/>
              </c:ext>
            </c:extLst>
          </c:dPt>
          <c:xVal>
            <c:numRef>
              <c:f>UG_2C_2D!$AG$13:$AG$14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UG_2C_2D!$AH$9:$AH$10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8DD3-4F81-A2E4-344F14AC62F2}"/>
            </c:ext>
          </c:extLst>
        </c:ser>
        <c:ser>
          <c:idx val="6"/>
          <c:order val="6"/>
          <c:tx>
            <c:strRef>
              <c:f>UG_2C_2D!$AG$8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8DD3-4F81-A2E4-344F14AC62F2}"/>
              </c:ext>
            </c:extLst>
          </c:dPt>
          <c:xVal>
            <c:numRef>
              <c:f>UG_2C_2D!$AG$17:$AG$19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UG_2C_2D!$AH$9:$AH$10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8DD3-4F81-A2E4-344F14AC6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5072"/>
        <c:axId val="199169920"/>
        <c:extLst xmlns:c16r2="http://schemas.microsoft.com/office/drawing/2015/06/chart"/>
      </c:scatterChart>
      <c:valAx>
        <c:axId val="1991550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169920"/>
        <c:crosses val="autoZero"/>
        <c:crossBetween val="midCat"/>
        <c:dispUnits>
          <c:builtInUnit val="thousands"/>
        </c:dispUnits>
      </c:valAx>
      <c:valAx>
        <c:axId val="199169920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15507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kern="1200" baseline="0">
                <a:solidFill>
                  <a:srgbClr val="000000"/>
                </a:solidFill>
                <a:effectLst/>
              </a:rPr>
              <a:t>Prediction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0857265369032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'4CRE-V2'!$F$2</c:f>
              <c:strCache>
                <c:ptCount val="1"/>
                <c:pt idx="0">
                  <c:v>HDWM(89.86%)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'4CRE-V2'!$F$3:$F$102</c:f>
              <c:numCache>
                <c:formatCode>General</c:formatCode>
                <c:ptCount val="100"/>
                <c:pt idx="0">
                  <c:v>98.2</c:v>
                </c:pt>
                <c:pt idx="1">
                  <c:v>98.5</c:v>
                </c:pt>
                <c:pt idx="2">
                  <c:v>95.7</c:v>
                </c:pt>
                <c:pt idx="3">
                  <c:v>93.600000000000009</c:v>
                </c:pt>
                <c:pt idx="4">
                  <c:v>91</c:v>
                </c:pt>
                <c:pt idx="5">
                  <c:v>92.600000000000009</c:v>
                </c:pt>
                <c:pt idx="6">
                  <c:v>85.6</c:v>
                </c:pt>
                <c:pt idx="7">
                  <c:v>83.6</c:v>
                </c:pt>
                <c:pt idx="8">
                  <c:v>79.800000000000011</c:v>
                </c:pt>
                <c:pt idx="9">
                  <c:v>72.5</c:v>
                </c:pt>
                <c:pt idx="10">
                  <c:v>81.399999999999991</c:v>
                </c:pt>
                <c:pt idx="11">
                  <c:v>84.2</c:v>
                </c:pt>
                <c:pt idx="12">
                  <c:v>83.399999999999991</c:v>
                </c:pt>
                <c:pt idx="13">
                  <c:v>92.100000000000009</c:v>
                </c:pt>
                <c:pt idx="14">
                  <c:v>91.4</c:v>
                </c:pt>
                <c:pt idx="15">
                  <c:v>95.399999999999991</c:v>
                </c:pt>
                <c:pt idx="16">
                  <c:v>94.5</c:v>
                </c:pt>
                <c:pt idx="17">
                  <c:v>95.8</c:v>
                </c:pt>
                <c:pt idx="18">
                  <c:v>97.399999999999991</c:v>
                </c:pt>
                <c:pt idx="19">
                  <c:v>96.399999999999991</c:v>
                </c:pt>
                <c:pt idx="20">
                  <c:v>93.5</c:v>
                </c:pt>
                <c:pt idx="21">
                  <c:v>89.5</c:v>
                </c:pt>
                <c:pt idx="22">
                  <c:v>90.8</c:v>
                </c:pt>
                <c:pt idx="23">
                  <c:v>91.4</c:v>
                </c:pt>
                <c:pt idx="24">
                  <c:v>92.4</c:v>
                </c:pt>
                <c:pt idx="25">
                  <c:v>93.100000000000009</c:v>
                </c:pt>
                <c:pt idx="26">
                  <c:v>95</c:v>
                </c:pt>
                <c:pt idx="27">
                  <c:v>92.5</c:v>
                </c:pt>
                <c:pt idx="28">
                  <c:v>94.699999999999989</c:v>
                </c:pt>
                <c:pt idx="29">
                  <c:v>96.2</c:v>
                </c:pt>
                <c:pt idx="30">
                  <c:v>97.1</c:v>
                </c:pt>
                <c:pt idx="31">
                  <c:v>96</c:v>
                </c:pt>
                <c:pt idx="32">
                  <c:v>95.1</c:v>
                </c:pt>
                <c:pt idx="33">
                  <c:v>95.399999999999991</c:v>
                </c:pt>
                <c:pt idx="34">
                  <c:v>94</c:v>
                </c:pt>
                <c:pt idx="35">
                  <c:v>90.5</c:v>
                </c:pt>
                <c:pt idx="36">
                  <c:v>87.8</c:v>
                </c:pt>
                <c:pt idx="37">
                  <c:v>81</c:v>
                </c:pt>
                <c:pt idx="38">
                  <c:v>73.599999999999994</c:v>
                </c:pt>
                <c:pt idx="39">
                  <c:v>74.2</c:v>
                </c:pt>
                <c:pt idx="40">
                  <c:v>70.3</c:v>
                </c:pt>
                <c:pt idx="41">
                  <c:v>66.600000000000009</c:v>
                </c:pt>
                <c:pt idx="42">
                  <c:v>46.6</c:v>
                </c:pt>
                <c:pt idx="43">
                  <c:v>72</c:v>
                </c:pt>
                <c:pt idx="44">
                  <c:v>77.400000000000006</c:v>
                </c:pt>
                <c:pt idx="45">
                  <c:v>83.899999999999991</c:v>
                </c:pt>
                <c:pt idx="46">
                  <c:v>89.8</c:v>
                </c:pt>
                <c:pt idx="47">
                  <c:v>92.7</c:v>
                </c:pt>
                <c:pt idx="48">
                  <c:v>95.7</c:v>
                </c:pt>
                <c:pt idx="49">
                  <c:v>96.2</c:v>
                </c:pt>
                <c:pt idx="50">
                  <c:v>95.3</c:v>
                </c:pt>
                <c:pt idx="51">
                  <c:v>98.5</c:v>
                </c:pt>
                <c:pt idx="52">
                  <c:v>98.1</c:v>
                </c:pt>
                <c:pt idx="53">
                  <c:v>97.399999999999991</c:v>
                </c:pt>
                <c:pt idx="54">
                  <c:v>95.8</c:v>
                </c:pt>
                <c:pt idx="55">
                  <c:v>97.8</c:v>
                </c:pt>
                <c:pt idx="56">
                  <c:v>96.899999999999991</c:v>
                </c:pt>
                <c:pt idx="57">
                  <c:v>98.1</c:v>
                </c:pt>
                <c:pt idx="58">
                  <c:v>97.399999999999991</c:v>
                </c:pt>
                <c:pt idx="59">
                  <c:v>98.9</c:v>
                </c:pt>
                <c:pt idx="60">
                  <c:v>98.9</c:v>
                </c:pt>
                <c:pt idx="61">
                  <c:v>96.8</c:v>
                </c:pt>
                <c:pt idx="62">
                  <c:v>96.6</c:v>
                </c:pt>
                <c:pt idx="63">
                  <c:v>97.2</c:v>
                </c:pt>
                <c:pt idx="64">
                  <c:v>95.5</c:v>
                </c:pt>
                <c:pt idx="65">
                  <c:v>92.100000000000009</c:v>
                </c:pt>
                <c:pt idx="66">
                  <c:v>87.3</c:v>
                </c:pt>
                <c:pt idx="67">
                  <c:v>66.400000000000006</c:v>
                </c:pt>
                <c:pt idx="68">
                  <c:v>81.100000000000009</c:v>
                </c:pt>
                <c:pt idx="69">
                  <c:v>85</c:v>
                </c:pt>
                <c:pt idx="70">
                  <c:v>83</c:v>
                </c:pt>
                <c:pt idx="71">
                  <c:v>79.2</c:v>
                </c:pt>
                <c:pt idx="72">
                  <c:v>85</c:v>
                </c:pt>
                <c:pt idx="73">
                  <c:v>89.3</c:v>
                </c:pt>
                <c:pt idx="74">
                  <c:v>83.399999999999991</c:v>
                </c:pt>
                <c:pt idx="75">
                  <c:v>87.8</c:v>
                </c:pt>
                <c:pt idx="76">
                  <c:v>89.2</c:v>
                </c:pt>
                <c:pt idx="77">
                  <c:v>96.5</c:v>
                </c:pt>
                <c:pt idx="78">
                  <c:v>96</c:v>
                </c:pt>
                <c:pt idx="79">
                  <c:v>92.100000000000009</c:v>
                </c:pt>
                <c:pt idx="80">
                  <c:v>96.2</c:v>
                </c:pt>
                <c:pt idx="81">
                  <c:v>94</c:v>
                </c:pt>
                <c:pt idx="82">
                  <c:v>96.2</c:v>
                </c:pt>
                <c:pt idx="83">
                  <c:v>94.5</c:v>
                </c:pt>
                <c:pt idx="84">
                  <c:v>91.8</c:v>
                </c:pt>
                <c:pt idx="85">
                  <c:v>91.5</c:v>
                </c:pt>
                <c:pt idx="86">
                  <c:v>90.5</c:v>
                </c:pt>
                <c:pt idx="87">
                  <c:v>95.8</c:v>
                </c:pt>
                <c:pt idx="88">
                  <c:v>96.2</c:v>
                </c:pt>
                <c:pt idx="89">
                  <c:v>92.7</c:v>
                </c:pt>
                <c:pt idx="90">
                  <c:v>95.8</c:v>
                </c:pt>
                <c:pt idx="91">
                  <c:v>92.600000000000009</c:v>
                </c:pt>
                <c:pt idx="92">
                  <c:v>97.399999999999991</c:v>
                </c:pt>
                <c:pt idx="93">
                  <c:v>96.3</c:v>
                </c:pt>
                <c:pt idx="94">
                  <c:v>94.5</c:v>
                </c:pt>
                <c:pt idx="95">
                  <c:v>92.4</c:v>
                </c:pt>
                <c:pt idx="96">
                  <c:v>88.5</c:v>
                </c:pt>
                <c:pt idx="97">
                  <c:v>83.2</c:v>
                </c:pt>
                <c:pt idx="98">
                  <c:v>77</c:v>
                </c:pt>
                <c:pt idx="99">
                  <c:v>67.900000000000006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5F-4FEA-833B-840A99DDCC6F}"/>
            </c:ext>
          </c:extLst>
        </c:ser>
        <c:ser>
          <c:idx val="9"/>
          <c:order val="1"/>
          <c:tx>
            <c:strRef>
              <c:f>'4CRE-V2'!$B$2</c:f>
              <c:strCache>
                <c:ptCount val="1"/>
                <c:pt idx="0">
                  <c:v>ARF(83.46%)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'4CRE-V2'!$B$3:$B$102</c:f>
              <c:numCache>
                <c:formatCode>General</c:formatCode>
                <c:ptCount val="100"/>
                <c:pt idx="0">
                  <c:v>96.399999999999991</c:v>
                </c:pt>
                <c:pt idx="1">
                  <c:v>97.399999999999991</c:v>
                </c:pt>
                <c:pt idx="2">
                  <c:v>95.199999999999989</c:v>
                </c:pt>
                <c:pt idx="3">
                  <c:v>93</c:v>
                </c:pt>
                <c:pt idx="4">
                  <c:v>89</c:v>
                </c:pt>
                <c:pt idx="5">
                  <c:v>83.3</c:v>
                </c:pt>
                <c:pt idx="6">
                  <c:v>72.8</c:v>
                </c:pt>
                <c:pt idx="7">
                  <c:v>63.800000000000004</c:v>
                </c:pt>
                <c:pt idx="8">
                  <c:v>68.100000000000009</c:v>
                </c:pt>
                <c:pt idx="9">
                  <c:v>78.7</c:v>
                </c:pt>
                <c:pt idx="10">
                  <c:v>80.5</c:v>
                </c:pt>
                <c:pt idx="11">
                  <c:v>81.8</c:v>
                </c:pt>
                <c:pt idx="12">
                  <c:v>79</c:v>
                </c:pt>
                <c:pt idx="13">
                  <c:v>78.3</c:v>
                </c:pt>
                <c:pt idx="14">
                  <c:v>71.3</c:v>
                </c:pt>
                <c:pt idx="15">
                  <c:v>87.8</c:v>
                </c:pt>
                <c:pt idx="16">
                  <c:v>94.199999999999989</c:v>
                </c:pt>
                <c:pt idx="17">
                  <c:v>93.4</c:v>
                </c:pt>
                <c:pt idx="18">
                  <c:v>91.8</c:v>
                </c:pt>
                <c:pt idx="19">
                  <c:v>89</c:v>
                </c:pt>
                <c:pt idx="20">
                  <c:v>83.399999999999991</c:v>
                </c:pt>
                <c:pt idx="21">
                  <c:v>75.400000000000006</c:v>
                </c:pt>
                <c:pt idx="22">
                  <c:v>80</c:v>
                </c:pt>
                <c:pt idx="23">
                  <c:v>87.2</c:v>
                </c:pt>
                <c:pt idx="24">
                  <c:v>84.2</c:v>
                </c:pt>
                <c:pt idx="25">
                  <c:v>89.5</c:v>
                </c:pt>
                <c:pt idx="26">
                  <c:v>89.600000000000009</c:v>
                </c:pt>
                <c:pt idx="27">
                  <c:v>84.6</c:v>
                </c:pt>
                <c:pt idx="28">
                  <c:v>87.8</c:v>
                </c:pt>
                <c:pt idx="29">
                  <c:v>86.3</c:v>
                </c:pt>
                <c:pt idx="30">
                  <c:v>86.4</c:v>
                </c:pt>
                <c:pt idx="31">
                  <c:v>89.5</c:v>
                </c:pt>
                <c:pt idx="32">
                  <c:v>85.7</c:v>
                </c:pt>
                <c:pt idx="33">
                  <c:v>89.1</c:v>
                </c:pt>
                <c:pt idx="34">
                  <c:v>88</c:v>
                </c:pt>
                <c:pt idx="35">
                  <c:v>86.3</c:v>
                </c:pt>
                <c:pt idx="36">
                  <c:v>78.400000000000006</c:v>
                </c:pt>
                <c:pt idx="37">
                  <c:v>75.400000000000006</c:v>
                </c:pt>
                <c:pt idx="38">
                  <c:v>66.3</c:v>
                </c:pt>
                <c:pt idx="39">
                  <c:v>74</c:v>
                </c:pt>
                <c:pt idx="40">
                  <c:v>67.5</c:v>
                </c:pt>
                <c:pt idx="41">
                  <c:v>56.899999999999991</c:v>
                </c:pt>
                <c:pt idx="42">
                  <c:v>53.1</c:v>
                </c:pt>
                <c:pt idx="43">
                  <c:v>70.7</c:v>
                </c:pt>
                <c:pt idx="44">
                  <c:v>61</c:v>
                </c:pt>
                <c:pt idx="45">
                  <c:v>79.5</c:v>
                </c:pt>
                <c:pt idx="46">
                  <c:v>87.4</c:v>
                </c:pt>
                <c:pt idx="47">
                  <c:v>91.3</c:v>
                </c:pt>
                <c:pt idx="48">
                  <c:v>93.4</c:v>
                </c:pt>
                <c:pt idx="49">
                  <c:v>95</c:v>
                </c:pt>
                <c:pt idx="50">
                  <c:v>94.8</c:v>
                </c:pt>
                <c:pt idx="51">
                  <c:v>94</c:v>
                </c:pt>
                <c:pt idx="52">
                  <c:v>92.4</c:v>
                </c:pt>
                <c:pt idx="53">
                  <c:v>93.4</c:v>
                </c:pt>
                <c:pt idx="54">
                  <c:v>90.600000000000009</c:v>
                </c:pt>
                <c:pt idx="55">
                  <c:v>85.8</c:v>
                </c:pt>
                <c:pt idx="56">
                  <c:v>82</c:v>
                </c:pt>
                <c:pt idx="57">
                  <c:v>77.8</c:v>
                </c:pt>
                <c:pt idx="58">
                  <c:v>90.3</c:v>
                </c:pt>
                <c:pt idx="59">
                  <c:v>92.4</c:v>
                </c:pt>
                <c:pt idx="60">
                  <c:v>89.2</c:v>
                </c:pt>
                <c:pt idx="61">
                  <c:v>85.8</c:v>
                </c:pt>
                <c:pt idx="62">
                  <c:v>90.8</c:v>
                </c:pt>
                <c:pt idx="63">
                  <c:v>85.6</c:v>
                </c:pt>
                <c:pt idx="64">
                  <c:v>77.900000000000006</c:v>
                </c:pt>
                <c:pt idx="65">
                  <c:v>85.5</c:v>
                </c:pt>
                <c:pt idx="66">
                  <c:v>85.7</c:v>
                </c:pt>
                <c:pt idx="67">
                  <c:v>78.3</c:v>
                </c:pt>
                <c:pt idx="68">
                  <c:v>81.699999999999989</c:v>
                </c:pt>
                <c:pt idx="69">
                  <c:v>80.400000000000006</c:v>
                </c:pt>
                <c:pt idx="70">
                  <c:v>68.400000000000006</c:v>
                </c:pt>
                <c:pt idx="71">
                  <c:v>75.3</c:v>
                </c:pt>
                <c:pt idx="72">
                  <c:v>69.099999999999994</c:v>
                </c:pt>
                <c:pt idx="73">
                  <c:v>82.699999999999989</c:v>
                </c:pt>
                <c:pt idx="74">
                  <c:v>87</c:v>
                </c:pt>
                <c:pt idx="75">
                  <c:v>86</c:v>
                </c:pt>
                <c:pt idx="76">
                  <c:v>84.7</c:v>
                </c:pt>
                <c:pt idx="77">
                  <c:v>78.2</c:v>
                </c:pt>
                <c:pt idx="78">
                  <c:v>71.899999999999991</c:v>
                </c:pt>
                <c:pt idx="79">
                  <c:v>91.4</c:v>
                </c:pt>
                <c:pt idx="80">
                  <c:v>95.1</c:v>
                </c:pt>
                <c:pt idx="81">
                  <c:v>92.5</c:v>
                </c:pt>
                <c:pt idx="82">
                  <c:v>88.8</c:v>
                </c:pt>
                <c:pt idx="83">
                  <c:v>83.8</c:v>
                </c:pt>
                <c:pt idx="84">
                  <c:v>90.2</c:v>
                </c:pt>
                <c:pt idx="85">
                  <c:v>82.699999999999989</c:v>
                </c:pt>
                <c:pt idx="86">
                  <c:v>90.100000000000009</c:v>
                </c:pt>
                <c:pt idx="87">
                  <c:v>89.4</c:v>
                </c:pt>
                <c:pt idx="88">
                  <c:v>86</c:v>
                </c:pt>
                <c:pt idx="89">
                  <c:v>87.7</c:v>
                </c:pt>
                <c:pt idx="90">
                  <c:v>85.9</c:v>
                </c:pt>
                <c:pt idx="91">
                  <c:v>85</c:v>
                </c:pt>
                <c:pt idx="92">
                  <c:v>88</c:v>
                </c:pt>
                <c:pt idx="93">
                  <c:v>86.2</c:v>
                </c:pt>
                <c:pt idx="94">
                  <c:v>85.5</c:v>
                </c:pt>
                <c:pt idx="95">
                  <c:v>88.6</c:v>
                </c:pt>
                <c:pt idx="96">
                  <c:v>84.6</c:v>
                </c:pt>
                <c:pt idx="97">
                  <c:v>71.899999999999991</c:v>
                </c:pt>
                <c:pt idx="98">
                  <c:v>73.5</c:v>
                </c:pt>
                <c:pt idx="99">
                  <c:v>73.3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5F-4FEA-833B-840A99DDCC6F}"/>
            </c:ext>
          </c:extLst>
        </c:ser>
        <c:ser>
          <c:idx val="1"/>
          <c:order val="2"/>
          <c:tx>
            <c:strRef>
              <c:f>'4CRE-V2'!$C$2</c:f>
              <c:strCache>
                <c:ptCount val="1"/>
                <c:pt idx="0">
                  <c:v>DWM-NB(93.54%)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'4CRE-V2'!$C$3:$C$102</c:f>
              <c:numCache>
                <c:formatCode>General</c:formatCode>
                <c:ptCount val="100"/>
                <c:pt idx="0">
                  <c:v>96.666666666666671</c:v>
                </c:pt>
                <c:pt idx="1">
                  <c:v>97.833333333333343</c:v>
                </c:pt>
                <c:pt idx="2">
                  <c:v>98.222222222222229</c:v>
                </c:pt>
                <c:pt idx="3">
                  <c:v>98</c:v>
                </c:pt>
                <c:pt idx="4">
                  <c:v>98</c:v>
                </c:pt>
                <c:pt idx="5">
                  <c:v>97.944444444444443</c:v>
                </c:pt>
                <c:pt idx="6">
                  <c:v>97.80952380952381</c:v>
                </c:pt>
                <c:pt idx="7">
                  <c:v>97.625</c:v>
                </c:pt>
                <c:pt idx="8">
                  <c:v>97.296296296296291</c:v>
                </c:pt>
                <c:pt idx="9">
                  <c:v>97.1</c:v>
                </c:pt>
                <c:pt idx="10">
                  <c:v>96.939393939393938</c:v>
                </c:pt>
                <c:pt idx="11">
                  <c:v>96.777777777777771</c:v>
                </c:pt>
                <c:pt idx="12">
                  <c:v>96.435897435897431</c:v>
                </c:pt>
                <c:pt idx="13">
                  <c:v>96.214285714285722</c:v>
                </c:pt>
                <c:pt idx="14">
                  <c:v>95.955555555555563</c:v>
                </c:pt>
                <c:pt idx="15">
                  <c:v>95.791666666666657</c:v>
                </c:pt>
                <c:pt idx="16">
                  <c:v>95.627450980392155</c:v>
                </c:pt>
                <c:pt idx="17">
                  <c:v>95.611111111111114</c:v>
                </c:pt>
                <c:pt idx="18">
                  <c:v>95.491228070175438</c:v>
                </c:pt>
                <c:pt idx="19">
                  <c:v>95.116666666666674</c:v>
                </c:pt>
                <c:pt idx="20">
                  <c:v>94.793650793650798</c:v>
                </c:pt>
                <c:pt idx="21">
                  <c:v>94.63636363636364</c:v>
                </c:pt>
                <c:pt idx="22">
                  <c:v>94.289855072463766</c:v>
                </c:pt>
                <c:pt idx="23">
                  <c:v>94.125</c:v>
                </c:pt>
                <c:pt idx="24">
                  <c:v>93.88</c:v>
                </c:pt>
                <c:pt idx="25">
                  <c:v>93.641025641025649</c:v>
                </c:pt>
                <c:pt idx="26">
                  <c:v>93.308641975308632</c:v>
                </c:pt>
                <c:pt idx="27">
                  <c:v>93.142857142857139</c:v>
                </c:pt>
                <c:pt idx="28">
                  <c:v>92.954022988505741</c:v>
                </c:pt>
                <c:pt idx="29">
                  <c:v>92.811111111111117</c:v>
                </c:pt>
                <c:pt idx="30">
                  <c:v>92.537634408602159</c:v>
                </c:pt>
                <c:pt idx="31">
                  <c:v>92.40625</c:v>
                </c:pt>
                <c:pt idx="32">
                  <c:v>92.262626262626256</c:v>
                </c:pt>
                <c:pt idx="33">
                  <c:v>92.068627450980387</c:v>
                </c:pt>
                <c:pt idx="34">
                  <c:v>91.952380952380949</c:v>
                </c:pt>
                <c:pt idx="35">
                  <c:v>91.888888888888886</c:v>
                </c:pt>
                <c:pt idx="36">
                  <c:v>91.783783783783775</c:v>
                </c:pt>
                <c:pt idx="37">
                  <c:v>91.614035087719301</c:v>
                </c:pt>
                <c:pt idx="38">
                  <c:v>91.512820512820511</c:v>
                </c:pt>
                <c:pt idx="39">
                  <c:v>91.466666666666669</c:v>
                </c:pt>
                <c:pt idx="40">
                  <c:v>91.390243902439025</c:v>
                </c:pt>
                <c:pt idx="41">
                  <c:v>91.38095238095238</c:v>
                </c:pt>
                <c:pt idx="42">
                  <c:v>91.248062015503876</c:v>
                </c:pt>
                <c:pt idx="43">
                  <c:v>91.204545454545453</c:v>
                </c:pt>
                <c:pt idx="44">
                  <c:v>91.222222222222229</c:v>
                </c:pt>
                <c:pt idx="45">
                  <c:v>91.282608695652172</c:v>
                </c:pt>
                <c:pt idx="46">
                  <c:v>91.319148936170208</c:v>
                </c:pt>
                <c:pt idx="47">
                  <c:v>91.402777777777771</c:v>
                </c:pt>
                <c:pt idx="48">
                  <c:v>91.489795918367349</c:v>
                </c:pt>
                <c:pt idx="49">
                  <c:v>91.5</c:v>
                </c:pt>
                <c:pt idx="50">
                  <c:v>91.59477124183006</c:v>
                </c:pt>
                <c:pt idx="51">
                  <c:v>91.660256410256409</c:v>
                </c:pt>
                <c:pt idx="52">
                  <c:v>91.742138364779876</c:v>
                </c:pt>
                <c:pt idx="53">
                  <c:v>91.808641975308646</c:v>
                </c:pt>
                <c:pt idx="54">
                  <c:v>91.86666666666666</c:v>
                </c:pt>
                <c:pt idx="55">
                  <c:v>91.976190476190482</c:v>
                </c:pt>
                <c:pt idx="56">
                  <c:v>92.076023391812868</c:v>
                </c:pt>
                <c:pt idx="57">
                  <c:v>92.172413793103445</c:v>
                </c:pt>
                <c:pt idx="58">
                  <c:v>92.259887005649716</c:v>
                </c:pt>
                <c:pt idx="59">
                  <c:v>92.311111111111117</c:v>
                </c:pt>
                <c:pt idx="60">
                  <c:v>92.382513661202182</c:v>
                </c:pt>
                <c:pt idx="61">
                  <c:v>92.456989247311824</c:v>
                </c:pt>
                <c:pt idx="62">
                  <c:v>92.534391534391531</c:v>
                </c:pt>
                <c:pt idx="63">
                  <c:v>92.630208333333329</c:v>
                </c:pt>
                <c:pt idx="64">
                  <c:v>92.656410256410254</c:v>
                </c:pt>
                <c:pt idx="65">
                  <c:v>92.732323232323239</c:v>
                </c:pt>
                <c:pt idx="66">
                  <c:v>92.791044776119406</c:v>
                </c:pt>
                <c:pt idx="67">
                  <c:v>92.818627450980401</c:v>
                </c:pt>
                <c:pt idx="68">
                  <c:v>92.879227053140099</c:v>
                </c:pt>
                <c:pt idx="69">
                  <c:v>92.9</c:v>
                </c:pt>
                <c:pt idx="70">
                  <c:v>92.91549295774648</c:v>
                </c:pt>
                <c:pt idx="71">
                  <c:v>92.93981481481481</c:v>
                </c:pt>
                <c:pt idx="72">
                  <c:v>92.981735159817347</c:v>
                </c:pt>
                <c:pt idx="73">
                  <c:v>93.018018018018026</c:v>
                </c:pt>
                <c:pt idx="74">
                  <c:v>93.053333333333327</c:v>
                </c:pt>
                <c:pt idx="75">
                  <c:v>93.087719298245617</c:v>
                </c:pt>
                <c:pt idx="76">
                  <c:v>93.12121212121211</c:v>
                </c:pt>
                <c:pt idx="77">
                  <c:v>93.111111111111114</c:v>
                </c:pt>
                <c:pt idx="78">
                  <c:v>93.177215189873422</c:v>
                </c:pt>
                <c:pt idx="79">
                  <c:v>93.179166666666674</c:v>
                </c:pt>
                <c:pt idx="80">
                  <c:v>93.230452674897123</c:v>
                </c:pt>
                <c:pt idx="81">
                  <c:v>93.235772357723576</c:v>
                </c:pt>
                <c:pt idx="82">
                  <c:v>93.281124497991968</c:v>
                </c:pt>
                <c:pt idx="83">
                  <c:v>93.297619047619051</c:v>
                </c:pt>
                <c:pt idx="84">
                  <c:v>93.313725490196077</c:v>
                </c:pt>
                <c:pt idx="85">
                  <c:v>93.36434108527132</c:v>
                </c:pt>
                <c:pt idx="86">
                  <c:v>93.363984674329501</c:v>
                </c:pt>
                <c:pt idx="87">
                  <c:v>93.401515151515142</c:v>
                </c:pt>
                <c:pt idx="88">
                  <c:v>93.426966292134821</c:v>
                </c:pt>
                <c:pt idx="89">
                  <c:v>93.459259259259269</c:v>
                </c:pt>
                <c:pt idx="90">
                  <c:v>93.472527472527474</c:v>
                </c:pt>
                <c:pt idx="91">
                  <c:v>93.510869565217391</c:v>
                </c:pt>
                <c:pt idx="92">
                  <c:v>93.54480286738351</c:v>
                </c:pt>
                <c:pt idx="93">
                  <c:v>93.592198581560282</c:v>
                </c:pt>
                <c:pt idx="94">
                  <c:v>93.635087719298255</c:v>
                </c:pt>
                <c:pt idx="95">
                  <c:v>93.677083333333329</c:v>
                </c:pt>
                <c:pt idx="96">
                  <c:v>93.687285223367695</c:v>
                </c:pt>
                <c:pt idx="97">
                  <c:v>93.734693877551024</c:v>
                </c:pt>
                <c:pt idx="98">
                  <c:v>93.771043771043765</c:v>
                </c:pt>
                <c:pt idx="99">
                  <c:v>93.803333333333342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5F-4FEA-833B-840A99DDCC6F}"/>
            </c:ext>
          </c:extLst>
        </c:ser>
        <c:ser>
          <c:idx val="3"/>
          <c:order val="3"/>
          <c:tx>
            <c:strRef>
              <c:f>'4CRE-V2'!$D$2</c:f>
              <c:strCache>
                <c:ptCount val="1"/>
                <c:pt idx="0">
                  <c:v>DWM-HT(84.62%)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'4CRE-V2'!$D$3:$D$102</c:f>
              <c:numCache>
                <c:formatCode>General</c:formatCode>
                <c:ptCount val="100"/>
                <c:pt idx="0">
                  <c:v>97.899999999999991</c:v>
                </c:pt>
                <c:pt idx="1">
                  <c:v>98.5</c:v>
                </c:pt>
                <c:pt idx="2">
                  <c:v>96.5</c:v>
                </c:pt>
                <c:pt idx="3">
                  <c:v>94.6</c:v>
                </c:pt>
                <c:pt idx="4">
                  <c:v>91.100000000000009</c:v>
                </c:pt>
                <c:pt idx="5">
                  <c:v>86.8</c:v>
                </c:pt>
                <c:pt idx="6">
                  <c:v>78.7</c:v>
                </c:pt>
                <c:pt idx="7">
                  <c:v>74.3</c:v>
                </c:pt>
                <c:pt idx="8">
                  <c:v>62.3</c:v>
                </c:pt>
                <c:pt idx="9">
                  <c:v>57.8</c:v>
                </c:pt>
                <c:pt idx="10">
                  <c:v>81.2</c:v>
                </c:pt>
                <c:pt idx="11">
                  <c:v>66.100000000000009</c:v>
                </c:pt>
                <c:pt idx="12">
                  <c:v>78.900000000000006</c:v>
                </c:pt>
                <c:pt idx="13">
                  <c:v>71.099999999999994</c:v>
                </c:pt>
                <c:pt idx="14">
                  <c:v>93.300000000000011</c:v>
                </c:pt>
                <c:pt idx="15">
                  <c:v>96</c:v>
                </c:pt>
                <c:pt idx="16">
                  <c:v>94.699999999999989</c:v>
                </c:pt>
                <c:pt idx="17">
                  <c:v>93.600000000000009</c:v>
                </c:pt>
                <c:pt idx="18">
                  <c:v>92.4</c:v>
                </c:pt>
                <c:pt idx="19">
                  <c:v>88.1</c:v>
                </c:pt>
                <c:pt idx="20">
                  <c:v>82.899999999999991</c:v>
                </c:pt>
                <c:pt idx="21">
                  <c:v>85.1</c:v>
                </c:pt>
                <c:pt idx="22">
                  <c:v>70.3</c:v>
                </c:pt>
                <c:pt idx="23">
                  <c:v>92.600000000000009</c:v>
                </c:pt>
                <c:pt idx="24">
                  <c:v>88.8</c:v>
                </c:pt>
                <c:pt idx="25">
                  <c:v>84.899999999999991</c:v>
                </c:pt>
                <c:pt idx="26">
                  <c:v>95.199999999999989</c:v>
                </c:pt>
                <c:pt idx="27">
                  <c:v>91.9</c:v>
                </c:pt>
                <c:pt idx="28">
                  <c:v>91.3</c:v>
                </c:pt>
                <c:pt idx="29">
                  <c:v>88</c:v>
                </c:pt>
                <c:pt idx="30">
                  <c:v>88.9</c:v>
                </c:pt>
                <c:pt idx="31">
                  <c:v>88.8</c:v>
                </c:pt>
                <c:pt idx="32">
                  <c:v>95.8</c:v>
                </c:pt>
                <c:pt idx="33">
                  <c:v>94.199999999999989</c:v>
                </c:pt>
                <c:pt idx="34">
                  <c:v>92.800000000000011</c:v>
                </c:pt>
                <c:pt idx="35">
                  <c:v>83.6</c:v>
                </c:pt>
                <c:pt idx="36">
                  <c:v>77.900000000000006</c:v>
                </c:pt>
                <c:pt idx="37">
                  <c:v>77.600000000000009</c:v>
                </c:pt>
                <c:pt idx="38">
                  <c:v>63.800000000000004</c:v>
                </c:pt>
                <c:pt idx="39">
                  <c:v>74.599999999999994</c:v>
                </c:pt>
                <c:pt idx="40">
                  <c:v>66.400000000000006</c:v>
                </c:pt>
                <c:pt idx="41">
                  <c:v>55.600000000000009</c:v>
                </c:pt>
                <c:pt idx="42">
                  <c:v>53</c:v>
                </c:pt>
                <c:pt idx="43">
                  <c:v>72.7</c:v>
                </c:pt>
                <c:pt idx="44">
                  <c:v>57.699999999999996</c:v>
                </c:pt>
                <c:pt idx="45">
                  <c:v>82.3</c:v>
                </c:pt>
                <c:pt idx="46">
                  <c:v>88.2</c:v>
                </c:pt>
                <c:pt idx="47">
                  <c:v>88.4</c:v>
                </c:pt>
                <c:pt idx="48">
                  <c:v>92.7</c:v>
                </c:pt>
                <c:pt idx="49">
                  <c:v>93.5</c:v>
                </c:pt>
                <c:pt idx="50">
                  <c:v>92.800000000000011</c:v>
                </c:pt>
                <c:pt idx="51">
                  <c:v>90.600000000000009</c:v>
                </c:pt>
                <c:pt idx="52">
                  <c:v>87.1</c:v>
                </c:pt>
                <c:pt idx="53">
                  <c:v>83.1</c:v>
                </c:pt>
                <c:pt idx="54">
                  <c:v>73.8</c:v>
                </c:pt>
                <c:pt idx="55">
                  <c:v>70.199999999999989</c:v>
                </c:pt>
                <c:pt idx="56">
                  <c:v>98.1</c:v>
                </c:pt>
                <c:pt idx="57">
                  <c:v>98.3</c:v>
                </c:pt>
                <c:pt idx="58">
                  <c:v>95.8</c:v>
                </c:pt>
                <c:pt idx="59">
                  <c:v>95.3</c:v>
                </c:pt>
                <c:pt idx="60">
                  <c:v>90.7</c:v>
                </c:pt>
                <c:pt idx="61">
                  <c:v>86.7</c:v>
                </c:pt>
                <c:pt idx="62">
                  <c:v>97.3</c:v>
                </c:pt>
                <c:pt idx="63">
                  <c:v>96.899999999999991</c:v>
                </c:pt>
                <c:pt idx="64">
                  <c:v>94.399999999999991</c:v>
                </c:pt>
                <c:pt idx="65">
                  <c:v>89.8</c:v>
                </c:pt>
                <c:pt idx="66">
                  <c:v>83.5</c:v>
                </c:pt>
                <c:pt idx="67">
                  <c:v>47.3</c:v>
                </c:pt>
                <c:pt idx="68">
                  <c:v>83.7</c:v>
                </c:pt>
                <c:pt idx="69">
                  <c:v>84.399999999999991</c:v>
                </c:pt>
                <c:pt idx="70">
                  <c:v>82.6</c:v>
                </c:pt>
                <c:pt idx="71">
                  <c:v>76.7</c:v>
                </c:pt>
                <c:pt idx="72">
                  <c:v>72.7</c:v>
                </c:pt>
                <c:pt idx="73">
                  <c:v>69.899999999999991</c:v>
                </c:pt>
                <c:pt idx="74">
                  <c:v>82.199999999999989</c:v>
                </c:pt>
                <c:pt idx="75">
                  <c:v>92</c:v>
                </c:pt>
                <c:pt idx="76">
                  <c:v>91.9</c:v>
                </c:pt>
                <c:pt idx="77">
                  <c:v>90.2</c:v>
                </c:pt>
                <c:pt idx="78">
                  <c:v>85.3</c:v>
                </c:pt>
                <c:pt idx="79">
                  <c:v>86.9</c:v>
                </c:pt>
                <c:pt idx="80">
                  <c:v>92.600000000000009</c:v>
                </c:pt>
                <c:pt idx="81">
                  <c:v>96.399999999999991</c:v>
                </c:pt>
                <c:pt idx="82">
                  <c:v>95.899999999999991</c:v>
                </c:pt>
                <c:pt idx="83">
                  <c:v>94</c:v>
                </c:pt>
                <c:pt idx="84">
                  <c:v>92.7</c:v>
                </c:pt>
                <c:pt idx="85">
                  <c:v>88.7</c:v>
                </c:pt>
                <c:pt idx="86">
                  <c:v>86</c:v>
                </c:pt>
                <c:pt idx="87">
                  <c:v>87.4</c:v>
                </c:pt>
                <c:pt idx="88">
                  <c:v>86.1</c:v>
                </c:pt>
                <c:pt idx="89">
                  <c:v>89.2</c:v>
                </c:pt>
                <c:pt idx="90">
                  <c:v>91.2</c:v>
                </c:pt>
                <c:pt idx="91">
                  <c:v>86.9</c:v>
                </c:pt>
                <c:pt idx="92">
                  <c:v>85.7</c:v>
                </c:pt>
                <c:pt idx="93">
                  <c:v>75.900000000000006</c:v>
                </c:pt>
                <c:pt idx="94">
                  <c:v>64.400000000000006</c:v>
                </c:pt>
                <c:pt idx="95">
                  <c:v>93.4</c:v>
                </c:pt>
                <c:pt idx="96">
                  <c:v>88.6</c:v>
                </c:pt>
                <c:pt idx="97">
                  <c:v>86.2</c:v>
                </c:pt>
                <c:pt idx="98">
                  <c:v>83.6</c:v>
                </c:pt>
                <c:pt idx="99">
                  <c:v>73.900000000000006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5F-4FEA-833B-840A99DDCC6F}"/>
            </c:ext>
          </c:extLst>
        </c:ser>
        <c:ser>
          <c:idx val="0"/>
          <c:order val="4"/>
          <c:tx>
            <c:strRef>
              <c:f>'4CRE-V2'!$E$2</c:f>
              <c:strCache>
                <c:ptCount val="1"/>
                <c:pt idx="0">
                  <c:v>WMA(24.15%)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'4CRE-V2'!$A$3:$A$102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'4CRE-V2'!$E$3:$E$102</c:f>
              <c:numCache>
                <c:formatCode>General</c:formatCode>
                <c:ptCount val="100"/>
                <c:pt idx="0">
                  <c:v>98.2</c:v>
                </c:pt>
                <c:pt idx="1">
                  <c:v>98.5</c:v>
                </c:pt>
                <c:pt idx="2">
                  <c:v>95.6</c:v>
                </c:pt>
                <c:pt idx="3">
                  <c:v>93.4</c:v>
                </c:pt>
                <c:pt idx="4">
                  <c:v>88.8</c:v>
                </c:pt>
                <c:pt idx="5">
                  <c:v>81.5</c:v>
                </c:pt>
                <c:pt idx="6">
                  <c:v>71</c:v>
                </c:pt>
                <c:pt idx="7">
                  <c:v>62</c:v>
                </c:pt>
                <c:pt idx="8">
                  <c:v>50.6</c:v>
                </c:pt>
                <c:pt idx="9">
                  <c:v>39.200000000000003</c:v>
                </c:pt>
                <c:pt idx="10">
                  <c:v>26.3</c:v>
                </c:pt>
                <c:pt idx="11">
                  <c:v>15.4</c:v>
                </c:pt>
                <c:pt idx="12">
                  <c:v>11.899999999999999</c:v>
                </c:pt>
                <c:pt idx="13">
                  <c:v>3.9</c:v>
                </c:pt>
                <c:pt idx="14">
                  <c:v>2.2999999999999998</c:v>
                </c:pt>
                <c:pt idx="15">
                  <c:v>1.6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0.1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</c:v>
                </c:pt>
                <c:pt idx="36">
                  <c:v>0.3</c:v>
                </c:pt>
                <c:pt idx="37">
                  <c:v>0.70000000000000007</c:v>
                </c:pt>
                <c:pt idx="38">
                  <c:v>1.2</c:v>
                </c:pt>
                <c:pt idx="39">
                  <c:v>2.5</c:v>
                </c:pt>
                <c:pt idx="40">
                  <c:v>2.8000000000000003</c:v>
                </c:pt>
                <c:pt idx="41">
                  <c:v>4</c:v>
                </c:pt>
                <c:pt idx="42">
                  <c:v>6.4</c:v>
                </c:pt>
                <c:pt idx="43">
                  <c:v>6.3</c:v>
                </c:pt>
                <c:pt idx="44">
                  <c:v>7.9</c:v>
                </c:pt>
                <c:pt idx="45">
                  <c:v>6.7</c:v>
                </c:pt>
                <c:pt idx="46">
                  <c:v>9.1</c:v>
                </c:pt>
                <c:pt idx="47">
                  <c:v>11.200000000000001</c:v>
                </c:pt>
                <c:pt idx="48">
                  <c:v>10.8</c:v>
                </c:pt>
                <c:pt idx="49">
                  <c:v>11.1</c:v>
                </c:pt>
                <c:pt idx="50">
                  <c:v>15.4</c:v>
                </c:pt>
                <c:pt idx="51">
                  <c:v>20.399999999999999</c:v>
                </c:pt>
                <c:pt idx="52">
                  <c:v>26.3</c:v>
                </c:pt>
                <c:pt idx="53">
                  <c:v>38.299999999999997</c:v>
                </c:pt>
                <c:pt idx="54">
                  <c:v>48.699999999999996</c:v>
                </c:pt>
                <c:pt idx="55">
                  <c:v>63.4</c:v>
                </c:pt>
                <c:pt idx="56">
                  <c:v>76.8</c:v>
                </c:pt>
                <c:pt idx="57">
                  <c:v>83.8</c:v>
                </c:pt>
                <c:pt idx="58">
                  <c:v>92.7</c:v>
                </c:pt>
                <c:pt idx="59">
                  <c:v>96.2</c:v>
                </c:pt>
                <c:pt idx="60">
                  <c:v>98.9</c:v>
                </c:pt>
                <c:pt idx="61">
                  <c:v>99.6</c:v>
                </c:pt>
                <c:pt idx="62">
                  <c:v>97.6</c:v>
                </c:pt>
                <c:pt idx="63">
                  <c:v>96.7</c:v>
                </c:pt>
                <c:pt idx="64">
                  <c:v>93.8</c:v>
                </c:pt>
                <c:pt idx="65">
                  <c:v>88</c:v>
                </c:pt>
                <c:pt idx="66">
                  <c:v>82.8</c:v>
                </c:pt>
                <c:pt idx="67">
                  <c:v>72.8</c:v>
                </c:pt>
                <c:pt idx="68">
                  <c:v>62.1</c:v>
                </c:pt>
                <c:pt idx="69">
                  <c:v>45.1</c:v>
                </c:pt>
                <c:pt idx="70">
                  <c:v>33.5</c:v>
                </c:pt>
                <c:pt idx="71">
                  <c:v>22.7</c:v>
                </c:pt>
                <c:pt idx="72">
                  <c:v>15.4</c:v>
                </c:pt>
                <c:pt idx="73">
                  <c:v>9.3000000000000007</c:v>
                </c:pt>
                <c:pt idx="74">
                  <c:v>4.2</c:v>
                </c:pt>
                <c:pt idx="75">
                  <c:v>1.7000000000000002</c:v>
                </c:pt>
                <c:pt idx="76">
                  <c:v>1.5</c:v>
                </c:pt>
                <c:pt idx="77">
                  <c:v>0.70000000000000007</c:v>
                </c:pt>
                <c:pt idx="78">
                  <c:v>0.2</c:v>
                </c:pt>
                <c:pt idx="79">
                  <c:v>0.1</c:v>
                </c:pt>
                <c:pt idx="80">
                  <c:v>0</c:v>
                </c:pt>
                <c:pt idx="81">
                  <c:v>0.2</c:v>
                </c:pt>
                <c:pt idx="82">
                  <c:v>0.3</c:v>
                </c:pt>
                <c:pt idx="83">
                  <c:v>0.1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0.1</c:v>
                </c:pt>
                <c:pt idx="98">
                  <c:v>0.8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5F-4FEA-833B-840A99DDCC6F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ED5F-4FEA-833B-840A99DDCC6F}"/>
              </c:ext>
            </c:extLst>
          </c:dPt>
          <c:xVal>
            <c:numRef>
              <c:f>'4CRE-V2'!$AG$13:$AG$14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'4CRE-V2'!$AH$9:$AH$10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ED5F-4FEA-833B-840A99DDCC6F}"/>
            </c:ext>
          </c:extLst>
        </c:ser>
        <c:ser>
          <c:idx val="6"/>
          <c:order val="6"/>
          <c:tx>
            <c:strRef>
              <c:f>'4CRE-V2'!$AG$8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ED5F-4FEA-833B-840A99DDCC6F}"/>
              </c:ext>
            </c:extLst>
          </c:dPt>
          <c:xVal>
            <c:numRef>
              <c:f>'4CRE-V2'!$AG$17:$AG$19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'4CRE-V2'!$AH$9:$AH$10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ED5F-4FEA-833B-840A99DD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1696"/>
        <c:axId val="201590272"/>
        <c:extLst xmlns:c16r2="http://schemas.microsoft.com/office/drawing/2015/06/chart"/>
      </c:scatterChart>
      <c:valAx>
        <c:axId val="2015016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590272"/>
        <c:crosses val="autoZero"/>
        <c:crossBetween val="midCat"/>
        <c:dispUnits>
          <c:builtInUnit val="thousands"/>
        </c:dispUnits>
      </c:valAx>
      <c:valAx>
        <c:axId val="201590272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150169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STAGGER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27816246587267"/>
          <c:y val="0.18794646621613484"/>
          <c:w val="0.84499821944367504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STAGGER!$F$2</c:f>
              <c:strCache>
                <c:ptCount val="1"/>
                <c:pt idx="0">
                  <c:v>HDWM(72.45%)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STAGGER!$F$3:$F$122</c:f>
              <c:numCache>
                <c:formatCode>General</c:formatCode>
                <c:ptCount val="120"/>
                <c:pt idx="0">
                  <c:v>6</c:v>
                </c:pt>
                <c:pt idx="1">
                  <c:v>54</c:v>
                </c:pt>
                <c:pt idx="2">
                  <c:v>88</c:v>
                </c:pt>
                <c:pt idx="3">
                  <c:v>89</c:v>
                </c:pt>
                <c:pt idx="4">
                  <c:v>92</c:v>
                </c:pt>
                <c:pt idx="5">
                  <c:v>86</c:v>
                </c:pt>
                <c:pt idx="6">
                  <c:v>45</c:v>
                </c:pt>
                <c:pt idx="7">
                  <c:v>42</c:v>
                </c:pt>
                <c:pt idx="8">
                  <c:v>56.999999999999993</c:v>
                </c:pt>
                <c:pt idx="9">
                  <c:v>56.000000000000007</c:v>
                </c:pt>
                <c:pt idx="10">
                  <c:v>57.999999999999993</c:v>
                </c:pt>
                <c:pt idx="11">
                  <c:v>46</c:v>
                </c:pt>
                <c:pt idx="12">
                  <c:v>48</c:v>
                </c:pt>
                <c:pt idx="13">
                  <c:v>72</c:v>
                </c:pt>
                <c:pt idx="14">
                  <c:v>94</c:v>
                </c:pt>
                <c:pt idx="15">
                  <c:v>90</c:v>
                </c:pt>
                <c:pt idx="16">
                  <c:v>84</c:v>
                </c:pt>
                <c:pt idx="17">
                  <c:v>92</c:v>
                </c:pt>
                <c:pt idx="18">
                  <c:v>92</c:v>
                </c:pt>
                <c:pt idx="19">
                  <c:v>95</c:v>
                </c:pt>
                <c:pt idx="20">
                  <c:v>93</c:v>
                </c:pt>
                <c:pt idx="21">
                  <c:v>87</c:v>
                </c:pt>
                <c:pt idx="22">
                  <c:v>92</c:v>
                </c:pt>
                <c:pt idx="23">
                  <c:v>93</c:v>
                </c:pt>
                <c:pt idx="24">
                  <c:v>88</c:v>
                </c:pt>
                <c:pt idx="25">
                  <c:v>90</c:v>
                </c:pt>
                <c:pt idx="26">
                  <c:v>87</c:v>
                </c:pt>
                <c:pt idx="27">
                  <c:v>88</c:v>
                </c:pt>
                <c:pt idx="28">
                  <c:v>86</c:v>
                </c:pt>
                <c:pt idx="29">
                  <c:v>90</c:v>
                </c:pt>
                <c:pt idx="30">
                  <c:v>95</c:v>
                </c:pt>
                <c:pt idx="31">
                  <c:v>57.999999999999993</c:v>
                </c:pt>
                <c:pt idx="32">
                  <c:v>89</c:v>
                </c:pt>
                <c:pt idx="33">
                  <c:v>87</c:v>
                </c:pt>
                <c:pt idx="34">
                  <c:v>83</c:v>
                </c:pt>
                <c:pt idx="35">
                  <c:v>79</c:v>
                </c:pt>
                <c:pt idx="36">
                  <c:v>85</c:v>
                </c:pt>
                <c:pt idx="37">
                  <c:v>87</c:v>
                </c:pt>
                <c:pt idx="38">
                  <c:v>86</c:v>
                </c:pt>
                <c:pt idx="39">
                  <c:v>89</c:v>
                </c:pt>
                <c:pt idx="40">
                  <c:v>38</c:v>
                </c:pt>
                <c:pt idx="41">
                  <c:v>45</c:v>
                </c:pt>
                <c:pt idx="42">
                  <c:v>59</c:v>
                </c:pt>
                <c:pt idx="43">
                  <c:v>45</c:v>
                </c:pt>
                <c:pt idx="44">
                  <c:v>61</c:v>
                </c:pt>
                <c:pt idx="45">
                  <c:v>64</c:v>
                </c:pt>
                <c:pt idx="46">
                  <c:v>61</c:v>
                </c:pt>
                <c:pt idx="47">
                  <c:v>60</c:v>
                </c:pt>
                <c:pt idx="48">
                  <c:v>72</c:v>
                </c:pt>
                <c:pt idx="49">
                  <c:v>71</c:v>
                </c:pt>
                <c:pt idx="50">
                  <c:v>68</c:v>
                </c:pt>
                <c:pt idx="51">
                  <c:v>64</c:v>
                </c:pt>
                <c:pt idx="52">
                  <c:v>56.000000000000007</c:v>
                </c:pt>
                <c:pt idx="53">
                  <c:v>60</c:v>
                </c:pt>
                <c:pt idx="54">
                  <c:v>52</c:v>
                </c:pt>
                <c:pt idx="55">
                  <c:v>48</c:v>
                </c:pt>
                <c:pt idx="56">
                  <c:v>50</c:v>
                </c:pt>
                <c:pt idx="57">
                  <c:v>65</c:v>
                </c:pt>
                <c:pt idx="58">
                  <c:v>56.999999999999993</c:v>
                </c:pt>
                <c:pt idx="59">
                  <c:v>64</c:v>
                </c:pt>
                <c:pt idx="60">
                  <c:v>72</c:v>
                </c:pt>
                <c:pt idx="61">
                  <c:v>81</c:v>
                </c:pt>
                <c:pt idx="62">
                  <c:v>75</c:v>
                </c:pt>
                <c:pt idx="63">
                  <c:v>80</c:v>
                </c:pt>
                <c:pt idx="64">
                  <c:v>79</c:v>
                </c:pt>
                <c:pt idx="65">
                  <c:v>75</c:v>
                </c:pt>
                <c:pt idx="66">
                  <c:v>83</c:v>
                </c:pt>
                <c:pt idx="67">
                  <c:v>81</c:v>
                </c:pt>
                <c:pt idx="68">
                  <c:v>86</c:v>
                </c:pt>
                <c:pt idx="69">
                  <c:v>83</c:v>
                </c:pt>
                <c:pt idx="70">
                  <c:v>81</c:v>
                </c:pt>
                <c:pt idx="71">
                  <c:v>90</c:v>
                </c:pt>
                <c:pt idx="72">
                  <c:v>87</c:v>
                </c:pt>
                <c:pt idx="73">
                  <c:v>84</c:v>
                </c:pt>
                <c:pt idx="74">
                  <c:v>92</c:v>
                </c:pt>
                <c:pt idx="75">
                  <c:v>84</c:v>
                </c:pt>
                <c:pt idx="76">
                  <c:v>87</c:v>
                </c:pt>
                <c:pt idx="77">
                  <c:v>93</c:v>
                </c:pt>
                <c:pt idx="78">
                  <c:v>93</c:v>
                </c:pt>
                <c:pt idx="79">
                  <c:v>100</c:v>
                </c:pt>
                <c:pt idx="80">
                  <c:v>42</c:v>
                </c:pt>
                <c:pt idx="81">
                  <c:v>55.000000000000007</c:v>
                </c:pt>
                <c:pt idx="82">
                  <c:v>63</c:v>
                </c:pt>
                <c:pt idx="83">
                  <c:v>61</c:v>
                </c:pt>
                <c:pt idx="84">
                  <c:v>51</c:v>
                </c:pt>
                <c:pt idx="85">
                  <c:v>53</c:v>
                </c:pt>
                <c:pt idx="86">
                  <c:v>74</c:v>
                </c:pt>
                <c:pt idx="87">
                  <c:v>52</c:v>
                </c:pt>
                <c:pt idx="88">
                  <c:v>54</c:v>
                </c:pt>
                <c:pt idx="89">
                  <c:v>47</c:v>
                </c:pt>
                <c:pt idx="90">
                  <c:v>55.000000000000007</c:v>
                </c:pt>
                <c:pt idx="91">
                  <c:v>30</c:v>
                </c:pt>
                <c:pt idx="92">
                  <c:v>31</c:v>
                </c:pt>
                <c:pt idx="93">
                  <c:v>34</c:v>
                </c:pt>
                <c:pt idx="94">
                  <c:v>67</c:v>
                </c:pt>
                <c:pt idx="95">
                  <c:v>68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85</c:v>
                </c:pt>
                <c:pt idx="100">
                  <c:v>80</c:v>
                </c:pt>
                <c:pt idx="101">
                  <c:v>79</c:v>
                </c:pt>
                <c:pt idx="102">
                  <c:v>87</c:v>
                </c:pt>
                <c:pt idx="103">
                  <c:v>82</c:v>
                </c:pt>
                <c:pt idx="104">
                  <c:v>78</c:v>
                </c:pt>
                <c:pt idx="105">
                  <c:v>71</c:v>
                </c:pt>
                <c:pt idx="106">
                  <c:v>70</c:v>
                </c:pt>
                <c:pt idx="107">
                  <c:v>56.999999999999993</c:v>
                </c:pt>
                <c:pt idx="108">
                  <c:v>67</c:v>
                </c:pt>
                <c:pt idx="109">
                  <c:v>68</c:v>
                </c:pt>
                <c:pt idx="110">
                  <c:v>68</c:v>
                </c:pt>
                <c:pt idx="111">
                  <c:v>70</c:v>
                </c:pt>
                <c:pt idx="112">
                  <c:v>61</c:v>
                </c:pt>
                <c:pt idx="113">
                  <c:v>73</c:v>
                </c:pt>
                <c:pt idx="114">
                  <c:v>60</c:v>
                </c:pt>
                <c:pt idx="115">
                  <c:v>70</c:v>
                </c:pt>
                <c:pt idx="116">
                  <c:v>67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E2-442B-A258-1ADC1B9AAE79}"/>
            </c:ext>
          </c:extLst>
        </c:ser>
        <c:ser>
          <c:idx val="18"/>
          <c:order val="1"/>
          <c:tx>
            <c:strRef>
              <c:f>STAGGER!$B$2</c:f>
              <c:strCache>
                <c:ptCount val="1"/>
                <c:pt idx="0">
                  <c:v>ARF(56.28%)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STAGGER!$B$3:$B$122</c:f>
              <c:numCache>
                <c:formatCode>General</c:formatCode>
                <c:ptCount val="120"/>
                <c:pt idx="0">
                  <c:v>6</c:v>
                </c:pt>
                <c:pt idx="1">
                  <c:v>16</c:v>
                </c:pt>
                <c:pt idx="2">
                  <c:v>40</c:v>
                </c:pt>
                <c:pt idx="3">
                  <c:v>52</c:v>
                </c:pt>
                <c:pt idx="4">
                  <c:v>53</c:v>
                </c:pt>
                <c:pt idx="5">
                  <c:v>56.000000000000007</c:v>
                </c:pt>
                <c:pt idx="6">
                  <c:v>57.999999999999993</c:v>
                </c:pt>
                <c:pt idx="7">
                  <c:v>55.000000000000007</c:v>
                </c:pt>
                <c:pt idx="8">
                  <c:v>62</c:v>
                </c:pt>
                <c:pt idx="9">
                  <c:v>57.999999999999993</c:v>
                </c:pt>
                <c:pt idx="10">
                  <c:v>56.999999999999993</c:v>
                </c:pt>
                <c:pt idx="11">
                  <c:v>53</c:v>
                </c:pt>
                <c:pt idx="12">
                  <c:v>82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  <c:pt idx="16">
                  <c:v>83</c:v>
                </c:pt>
                <c:pt idx="17">
                  <c:v>89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74</c:v>
                </c:pt>
                <c:pt idx="25">
                  <c:v>80</c:v>
                </c:pt>
                <c:pt idx="26">
                  <c:v>74</c:v>
                </c:pt>
                <c:pt idx="27">
                  <c:v>78</c:v>
                </c:pt>
                <c:pt idx="28">
                  <c:v>83</c:v>
                </c:pt>
                <c:pt idx="29">
                  <c:v>75</c:v>
                </c:pt>
                <c:pt idx="30">
                  <c:v>95</c:v>
                </c:pt>
                <c:pt idx="31">
                  <c:v>95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86</c:v>
                </c:pt>
                <c:pt idx="39">
                  <c:v>89</c:v>
                </c:pt>
                <c:pt idx="40">
                  <c:v>38</c:v>
                </c:pt>
                <c:pt idx="41">
                  <c:v>45</c:v>
                </c:pt>
                <c:pt idx="42">
                  <c:v>53</c:v>
                </c:pt>
                <c:pt idx="43">
                  <c:v>60</c:v>
                </c:pt>
                <c:pt idx="44">
                  <c:v>43</c:v>
                </c:pt>
                <c:pt idx="45">
                  <c:v>50</c:v>
                </c:pt>
                <c:pt idx="46">
                  <c:v>43</c:v>
                </c:pt>
                <c:pt idx="47">
                  <c:v>49</c:v>
                </c:pt>
                <c:pt idx="48">
                  <c:v>49</c:v>
                </c:pt>
                <c:pt idx="49">
                  <c:v>57.999999999999993</c:v>
                </c:pt>
                <c:pt idx="50">
                  <c:v>63</c:v>
                </c:pt>
                <c:pt idx="51">
                  <c:v>72</c:v>
                </c:pt>
                <c:pt idx="52">
                  <c:v>72</c:v>
                </c:pt>
                <c:pt idx="53">
                  <c:v>73</c:v>
                </c:pt>
                <c:pt idx="54">
                  <c:v>68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66</c:v>
                </c:pt>
                <c:pt idx="59">
                  <c:v>67</c:v>
                </c:pt>
                <c:pt idx="60">
                  <c:v>70</c:v>
                </c:pt>
                <c:pt idx="61">
                  <c:v>70</c:v>
                </c:pt>
                <c:pt idx="62">
                  <c:v>68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76</c:v>
                </c:pt>
                <c:pt idx="67">
                  <c:v>67</c:v>
                </c:pt>
                <c:pt idx="68">
                  <c:v>74</c:v>
                </c:pt>
                <c:pt idx="69">
                  <c:v>68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57.999999999999993</c:v>
                </c:pt>
                <c:pt idx="74">
                  <c:v>66</c:v>
                </c:pt>
                <c:pt idx="75">
                  <c:v>57.999999999999993</c:v>
                </c:pt>
                <c:pt idx="76">
                  <c:v>63</c:v>
                </c:pt>
                <c:pt idx="77">
                  <c:v>68</c:v>
                </c:pt>
                <c:pt idx="78">
                  <c:v>57.999999999999993</c:v>
                </c:pt>
                <c:pt idx="79">
                  <c:v>80</c:v>
                </c:pt>
                <c:pt idx="80">
                  <c:v>20</c:v>
                </c:pt>
                <c:pt idx="81">
                  <c:v>19</c:v>
                </c:pt>
                <c:pt idx="82">
                  <c:v>28.999999999999996</c:v>
                </c:pt>
                <c:pt idx="83">
                  <c:v>23</c:v>
                </c:pt>
                <c:pt idx="84">
                  <c:v>22</c:v>
                </c:pt>
                <c:pt idx="85">
                  <c:v>28.999999999999996</c:v>
                </c:pt>
                <c:pt idx="86">
                  <c:v>25</c:v>
                </c:pt>
                <c:pt idx="87">
                  <c:v>24</c:v>
                </c:pt>
                <c:pt idx="88">
                  <c:v>22</c:v>
                </c:pt>
                <c:pt idx="89">
                  <c:v>25</c:v>
                </c:pt>
                <c:pt idx="90">
                  <c:v>26</c:v>
                </c:pt>
                <c:pt idx="91">
                  <c:v>28.999999999999996</c:v>
                </c:pt>
                <c:pt idx="92">
                  <c:v>34</c:v>
                </c:pt>
                <c:pt idx="93">
                  <c:v>23</c:v>
                </c:pt>
                <c:pt idx="94">
                  <c:v>24</c:v>
                </c:pt>
                <c:pt idx="95">
                  <c:v>20</c:v>
                </c:pt>
                <c:pt idx="96">
                  <c:v>23</c:v>
                </c:pt>
                <c:pt idx="97">
                  <c:v>26</c:v>
                </c:pt>
                <c:pt idx="98">
                  <c:v>30</c:v>
                </c:pt>
                <c:pt idx="99">
                  <c:v>33</c:v>
                </c:pt>
                <c:pt idx="100">
                  <c:v>39</c:v>
                </c:pt>
                <c:pt idx="101">
                  <c:v>33</c:v>
                </c:pt>
                <c:pt idx="102">
                  <c:v>23</c:v>
                </c:pt>
                <c:pt idx="103">
                  <c:v>25</c:v>
                </c:pt>
                <c:pt idx="104">
                  <c:v>31</c:v>
                </c:pt>
                <c:pt idx="105">
                  <c:v>24</c:v>
                </c:pt>
                <c:pt idx="106">
                  <c:v>32</c:v>
                </c:pt>
                <c:pt idx="107">
                  <c:v>31</c:v>
                </c:pt>
                <c:pt idx="108">
                  <c:v>28.999999999999996</c:v>
                </c:pt>
                <c:pt idx="109">
                  <c:v>37</c:v>
                </c:pt>
                <c:pt idx="110">
                  <c:v>38</c:v>
                </c:pt>
                <c:pt idx="111">
                  <c:v>40</c:v>
                </c:pt>
                <c:pt idx="112">
                  <c:v>32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40</c:v>
                </c:pt>
                <c:pt idx="117">
                  <c:v>27</c:v>
                </c:pt>
                <c:pt idx="118">
                  <c:v>46</c:v>
                </c:pt>
                <c:pt idx="119">
                  <c:v>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E2-442B-A258-1ADC1B9AAE79}"/>
            </c:ext>
          </c:extLst>
        </c:ser>
        <c:ser>
          <c:idx val="10"/>
          <c:order val="2"/>
          <c:tx>
            <c:strRef>
              <c:f>STAGGER!$C$2</c:f>
              <c:strCache>
                <c:ptCount val="1"/>
                <c:pt idx="0">
                  <c:v>DWM-NB(67.62%)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STAGGER!$C$3:$C$122</c:f>
              <c:numCache>
                <c:formatCode>General</c:formatCode>
                <c:ptCount val="120"/>
                <c:pt idx="0">
                  <c:v>6</c:v>
                </c:pt>
                <c:pt idx="1">
                  <c:v>16</c:v>
                </c:pt>
                <c:pt idx="2">
                  <c:v>12</c:v>
                </c:pt>
                <c:pt idx="3">
                  <c:v>89</c:v>
                </c:pt>
                <c:pt idx="4">
                  <c:v>13</c:v>
                </c:pt>
                <c:pt idx="5">
                  <c:v>28.000000000000004</c:v>
                </c:pt>
                <c:pt idx="6">
                  <c:v>38</c:v>
                </c:pt>
                <c:pt idx="7">
                  <c:v>40</c:v>
                </c:pt>
                <c:pt idx="8">
                  <c:v>48</c:v>
                </c:pt>
                <c:pt idx="9">
                  <c:v>51</c:v>
                </c:pt>
                <c:pt idx="10">
                  <c:v>42</c:v>
                </c:pt>
                <c:pt idx="11">
                  <c:v>48</c:v>
                </c:pt>
                <c:pt idx="12">
                  <c:v>66</c:v>
                </c:pt>
                <c:pt idx="13">
                  <c:v>63</c:v>
                </c:pt>
                <c:pt idx="14">
                  <c:v>67</c:v>
                </c:pt>
                <c:pt idx="15">
                  <c:v>68</c:v>
                </c:pt>
                <c:pt idx="16">
                  <c:v>68</c:v>
                </c:pt>
                <c:pt idx="17">
                  <c:v>64</c:v>
                </c:pt>
                <c:pt idx="18">
                  <c:v>68</c:v>
                </c:pt>
                <c:pt idx="19">
                  <c:v>71</c:v>
                </c:pt>
                <c:pt idx="20">
                  <c:v>71</c:v>
                </c:pt>
                <c:pt idx="21">
                  <c:v>88</c:v>
                </c:pt>
                <c:pt idx="22">
                  <c:v>83</c:v>
                </c:pt>
                <c:pt idx="23">
                  <c:v>82</c:v>
                </c:pt>
                <c:pt idx="24">
                  <c:v>74</c:v>
                </c:pt>
                <c:pt idx="25">
                  <c:v>80</c:v>
                </c:pt>
                <c:pt idx="26">
                  <c:v>74</c:v>
                </c:pt>
                <c:pt idx="27">
                  <c:v>78</c:v>
                </c:pt>
                <c:pt idx="28">
                  <c:v>83</c:v>
                </c:pt>
                <c:pt idx="29">
                  <c:v>75</c:v>
                </c:pt>
                <c:pt idx="30">
                  <c:v>74</c:v>
                </c:pt>
                <c:pt idx="31">
                  <c:v>82</c:v>
                </c:pt>
                <c:pt idx="32">
                  <c:v>74</c:v>
                </c:pt>
                <c:pt idx="33">
                  <c:v>86</c:v>
                </c:pt>
                <c:pt idx="34">
                  <c:v>85</c:v>
                </c:pt>
                <c:pt idx="35">
                  <c:v>85</c:v>
                </c:pt>
                <c:pt idx="36">
                  <c:v>77</c:v>
                </c:pt>
                <c:pt idx="37">
                  <c:v>78</c:v>
                </c:pt>
                <c:pt idx="38">
                  <c:v>76</c:v>
                </c:pt>
                <c:pt idx="39">
                  <c:v>88</c:v>
                </c:pt>
                <c:pt idx="40">
                  <c:v>49</c:v>
                </c:pt>
                <c:pt idx="41">
                  <c:v>45</c:v>
                </c:pt>
                <c:pt idx="42">
                  <c:v>53</c:v>
                </c:pt>
                <c:pt idx="43">
                  <c:v>46</c:v>
                </c:pt>
                <c:pt idx="44">
                  <c:v>61</c:v>
                </c:pt>
                <c:pt idx="45">
                  <c:v>65</c:v>
                </c:pt>
                <c:pt idx="46">
                  <c:v>50</c:v>
                </c:pt>
                <c:pt idx="47">
                  <c:v>43</c:v>
                </c:pt>
                <c:pt idx="48">
                  <c:v>55.000000000000007</c:v>
                </c:pt>
                <c:pt idx="49">
                  <c:v>56.000000000000007</c:v>
                </c:pt>
                <c:pt idx="50">
                  <c:v>68</c:v>
                </c:pt>
                <c:pt idx="51">
                  <c:v>57.999999999999993</c:v>
                </c:pt>
                <c:pt idx="52">
                  <c:v>67</c:v>
                </c:pt>
                <c:pt idx="53">
                  <c:v>68</c:v>
                </c:pt>
                <c:pt idx="54">
                  <c:v>61</c:v>
                </c:pt>
                <c:pt idx="55">
                  <c:v>65</c:v>
                </c:pt>
                <c:pt idx="56">
                  <c:v>68</c:v>
                </c:pt>
                <c:pt idx="57">
                  <c:v>75</c:v>
                </c:pt>
                <c:pt idx="58">
                  <c:v>75</c:v>
                </c:pt>
                <c:pt idx="59">
                  <c:v>76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85</c:v>
                </c:pt>
                <c:pt idx="64">
                  <c:v>82</c:v>
                </c:pt>
                <c:pt idx="65">
                  <c:v>86</c:v>
                </c:pt>
                <c:pt idx="66">
                  <c:v>94</c:v>
                </c:pt>
                <c:pt idx="67">
                  <c:v>90</c:v>
                </c:pt>
                <c:pt idx="68">
                  <c:v>85</c:v>
                </c:pt>
                <c:pt idx="69">
                  <c:v>83</c:v>
                </c:pt>
                <c:pt idx="70">
                  <c:v>90</c:v>
                </c:pt>
                <c:pt idx="71">
                  <c:v>83</c:v>
                </c:pt>
                <c:pt idx="72">
                  <c:v>68</c:v>
                </c:pt>
                <c:pt idx="73">
                  <c:v>80</c:v>
                </c:pt>
                <c:pt idx="74">
                  <c:v>86</c:v>
                </c:pt>
                <c:pt idx="75">
                  <c:v>86</c:v>
                </c:pt>
                <c:pt idx="76">
                  <c:v>84</c:v>
                </c:pt>
                <c:pt idx="77">
                  <c:v>95</c:v>
                </c:pt>
                <c:pt idx="78">
                  <c:v>88</c:v>
                </c:pt>
                <c:pt idx="79">
                  <c:v>94</c:v>
                </c:pt>
                <c:pt idx="80">
                  <c:v>37</c:v>
                </c:pt>
                <c:pt idx="81">
                  <c:v>45</c:v>
                </c:pt>
                <c:pt idx="82">
                  <c:v>52</c:v>
                </c:pt>
                <c:pt idx="83">
                  <c:v>57.999999999999993</c:v>
                </c:pt>
                <c:pt idx="84">
                  <c:v>54</c:v>
                </c:pt>
                <c:pt idx="85">
                  <c:v>51</c:v>
                </c:pt>
                <c:pt idx="86">
                  <c:v>65</c:v>
                </c:pt>
                <c:pt idx="87">
                  <c:v>49</c:v>
                </c:pt>
                <c:pt idx="88">
                  <c:v>51</c:v>
                </c:pt>
                <c:pt idx="89">
                  <c:v>41</c:v>
                </c:pt>
                <c:pt idx="90">
                  <c:v>49</c:v>
                </c:pt>
                <c:pt idx="91">
                  <c:v>32</c:v>
                </c:pt>
                <c:pt idx="92">
                  <c:v>53</c:v>
                </c:pt>
                <c:pt idx="93">
                  <c:v>44</c:v>
                </c:pt>
                <c:pt idx="94">
                  <c:v>47</c:v>
                </c:pt>
                <c:pt idx="95">
                  <c:v>50</c:v>
                </c:pt>
                <c:pt idx="96">
                  <c:v>66</c:v>
                </c:pt>
                <c:pt idx="97">
                  <c:v>64</c:v>
                </c:pt>
                <c:pt idx="98">
                  <c:v>63</c:v>
                </c:pt>
                <c:pt idx="99">
                  <c:v>73</c:v>
                </c:pt>
                <c:pt idx="100">
                  <c:v>67</c:v>
                </c:pt>
                <c:pt idx="101">
                  <c:v>69</c:v>
                </c:pt>
                <c:pt idx="102">
                  <c:v>73</c:v>
                </c:pt>
                <c:pt idx="103">
                  <c:v>75</c:v>
                </c:pt>
                <c:pt idx="104">
                  <c:v>67</c:v>
                </c:pt>
                <c:pt idx="105">
                  <c:v>79</c:v>
                </c:pt>
                <c:pt idx="106">
                  <c:v>84</c:v>
                </c:pt>
                <c:pt idx="107">
                  <c:v>73</c:v>
                </c:pt>
                <c:pt idx="108">
                  <c:v>90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84</c:v>
                </c:pt>
                <c:pt idx="113">
                  <c:v>86</c:v>
                </c:pt>
                <c:pt idx="114">
                  <c:v>89</c:v>
                </c:pt>
                <c:pt idx="115">
                  <c:v>91</c:v>
                </c:pt>
                <c:pt idx="116">
                  <c:v>94</c:v>
                </c:pt>
                <c:pt idx="117">
                  <c:v>88</c:v>
                </c:pt>
                <c:pt idx="118">
                  <c:v>84</c:v>
                </c:pt>
                <c:pt idx="119">
                  <c:v>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8E2-442B-A258-1ADC1B9AAE79}"/>
            </c:ext>
          </c:extLst>
        </c:ser>
        <c:ser>
          <c:idx val="11"/>
          <c:order val="3"/>
          <c:tx>
            <c:strRef>
              <c:f>STAGGER!$D$2</c:f>
              <c:strCache>
                <c:ptCount val="1"/>
                <c:pt idx="0">
                  <c:v>DWM-HT(69.73%)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STAGGER!$A$3:$A$102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STAGGER!$D$3:$D$102</c:f>
              <c:numCache>
                <c:formatCode>General</c:formatCode>
                <c:ptCount val="100"/>
                <c:pt idx="0">
                  <c:v>6</c:v>
                </c:pt>
                <c:pt idx="1">
                  <c:v>84</c:v>
                </c:pt>
                <c:pt idx="2">
                  <c:v>88</c:v>
                </c:pt>
                <c:pt idx="3">
                  <c:v>89</c:v>
                </c:pt>
                <c:pt idx="4">
                  <c:v>92</c:v>
                </c:pt>
                <c:pt idx="5">
                  <c:v>86</c:v>
                </c:pt>
                <c:pt idx="6">
                  <c:v>84</c:v>
                </c:pt>
                <c:pt idx="7">
                  <c:v>89</c:v>
                </c:pt>
                <c:pt idx="8">
                  <c:v>90</c:v>
                </c:pt>
                <c:pt idx="9">
                  <c:v>85</c:v>
                </c:pt>
                <c:pt idx="10">
                  <c:v>88</c:v>
                </c:pt>
                <c:pt idx="11">
                  <c:v>50</c:v>
                </c:pt>
                <c:pt idx="12">
                  <c:v>54</c:v>
                </c:pt>
                <c:pt idx="13">
                  <c:v>70</c:v>
                </c:pt>
                <c:pt idx="14">
                  <c:v>67</c:v>
                </c:pt>
                <c:pt idx="15">
                  <c:v>70</c:v>
                </c:pt>
                <c:pt idx="16">
                  <c:v>66</c:v>
                </c:pt>
                <c:pt idx="17">
                  <c:v>92</c:v>
                </c:pt>
                <c:pt idx="18">
                  <c:v>92</c:v>
                </c:pt>
                <c:pt idx="19">
                  <c:v>95</c:v>
                </c:pt>
                <c:pt idx="20">
                  <c:v>93</c:v>
                </c:pt>
                <c:pt idx="21">
                  <c:v>87</c:v>
                </c:pt>
                <c:pt idx="22">
                  <c:v>92</c:v>
                </c:pt>
                <c:pt idx="23">
                  <c:v>93</c:v>
                </c:pt>
                <c:pt idx="24">
                  <c:v>51</c:v>
                </c:pt>
                <c:pt idx="25">
                  <c:v>59</c:v>
                </c:pt>
                <c:pt idx="26">
                  <c:v>68</c:v>
                </c:pt>
                <c:pt idx="27">
                  <c:v>88</c:v>
                </c:pt>
                <c:pt idx="28">
                  <c:v>86</c:v>
                </c:pt>
                <c:pt idx="29">
                  <c:v>90</c:v>
                </c:pt>
                <c:pt idx="30">
                  <c:v>95</c:v>
                </c:pt>
                <c:pt idx="31">
                  <c:v>95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86</c:v>
                </c:pt>
                <c:pt idx="39">
                  <c:v>89</c:v>
                </c:pt>
                <c:pt idx="40">
                  <c:v>38</c:v>
                </c:pt>
                <c:pt idx="41">
                  <c:v>45</c:v>
                </c:pt>
                <c:pt idx="42">
                  <c:v>48</c:v>
                </c:pt>
                <c:pt idx="43">
                  <c:v>55.000000000000007</c:v>
                </c:pt>
                <c:pt idx="44">
                  <c:v>39</c:v>
                </c:pt>
                <c:pt idx="45">
                  <c:v>48</c:v>
                </c:pt>
                <c:pt idx="46">
                  <c:v>41</c:v>
                </c:pt>
                <c:pt idx="47">
                  <c:v>40</c:v>
                </c:pt>
                <c:pt idx="48">
                  <c:v>47</c:v>
                </c:pt>
                <c:pt idx="49">
                  <c:v>46</c:v>
                </c:pt>
                <c:pt idx="50">
                  <c:v>42</c:v>
                </c:pt>
                <c:pt idx="51">
                  <c:v>76</c:v>
                </c:pt>
                <c:pt idx="52">
                  <c:v>83</c:v>
                </c:pt>
                <c:pt idx="53">
                  <c:v>78</c:v>
                </c:pt>
                <c:pt idx="54">
                  <c:v>82</c:v>
                </c:pt>
                <c:pt idx="55">
                  <c:v>66</c:v>
                </c:pt>
                <c:pt idx="56">
                  <c:v>81</c:v>
                </c:pt>
                <c:pt idx="57">
                  <c:v>86</c:v>
                </c:pt>
                <c:pt idx="58">
                  <c:v>70</c:v>
                </c:pt>
                <c:pt idx="59">
                  <c:v>48</c:v>
                </c:pt>
                <c:pt idx="60">
                  <c:v>69</c:v>
                </c:pt>
                <c:pt idx="61">
                  <c:v>83</c:v>
                </c:pt>
                <c:pt idx="62">
                  <c:v>72</c:v>
                </c:pt>
                <c:pt idx="63">
                  <c:v>82</c:v>
                </c:pt>
                <c:pt idx="64">
                  <c:v>75</c:v>
                </c:pt>
                <c:pt idx="65">
                  <c:v>68</c:v>
                </c:pt>
                <c:pt idx="66">
                  <c:v>78</c:v>
                </c:pt>
                <c:pt idx="67">
                  <c:v>82</c:v>
                </c:pt>
                <c:pt idx="68">
                  <c:v>86</c:v>
                </c:pt>
                <c:pt idx="69">
                  <c:v>75</c:v>
                </c:pt>
                <c:pt idx="70">
                  <c:v>86</c:v>
                </c:pt>
                <c:pt idx="71">
                  <c:v>76</c:v>
                </c:pt>
                <c:pt idx="72">
                  <c:v>77</c:v>
                </c:pt>
                <c:pt idx="73">
                  <c:v>70</c:v>
                </c:pt>
                <c:pt idx="74">
                  <c:v>88</c:v>
                </c:pt>
                <c:pt idx="75">
                  <c:v>84</c:v>
                </c:pt>
                <c:pt idx="76">
                  <c:v>78</c:v>
                </c:pt>
                <c:pt idx="77">
                  <c:v>84</c:v>
                </c:pt>
                <c:pt idx="78">
                  <c:v>87</c:v>
                </c:pt>
                <c:pt idx="79">
                  <c:v>78</c:v>
                </c:pt>
                <c:pt idx="80">
                  <c:v>48</c:v>
                </c:pt>
                <c:pt idx="81">
                  <c:v>46</c:v>
                </c:pt>
                <c:pt idx="82">
                  <c:v>59</c:v>
                </c:pt>
                <c:pt idx="83">
                  <c:v>59</c:v>
                </c:pt>
                <c:pt idx="84">
                  <c:v>52</c:v>
                </c:pt>
                <c:pt idx="85">
                  <c:v>59</c:v>
                </c:pt>
                <c:pt idx="86">
                  <c:v>69</c:v>
                </c:pt>
                <c:pt idx="87">
                  <c:v>56.000000000000007</c:v>
                </c:pt>
                <c:pt idx="88">
                  <c:v>45</c:v>
                </c:pt>
                <c:pt idx="89">
                  <c:v>54</c:v>
                </c:pt>
                <c:pt idx="90">
                  <c:v>52</c:v>
                </c:pt>
                <c:pt idx="91">
                  <c:v>50</c:v>
                </c:pt>
                <c:pt idx="92">
                  <c:v>55.000000000000007</c:v>
                </c:pt>
                <c:pt idx="93">
                  <c:v>51</c:v>
                </c:pt>
                <c:pt idx="94">
                  <c:v>55.000000000000007</c:v>
                </c:pt>
                <c:pt idx="95">
                  <c:v>50</c:v>
                </c:pt>
                <c:pt idx="96">
                  <c:v>59</c:v>
                </c:pt>
                <c:pt idx="97">
                  <c:v>50</c:v>
                </c:pt>
                <c:pt idx="98">
                  <c:v>59</c:v>
                </c:pt>
                <c:pt idx="99">
                  <c:v>55.000000000000007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8E2-442B-A258-1ADC1B9AAE79}"/>
            </c:ext>
          </c:extLst>
        </c:ser>
        <c:ser>
          <c:idx val="12"/>
          <c:order val="4"/>
          <c:tx>
            <c:strRef>
              <c:f>STAGGER!$E$2</c:f>
              <c:strCache>
                <c:ptCount val="1"/>
                <c:pt idx="0">
                  <c:v>WMA(49.67%)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STAGGER!$E$3:$E$122</c:f>
              <c:numCache>
                <c:formatCode>General</c:formatCode>
                <c:ptCount val="120"/>
                <c:pt idx="0">
                  <c:v>6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24</c:v>
                </c:pt>
                <c:pt idx="6">
                  <c:v>19</c:v>
                </c:pt>
                <c:pt idx="7">
                  <c:v>16</c:v>
                </c:pt>
                <c:pt idx="8">
                  <c:v>47</c:v>
                </c:pt>
                <c:pt idx="9">
                  <c:v>38</c:v>
                </c:pt>
                <c:pt idx="10">
                  <c:v>42</c:v>
                </c:pt>
                <c:pt idx="11">
                  <c:v>41</c:v>
                </c:pt>
                <c:pt idx="12">
                  <c:v>49</c:v>
                </c:pt>
                <c:pt idx="13">
                  <c:v>45</c:v>
                </c:pt>
                <c:pt idx="14">
                  <c:v>66</c:v>
                </c:pt>
                <c:pt idx="15">
                  <c:v>63</c:v>
                </c:pt>
                <c:pt idx="16">
                  <c:v>62</c:v>
                </c:pt>
                <c:pt idx="17">
                  <c:v>62</c:v>
                </c:pt>
                <c:pt idx="18">
                  <c:v>63</c:v>
                </c:pt>
                <c:pt idx="19">
                  <c:v>60</c:v>
                </c:pt>
                <c:pt idx="20">
                  <c:v>65</c:v>
                </c:pt>
                <c:pt idx="21">
                  <c:v>80</c:v>
                </c:pt>
                <c:pt idx="22">
                  <c:v>85</c:v>
                </c:pt>
                <c:pt idx="23">
                  <c:v>84</c:v>
                </c:pt>
                <c:pt idx="24">
                  <c:v>62</c:v>
                </c:pt>
                <c:pt idx="25">
                  <c:v>76</c:v>
                </c:pt>
                <c:pt idx="26">
                  <c:v>76</c:v>
                </c:pt>
                <c:pt idx="27">
                  <c:v>81</c:v>
                </c:pt>
                <c:pt idx="28">
                  <c:v>83</c:v>
                </c:pt>
                <c:pt idx="29">
                  <c:v>83</c:v>
                </c:pt>
                <c:pt idx="30">
                  <c:v>90</c:v>
                </c:pt>
                <c:pt idx="31">
                  <c:v>96</c:v>
                </c:pt>
                <c:pt idx="32">
                  <c:v>93</c:v>
                </c:pt>
                <c:pt idx="33">
                  <c:v>93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45</c:v>
                </c:pt>
                <c:pt idx="43">
                  <c:v>50</c:v>
                </c:pt>
                <c:pt idx="44">
                  <c:v>39</c:v>
                </c:pt>
                <c:pt idx="45">
                  <c:v>35</c:v>
                </c:pt>
                <c:pt idx="46">
                  <c:v>43</c:v>
                </c:pt>
                <c:pt idx="47">
                  <c:v>35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48</c:v>
                </c:pt>
                <c:pt idx="52">
                  <c:v>51</c:v>
                </c:pt>
                <c:pt idx="53">
                  <c:v>50</c:v>
                </c:pt>
                <c:pt idx="54">
                  <c:v>40</c:v>
                </c:pt>
                <c:pt idx="55">
                  <c:v>37</c:v>
                </c:pt>
                <c:pt idx="56">
                  <c:v>43</c:v>
                </c:pt>
                <c:pt idx="57">
                  <c:v>54</c:v>
                </c:pt>
                <c:pt idx="58">
                  <c:v>52</c:v>
                </c:pt>
                <c:pt idx="59">
                  <c:v>48</c:v>
                </c:pt>
                <c:pt idx="60">
                  <c:v>53</c:v>
                </c:pt>
                <c:pt idx="61">
                  <c:v>43</c:v>
                </c:pt>
                <c:pt idx="62">
                  <c:v>44</c:v>
                </c:pt>
                <c:pt idx="63">
                  <c:v>62</c:v>
                </c:pt>
                <c:pt idx="64">
                  <c:v>52</c:v>
                </c:pt>
                <c:pt idx="65">
                  <c:v>55.000000000000007</c:v>
                </c:pt>
                <c:pt idx="66">
                  <c:v>60</c:v>
                </c:pt>
                <c:pt idx="67">
                  <c:v>56.000000000000007</c:v>
                </c:pt>
                <c:pt idx="68">
                  <c:v>61</c:v>
                </c:pt>
                <c:pt idx="69">
                  <c:v>52</c:v>
                </c:pt>
                <c:pt idx="70">
                  <c:v>65</c:v>
                </c:pt>
                <c:pt idx="71">
                  <c:v>68</c:v>
                </c:pt>
                <c:pt idx="72">
                  <c:v>61</c:v>
                </c:pt>
                <c:pt idx="73">
                  <c:v>56.999999999999993</c:v>
                </c:pt>
                <c:pt idx="74">
                  <c:v>69</c:v>
                </c:pt>
                <c:pt idx="75">
                  <c:v>54</c:v>
                </c:pt>
                <c:pt idx="76">
                  <c:v>64</c:v>
                </c:pt>
                <c:pt idx="77">
                  <c:v>62</c:v>
                </c:pt>
                <c:pt idx="78">
                  <c:v>62</c:v>
                </c:pt>
                <c:pt idx="79">
                  <c:v>81</c:v>
                </c:pt>
                <c:pt idx="80">
                  <c:v>17</c:v>
                </c:pt>
                <c:pt idx="81">
                  <c:v>20</c:v>
                </c:pt>
                <c:pt idx="82">
                  <c:v>19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27</c:v>
                </c:pt>
                <c:pt idx="87">
                  <c:v>23</c:v>
                </c:pt>
                <c:pt idx="88">
                  <c:v>23</c:v>
                </c:pt>
                <c:pt idx="89">
                  <c:v>19</c:v>
                </c:pt>
                <c:pt idx="90">
                  <c:v>27</c:v>
                </c:pt>
                <c:pt idx="91">
                  <c:v>21</c:v>
                </c:pt>
                <c:pt idx="92">
                  <c:v>25</c:v>
                </c:pt>
                <c:pt idx="93">
                  <c:v>35</c:v>
                </c:pt>
                <c:pt idx="94">
                  <c:v>30</c:v>
                </c:pt>
                <c:pt idx="95">
                  <c:v>28.000000000000004</c:v>
                </c:pt>
                <c:pt idx="96">
                  <c:v>42</c:v>
                </c:pt>
                <c:pt idx="97">
                  <c:v>38</c:v>
                </c:pt>
                <c:pt idx="98">
                  <c:v>39</c:v>
                </c:pt>
                <c:pt idx="99">
                  <c:v>40</c:v>
                </c:pt>
                <c:pt idx="100">
                  <c:v>37</c:v>
                </c:pt>
                <c:pt idx="101">
                  <c:v>46</c:v>
                </c:pt>
                <c:pt idx="102">
                  <c:v>41</c:v>
                </c:pt>
                <c:pt idx="103">
                  <c:v>42</c:v>
                </c:pt>
                <c:pt idx="104">
                  <c:v>31</c:v>
                </c:pt>
                <c:pt idx="105">
                  <c:v>33</c:v>
                </c:pt>
                <c:pt idx="106">
                  <c:v>40</c:v>
                </c:pt>
                <c:pt idx="107">
                  <c:v>36</c:v>
                </c:pt>
                <c:pt idx="108">
                  <c:v>42</c:v>
                </c:pt>
                <c:pt idx="109">
                  <c:v>42</c:v>
                </c:pt>
                <c:pt idx="110">
                  <c:v>47</c:v>
                </c:pt>
                <c:pt idx="111">
                  <c:v>48</c:v>
                </c:pt>
                <c:pt idx="112">
                  <c:v>40</c:v>
                </c:pt>
                <c:pt idx="113">
                  <c:v>49</c:v>
                </c:pt>
                <c:pt idx="114">
                  <c:v>37</c:v>
                </c:pt>
                <c:pt idx="115">
                  <c:v>46</c:v>
                </c:pt>
                <c:pt idx="116">
                  <c:v>51</c:v>
                </c:pt>
                <c:pt idx="117">
                  <c:v>42</c:v>
                </c:pt>
                <c:pt idx="118">
                  <c:v>53</c:v>
                </c:pt>
                <c:pt idx="119">
                  <c:v>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8E2-442B-A258-1ADC1B9AAE79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98E2-442B-A258-1ADC1B9AAE79}"/>
              </c:ext>
            </c:extLst>
          </c:dPt>
          <c:xVal>
            <c:numRef>
              <c:f>STAGGER!$AG$9:$AG$10</c:f>
              <c:numCache>
                <c:formatCode>General</c:formatCode>
                <c:ptCount val="2"/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98E2-442B-A258-1ADC1B9AAE79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98E2-442B-A258-1ADC1B9AAE79}"/>
              </c:ext>
            </c:extLst>
          </c:dPt>
          <c:xVal>
            <c:numRef>
              <c:f>STAGGER!$AG$13:$AG$14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98E2-442B-A258-1ADC1B9AAE79}"/>
            </c:ext>
          </c:extLst>
        </c:ser>
        <c:ser>
          <c:idx val="6"/>
          <c:order val="7"/>
          <c:tx>
            <c:strRef>
              <c:f>STAGGER!$AG$8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C-98E2-442B-A258-1ADC1B9AAE79}"/>
              </c:ext>
            </c:extLst>
          </c:dPt>
          <c:xVal>
            <c:numRef>
              <c:f>STAGGER!$AG$17:$AG$19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D-98E2-442B-A258-1ADC1B9AAE79}"/>
            </c:ext>
          </c:extLst>
        </c:ser>
        <c:ser>
          <c:idx val="8"/>
          <c:order val="8"/>
          <c:tx>
            <c:strRef>
              <c:f>STAGGER!$AG$8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F-98E2-442B-A258-1ADC1B9AAE79}"/>
              </c:ext>
            </c:extLst>
          </c:dPt>
          <c:xVal>
            <c:numRef>
              <c:f>STAGGER!$AG$21:$AG$22</c:f>
              <c:numCache>
                <c:formatCode>General</c:formatCode>
                <c:ptCount val="2"/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10-98E2-442B-A258-1ADC1B9AAE79}"/>
            </c:ext>
          </c:extLst>
        </c:ser>
        <c:ser>
          <c:idx val="2"/>
          <c:order val="9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8E2-442B-A258-1ADC1B9AAE79}"/>
              </c:ext>
            </c:extLst>
          </c:dPt>
          <c:xVal>
            <c:numRef>
              <c:f>STAGGER!$AG$24:$AG$25</c:f>
              <c:numCache>
                <c:formatCode>General</c:formatCode>
                <c:ptCount val="2"/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13-98E2-442B-A258-1ADC1B9A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9664"/>
        <c:axId val="203411840"/>
        <c:extLst xmlns:c16r2="http://schemas.microsoft.com/office/drawing/2015/06/chart"/>
      </c:scatterChart>
      <c:valAx>
        <c:axId val="203409664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411840"/>
        <c:crosses val="autoZero"/>
        <c:crossBetween val="midCat"/>
      </c:valAx>
      <c:valAx>
        <c:axId val="20341184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409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STAGGER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STAGGER!$I$2</c:f>
              <c:strCache>
                <c:ptCount val="1"/>
                <c:pt idx="0">
                  <c:v>HDWM(10.54)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STAGGER!$I$3:$I$122</c:f>
              <c:numCache>
                <c:formatCode>General</c:formatCode>
                <c:ptCount val="12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28-426B-97F0-D74ABDDAE915}"/>
            </c:ext>
          </c:extLst>
        </c:ser>
        <c:ser>
          <c:idx val="1"/>
          <c:order val="1"/>
          <c:tx>
            <c:strRef>
              <c:f>STAGGER!$H$2</c:f>
              <c:strCache>
                <c:ptCount val="1"/>
                <c:pt idx="0">
                  <c:v>DWM-NB(7.68)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STAGGER!$H$3:$H$122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28-426B-97F0-D74ABDDAE915}"/>
            </c:ext>
          </c:extLst>
        </c:ser>
        <c:ser>
          <c:idx val="3"/>
          <c:order val="2"/>
          <c:tx>
            <c:strRef>
              <c:f>STAGGER!$J$2</c:f>
              <c:strCache>
                <c:ptCount val="1"/>
                <c:pt idx="0">
                  <c:v>DWM-HT(7.54)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STAGGER!$J$3:$J$122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28-426B-97F0-D74ABDDA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24096"/>
        <c:axId val="2031303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5C28-426B-97F0-D74ABDDAE915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STAGGER!$AG$9:$AG$10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STAGGER!$AH$9:$AH$10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C28-426B-97F0-D74ABDDAE9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5C28-426B-97F0-D74ABDDAE91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28-426B-97F0-D74ABDDAE91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5C28-426B-97F0-D74ABDDAE91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80</c:v>
                      </c:pt>
                      <c:pt idx="1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28-426B-97F0-D74ABDDAE9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5C28-426B-97F0-D74ABDDAE915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5C28-426B-97F0-D74ABDDAE91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</c:v>
                      </c:pt>
                      <c:pt idx="1">
                        <c:v>40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28-426B-97F0-D74ABDDAE915}"/>
                  </c:ext>
                </c:extLst>
              </c15:ser>
            </c15:filteredScatterSeries>
          </c:ext>
        </c:extLst>
      </c:scatterChart>
      <c:valAx>
        <c:axId val="20312409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130368"/>
        <c:crosses val="autoZero"/>
        <c:crossBetween val="midCat"/>
      </c:valAx>
      <c:valAx>
        <c:axId val="20313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124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505685909864282"/>
          <c:y val="0.15520912387216459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STAGGER (</a:t>
            </a:r>
            <a:r>
              <a:rPr lang="en-US" baseline="0"/>
              <a:t>Abrupt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37866497843547"/>
          <c:y val="0.18794646621613484"/>
          <c:w val="0.82489771693111225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STAGGER!$U$2</c:f>
              <c:strCache>
                <c:ptCount val="1"/>
                <c:pt idx="0">
                  <c:v>HDWM(0.05)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STAGGER!$A$3:$A$102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STAGGER!$U$3:$U$102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1.5625E-2</c:v>
                </c:pt>
                <c:pt idx="58">
                  <c:v>1.5625E-2</c:v>
                </c:pt>
                <c:pt idx="59">
                  <c:v>1.5625E-2</c:v>
                </c:pt>
                <c:pt idx="60">
                  <c:v>1.5625E-2</c:v>
                </c:pt>
                <c:pt idx="61">
                  <c:v>1.5625E-2</c:v>
                </c:pt>
                <c:pt idx="62">
                  <c:v>1.5625E-2</c:v>
                </c:pt>
                <c:pt idx="63">
                  <c:v>1.5625E-2</c:v>
                </c:pt>
                <c:pt idx="64">
                  <c:v>1.5625E-2</c:v>
                </c:pt>
                <c:pt idx="65">
                  <c:v>1.5625E-2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1.5625E-2</c:v>
                </c:pt>
                <c:pt idx="70">
                  <c:v>1.5625E-2</c:v>
                </c:pt>
                <c:pt idx="71">
                  <c:v>1.5625E-2</c:v>
                </c:pt>
                <c:pt idx="72">
                  <c:v>1.5625E-2</c:v>
                </c:pt>
                <c:pt idx="73">
                  <c:v>1.5625E-2</c:v>
                </c:pt>
                <c:pt idx="74">
                  <c:v>1.5625E-2</c:v>
                </c:pt>
                <c:pt idx="75">
                  <c:v>1.5625E-2</c:v>
                </c:pt>
                <c:pt idx="76">
                  <c:v>1.5625E-2</c:v>
                </c:pt>
                <c:pt idx="77">
                  <c:v>1.5625E-2</c:v>
                </c:pt>
                <c:pt idx="78">
                  <c:v>1.5625E-2</c:v>
                </c:pt>
                <c:pt idx="79">
                  <c:v>1.5625E-2</c:v>
                </c:pt>
                <c:pt idx="80">
                  <c:v>1.5625E-2</c:v>
                </c:pt>
                <c:pt idx="81">
                  <c:v>1.5625E-2</c:v>
                </c:pt>
                <c:pt idx="82">
                  <c:v>1.5625E-2</c:v>
                </c:pt>
                <c:pt idx="83">
                  <c:v>1.5625E-2</c:v>
                </c:pt>
                <c:pt idx="84">
                  <c:v>1.5625E-2</c:v>
                </c:pt>
                <c:pt idx="85">
                  <c:v>1.5625E-2</c:v>
                </c:pt>
                <c:pt idx="86">
                  <c:v>1.5625E-2</c:v>
                </c:pt>
                <c:pt idx="87">
                  <c:v>1.5625E-2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1.5625E-2</c:v>
                </c:pt>
                <c:pt idx="94">
                  <c:v>1.5625E-2</c:v>
                </c:pt>
                <c:pt idx="95">
                  <c:v>3.125E-2</c:v>
                </c:pt>
                <c:pt idx="96">
                  <c:v>3.125E-2</c:v>
                </c:pt>
                <c:pt idx="97">
                  <c:v>3.125E-2</c:v>
                </c:pt>
                <c:pt idx="98">
                  <c:v>3.125E-2</c:v>
                </c:pt>
                <c:pt idx="99">
                  <c:v>3.125E-2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AC-49C2-87EE-F0751D919DA0}"/>
            </c:ext>
          </c:extLst>
        </c:ser>
        <c:ser>
          <c:idx val="11"/>
          <c:order val="1"/>
          <c:tx>
            <c:strRef>
              <c:f>STAGGER!$Q$2</c:f>
              <c:strCache>
                <c:ptCount val="1"/>
                <c:pt idx="0">
                  <c:v>ARF(0.19)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STAGGER!$Q$3:$Q$122</c:f>
              <c:numCache>
                <c:formatCode>General</c:formatCode>
                <c:ptCount val="120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7.8125E-2</c:v>
                </c:pt>
                <c:pt idx="4">
                  <c:v>9.375E-2</c:v>
                </c:pt>
                <c:pt idx="5">
                  <c:v>9.375E-2</c:v>
                </c:pt>
                <c:pt idx="6">
                  <c:v>9.375E-2</c:v>
                </c:pt>
                <c:pt idx="7">
                  <c:v>9.375E-2</c:v>
                </c:pt>
                <c:pt idx="8">
                  <c:v>9.375E-2</c:v>
                </c:pt>
                <c:pt idx="9">
                  <c:v>9.375E-2</c:v>
                </c:pt>
                <c:pt idx="10">
                  <c:v>9.375E-2</c:v>
                </c:pt>
                <c:pt idx="11">
                  <c:v>9.375E-2</c:v>
                </c:pt>
                <c:pt idx="12">
                  <c:v>9.375E-2</c:v>
                </c:pt>
                <c:pt idx="13">
                  <c:v>9.375E-2</c:v>
                </c:pt>
                <c:pt idx="14">
                  <c:v>9.375E-2</c:v>
                </c:pt>
                <c:pt idx="15">
                  <c:v>9.375E-2</c:v>
                </c:pt>
                <c:pt idx="16">
                  <c:v>9.375E-2</c:v>
                </c:pt>
                <c:pt idx="17">
                  <c:v>9.375E-2</c:v>
                </c:pt>
                <c:pt idx="18">
                  <c:v>9.375E-2</c:v>
                </c:pt>
                <c:pt idx="19">
                  <c:v>9.375E-2</c:v>
                </c:pt>
                <c:pt idx="20">
                  <c:v>9.375E-2</c:v>
                </c:pt>
                <c:pt idx="21">
                  <c:v>9.375E-2</c:v>
                </c:pt>
                <c:pt idx="22">
                  <c:v>9.375E-2</c:v>
                </c:pt>
                <c:pt idx="23">
                  <c:v>9.375E-2</c:v>
                </c:pt>
                <c:pt idx="24">
                  <c:v>9.375E-2</c:v>
                </c:pt>
                <c:pt idx="25">
                  <c:v>9.375E-2</c:v>
                </c:pt>
                <c:pt idx="26">
                  <c:v>9.375E-2</c:v>
                </c:pt>
                <c:pt idx="27">
                  <c:v>9.375E-2</c:v>
                </c:pt>
                <c:pt idx="28">
                  <c:v>9.375E-2</c:v>
                </c:pt>
                <c:pt idx="29">
                  <c:v>9.375E-2</c:v>
                </c:pt>
                <c:pt idx="30">
                  <c:v>9.375E-2</c:v>
                </c:pt>
                <c:pt idx="31">
                  <c:v>9.375E-2</c:v>
                </c:pt>
                <c:pt idx="32">
                  <c:v>9.375E-2</c:v>
                </c:pt>
                <c:pt idx="33">
                  <c:v>9.375E-2</c:v>
                </c:pt>
                <c:pt idx="34">
                  <c:v>9.375E-2</c:v>
                </c:pt>
                <c:pt idx="35">
                  <c:v>9.375E-2</c:v>
                </c:pt>
                <c:pt idx="36">
                  <c:v>9.375E-2</c:v>
                </c:pt>
                <c:pt idx="37">
                  <c:v>9.375E-2</c:v>
                </c:pt>
                <c:pt idx="38">
                  <c:v>9.375E-2</c:v>
                </c:pt>
                <c:pt idx="39">
                  <c:v>9.375E-2</c:v>
                </c:pt>
                <c:pt idx="40">
                  <c:v>9.375E-2</c:v>
                </c:pt>
                <c:pt idx="41">
                  <c:v>9.375E-2</c:v>
                </c:pt>
                <c:pt idx="42">
                  <c:v>9.375E-2</c:v>
                </c:pt>
                <c:pt idx="43">
                  <c:v>9.375E-2</c:v>
                </c:pt>
                <c:pt idx="44">
                  <c:v>9.375E-2</c:v>
                </c:pt>
                <c:pt idx="45">
                  <c:v>9.375E-2</c:v>
                </c:pt>
                <c:pt idx="46">
                  <c:v>9.375E-2</c:v>
                </c:pt>
                <c:pt idx="47">
                  <c:v>9.375E-2</c:v>
                </c:pt>
                <c:pt idx="48">
                  <c:v>9.375E-2</c:v>
                </c:pt>
                <c:pt idx="49">
                  <c:v>9.375E-2</c:v>
                </c:pt>
                <c:pt idx="50">
                  <c:v>9.375E-2</c:v>
                </c:pt>
                <c:pt idx="51">
                  <c:v>0.109375</c:v>
                </c:pt>
                <c:pt idx="52">
                  <c:v>0.109375</c:v>
                </c:pt>
                <c:pt idx="53">
                  <c:v>0.109375</c:v>
                </c:pt>
                <c:pt idx="54">
                  <c:v>0.109375</c:v>
                </c:pt>
                <c:pt idx="55">
                  <c:v>0.109375</c:v>
                </c:pt>
                <c:pt idx="56">
                  <c:v>0.109375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0.140625</c:v>
                </c:pt>
                <c:pt idx="75">
                  <c:v>0.140625</c:v>
                </c:pt>
                <c:pt idx="76">
                  <c:v>0.140625</c:v>
                </c:pt>
                <c:pt idx="77">
                  <c:v>0.140625</c:v>
                </c:pt>
                <c:pt idx="78">
                  <c:v>0.140625</c:v>
                </c:pt>
                <c:pt idx="79">
                  <c:v>0.140625</c:v>
                </c:pt>
                <c:pt idx="80">
                  <c:v>0.140625</c:v>
                </c:pt>
                <c:pt idx="81">
                  <c:v>0.140625</c:v>
                </c:pt>
                <c:pt idx="82">
                  <c:v>0.140625</c:v>
                </c:pt>
                <c:pt idx="83">
                  <c:v>0.140625</c:v>
                </c:pt>
                <c:pt idx="84">
                  <c:v>0.140625</c:v>
                </c:pt>
                <c:pt idx="85">
                  <c:v>0.140625</c:v>
                </c:pt>
                <c:pt idx="86">
                  <c:v>0.140625</c:v>
                </c:pt>
                <c:pt idx="87">
                  <c:v>0.140625</c:v>
                </c:pt>
                <c:pt idx="88">
                  <c:v>0.140625</c:v>
                </c:pt>
                <c:pt idx="89">
                  <c:v>0.140625</c:v>
                </c:pt>
                <c:pt idx="90">
                  <c:v>0.140625</c:v>
                </c:pt>
                <c:pt idx="91">
                  <c:v>0.140625</c:v>
                </c:pt>
                <c:pt idx="92">
                  <c:v>0.140625</c:v>
                </c:pt>
                <c:pt idx="93">
                  <c:v>0.140625</c:v>
                </c:pt>
                <c:pt idx="94">
                  <c:v>0.140625</c:v>
                </c:pt>
                <c:pt idx="95">
                  <c:v>0.15625</c:v>
                </c:pt>
                <c:pt idx="96">
                  <c:v>0.15625</c:v>
                </c:pt>
                <c:pt idx="97">
                  <c:v>0.15625</c:v>
                </c:pt>
                <c:pt idx="98">
                  <c:v>0.15625</c:v>
                </c:pt>
                <c:pt idx="99">
                  <c:v>0.15625</c:v>
                </c:pt>
                <c:pt idx="100">
                  <c:v>0.15625</c:v>
                </c:pt>
                <c:pt idx="101">
                  <c:v>0.15625</c:v>
                </c:pt>
                <c:pt idx="102">
                  <c:v>0.15625</c:v>
                </c:pt>
                <c:pt idx="103">
                  <c:v>0.171875</c:v>
                </c:pt>
                <c:pt idx="104">
                  <c:v>0.171875</c:v>
                </c:pt>
                <c:pt idx="105">
                  <c:v>0.171875</c:v>
                </c:pt>
                <c:pt idx="106">
                  <c:v>0.171875</c:v>
                </c:pt>
                <c:pt idx="107">
                  <c:v>0.171875</c:v>
                </c:pt>
                <c:pt idx="108">
                  <c:v>0.171875</c:v>
                </c:pt>
                <c:pt idx="109">
                  <c:v>0.171875</c:v>
                </c:pt>
                <c:pt idx="110">
                  <c:v>0.171875</c:v>
                </c:pt>
                <c:pt idx="111">
                  <c:v>0.171875</c:v>
                </c:pt>
                <c:pt idx="112">
                  <c:v>0.171875</c:v>
                </c:pt>
                <c:pt idx="113">
                  <c:v>0.171875</c:v>
                </c:pt>
                <c:pt idx="114">
                  <c:v>0.171875</c:v>
                </c:pt>
                <c:pt idx="115">
                  <c:v>0.171875</c:v>
                </c:pt>
                <c:pt idx="116">
                  <c:v>0.171875</c:v>
                </c:pt>
                <c:pt idx="117">
                  <c:v>0.171875</c:v>
                </c:pt>
                <c:pt idx="118">
                  <c:v>0.1875</c:v>
                </c:pt>
                <c:pt idx="119">
                  <c:v>0.1875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1AC-49C2-87EE-F0751D919DA0}"/>
            </c:ext>
          </c:extLst>
        </c:ser>
        <c:ser>
          <c:idx val="12"/>
          <c:order val="2"/>
          <c:tx>
            <c:strRef>
              <c:f>STAGGER!$T$2</c:f>
              <c:strCache>
                <c:ptCount val="1"/>
                <c:pt idx="0">
                  <c:v>WMA(0.03)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1.5625E-2</c:v>
                </c:pt>
                <c:pt idx="58">
                  <c:v>1.5625E-2</c:v>
                </c:pt>
                <c:pt idx="59">
                  <c:v>1.5625E-2</c:v>
                </c:pt>
                <c:pt idx="60">
                  <c:v>1.5625E-2</c:v>
                </c:pt>
                <c:pt idx="61">
                  <c:v>1.5625E-2</c:v>
                </c:pt>
                <c:pt idx="62">
                  <c:v>1.5625E-2</c:v>
                </c:pt>
                <c:pt idx="63">
                  <c:v>1.5625E-2</c:v>
                </c:pt>
                <c:pt idx="64">
                  <c:v>1.5625E-2</c:v>
                </c:pt>
                <c:pt idx="65">
                  <c:v>1.5625E-2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1.5625E-2</c:v>
                </c:pt>
                <c:pt idx="70">
                  <c:v>1.5625E-2</c:v>
                </c:pt>
                <c:pt idx="71">
                  <c:v>1.5625E-2</c:v>
                </c:pt>
                <c:pt idx="72">
                  <c:v>1.5625E-2</c:v>
                </c:pt>
                <c:pt idx="73">
                  <c:v>1.5625E-2</c:v>
                </c:pt>
                <c:pt idx="74">
                  <c:v>1.5625E-2</c:v>
                </c:pt>
                <c:pt idx="75">
                  <c:v>1.5625E-2</c:v>
                </c:pt>
                <c:pt idx="76">
                  <c:v>1.5625E-2</c:v>
                </c:pt>
                <c:pt idx="77">
                  <c:v>1.5625E-2</c:v>
                </c:pt>
                <c:pt idx="78">
                  <c:v>1.5625E-2</c:v>
                </c:pt>
                <c:pt idx="79">
                  <c:v>1.5625E-2</c:v>
                </c:pt>
                <c:pt idx="80">
                  <c:v>1.5625E-2</c:v>
                </c:pt>
                <c:pt idx="81">
                  <c:v>1.5625E-2</c:v>
                </c:pt>
                <c:pt idx="82">
                  <c:v>1.5625E-2</c:v>
                </c:pt>
                <c:pt idx="83">
                  <c:v>1.5625E-2</c:v>
                </c:pt>
                <c:pt idx="84">
                  <c:v>1.5625E-2</c:v>
                </c:pt>
                <c:pt idx="85">
                  <c:v>1.5625E-2</c:v>
                </c:pt>
                <c:pt idx="86">
                  <c:v>1.5625E-2</c:v>
                </c:pt>
                <c:pt idx="87">
                  <c:v>1.5625E-2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1.5625E-2</c:v>
                </c:pt>
                <c:pt idx="94">
                  <c:v>1.5625E-2</c:v>
                </c:pt>
                <c:pt idx="95">
                  <c:v>3.125E-2</c:v>
                </c:pt>
                <c:pt idx="96">
                  <c:v>3.125E-2</c:v>
                </c:pt>
                <c:pt idx="97">
                  <c:v>3.125E-2</c:v>
                </c:pt>
                <c:pt idx="98">
                  <c:v>3.125E-2</c:v>
                </c:pt>
                <c:pt idx="99">
                  <c:v>3.125E-2</c:v>
                </c:pt>
                <c:pt idx="100">
                  <c:v>3.125E-2</c:v>
                </c:pt>
                <c:pt idx="101">
                  <c:v>3.125E-2</c:v>
                </c:pt>
                <c:pt idx="102">
                  <c:v>3.125E-2</c:v>
                </c:pt>
                <c:pt idx="103">
                  <c:v>3.125E-2</c:v>
                </c:pt>
                <c:pt idx="104">
                  <c:v>3.125E-2</c:v>
                </c:pt>
                <c:pt idx="105">
                  <c:v>3.125E-2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3.125E-2</c:v>
                </c:pt>
                <c:pt idx="110">
                  <c:v>3.125E-2</c:v>
                </c:pt>
                <c:pt idx="111">
                  <c:v>3.125E-2</c:v>
                </c:pt>
                <c:pt idx="112">
                  <c:v>3.125E-2</c:v>
                </c:pt>
                <c:pt idx="113">
                  <c:v>3.125E-2</c:v>
                </c:pt>
                <c:pt idx="114">
                  <c:v>3.125E-2</c:v>
                </c:pt>
                <c:pt idx="115">
                  <c:v>3.125E-2</c:v>
                </c:pt>
                <c:pt idx="116">
                  <c:v>3.125E-2</c:v>
                </c:pt>
                <c:pt idx="117">
                  <c:v>3.125E-2</c:v>
                </c:pt>
                <c:pt idx="118">
                  <c:v>3.125E-2</c:v>
                </c:pt>
                <c:pt idx="119">
                  <c:v>3.125E-2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1AC-49C2-87EE-F0751D919DA0}"/>
            </c:ext>
          </c:extLst>
        </c:ser>
        <c:ser>
          <c:idx val="1"/>
          <c:order val="3"/>
          <c:tx>
            <c:strRef>
              <c:f>STAGGER!$R$2</c:f>
              <c:strCache>
                <c:ptCount val="1"/>
                <c:pt idx="0">
                  <c:v>DWM-NB(0.02)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STAGGER!$A$3:$A$102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STAGGER!$R$3:$R$122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1.5625E-2</c:v>
                </c:pt>
                <c:pt idx="58">
                  <c:v>1.5625E-2</c:v>
                </c:pt>
                <c:pt idx="59">
                  <c:v>1.5625E-2</c:v>
                </c:pt>
                <c:pt idx="60">
                  <c:v>1.5625E-2</c:v>
                </c:pt>
                <c:pt idx="61">
                  <c:v>1.5625E-2</c:v>
                </c:pt>
                <c:pt idx="62">
                  <c:v>1.5625E-2</c:v>
                </c:pt>
                <c:pt idx="63">
                  <c:v>1.5625E-2</c:v>
                </c:pt>
                <c:pt idx="64">
                  <c:v>1.5625E-2</c:v>
                </c:pt>
                <c:pt idx="65">
                  <c:v>1.5625E-2</c:v>
                </c:pt>
                <c:pt idx="66">
                  <c:v>1.5625E-2</c:v>
                </c:pt>
                <c:pt idx="67">
                  <c:v>1.5625E-2</c:v>
                </c:pt>
                <c:pt idx="68">
                  <c:v>1.5625E-2</c:v>
                </c:pt>
                <c:pt idx="69">
                  <c:v>1.5625E-2</c:v>
                </c:pt>
                <c:pt idx="70">
                  <c:v>1.5625E-2</c:v>
                </c:pt>
                <c:pt idx="71">
                  <c:v>1.5625E-2</c:v>
                </c:pt>
                <c:pt idx="72">
                  <c:v>1.5625E-2</c:v>
                </c:pt>
                <c:pt idx="73">
                  <c:v>1.5625E-2</c:v>
                </c:pt>
                <c:pt idx="74">
                  <c:v>1.5625E-2</c:v>
                </c:pt>
                <c:pt idx="75">
                  <c:v>1.5625E-2</c:v>
                </c:pt>
                <c:pt idx="76">
                  <c:v>1.5625E-2</c:v>
                </c:pt>
                <c:pt idx="77">
                  <c:v>1.5625E-2</c:v>
                </c:pt>
                <c:pt idx="78">
                  <c:v>1.5625E-2</c:v>
                </c:pt>
                <c:pt idx="79">
                  <c:v>1.5625E-2</c:v>
                </c:pt>
                <c:pt idx="80">
                  <c:v>1.5625E-2</c:v>
                </c:pt>
                <c:pt idx="81">
                  <c:v>1.5625E-2</c:v>
                </c:pt>
                <c:pt idx="82">
                  <c:v>1.5625E-2</c:v>
                </c:pt>
                <c:pt idx="83">
                  <c:v>1.5625E-2</c:v>
                </c:pt>
                <c:pt idx="84">
                  <c:v>1.5625E-2</c:v>
                </c:pt>
                <c:pt idx="85">
                  <c:v>1.5625E-2</c:v>
                </c:pt>
                <c:pt idx="86">
                  <c:v>1.5625E-2</c:v>
                </c:pt>
                <c:pt idx="87">
                  <c:v>1.5625E-2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1.5625E-2</c:v>
                </c:pt>
                <c:pt idx="94">
                  <c:v>1.5625E-2</c:v>
                </c:pt>
                <c:pt idx="95">
                  <c:v>1.5625E-2</c:v>
                </c:pt>
                <c:pt idx="96">
                  <c:v>1.5625E-2</c:v>
                </c:pt>
                <c:pt idx="97">
                  <c:v>1.5625E-2</c:v>
                </c:pt>
                <c:pt idx="98">
                  <c:v>1.5625E-2</c:v>
                </c:pt>
                <c:pt idx="99">
                  <c:v>1.5625E-2</c:v>
                </c:pt>
                <c:pt idx="100">
                  <c:v>1.5625E-2</c:v>
                </c:pt>
                <c:pt idx="101">
                  <c:v>1.5625E-2</c:v>
                </c:pt>
                <c:pt idx="102">
                  <c:v>1.5625E-2</c:v>
                </c:pt>
                <c:pt idx="103">
                  <c:v>1.5625E-2</c:v>
                </c:pt>
                <c:pt idx="104">
                  <c:v>1.5625E-2</c:v>
                </c:pt>
                <c:pt idx="105">
                  <c:v>1.5625E-2</c:v>
                </c:pt>
                <c:pt idx="106">
                  <c:v>1.5625E-2</c:v>
                </c:pt>
                <c:pt idx="107">
                  <c:v>1.5625E-2</c:v>
                </c:pt>
                <c:pt idx="108">
                  <c:v>1.5625E-2</c:v>
                </c:pt>
                <c:pt idx="109">
                  <c:v>1.5625E-2</c:v>
                </c:pt>
                <c:pt idx="110">
                  <c:v>1.5625E-2</c:v>
                </c:pt>
                <c:pt idx="111">
                  <c:v>1.5625E-2</c:v>
                </c:pt>
                <c:pt idx="112">
                  <c:v>1.5625E-2</c:v>
                </c:pt>
                <c:pt idx="113">
                  <c:v>1.5625E-2</c:v>
                </c:pt>
                <c:pt idx="114">
                  <c:v>1.5625E-2</c:v>
                </c:pt>
                <c:pt idx="115">
                  <c:v>1.5625E-2</c:v>
                </c:pt>
                <c:pt idx="116">
                  <c:v>1.5625E-2</c:v>
                </c:pt>
                <c:pt idx="117">
                  <c:v>1.5625E-2</c:v>
                </c:pt>
                <c:pt idx="118">
                  <c:v>1.5625E-2</c:v>
                </c:pt>
                <c:pt idx="119">
                  <c:v>1.5625E-2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AC-49C2-87EE-F0751D919DA0}"/>
            </c:ext>
          </c:extLst>
        </c:ser>
        <c:ser>
          <c:idx val="3"/>
          <c:order val="4"/>
          <c:tx>
            <c:strRef>
              <c:f>STAGGER!$S$2</c:f>
              <c:strCache>
                <c:ptCount val="1"/>
                <c:pt idx="0">
                  <c:v>DWM-HT(0.05)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3.125E-2</c:v>
                </c:pt>
                <c:pt idx="32">
                  <c:v>3.125E-2</c:v>
                </c:pt>
                <c:pt idx="33">
                  <c:v>3.125E-2</c:v>
                </c:pt>
                <c:pt idx="34">
                  <c:v>3.125E-2</c:v>
                </c:pt>
                <c:pt idx="35">
                  <c:v>3.125E-2</c:v>
                </c:pt>
                <c:pt idx="36">
                  <c:v>3.125E-2</c:v>
                </c:pt>
                <c:pt idx="37">
                  <c:v>3.125E-2</c:v>
                </c:pt>
                <c:pt idx="38">
                  <c:v>3.125E-2</c:v>
                </c:pt>
                <c:pt idx="39">
                  <c:v>3.125E-2</c:v>
                </c:pt>
                <c:pt idx="40">
                  <c:v>3.125E-2</c:v>
                </c:pt>
                <c:pt idx="41">
                  <c:v>3.125E-2</c:v>
                </c:pt>
                <c:pt idx="42">
                  <c:v>3.125E-2</c:v>
                </c:pt>
                <c:pt idx="43">
                  <c:v>3.125E-2</c:v>
                </c:pt>
                <c:pt idx="44">
                  <c:v>3.125E-2</c:v>
                </c:pt>
                <c:pt idx="45">
                  <c:v>3.125E-2</c:v>
                </c:pt>
                <c:pt idx="46">
                  <c:v>3.125E-2</c:v>
                </c:pt>
                <c:pt idx="47">
                  <c:v>3.125E-2</c:v>
                </c:pt>
                <c:pt idx="48">
                  <c:v>3.125E-2</c:v>
                </c:pt>
                <c:pt idx="49">
                  <c:v>3.125E-2</c:v>
                </c:pt>
                <c:pt idx="50">
                  <c:v>3.125E-2</c:v>
                </c:pt>
                <c:pt idx="51">
                  <c:v>3.125E-2</c:v>
                </c:pt>
                <c:pt idx="52">
                  <c:v>3.125E-2</c:v>
                </c:pt>
                <c:pt idx="53">
                  <c:v>3.125E-2</c:v>
                </c:pt>
                <c:pt idx="54">
                  <c:v>3.125E-2</c:v>
                </c:pt>
                <c:pt idx="55">
                  <c:v>3.125E-2</c:v>
                </c:pt>
                <c:pt idx="56">
                  <c:v>3.125E-2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3.125E-2</c:v>
                </c:pt>
                <c:pt idx="65">
                  <c:v>3.125E-2</c:v>
                </c:pt>
                <c:pt idx="66">
                  <c:v>3.125E-2</c:v>
                </c:pt>
                <c:pt idx="67">
                  <c:v>3.125E-2</c:v>
                </c:pt>
                <c:pt idx="68">
                  <c:v>3.125E-2</c:v>
                </c:pt>
                <c:pt idx="69">
                  <c:v>3.125E-2</c:v>
                </c:pt>
                <c:pt idx="70">
                  <c:v>3.125E-2</c:v>
                </c:pt>
                <c:pt idx="71">
                  <c:v>3.125E-2</c:v>
                </c:pt>
                <c:pt idx="72">
                  <c:v>3.125E-2</c:v>
                </c:pt>
                <c:pt idx="73">
                  <c:v>3.125E-2</c:v>
                </c:pt>
                <c:pt idx="74">
                  <c:v>3.125E-2</c:v>
                </c:pt>
                <c:pt idx="75">
                  <c:v>3.125E-2</c:v>
                </c:pt>
                <c:pt idx="76">
                  <c:v>3.125E-2</c:v>
                </c:pt>
                <c:pt idx="77">
                  <c:v>3.125E-2</c:v>
                </c:pt>
                <c:pt idx="78">
                  <c:v>3.125E-2</c:v>
                </c:pt>
                <c:pt idx="79">
                  <c:v>3.125E-2</c:v>
                </c:pt>
                <c:pt idx="80">
                  <c:v>3.125E-2</c:v>
                </c:pt>
                <c:pt idx="81">
                  <c:v>3.125E-2</c:v>
                </c:pt>
                <c:pt idx="82">
                  <c:v>3.125E-2</c:v>
                </c:pt>
                <c:pt idx="83">
                  <c:v>3.125E-2</c:v>
                </c:pt>
                <c:pt idx="84">
                  <c:v>3.125E-2</c:v>
                </c:pt>
                <c:pt idx="85">
                  <c:v>3.125E-2</c:v>
                </c:pt>
                <c:pt idx="86">
                  <c:v>3.125E-2</c:v>
                </c:pt>
                <c:pt idx="87">
                  <c:v>3.125E-2</c:v>
                </c:pt>
                <c:pt idx="88">
                  <c:v>3.125E-2</c:v>
                </c:pt>
                <c:pt idx="89">
                  <c:v>3.125E-2</c:v>
                </c:pt>
                <c:pt idx="90">
                  <c:v>3.125E-2</c:v>
                </c:pt>
                <c:pt idx="91">
                  <c:v>3.125E-2</c:v>
                </c:pt>
                <c:pt idx="92">
                  <c:v>3.125E-2</c:v>
                </c:pt>
                <c:pt idx="93">
                  <c:v>3.125E-2</c:v>
                </c:pt>
                <c:pt idx="94">
                  <c:v>3.125E-2</c:v>
                </c:pt>
                <c:pt idx="95">
                  <c:v>4.6875E-2</c:v>
                </c:pt>
                <c:pt idx="96">
                  <c:v>4.6875E-2</c:v>
                </c:pt>
                <c:pt idx="97">
                  <c:v>4.6875E-2</c:v>
                </c:pt>
                <c:pt idx="98">
                  <c:v>4.6875E-2</c:v>
                </c:pt>
                <c:pt idx="99">
                  <c:v>4.6875E-2</c:v>
                </c:pt>
                <c:pt idx="100">
                  <c:v>4.6875E-2</c:v>
                </c:pt>
                <c:pt idx="101">
                  <c:v>4.6875E-2</c:v>
                </c:pt>
                <c:pt idx="102">
                  <c:v>4.6875E-2</c:v>
                </c:pt>
                <c:pt idx="103">
                  <c:v>4.6875E-2</c:v>
                </c:pt>
                <c:pt idx="104">
                  <c:v>4.6875E-2</c:v>
                </c:pt>
                <c:pt idx="105">
                  <c:v>4.6875E-2</c:v>
                </c:pt>
                <c:pt idx="106">
                  <c:v>4.6875E-2</c:v>
                </c:pt>
                <c:pt idx="107">
                  <c:v>4.6875E-2</c:v>
                </c:pt>
                <c:pt idx="108">
                  <c:v>4.6875E-2</c:v>
                </c:pt>
                <c:pt idx="109">
                  <c:v>4.6875E-2</c:v>
                </c:pt>
                <c:pt idx="110">
                  <c:v>4.6875E-2</c:v>
                </c:pt>
                <c:pt idx="111">
                  <c:v>4.6875E-2</c:v>
                </c:pt>
                <c:pt idx="112">
                  <c:v>4.6875E-2</c:v>
                </c:pt>
                <c:pt idx="113">
                  <c:v>4.6875E-2</c:v>
                </c:pt>
                <c:pt idx="114">
                  <c:v>4.6875E-2</c:v>
                </c:pt>
                <c:pt idx="115">
                  <c:v>4.6875E-2</c:v>
                </c:pt>
                <c:pt idx="116">
                  <c:v>4.6875E-2</c:v>
                </c:pt>
                <c:pt idx="117">
                  <c:v>4.6875E-2</c:v>
                </c:pt>
                <c:pt idx="118">
                  <c:v>4.6875E-2</c:v>
                </c:pt>
                <c:pt idx="119">
                  <c:v>4.6875E-2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AC-49C2-87EE-F0751D91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4784"/>
        <c:axId val="203273344"/>
        <c:extLst xmlns:c16r2="http://schemas.microsoft.com/office/drawing/2015/06/chart"/>
      </c:scatterChart>
      <c:valAx>
        <c:axId val="203254784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273344"/>
        <c:crosses val="autoZero"/>
        <c:crossBetween val="midCat"/>
      </c:valAx>
      <c:valAx>
        <c:axId val="203273344"/>
        <c:scaling>
          <c:orientation val="minMax"/>
          <c:max val="0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254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STAGGER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27816246587267"/>
          <c:y val="0.18794646621613484"/>
          <c:w val="0.84499821944367504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STAGGER!$P$2</c:f>
              <c:strCache>
                <c:ptCount val="1"/>
                <c:pt idx="0">
                  <c:v>HDWM(55.83%)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STAGGER!$P$3:$P$122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0</c:v>
                </c:pt>
                <c:pt idx="59">
                  <c:v>100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100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F3-4E39-A437-C19EE114E6BE}"/>
            </c:ext>
          </c:extLst>
        </c:ser>
        <c:ser>
          <c:idx val="18"/>
          <c:order val="1"/>
          <c:tx>
            <c:strRef>
              <c:f>STAGGER!$L$2</c:f>
              <c:strCache>
                <c:ptCount val="1"/>
                <c:pt idx="0">
                  <c:v>ARF(0%)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STAGGER!$L$3:$L$122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1F3-4E39-A437-C19EE114E6BE}"/>
            </c:ext>
          </c:extLst>
        </c:ser>
        <c:ser>
          <c:idx val="10"/>
          <c:order val="2"/>
          <c:tx>
            <c:strRef>
              <c:f>STAGGER!$M$2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STAGGER!$M$3:$M$122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1F3-4E39-A437-C19EE114E6BE}"/>
            </c:ext>
          </c:extLst>
        </c:ser>
        <c:ser>
          <c:idx val="11"/>
          <c:order val="3"/>
          <c:tx>
            <c:strRef>
              <c:f>STAGGER!$N$2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STAGGER!$A$3:$A$102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STAGGER!$N$3:$N$102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1F3-4E39-A437-C19EE114E6BE}"/>
            </c:ext>
          </c:extLst>
        </c:ser>
        <c:ser>
          <c:idx val="12"/>
          <c:order val="4"/>
          <c:tx>
            <c:strRef>
              <c:f>STAGGER!$O$2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STAGGER!$O$3:$O$122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1F3-4E39-A437-C19EE114E6BE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21F3-4E39-A437-C19EE114E6BE}"/>
              </c:ext>
            </c:extLst>
          </c:dPt>
          <c:xVal>
            <c:numRef>
              <c:f>STAGGER!$AG$9:$AG$10</c:f>
              <c:numCache>
                <c:formatCode>General</c:formatCode>
                <c:ptCount val="2"/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21F3-4E39-A437-C19EE114E6BE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21F3-4E39-A437-C19EE114E6BE}"/>
              </c:ext>
            </c:extLst>
          </c:dPt>
          <c:xVal>
            <c:numRef>
              <c:f>STAGGER!$AG$13:$AG$14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21F3-4E39-A437-C19EE114E6BE}"/>
            </c:ext>
          </c:extLst>
        </c:ser>
        <c:ser>
          <c:idx val="6"/>
          <c:order val="7"/>
          <c:tx>
            <c:strRef>
              <c:f>STAGGER!$AG$8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C-21F3-4E39-A437-C19EE114E6BE}"/>
              </c:ext>
            </c:extLst>
          </c:dPt>
          <c:xVal>
            <c:numRef>
              <c:f>STAGGER!$AG$17:$AG$19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D-21F3-4E39-A437-C19EE114E6BE}"/>
            </c:ext>
          </c:extLst>
        </c:ser>
        <c:ser>
          <c:idx val="8"/>
          <c:order val="8"/>
          <c:tx>
            <c:strRef>
              <c:f>STAGGER!$AG$8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F-21F3-4E39-A437-C19EE114E6BE}"/>
              </c:ext>
            </c:extLst>
          </c:dPt>
          <c:xVal>
            <c:numRef>
              <c:f>STAGGER!$AG$21:$AG$22</c:f>
              <c:numCache>
                <c:formatCode>General</c:formatCode>
                <c:ptCount val="2"/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10-21F3-4E39-A437-C19EE114E6BE}"/>
            </c:ext>
          </c:extLst>
        </c:ser>
        <c:ser>
          <c:idx val="2"/>
          <c:order val="9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21F3-4E39-A437-C19EE114E6BE}"/>
              </c:ext>
            </c:extLst>
          </c:dPt>
          <c:xVal>
            <c:numRef>
              <c:f>STAGGER!$AG$24:$AG$25</c:f>
              <c:numCache>
                <c:formatCode>General</c:formatCode>
                <c:ptCount val="2"/>
              </c:numCache>
            </c:numRef>
          </c:xVal>
          <c:yVal>
            <c:numRef>
              <c:f>STAGGER!$AH$9:$AH$10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13-21F3-4E39-A437-C19EE114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36800"/>
        <c:axId val="203438720"/>
        <c:extLst xmlns:c16r2="http://schemas.microsoft.com/office/drawing/2015/06/chart"/>
      </c:scatterChart>
      <c:valAx>
        <c:axId val="203436800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438720"/>
        <c:crosses val="autoZero"/>
        <c:crossBetween val="midCat"/>
      </c:valAx>
      <c:valAx>
        <c:axId val="20343872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436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 RandomTree (Recurrent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RandomTree!$I$2</c:f>
              <c:strCache>
                <c:ptCount val="1"/>
                <c:pt idx="0">
                  <c:v>HDWM(56.31)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RandomTree!$I$3:$I$102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17</c:v>
                </c:pt>
                <c:pt idx="29">
                  <c:v>17</c:v>
                </c:pt>
                <c:pt idx="30">
                  <c:v>22</c:v>
                </c:pt>
                <c:pt idx="31">
                  <c:v>27</c:v>
                </c:pt>
                <c:pt idx="32">
                  <c:v>35</c:v>
                </c:pt>
                <c:pt idx="33">
                  <c:v>44</c:v>
                </c:pt>
                <c:pt idx="34">
                  <c:v>48</c:v>
                </c:pt>
                <c:pt idx="35">
                  <c:v>48</c:v>
                </c:pt>
                <c:pt idx="36">
                  <c:v>49</c:v>
                </c:pt>
                <c:pt idx="37">
                  <c:v>51</c:v>
                </c:pt>
                <c:pt idx="38">
                  <c:v>55</c:v>
                </c:pt>
                <c:pt idx="39">
                  <c:v>55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59</c:v>
                </c:pt>
                <c:pt idx="44">
                  <c:v>66</c:v>
                </c:pt>
                <c:pt idx="45">
                  <c:v>67</c:v>
                </c:pt>
                <c:pt idx="46">
                  <c:v>67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79</c:v>
                </c:pt>
                <c:pt idx="54">
                  <c:v>85</c:v>
                </c:pt>
                <c:pt idx="55">
                  <c:v>85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91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E87-9662-40C0024F94FF}"/>
            </c:ext>
          </c:extLst>
        </c:ser>
        <c:ser>
          <c:idx val="1"/>
          <c:order val="1"/>
          <c:tx>
            <c:strRef>
              <c:f>RandomTree!$H$2</c:f>
              <c:strCache>
                <c:ptCount val="1"/>
                <c:pt idx="0">
                  <c:v>DWM-NB(0.1)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BA-4E87-9662-40C0024F94FF}"/>
            </c:ext>
          </c:extLst>
        </c:ser>
        <c:ser>
          <c:idx val="3"/>
          <c:order val="2"/>
          <c:tx>
            <c:strRef>
              <c:f>RandomTree!$J$2</c:f>
              <c:strCache>
                <c:ptCount val="1"/>
                <c:pt idx="0">
                  <c:v>DWM-HT(1.99)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RandomTree!$J$3:$J$102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BA-4E87-9662-40C0024F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1296"/>
        <c:axId val="2009107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73BA-4E87-9662-40C0024F94FF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RandomTree!$AG$9:$AG$10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RandomTree!$AH$9:$AH$10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3BA-4E87-9662-40C0024F94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3BA-4E87-9662-40C0024F94F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BA-4E87-9662-40C0024F94F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73BA-4E87-9662-40C0024F94F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BA-4E87-9662-40C0024F94F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73BA-4E87-9662-40C0024F94FF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73BA-4E87-9662-40C0024F94F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BA-4E87-9662-40C0024F94FF}"/>
                  </c:ext>
                </c:extLst>
              </c15:ser>
            </c15:filteredScatterSeries>
          </c:ext>
        </c:extLst>
      </c:scatterChart>
      <c:valAx>
        <c:axId val="2008712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910720"/>
        <c:crosses val="autoZero"/>
        <c:crossBetween val="midCat"/>
        <c:dispUnits>
          <c:builtInUnit val="thousands"/>
        </c:dispUnits>
      </c:valAx>
      <c:valAx>
        <c:axId val="2009107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871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756942191271319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 </a:t>
            </a:r>
            <a:r>
              <a:rPr lang="en-US"/>
              <a:t>RandomTree (Recurrent Drift)</a:t>
            </a: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RandomTree!$P$2</c:f>
              <c:strCache>
                <c:ptCount val="1"/>
                <c:pt idx="0">
                  <c:v>HDWM(56%)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100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9B-4DF0-A930-A3E359B3F606}"/>
            </c:ext>
          </c:extLst>
        </c:ser>
        <c:ser>
          <c:idx val="9"/>
          <c:order val="1"/>
          <c:tx>
            <c:strRef>
              <c:f>RandomTree!$L$2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69B-4DF0-A930-A3E359B3F606}"/>
            </c:ext>
          </c:extLst>
        </c:ser>
        <c:ser>
          <c:idx val="1"/>
          <c:order val="2"/>
          <c:tx>
            <c:strRef>
              <c:f>RandomTree!$M$2</c:f>
              <c:strCache>
                <c:ptCount val="1"/>
                <c:pt idx="0">
                  <c:v>DWM-NB(4.45%)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RandomTree!$M$3:$M$102</c:f>
              <c:numCache>
                <c:formatCode>General</c:formatCode>
                <c:ptCount val="100"/>
                <c:pt idx="0">
                  <c:v>50</c:v>
                </c:pt>
                <c:pt idx="1">
                  <c:v>44</c:v>
                </c:pt>
                <c:pt idx="2">
                  <c:v>40.400000000000006</c:v>
                </c:pt>
                <c:pt idx="3">
                  <c:v>42.857142857142854</c:v>
                </c:pt>
                <c:pt idx="4">
                  <c:v>42.444444444444443</c:v>
                </c:pt>
                <c:pt idx="5">
                  <c:v>44.909090909090907</c:v>
                </c:pt>
                <c:pt idx="6">
                  <c:v>45.692307692307693</c:v>
                </c:pt>
                <c:pt idx="7">
                  <c:v>45.6</c:v>
                </c:pt>
                <c:pt idx="8">
                  <c:v>44.352941176470587</c:v>
                </c:pt>
                <c:pt idx="9">
                  <c:v>45.15789473684211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9B-4DF0-A930-A3E359B3F606}"/>
            </c:ext>
          </c:extLst>
        </c:ser>
        <c:ser>
          <c:idx val="3"/>
          <c:order val="3"/>
          <c:tx>
            <c:strRef>
              <c:f>RandomTree!$N$2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9B-4DF0-A930-A3E359B3F606}"/>
            </c:ext>
          </c:extLst>
        </c:ser>
        <c:ser>
          <c:idx val="0"/>
          <c:order val="4"/>
          <c:tx>
            <c:strRef>
              <c:f>RandomTree!$O$2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9B-4DF0-A930-A3E359B3F606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169B-4DF0-A930-A3E359B3F606}"/>
              </c:ext>
            </c:extLst>
          </c:dPt>
          <c:xVal>
            <c:numRef>
              <c:f>RandomTree!$AG$13:$AG$14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RandomTree!$AH$9:$AH$10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169B-4DF0-A930-A3E359B3F606}"/>
            </c:ext>
          </c:extLst>
        </c:ser>
        <c:ser>
          <c:idx val="6"/>
          <c:order val="6"/>
          <c:tx>
            <c:strRef>
              <c:f>RandomTree!$AG$8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169B-4DF0-A930-A3E359B3F606}"/>
              </c:ext>
            </c:extLst>
          </c:dPt>
          <c:xVal>
            <c:numRef>
              <c:f>RandomTree!$AG$17:$AG$19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RandomTree!$AH$9:$AH$10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169B-4DF0-A930-A3E359B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0032"/>
        <c:axId val="177186688"/>
        <c:extLst xmlns:c16r2="http://schemas.microsoft.com/office/drawing/2015/06/chart"/>
      </c:scatterChart>
      <c:valAx>
        <c:axId val="17718003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7186688"/>
        <c:crosses val="autoZero"/>
        <c:crossBetween val="midCat"/>
        <c:dispUnits>
          <c:builtInUnit val="thousands"/>
        </c:dispUnits>
      </c:valAx>
      <c:valAx>
        <c:axId val="177186688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718003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 </a:t>
            </a:r>
            <a:r>
              <a:rPr lang="en-US"/>
              <a:t>RandomTree (Recurrent Drift)</a:t>
            </a: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RandomTree!$V$2</c:f>
              <c:strCache>
                <c:ptCount val="1"/>
                <c:pt idx="0">
                  <c:v>HDWM(10.27)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RandomTree!$V$3:$V$102</c:f>
              <c:numCache>
                <c:formatCode>General</c:formatCode>
                <c:ptCount val="100"/>
                <c:pt idx="0">
                  <c:v>9.375E-2</c:v>
                </c:pt>
                <c:pt idx="1">
                  <c:v>0.15625</c:v>
                </c:pt>
                <c:pt idx="2">
                  <c:v>0.203125</c:v>
                </c:pt>
                <c:pt idx="3">
                  <c:v>0.25</c:v>
                </c:pt>
                <c:pt idx="4">
                  <c:v>0.28125</c:v>
                </c:pt>
                <c:pt idx="5">
                  <c:v>0.328125</c:v>
                </c:pt>
                <c:pt idx="6">
                  <c:v>0.359375</c:v>
                </c:pt>
                <c:pt idx="7">
                  <c:v>0.390625</c:v>
                </c:pt>
                <c:pt idx="8">
                  <c:v>0.40625</c:v>
                </c:pt>
                <c:pt idx="9">
                  <c:v>0.421875</c:v>
                </c:pt>
                <c:pt idx="10">
                  <c:v>0.453125</c:v>
                </c:pt>
                <c:pt idx="11">
                  <c:v>0.484375</c:v>
                </c:pt>
                <c:pt idx="12">
                  <c:v>0.515625</c:v>
                </c:pt>
                <c:pt idx="13">
                  <c:v>0.546875</c:v>
                </c:pt>
                <c:pt idx="14">
                  <c:v>0.578125</c:v>
                </c:pt>
                <c:pt idx="15">
                  <c:v>0.625</c:v>
                </c:pt>
                <c:pt idx="16">
                  <c:v>0.65625</c:v>
                </c:pt>
                <c:pt idx="17">
                  <c:v>0.703125</c:v>
                </c:pt>
                <c:pt idx="18">
                  <c:v>0.71875</c:v>
                </c:pt>
                <c:pt idx="19">
                  <c:v>0.75</c:v>
                </c:pt>
                <c:pt idx="20">
                  <c:v>0.796875</c:v>
                </c:pt>
                <c:pt idx="21">
                  <c:v>0.84375</c:v>
                </c:pt>
                <c:pt idx="22">
                  <c:v>0.875</c:v>
                </c:pt>
                <c:pt idx="23">
                  <c:v>0.90625</c:v>
                </c:pt>
                <c:pt idx="24">
                  <c:v>0.9375</c:v>
                </c:pt>
                <c:pt idx="25">
                  <c:v>0.953125</c:v>
                </c:pt>
                <c:pt idx="26">
                  <c:v>1.015625</c:v>
                </c:pt>
                <c:pt idx="27">
                  <c:v>1.03125</c:v>
                </c:pt>
                <c:pt idx="28">
                  <c:v>1.078125</c:v>
                </c:pt>
                <c:pt idx="29">
                  <c:v>1.109375</c:v>
                </c:pt>
                <c:pt idx="30">
                  <c:v>1.171875</c:v>
                </c:pt>
                <c:pt idx="31">
                  <c:v>1.25</c:v>
                </c:pt>
                <c:pt idx="32">
                  <c:v>1.390625</c:v>
                </c:pt>
                <c:pt idx="33">
                  <c:v>1.546875</c:v>
                </c:pt>
                <c:pt idx="34">
                  <c:v>1.671875</c:v>
                </c:pt>
                <c:pt idx="35">
                  <c:v>1.78125</c:v>
                </c:pt>
                <c:pt idx="36">
                  <c:v>1.9375</c:v>
                </c:pt>
                <c:pt idx="37">
                  <c:v>2.09375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  <c:pt idx="41">
                  <c:v>2.59375</c:v>
                </c:pt>
                <c:pt idx="42">
                  <c:v>2.671875</c:v>
                </c:pt>
                <c:pt idx="43">
                  <c:v>2.8125</c:v>
                </c:pt>
                <c:pt idx="44">
                  <c:v>2.953125</c:v>
                </c:pt>
                <c:pt idx="45">
                  <c:v>3.046875</c:v>
                </c:pt>
                <c:pt idx="46">
                  <c:v>3.125</c:v>
                </c:pt>
                <c:pt idx="47">
                  <c:v>3.203125</c:v>
                </c:pt>
                <c:pt idx="48">
                  <c:v>3.296875</c:v>
                </c:pt>
                <c:pt idx="49">
                  <c:v>3.34375</c:v>
                </c:pt>
                <c:pt idx="50">
                  <c:v>3.453125</c:v>
                </c:pt>
                <c:pt idx="51">
                  <c:v>3.53125</c:v>
                </c:pt>
                <c:pt idx="52">
                  <c:v>3.609375</c:v>
                </c:pt>
                <c:pt idx="53">
                  <c:v>3.75</c:v>
                </c:pt>
                <c:pt idx="54">
                  <c:v>3.90625</c:v>
                </c:pt>
                <c:pt idx="55">
                  <c:v>4.078125</c:v>
                </c:pt>
                <c:pt idx="56">
                  <c:v>4.21875</c:v>
                </c:pt>
                <c:pt idx="57">
                  <c:v>4.328125</c:v>
                </c:pt>
                <c:pt idx="58">
                  <c:v>4.484375</c:v>
                </c:pt>
                <c:pt idx="59">
                  <c:v>4.625</c:v>
                </c:pt>
                <c:pt idx="60">
                  <c:v>4.734375</c:v>
                </c:pt>
                <c:pt idx="61">
                  <c:v>4.859375</c:v>
                </c:pt>
                <c:pt idx="62">
                  <c:v>4.9375</c:v>
                </c:pt>
                <c:pt idx="63">
                  <c:v>5.0625</c:v>
                </c:pt>
                <c:pt idx="64">
                  <c:v>5.125</c:v>
                </c:pt>
                <c:pt idx="65">
                  <c:v>5.234375</c:v>
                </c:pt>
                <c:pt idx="66">
                  <c:v>5.390625</c:v>
                </c:pt>
                <c:pt idx="67">
                  <c:v>5.546875</c:v>
                </c:pt>
                <c:pt idx="68">
                  <c:v>5.8125</c:v>
                </c:pt>
                <c:pt idx="69">
                  <c:v>6.046875</c:v>
                </c:pt>
                <c:pt idx="70">
                  <c:v>6.234375</c:v>
                </c:pt>
                <c:pt idx="71">
                  <c:v>6.390625</c:v>
                </c:pt>
                <c:pt idx="72">
                  <c:v>6.484375</c:v>
                </c:pt>
                <c:pt idx="73">
                  <c:v>6.59375</c:v>
                </c:pt>
                <c:pt idx="74">
                  <c:v>6.8125</c:v>
                </c:pt>
                <c:pt idx="75">
                  <c:v>7.0625</c:v>
                </c:pt>
                <c:pt idx="76">
                  <c:v>7.21875</c:v>
                </c:pt>
                <c:pt idx="77">
                  <c:v>7.421875</c:v>
                </c:pt>
                <c:pt idx="78">
                  <c:v>7.546875</c:v>
                </c:pt>
                <c:pt idx="79">
                  <c:v>7.65625</c:v>
                </c:pt>
                <c:pt idx="80">
                  <c:v>7.890625</c:v>
                </c:pt>
                <c:pt idx="81">
                  <c:v>8.078125</c:v>
                </c:pt>
                <c:pt idx="82">
                  <c:v>8.359375</c:v>
                </c:pt>
                <c:pt idx="83">
                  <c:v>8.578125</c:v>
                </c:pt>
                <c:pt idx="84">
                  <c:v>8.828125</c:v>
                </c:pt>
                <c:pt idx="85">
                  <c:v>9</c:v>
                </c:pt>
                <c:pt idx="86">
                  <c:v>9.125</c:v>
                </c:pt>
                <c:pt idx="87">
                  <c:v>9.265625</c:v>
                </c:pt>
                <c:pt idx="88">
                  <c:v>9.3125</c:v>
                </c:pt>
                <c:pt idx="89">
                  <c:v>9.390625</c:v>
                </c:pt>
                <c:pt idx="90">
                  <c:v>9.46875</c:v>
                </c:pt>
                <c:pt idx="91">
                  <c:v>9.53125</c:v>
                </c:pt>
                <c:pt idx="92">
                  <c:v>9.578125</c:v>
                </c:pt>
                <c:pt idx="93">
                  <c:v>9.65625</c:v>
                </c:pt>
                <c:pt idx="94">
                  <c:v>9.78125</c:v>
                </c:pt>
                <c:pt idx="95">
                  <c:v>9.890625</c:v>
                </c:pt>
                <c:pt idx="96">
                  <c:v>10.015625</c:v>
                </c:pt>
                <c:pt idx="97">
                  <c:v>10.09375</c:v>
                </c:pt>
                <c:pt idx="98">
                  <c:v>10.203125</c:v>
                </c:pt>
                <c:pt idx="99">
                  <c:v>10.265625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8-4561-8595-E8F924E4D1E1}"/>
            </c:ext>
          </c:extLst>
        </c:ser>
        <c:ser>
          <c:idx val="9"/>
          <c:order val="1"/>
          <c:tx>
            <c:strRef>
              <c:f>RandomTree!$R$2</c:f>
              <c:strCache>
                <c:ptCount val="1"/>
                <c:pt idx="0">
                  <c:v>ARF(11.44)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RandomTree!$R$3:$R$102</c:f>
              <c:numCache>
                <c:formatCode>General</c:formatCode>
                <c:ptCount val="100"/>
                <c:pt idx="0">
                  <c:v>0.234375</c:v>
                </c:pt>
                <c:pt idx="1">
                  <c:v>0.421875</c:v>
                </c:pt>
                <c:pt idx="2">
                  <c:v>0.5625</c:v>
                </c:pt>
                <c:pt idx="3">
                  <c:v>0.625</c:v>
                </c:pt>
                <c:pt idx="4">
                  <c:v>0.703125</c:v>
                </c:pt>
                <c:pt idx="5">
                  <c:v>0.796875</c:v>
                </c:pt>
                <c:pt idx="6">
                  <c:v>0.90625</c:v>
                </c:pt>
                <c:pt idx="7">
                  <c:v>1.015625</c:v>
                </c:pt>
                <c:pt idx="8">
                  <c:v>1.125</c:v>
                </c:pt>
                <c:pt idx="9">
                  <c:v>1.1875</c:v>
                </c:pt>
                <c:pt idx="10">
                  <c:v>1.265625</c:v>
                </c:pt>
                <c:pt idx="11">
                  <c:v>1.328125</c:v>
                </c:pt>
                <c:pt idx="12">
                  <c:v>1.4375</c:v>
                </c:pt>
                <c:pt idx="13">
                  <c:v>1.53125</c:v>
                </c:pt>
                <c:pt idx="14">
                  <c:v>1.609375</c:v>
                </c:pt>
                <c:pt idx="15">
                  <c:v>1.6875</c:v>
                </c:pt>
                <c:pt idx="16">
                  <c:v>1.765625</c:v>
                </c:pt>
                <c:pt idx="17">
                  <c:v>1.828125</c:v>
                </c:pt>
                <c:pt idx="18">
                  <c:v>1.90625</c:v>
                </c:pt>
                <c:pt idx="19">
                  <c:v>1.96875</c:v>
                </c:pt>
                <c:pt idx="20">
                  <c:v>2.0625</c:v>
                </c:pt>
                <c:pt idx="21">
                  <c:v>2.125</c:v>
                </c:pt>
                <c:pt idx="22">
                  <c:v>2.203125</c:v>
                </c:pt>
                <c:pt idx="23">
                  <c:v>2.296875</c:v>
                </c:pt>
                <c:pt idx="24">
                  <c:v>2.34375</c:v>
                </c:pt>
                <c:pt idx="25">
                  <c:v>2.46875</c:v>
                </c:pt>
                <c:pt idx="26">
                  <c:v>2.59375</c:v>
                </c:pt>
                <c:pt idx="27">
                  <c:v>2.6875</c:v>
                </c:pt>
                <c:pt idx="28">
                  <c:v>2.78125</c:v>
                </c:pt>
                <c:pt idx="29">
                  <c:v>2.875</c:v>
                </c:pt>
                <c:pt idx="30">
                  <c:v>2.96875</c:v>
                </c:pt>
                <c:pt idx="31">
                  <c:v>3.0625</c:v>
                </c:pt>
                <c:pt idx="32">
                  <c:v>3.1875</c:v>
                </c:pt>
                <c:pt idx="33">
                  <c:v>3.3125</c:v>
                </c:pt>
                <c:pt idx="34">
                  <c:v>3.421875</c:v>
                </c:pt>
                <c:pt idx="35">
                  <c:v>3.53125</c:v>
                </c:pt>
                <c:pt idx="36">
                  <c:v>3.640625</c:v>
                </c:pt>
                <c:pt idx="37">
                  <c:v>3.75</c:v>
                </c:pt>
                <c:pt idx="38">
                  <c:v>3.859375</c:v>
                </c:pt>
                <c:pt idx="39">
                  <c:v>3.984375</c:v>
                </c:pt>
                <c:pt idx="40">
                  <c:v>4.09375</c:v>
                </c:pt>
                <c:pt idx="41">
                  <c:v>4.21875</c:v>
                </c:pt>
                <c:pt idx="42">
                  <c:v>4.328125</c:v>
                </c:pt>
                <c:pt idx="43">
                  <c:v>4.421875</c:v>
                </c:pt>
                <c:pt idx="44">
                  <c:v>4.546875</c:v>
                </c:pt>
                <c:pt idx="45">
                  <c:v>4.65625</c:v>
                </c:pt>
                <c:pt idx="46">
                  <c:v>4.78125</c:v>
                </c:pt>
                <c:pt idx="47">
                  <c:v>4.90625</c:v>
                </c:pt>
                <c:pt idx="48">
                  <c:v>5.03125</c:v>
                </c:pt>
                <c:pt idx="49">
                  <c:v>5.1875</c:v>
                </c:pt>
                <c:pt idx="50">
                  <c:v>5.3125</c:v>
                </c:pt>
                <c:pt idx="51">
                  <c:v>5.4375</c:v>
                </c:pt>
                <c:pt idx="52">
                  <c:v>5.578125</c:v>
                </c:pt>
                <c:pt idx="53">
                  <c:v>5.75</c:v>
                </c:pt>
                <c:pt idx="54">
                  <c:v>5.90625</c:v>
                </c:pt>
                <c:pt idx="55">
                  <c:v>6.09375</c:v>
                </c:pt>
                <c:pt idx="56">
                  <c:v>6.265625</c:v>
                </c:pt>
                <c:pt idx="57">
                  <c:v>6.4375</c:v>
                </c:pt>
                <c:pt idx="58">
                  <c:v>6.59375</c:v>
                </c:pt>
                <c:pt idx="59">
                  <c:v>6.765625</c:v>
                </c:pt>
                <c:pt idx="60">
                  <c:v>6.953125</c:v>
                </c:pt>
                <c:pt idx="61">
                  <c:v>7.15625</c:v>
                </c:pt>
                <c:pt idx="62">
                  <c:v>7.3125</c:v>
                </c:pt>
                <c:pt idx="63">
                  <c:v>7.484375</c:v>
                </c:pt>
                <c:pt idx="64">
                  <c:v>7.65625</c:v>
                </c:pt>
                <c:pt idx="65">
                  <c:v>7.84375</c:v>
                </c:pt>
                <c:pt idx="66">
                  <c:v>7.984375</c:v>
                </c:pt>
                <c:pt idx="67">
                  <c:v>8.125</c:v>
                </c:pt>
                <c:pt idx="68">
                  <c:v>8.265625</c:v>
                </c:pt>
                <c:pt idx="69">
                  <c:v>8.40625</c:v>
                </c:pt>
                <c:pt idx="70">
                  <c:v>8.546875</c:v>
                </c:pt>
                <c:pt idx="71">
                  <c:v>8.6875</c:v>
                </c:pt>
                <c:pt idx="72">
                  <c:v>8.828125</c:v>
                </c:pt>
                <c:pt idx="73">
                  <c:v>8.96875</c:v>
                </c:pt>
                <c:pt idx="74">
                  <c:v>9.109375</c:v>
                </c:pt>
                <c:pt idx="75">
                  <c:v>9.25</c:v>
                </c:pt>
                <c:pt idx="76">
                  <c:v>9.390625</c:v>
                </c:pt>
                <c:pt idx="77">
                  <c:v>9.515625</c:v>
                </c:pt>
                <c:pt idx="78">
                  <c:v>9.65625</c:v>
                </c:pt>
                <c:pt idx="79">
                  <c:v>9.859375</c:v>
                </c:pt>
                <c:pt idx="80">
                  <c:v>10.078125</c:v>
                </c:pt>
                <c:pt idx="81">
                  <c:v>10.265625</c:v>
                </c:pt>
                <c:pt idx="82">
                  <c:v>10.421875</c:v>
                </c:pt>
                <c:pt idx="83">
                  <c:v>10.515625</c:v>
                </c:pt>
                <c:pt idx="84">
                  <c:v>10.609375</c:v>
                </c:pt>
                <c:pt idx="85">
                  <c:v>10.65625</c:v>
                </c:pt>
                <c:pt idx="86">
                  <c:v>10.703125</c:v>
                </c:pt>
                <c:pt idx="87">
                  <c:v>10.75</c:v>
                </c:pt>
                <c:pt idx="88">
                  <c:v>10.796875</c:v>
                </c:pt>
                <c:pt idx="89">
                  <c:v>10.84375</c:v>
                </c:pt>
                <c:pt idx="90">
                  <c:v>10.90625</c:v>
                </c:pt>
                <c:pt idx="91">
                  <c:v>10.96875</c:v>
                </c:pt>
                <c:pt idx="92">
                  <c:v>11.015625</c:v>
                </c:pt>
                <c:pt idx="93">
                  <c:v>11.078125</c:v>
                </c:pt>
                <c:pt idx="94">
                  <c:v>11.140625</c:v>
                </c:pt>
                <c:pt idx="95">
                  <c:v>11.203125</c:v>
                </c:pt>
                <c:pt idx="96">
                  <c:v>11.25</c:v>
                </c:pt>
                <c:pt idx="97">
                  <c:v>11.3125</c:v>
                </c:pt>
                <c:pt idx="98">
                  <c:v>11.375</c:v>
                </c:pt>
                <c:pt idx="99">
                  <c:v>11.4375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B8-4561-8595-E8F924E4D1E1}"/>
            </c:ext>
          </c:extLst>
        </c:ser>
        <c:ser>
          <c:idx val="1"/>
          <c:order val="2"/>
          <c:tx>
            <c:strRef>
              <c:f>RandomTree!$S$2</c:f>
              <c:strCache>
                <c:ptCount val="1"/>
                <c:pt idx="0">
                  <c:v>DWM-NB(0)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RandomTree!$S$3:$S$102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0.140625</c:v>
                </c:pt>
                <c:pt idx="2">
                  <c:v>0.171875</c:v>
                </c:pt>
                <c:pt idx="3">
                  <c:v>0.21875</c:v>
                </c:pt>
                <c:pt idx="4">
                  <c:v>0.25</c:v>
                </c:pt>
                <c:pt idx="5">
                  <c:v>0.28125</c:v>
                </c:pt>
                <c:pt idx="6">
                  <c:v>0.328125</c:v>
                </c:pt>
                <c:pt idx="7">
                  <c:v>0.375</c:v>
                </c:pt>
                <c:pt idx="8">
                  <c:v>0.390625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B8-4561-8595-E8F924E4D1E1}"/>
            </c:ext>
          </c:extLst>
        </c:ser>
        <c:ser>
          <c:idx val="3"/>
          <c:order val="3"/>
          <c:tx>
            <c:strRef>
              <c:f>RandomTree!$T$2</c:f>
              <c:strCache>
                <c:ptCount val="1"/>
                <c:pt idx="0">
                  <c:v>DWM-HT(1.94)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RandomTree!$T$3:$T$102</c:f>
              <c:numCache>
                <c:formatCode>General</c:formatCode>
                <c:ptCount val="100"/>
                <c:pt idx="0">
                  <c:v>0.109375</c:v>
                </c:pt>
                <c:pt idx="1">
                  <c:v>0.1875</c:v>
                </c:pt>
                <c:pt idx="2">
                  <c:v>0.25</c:v>
                </c:pt>
                <c:pt idx="3">
                  <c:v>0.265625</c:v>
                </c:pt>
                <c:pt idx="4">
                  <c:v>0.28125</c:v>
                </c:pt>
                <c:pt idx="5">
                  <c:v>0.296875</c:v>
                </c:pt>
                <c:pt idx="6">
                  <c:v>0.328125</c:v>
                </c:pt>
                <c:pt idx="7">
                  <c:v>0.34375</c:v>
                </c:pt>
                <c:pt idx="8">
                  <c:v>0.375</c:v>
                </c:pt>
                <c:pt idx="9">
                  <c:v>0.390625</c:v>
                </c:pt>
                <c:pt idx="10">
                  <c:v>0.421875</c:v>
                </c:pt>
                <c:pt idx="11">
                  <c:v>0.4375</c:v>
                </c:pt>
                <c:pt idx="12">
                  <c:v>0.46875</c:v>
                </c:pt>
                <c:pt idx="13">
                  <c:v>0.5</c:v>
                </c:pt>
                <c:pt idx="14">
                  <c:v>0.53125</c:v>
                </c:pt>
                <c:pt idx="15">
                  <c:v>0.5625</c:v>
                </c:pt>
                <c:pt idx="16">
                  <c:v>0.59375</c:v>
                </c:pt>
                <c:pt idx="17">
                  <c:v>0.625</c:v>
                </c:pt>
                <c:pt idx="18">
                  <c:v>0.65625</c:v>
                </c:pt>
                <c:pt idx="19">
                  <c:v>0.703125</c:v>
                </c:pt>
                <c:pt idx="20">
                  <c:v>0.734375</c:v>
                </c:pt>
                <c:pt idx="21">
                  <c:v>0.75</c:v>
                </c:pt>
                <c:pt idx="22">
                  <c:v>0.78125</c:v>
                </c:pt>
                <c:pt idx="23">
                  <c:v>0.796875</c:v>
                </c:pt>
                <c:pt idx="24">
                  <c:v>0.8125</c:v>
                </c:pt>
                <c:pt idx="25">
                  <c:v>0.828125</c:v>
                </c:pt>
                <c:pt idx="26">
                  <c:v>0.859375</c:v>
                </c:pt>
                <c:pt idx="27">
                  <c:v>0.875</c:v>
                </c:pt>
                <c:pt idx="28">
                  <c:v>0.890625</c:v>
                </c:pt>
                <c:pt idx="29">
                  <c:v>0.90625</c:v>
                </c:pt>
                <c:pt idx="30">
                  <c:v>0.90625</c:v>
                </c:pt>
                <c:pt idx="31">
                  <c:v>0.921875</c:v>
                </c:pt>
                <c:pt idx="32">
                  <c:v>0.9375</c:v>
                </c:pt>
                <c:pt idx="33">
                  <c:v>0.953125</c:v>
                </c:pt>
                <c:pt idx="34">
                  <c:v>0.96875</c:v>
                </c:pt>
                <c:pt idx="35">
                  <c:v>0.984375</c:v>
                </c:pt>
                <c:pt idx="36">
                  <c:v>1</c:v>
                </c:pt>
                <c:pt idx="37">
                  <c:v>1.015625</c:v>
                </c:pt>
                <c:pt idx="38">
                  <c:v>1.015625</c:v>
                </c:pt>
                <c:pt idx="39">
                  <c:v>1.03125</c:v>
                </c:pt>
                <c:pt idx="40">
                  <c:v>1.046875</c:v>
                </c:pt>
                <c:pt idx="41">
                  <c:v>1.0625</c:v>
                </c:pt>
                <c:pt idx="42">
                  <c:v>1.078125</c:v>
                </c:pt>
                <c:pt idx="43">
                  <c:v>1.09375</c:v>
                </c:pt>
                <c:pt idx="44">
                  <c:v>1.109375</c:v>
                </c:pt>
                <c:pt idx="45">
                  <c:v>1.140625</c:v>
                </c:pt>
                <c:pt idx="46">
                  <c:v>1.15625</c:v>
                </c:pt>
                <c:pt idx="47">
                  <c:v>1.171875</c:v>
                </c:pt>
                <c:pt idx="48">
                  <c:v>1.1875</c:v>
                </c:pt>
                <c:pt idx="49">
                  <c:v>1.203125</c:v>
                </c:pt>
                <c:pt idx="50">
                  <c:v>1.21875</c:v>
                </c:pt>
                <c:pt idx="51">
                  <c:v>1.234375</c:v>
                </c:pt>
                <c:pt idx="52">
                  <c:v>1.234375</c:v>
                </c:pt>
                <c:pt idx="53">
                  <c:v>1.25</c:v>
                </c:pt>
                <c:pt idx="54">
                  <c:v>1.265625</c:v>
                </c:pt>
                <c:pt idx="55">
                  <c:v>1.28125</c:v>
                </c:pt>
                <c:pt idx="56">
                  <c:v>1.296875</c:v>
                </c:pt>
                <c:pt idx="57">
                  <c:v>1.3125</c:v>
                </c:pt>
                <c:pt idx="58">
                  <c:v>1.328125</c:v>
                </c:pt>
                <c:pt idx="59">
                  <c:v>1.34375</c:v>
                </c:pt>
                <c:pt idx="60">
                  <c:v>1.359375</c:v>
                </c:pt>
                <c:pt idx="61">
                  <c:v>1.390625</c:v>
                </c:pt>
                <c:pt idx="62">
                  <c:v>1.390625</c:v>
                </c:pt>
                <c:pt idx="63">
                  <c:v>1.421875</c:v>
                </c:pt>
                <c:pt idx="64">
                  <c:v>1.4375</c:v>
                </c:pt>
                <c:pt idx="65">
                  <c:v>1.4375</c:v>
                </c:pt>
                <c:pt idx="66">
                  <c:v>1.453125</c:v>
                </c:pt>
                <c:pt idx="67">
                  <c:v>1.46875</c:v>
                </c:pt>
                <c:pt idx="68">
                  <c:v>1.484375</c:v>
                </c:pt>
                <c:pt idx="69">
                  <c:v>1.5</c:v>
                </c:pt>
                <c:pt idx="70">
                  <c:v>1.515625</c:v>
                </c:pt>
                <c:pt idx="71">
                  <c:v>1.53125</c:v>
                </c:pt>
                <c:pt idx="72">
                  <c:v>1.546875</c:v>
                </c:pt>
                <c:pt idx="73">
                  <c:v>1.546875</c:v>
                </c:pt>
                <c:pt idx="74">
                  <c:v>1.5625</c:v>
                </c:pt>
                <c:pt idx="75">
                  <c:v>1.578125</c:v>
                </c:pt>
                <c:pt idx="76">
                  <c:v>1.59375</c:v>
                </c:pt>
                <c:pt idx="77">
                  <c:v>1.609375</c:v>
                </c:pt>
                <c:pt idx="78">
                  <c:v>1.625</c:v>
                </c:pt>
                <c:pt idx="79">
                  <c:v>1.640625</c:v>
                </c:pt>
                <c:pt idx="80">
                  <c:v>1.671875</c:v>
                </c:pt>
                <c:pt idx="81">
                  <c:v>1.6875</c:v>
                </c:pt>
                <c:pt idx="82">
                  <c:v>1.703125</c:v>
                </c:pt>
                <c:pt idx="83">
                  <c:v>1.734375</c:v>
                </c:pt>
                <c:pt idx="84">
                  <c:v>1.75</c:v>
                </c:pt>
                <c:pt idx="85">
                  <c:v>1.765625</c:v>
                </c:pt>
                <c:pt idx="86">
                  <c:v>1.78125</c:v>
                </c:pt>
                <c:pt idx="87">
                  <c:v>1.796875</c:v>
                </c:pt>
                <c:pt idx="88">
                  <c:v>1.8125</c:v>
                </c:pt>
                <c:pt idx="89">
                  <c:v>1.828125</c:v>
                </c:pt>
                <c:pt idx="90">
                  <c:v>1.828125</c:v>
                </c:pt>
                <c:pt idx="91">
                  <c:v>1.84375</c:v>
                </c:pt>
                <c:pt idx="92">
                  <c:v>1.859375</c:v>
                </c:pt>
                <c:pt idx="93">
                  <c:v>1.859375</c:v>
                </c:pt>
                <c:pt idx="94">
                  <c:v>1.875</c:v>
                </c:pt>
                <c:pt idx="95">
                  <c:v>1.890625</c:v>
                </c:pt>
                <c:pt idx="96">
                  <c:v>1.90625</c:v>
                </c:pt>
                <c:pt idx="97">
                  <c:v>1.90625</c:v>
                </c:pt>
                <c:pt idx="98">
                  <c:v>1.921875</c:v>
                </c:pt>
                <c:pt idx="99">
                  <c:v>1.9375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B8-4561-8595-E8F924E4D1E1}"/>
            </c:ext>
          </c:extLst>
        </c:ser>
        <c:ser>
          <c:idx val="0"/>
          <c:order val="4"/>
          <c:tx>
            <c:strRef>
              <c:f>RandomTree!$U$2</c:f>
              <c:strCache>
                <c:ptCount val="1"/>
                <c:pt idx="0">
                  <c:v>WMA(1.34)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RandomTree!$U$3:$U$102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0.109375</c:v>
                </c:pt>
                <c:pt idx="2">
                  <c:v>0.109375</c:v>
                </c:pt>
                <c:pt idx="3">
                  <c:v>0.140625</c:v>
                </c:pt>
                <c:pt idx="4">
                  <c:v>0.140625</c:v>
                </c:pt>
                <c:pt idx="5">
                  <c:v>0.15625</c:v>
                </c:pt>
                <c:pt idx="6">
                  <c:v>0.171875</c:v>
                </c:pt>
                <c:pt idx="7">
                  <c:v>0.203125</c:v>
                </c:pt>
                <c:pt idx="8">
                  <c:v>0.203125</c:v>
                </c:pt>
                <c:pt idx="9">
                  <c:v>0.21875</c:v>
                </c:pt>
                <c:pt idx="10">
                  <c:v>0.21875</c:v>
                </c:pt>
                <c:pt idx="11">
                  <c:v>0.234375</c:v>
                </c:pt>
                <c:pt idx="12">
                  <c:v>0.25</c:v>
                </c:pt>
                <c:pt idx="13">
                  <c:v>0.265625</c:v>
                </c:pt>
                <c:pt idx="14">
                  <c:v>0.28125</c:v>
                </c:pt>
                <c:pt idx="15">
                  <c:v>0.296875</c:v>
                </c:pt>
                <c:pt idx="16">
                  <c:v>0.3125</c:v>
                </c:pt>
                <c:pt idx="17">
                  <c:v>0.3125</c:v>
                </c:pt>
                <c:pt idx="18">
                  <c:v>0.328125</c:v>
                </c:pt>
                <c:pt idx="19">
                  <c:v>0.34375</c:v>
                </c:pt>
                <c:pt idx="20">
                  <c:v>0.359375</c:v>
                </c:pt>
                <c:pt idx="21">
                  <c:v>0.359375</c:v>
                </c:pt>
                <c:pt idx="22">
                  <c:v>0.375</c:v>
                </c:pt>
                <c:pt idx="23">
                  <c:v>0.390625</c:v>
                </c:pt>
                <c:pt idx="24">
                  <c:v>0.390625</c:v>
                </c:pt>
                <c:pt idx="25">
                  <c:v>0.40625</c:v>
                </c:pt>
                <c:pt idx="26">
                  <c:v>0.421875</c:v>
                </c:pt>
                <c:pt idx="27">
                  <c:v>0.4375</c:v>
                </c:pt>
                <c:pt idx="28">
                  <c:v>0.46875</c:v>
                </c:pt>
                <c:pt idx="29">
                  <c:v>0.484375</c:v>
                </c:pt>
                <c:pt idx="30">
                  <c:v>0.5</c:v>
                </c:pt>
                <c:pt idx="31">
                  <c:v>0.515625</c:v>
                </c:pt>
                <c:pt idx="32">
                  <c:v>0.515625</c:v>
                </c:pt>
                <c:pt idx="33">
                  <c:v>0.53125</c:v>
                </c:pt>
                <c:pt idx="34">
                  <c:v>0.546875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0.59375</c:v>
                </c:pt>
                <c:pt idx="40">
                  <c:v>0.609375</c:v>
                </c:pt>
                <c:pt idx="41">
                  <c:v>0.625</c:v>
                </c:pt>
                <c:pt idx="42">
                  <c:v>0.640625</c:v>
                </c:pt>
                <c:pt idx="43">
                  <c:v>0.640625</c:v>
                </c:pt>
                <c:pt idx="44">
                  <c:v>0.65625</c:v>
                </c:pt>
                <c:pt idx="45">
                  <c:v>0.671875</c:v>
                </c:pt>
                <c:pt idx="46">
                  <c:v>0.6875</c:v>
                </c:pt>
                <c:pt idx="47">
                  <c:v>0.6875</c:v>
                </c:pt>
                <c:pt idx="48">
                  <c:v>0.703125</c:v>
                </c:pt>
                <c:pt idx="49">
                  <c:v>0.71875</c:v>
                </c:pt>
                <c:pt idx="50">
                  <c:v>0.734375</c:v>
                </c:pt>
                <c:pt idx="51">
                  <c:v>0.734375</c:v>
                </c:pt>
                <c:pt idx="52">
                  <c:v>0.765625</c:v>
                </c:pt>
                <c:pt idx="53">
                  <c:v>0.78125</c:v>
                </c:pt>
                <c:pt idx="54">
                  <c:v>0.796875</c:v>
                </c:pt>
                <c:pt idx="55">
                  <c:v>0.8125</c:v>
                </c:pt>
                <c:pt idx="56">
                  <c:v>0.828125</c:v>
                </c:pt>
                <c:pt idx="57">
                  <c:v>0.84375</c:v>
                </c:pt>
                <c:pt idx="58">
                  <c:v>0.859375</c:v>
                </c:pt>
                <c:pt idx="59">
                  <c:v>0.875</c:v>
                </c:pt>
                <c:pt idx="60">
                  <c:v>0.890625</c:v>
                </c:pt>
                <c:pt idx="61">
                  <c:v>0.890625</c:v>
                </c:pt>
                <c:pt idx="62">
                  <c:v>0.90625</c:v>
                </c:pt>
                <c:pt idx="63">
                  <c:v>0.921875</c:v>
                </c:pt>
                <c:pt idx="64">
                  <c:v>0.9375</c:v>
                </c:pt>
                <c:pt idx="65">
                  <c:v>0.9375</c:v>
                </c:pt>
                <c:pt idx="66">
                  <c:v>0.953125</c:v>
                </c:pt>
                <c:pt idx="67">
                  <c:v>0.96875</c:v>
                </c:pt>
                <c:pt idx="68">
                  <c:v>0.96875</c:v>
                </c:pt>
                <c:pt idx="69">
                  <c:v>0.984375</c:v>
                </c:pt>
                <c:pt idx="70">
                  <c:v>1</c:v>
                </c:pt>
                <c:pt idx="71">
                  <c:v>1</c:v>
                </c:pt>
                <c:pt idx="72">
                  <c:v>1.015625</c:v>
                </c:pt>
                <c:pt idx="73">
                  <c:v>1.03125</c:v>
                </c:pt>
                <c:pt idx="74">
                  <c:v>1.046875</c:v>
                </c:pt>
                <c:pt idx="75">
                  <c:v>1.046875</c:v>
                </c:pt>
                <c:pt idx="76">
                  <c:v>1.0625</c:v>
                </c:pt>
                <c:pt idx="77">
                  <c:v>1.078125</c:v>
                </c:pt>
                <c:pt idx="78">
                  <c:v>1.078125</c:v>
                </c:pt>
                <c:pt idx="79">
                  <c:v>1.09375</c:v>
                </c:pt>
                <c:pt idx="80">
                  <c:v>1.109375</c:v>
                </c:pt>
                <c:pt idx="81">
                  <c:v>1.109375</c:v>
                </c:pt>
                <c:pt idx="82">
                  <c:v>1.125</c:v>
                </c:pt>
                <c:pt idx="83">
                  <c:v>1.140625</c:v>
                </c:pt>
                <c:pt idx="84">
                  <c:v>1.140625</c:v>
                </c:pt>
                <c:pt idx="85">
                  <c:v>1.15625</c:v>
                </c:pt>
                <c:pt idx="86">
                  <c:v>1.171875</c:v>
                </c:pt>
                <c:pt idx="87">
                  <c:v>1.171875</c:v>
                </c:pt>
                <c:pt idx="88">
                  <c:v>1.1875</c:v>
                </c:pt>
                <c:pt idx="89">
                  <c:v>1.203125</c:v>
                </c:pt>
                <c:pt idx="90">
                  <c:v>1.203125</c:v>
                </c:pt>
                <c:pt idx="91">
                  <c:v>1.21875</c:v>
                </c:pt>
                <c:pt idx="92">
                  <c:v>1.234375</c:v>
                </c:pt>
                <c:pt idx="93">
                  <c:v>1.25</c:v>
                </c:pt>
                <c:pt idx="94">
                  <c:v>1.265625</c:v>
                </c:pt>
                <c:pt idx="95">
                  <c:v>1.28125</c:v>
                </c:pt>
                <c:pt idx="96">
                  <c:v>1.296875</c:v>
                </c:pt>
                <c:pt idx="97">
                  <c:v>1.3125</c:v>
                </c:pt>
                <c:pt idx="98">
                  <c:v>1.328125</c:v>
                </c:pt>
                <c:pt idx="99">
                  <c:v>1.34375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B8-4561-8595-E8F924E4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77792"/>
        <c:axId val="200988544"/>
        <c:extLst xmlns:c16r2="http://schemas.microsoft.com/office/drawing/2015/06/chart"/>
      </c:scatterChart>
      <c:valAx>
        <c:axId val="2009777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988544"/>
        <c:crosses val="autoZero"/>
        <c:crossBetween val="midCat"/>
        <c:dispUnits>
          <c:builtInUnit val="thousands"/>
        </c:dispUnits>
      </c:valAx>
      <c:valAx>
        <c:axId val="20098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97779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2416152295835"/>
          <c:y val="0.1265238577090335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 </a:t>
            </a:r>
            <a:r>
              <a:rPr lang="en-US"/>
              <a:t>RandomTree (Recurrent Drift)</a:t>
            </a: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RandomTree!$F$2</c:f>
              <c:strCache>
                <c:ptCount val="1"/>
                <c:pt idx="0">
                  <c:v>HDWM(67.86%)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RandomTree!$F$3:$F$102</c:f>
              <c:numCache>
                <c:formatCode>General</c:formatCode>
                <c:ptCount val="100"/>
                <c:pt idx="0">
                  <c:v>84.8</c:v>
                </c:pt>
                <c:pt idx="1">
                  <c:v>81.399999999999991</c:v>
                </c:pt>
                <c:pt idx="2">
                  <c:v>80.300000000000011</c:v>
                </c:pt>
                <c:pt idx="3">
                  <c:v>83.6</c:v>
                </c:pt>
                <c:pt idx="4">
                  <c:v>81.5</c:v>
                </c:pt>
                <c:pt idx="5">
                  <c:v>80.100000000000009</c:v>
                </c:pt>
                <c:pt idx="6">
                  <c:v>79.3</c:v>
                </c:pt>
                <c:pt idx="7">
                  <c:v>81.599999999999994</c:v>
                </c:pt>
                <c:pt idx="8">
                  <c:v>80.800000000000011</c:v>
                </c:pt>
                <c:pt idx="9">
                  <c:v>82.399999999999991</c:v>
                </c:pt>
                <c:pt idx="10">
                  <c:v>83.5</c:v>
                </c:pt>
                <c:pt idx="11">
                  <c:v>81.3</c:v>
                </c:pt>
                <c:pt idx="12">
                  <c:v>81.699999999999989</c:v>
                </c:pt>
                <c:pt idx="13">
                  <c:v>81.100000000000009</c:v>
                </c:pt>
                <c:pt idx="14">
                  <c:v>82.1</c:v>
                </c:pt>
                <c:pt idx="15">
                  <c:v>84.7</c:v>
                </c:pt>
                <c:pt idx="16">
                  <c:v>83.899999999999991</c:v>
                </c:pt>
                <c:pt idx="17">
                  <c:v>85.1</c:v>
                </c:pt>
                <c:pt idx="18">
                  <c:v>83.6</c:v>
                </c:pt>
                <c:pt idx="19">
                  <c:v>84.1</c:v>
                </c:pt>
                <c:pt idx="20">
                  <c:v>86.4</c:v>
                </c:pt>
                <c:pt idx="21">
                  <c:v>85.8</c:v>
                </c:pt>
                <c:pt idx="22">
                  <c:v>83.1</c:v>
                </c:pt>
                <c:pt idx="23">
                  <c:v>85.8</c:v>
                </c:pt>
                <c:pt idx="24">
                  <c:v>85.7</c:v>
                </c:pt>
                <c:pt idx="25">
                  <c:v>54.900000000000006</c:v>
                </c:pt>
                <c:pt idx="26">
                  <c:v>54.400000000000006</c:v>
                </c:pt>
                <c:pt idx="27">
                  <c:v>51.4</c:v>
                </c:pt>
                <c:pt idx="28">
                  <c:v>49.8</c:v>
                </c:pt>
                <c:pt idx="29">
                  <c:v>48.9</c:v>
                </c:pt>
                <c:pt idx="30">
                  <c:v>50.3</c:v>
                </c:pt>
                <c:pt idx="31">
                  <c:v>51.1</c:v>
                </c:pt>
                <c:pt idx="32">
                  <c:v>49.6</c:v>
                </c:pt>
                <c:pt idx="33">
                  <c:v>49.6</c:v>
                </c:pt>
                <c:pt idx="34">
                  <c:v>52.300000000000004</c:v>
                </c:pt>
                <c:pt idx="35">
                  <c:v>55.400000000000006</c:v>
                </c:pt>
                <c:pt idx="36">
                  <c:v>49.4</c:v>
                </c:pt>
                <c:pt idx="37">
                  <c:v>53.7</c:v>
                </c:pt>
                <c:pt idx="38">
                  <c:v>49.6</c:v>
                </c:pt>
                <c:pt idx="39">
                  <c:v>55.2</c:v>
                </c:pt>
                <c:pt idx="40">
                  <c:v>53.300000000000004</c:v>
                </c:pt>
                <c:pt idx="41">
                  <c:v>56.399999999999991</c:v>
                </c:pt>
                <c:pt idx="42">
                  <c:v>53.5</c:v>
                </c:pt>
                <c:pt idx="43">
                  <c:v>54.800000000000004</c:v>
                </c:pt>
                <c:pt idx="44">
                  <c:v>53.300000000000004</c:v>
                </c:pt>
                <c:pt idx="45">
                  <c:v>51.6</c:v>
                </c:pt>
                <c:pt idx="46">
                  <c:v>50.6</c:v>
                </c:pt>
                <c:pt idx="47">
                  <c:v>51.300000000000004</c:v>
                </c:pt>
                <c:pt idx="48">
                  <c:v>55.2</c:v>
                </c:pt>
                <c:pt idx="49">
                  <c:v>52.400000000000006</c:v>
                </c:pt>
                <c:pt idx="50">
                  <c:v>50</c:v>
                </c:pt>
                <c:pt idx="51">
                  <c:v>52.2</c:v>
                </c:pt>
                <c:pt idx="52">
                  <c:v>51.5</c:v>
                </c:pt>
                <c:pt idx="53">
                  <c:v>52.800000000000004</c:v>
                </c:pt>
                <c:pt idx="54">
                  <c:v>53.6</c:v>
                </c:pt>
                <c:pt idx="55">
                  <c:v>55.1</c:v>
                </c:pt>
                <c:pt idx="56">
                  <c:v>53.7</c:v>
                </c:pt>
                <c:pt idx="57">
                  <c:v>51.7</c:v>
                </c:pt>
                <c:pt idx="58">
                  <c:v>52.6</c:v>
                </c:pt>
                <c:pt idx="59">
                  <c:v>56.699999999999996</c:v>
                </c:pt>
                <c:pt idx="60">
                  <c:v>54.500000000000007</c:v>
                </c:pt>
                <c:pt idx="61">
                  <c:v>53.5</c:v>
                </c:pt>
                <c:pt idx="62">
                  <c:v>54.900000000000006</c:v>
                </c:pt>
                <c:pt idx="63">
                  <c:v>55.600000000000009</c:v>
                </c:pt>
                <c:pt idx="64">
                  <c:v>50.7</c:v>
                </c:pt>
                <c:pt idx="65">
                  <c:v>54.6</c:v>
                </c:pt>
                <c:pt idx="66">
                  <c:v>57.9</c:v>
                </c:pt>
                <c:pt idx="67">
                  <c:v>56.899999999999991</c:v>
                </c:pt>
                <c:pt idx="68">
                  <c:v>60.699999999999996</c:v>
                </c:pt>
                <c:pt idx="69">
                  <c:v>68.7</c:v>
                </c:pt>
                <c:pt idx="70">
                  <c:v>72.7</c:v>
                </c:pt>
                <c:pt idx="71">
                  <c:v>73.5</c:v>
                </c:pt>
                <c:pt idx="72">
                  <c:v>71.399999999999991</c:v>
                </c:pt>
                <c:pt idx="73">
                  <c:v>71</c:v>
                </c:pt>
                <c:pt idx="74">
                  <c:v>73.7</c:v>
                </c:pt>
                <c:pt idx="75">
                  <c:v>74.599999999999994</c:v>
                </c:pt>
                <c:pt idx="76">
                  <c:v>75.900000000000006</c:v>
                </c:pt>
                <c:pt idx="77">
                  <c:v>76.599999999999994</c:v>
                </c:pt>
                <c:pt idx="78">
                  <c:v>75</c:v>
                </c:pt>
                <c:pt idx="79">
                  <c:v>73</c:v>
                </c:pt>
                <c:pt idx="80">
                  <c:v>72.5</c:v>
                </c:pt>
                <c:pt idx="81">
                  <c:v>71</c:v>
                </c:pt>
                <c:pt idx="82">
                  <c:v>70.199999999999989</c:v>
                </c:pt>
                <c:pt idx="83">
                  <c:v>69.3</c:v>
                </c:pt>
                <c:pt idx="84">
                  <c:v>66</c:v>
                </c:pt>
                <c:pt idx="85">
                  <c:v>74.599999999999994</c:v>
                </c:pt>
                <c:pt idx="86">
                  <c:v>76</c:v>
                </c:pt>
                <c:pt idx="87">
                  <c:v>80.400000000000006</c:v>
                </c:pt>
                <c:pt idx="88">
                  <c:v>78.900000000000006</c:v>
                </c:pt>
                <c:pt idx="89">
                  <c:v>79.100000000000009</c:v>
                </c:pt>
                <c:pt idx="90">
                  <c:v>82.5</c:v>
                </c:pt>
                <c:pt idx="91">
                  <c:v>83.3</c:v>
                </c:pt>
                <c:pt idx="92">
                  <c:v>82.199999999999989</c:v>
                </c:pt>
                <c:pt idx="93">
                  <c:v>80.600000000000009</c:v>
                </c:pt>
                <c:pt idx="94">
                  <c:v>83.2</c:v>
                </c:pt>
                <c:pt idx="95">
                  <c:v>81.8</c:v>
                </c:pt>
                <c:pt idx="96">
                  <c:v>83.8</c:v>
                </c:pt>
                <c:pt idx="97">
                  <c:v>84.399999999999991</c:v>
                </c:pt>
                <c:pt idx="98">
                  <c:v>86.7</c:v>
                </c:pt>
                <c:pt idx="99">
                  <c:v>82.3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C1-434F-8A32-28C131D5B499}"/>
            </c:ext>
          </c:extLst>
        </c:ser>
        <c:ser>
          <c:idx val="9"/>
          <c:order val="1"/>
          <c:tx>
            <c:strRef>
              <c:f>RandomTree!$B$2</c:f>
              <c:strCache>
                <c:ptCount val="1"/>
                <c:pt idx="0">
                  <c:v>ARF(67.63%)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RandomTree!$B$3:$B$102</c:f>
              <c:numCache>
                <c:formatCode>General</c:formatCode>
                <c:ptCount val="100"/>
                <c:pt idx="0">
                  <c:v>83.1</c:v>
                </c:pt>
                <c:pt idx="1">
                  <c:v>91.3</c:v>
                </c:pt>
                <c:pt idx="2">
                  <c:v>90.7</c:v>
                </c:pt>
                <c:pt idx="3">
                  <c:v>91.600000000000009</c:v>
                </c:pt>
                <c:pt idx="4">
                  <c:v>93.2</c:v>
                </c:pt>
                <c:pt idx="5">
                  <c:v>90.2</c:v>
                </c:pt>
                <c:pt idx="6">
                  <c:v>90.5</c:v>
                </c:pt>
                <c:pt idx="7">
                  <c:v>89.9</c:v>
                </c:pt>
                <c:pt idx="8">
                  <c:v>89.8</c:v>
                </c:pt>
                <c:pt idx="9">
                  <c:v>91.100000000000009</c:v>
                </c:pt>
                <c:pt idx="10">
                  <c:v>91.7</c:v>
                </c:pt>
                <c:pt idx="11">
                  <c:v>90.4</c:v>
                </c:pt>
                <c:pt idx="12">
                  <c:v>90.4</c:v>
                </c:pt>
                <c:pt idx="13">
                  <c:v>88.5</c:v>
                </c:pt>
                <c:pt idx="14">
                  <c:v>90.7</c:v>
                </c:pt>
                <c:pt idx="15">
                  <c:v>90.8</c:v>
                </c:pt>
                <c:pt idx="16">
                  <c:v>90.5</c:v>
                </c:pt>
                <c:pt idx="17">
                  <c:v>90.7</c:v>
                </c:pt>
                <c:pt idx="18">
                  <c:v>91.100000000000009</c:v>
                </c:pt>
                <c:pt idx="19">
                  <c:v>89.9</c:v>
                </c:pt>
                <c:pt idx="20">
                  <c:v>91.100000000000009</c:v>
                </c:pt>
                <c:pt idx="21">
                  <c:v>91.9</c:v>
                </c:pt>
                <c:pt idx="22">
                  <c:v>89.8</c:v>
                </c:pt>
                <c:pt idx="23">
                  <c:v>91.8</c:v>
                </c:pt>
                <c:pt idx="24">
                  <c:v>91.7</c:v>
                </c:pt>
                <c:pt idx="25">
                  <c:v>48.1</c:v>
                </c:pt>
                <c:pt idx="26">
                  <c:v>45.1</c:v>
                </c:pt>
                <c:pt idx="27">
                  <c:v>47.199999999999996</c:v>
                </c:pt>
                <c:pt idx="28">
                  <c:v>45.5</c:v>
                </c:pt>
                <c:pt idx="29">
                  <c:v>48</c:v>
                </c:pt>
                <c:pt idx="30">
                  <c:v>46.6</c:v>
                </c:pt>
                <c:pt idx="31">
                  <c:v>47.599999999999994</c:v>
                </c:pt>
                <c:pt idx="32">
                  <c:v>47.4</c:v>
                </c:pt>
                <c:pt idx="33">
                  <c:v>47.9</c:v>
                </c:pt>
                <c:pt idx="34">
                  <c:v>47.3</c:v>
                </c:pt>
                <c:pt idx="35">
                  <c:v>55.600000000000009</c:v>
                </c:pt>
                <c:pt idx="36">
                  <c:v>49</c:v>
                </c:pt>
                <c:pt idx="37">
                  <c:v>44.7</c:v>
                </c:pt>
                <c:pt idx="38">
                  <c:v>47</c:v>
                </c:pt>
                <c:pt idx="39">
                  <c:v>44.6</c:v>
                </c:pt>
                <c:pt idx="40">
                  <c:v>49.1</c:v>
                </c:pt>
                <c:pt idx="41">
                  <c:v>46.7</c:v>
                </c:pt>
                <c:pt idx="42">
                  <c:v>44.1</c:v>
                </c:pt>
                <c:pt idx="43">
                  <c:v>46.300000000000004</c:v>
                </c:pt>
                <c:pt idx="44">
                  <c:v>49.4</c:v>
                </c:pt>
                <c:pt idx="45">
                  <c:v>57.599999999999994</c:v>
                </c:pt>
                <c:pt idx="46">
                  <c:v>47.699999999999996</c:v>
                </c:pt>
                <c:pt idx="47">
                  <c:v>46.9</c:v>
                </c:pt>
                <c:pt idx="48">
                  <c:v>47.8</c:v>
                </c:pt>
                <c:pt idx="49">
                  <c:v>45</c:v>
                </c:pt>
                <c:pt idx="50">
                  <c:v>47.099999999999994</c:v>
                </c:pt>
                <c:pt idx="51">
                  <c:v>47.4</c:v>
                </c:pt>
                <c:pt idx="52">
                  <c:v>49.6</c:v>
                </c:pt>
                <c:pt idx="53">
                  <c:v>45.300000000000004</c:v>
                </c:pt>
                <c:pt idx="54">
                  <c:v>45.300000000000004</c:v>
                </c:pt>
                <c:pt idx="55">
                  <c:v>54.7</c:v>
                </c:pt>
                <c:pt idx="56">
                  <c:v>48.8</c:v>
                </c:pt>
                <c:pt idx="57">
                  <c:v>44.2</c:v>
                </c:pt>
                <c:pt idx="58">
                  <c:v>44.6</c:v>
                </c:pt>
                <c:pt idx="59">
                  <c:v>46.400000000000006</c:v>
                </c:pt>
                <c:pt idx="60">
                  <c:v>49.2</c:v>
                </c:pt>
                <c:pt idx="61">
                  <c:v>48.199999999999996</c:v>
                </c:pt>
                <c:pt idx="62">
                  <c:v>47.3</c:v>
                </c:pt>
                <c:pt idx="63">
                  <c:v>47.099999999999994</c:v>
                </c:pt>
                <c:pt idx="64">
                  <c:v>49.2</c:v>
                </c:pt>
                <c:pt idx="65">
                  <c:v>65.2</c:v>
                </c:pt>
                <c:pt idx="66">
                  <c:v>90.5</c:v>
                </c:pt>
                <c:pt idx="67">
                  <c:v>90.600000000000009</c:v>
                </c:pt>
                <c:pt idx="68">
                  <c:v>90.4</c:v>
                </c:pt>
                <c:pt idx="69">
                  <c:v>91.7</c:v>
                </c:pt>
                <c:pt idx="70">
                  <c:v>90.2</c:v>
                </c:pt>
                <c:pt idx="71">
                  <c:v>90.7</c:v>
                </c:pt>
                <c:pt idx="72">
                  <c:v>90.3</c:v>
                </c:pt>
                <c:pt idx="73">
                  <c:v>90.8</c:v>
                </c:pt>
                <c:pt idx="74">
                  <c:v>92.800000000000011</c:v>
                </c:pt>
                <c:pt idx="75">
                  <c:v>89.9</c:v>
                </c:pt>
                <c:pt idx="76">
                  <c:v>90.600000000000009</c:v>
                </c:pt>
                <c:pt idx="77">
                  <c:v>91.2</c:v>
                </c:pt>
                <c:pt idx="78">
                  <c:v>90.9</c:v>
                </c:pt>
                <c:pt idx="79">
                  <c:v>90.8</c:v>
                </c:pt>
                <c:pt idx="80">
                  <c:v>90.8</c:v>
                </c:pt>
                <c:pt idx="81">
                  <c:v>90</c:v>
                </c:pt>
                <c:pt idx="82">
                  <c:v>91.100000000000009</c:v>
                </c:pt>
                <c:pt idx="83">
                  <c:v>92.300000000000011</c:v>
                </c:pt>
                <c:pt idx="84">
                  <c:v>55.800000000000004</c:v>
                </c:pt>
                <c:pt idx="85">
                  <c:v>56.3</c:v>
                </c:pt>
                <c:pt idx="86">
                  <c:v>53.7</c:v>
                </c:pt>
                <c:pt idx="87">
                  <c:v>57.599999999999994</c:v>
                </c:pt>
                <c:pt idx="88">
                  <c:v>56.2</c:v>
                </c:pt>
                <c:pt idx="89">
                  <c:v>56.399999999999991</c:v>
                </c:pt>
                <c:pt idx="90">
                  <c:v>56.499999999999993</c:v>
                </c:pt>
                <c:pt idx="91">
                  <c:v>55.900000000000006</c:v>
                </c:pt>
                <c:pt idx="92">
                  <c:v>55.800000000000004</c:v>
                </c:pt>
                <c:pt idx="93">
                  <c:v>54.2</c:v>
                </c:pt>
                <c:pt idx="94">
                  <c:v>55.400000000000006</c:v>
                </c:pt>
                <c:pt idx="95">
                  <c:v>57.699999999999996</c:v>
                </c:pt>
                <c:pt idx="96">
                  <c:v>55.900000000000006</c:v>
                </c:pt>
                <c:pt idx="97">
                  <c:v>55.300000000000004</c:v>
                </c:pt>
                <c:pt idx="98">
                  <c:v>58.3</c:v>
                </c:pt>
                <c:pt idx="99">
                  <c:v>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3C1-434F-8A32-28C131D5B499}"/>
            </c:ext>
          </c:extLst>
        </c:ser>
        <c:ser>
          <c:idx val="1"/>
          <c:order val="2"/>
          <c:tx>
            <c:strRef>
              <c:f>RandomTree!$C$2</c:f>
              <c:strCache>
                <c:ptCount val="1"/>
                <c:pt idx="0">
                  <c:v>DWM-NB(4.22%)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RandomTree!$C$3:$C$102</c:f>
              <c:numCache>
                <c:formatCode>General</c:formatCode>
                <c:ptCount val="100"/>
                <c:pt idx="0">
                  <c:v>40</c:v>
                </c:pt>
                <c:pt idx="1">
                  <c:v>40.5</c:v>
                </c:pt>
                <c:pt idx="2">
                  <c:v>38.666666666666664</c:v>
                </c:pt>
                <c:pt idx="3">
                  <c:v>41.25</c:v>
                </c:pt>
                <c:pt idx="4">
                  <c:v>41.199999999999996</c:v>
                </c:pt>
                <c:pt idx="5">
                  <c:v>43.666666666666664</c:v>
                </c:pt>
                <c:pt idx="6">
                  <c:v>44.571428571428569</c:v>
                </c:pt>
                <c:pt idx="7">
                  <c:v>44.625</c:v>
                </c:pt>
                <c:pt idx="8">
                  <c:v>43.55555555555555</c:v>
                </c:pt>
                <c:pt idx="9">
                  <c:v>44.4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1-434F-8A32-28C131D5B499}"/>
            </c:ext>
          </c:extLst>
        </c:ser>
        <c:ser>
          <c:idx val="3"/>
          <c:order val="3"/>
          <c:tx>
            <c:strRef>
              <c:f>RandomTree!$D$2</c:f>
              <c:strCache>
                <c:ptCount val="1"/>
                <c:pt idx="0">
                  <c:v>DWM-HT(66.43%)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RandomTree!$D$3:$D$102</c:f>
              <c:numCache>
                <c:formatCode>General</c:formatCode>
                <c:ptCount val="100"/>
                <c:pt idx="0">
                  <c:v>84.7</c:v>
                </c:pt>
                <c:pt idx="1">
                  <c:v>84.8</c:v>
                </c:pt>
                <c:pt idx="2">
                  <c:v>82</c:v>
                </c:pt>
                <c:pt idx="3">
                  <c:v>84.5</c:v>
                </c:pt>
                <c:pt idx="4">
                  <c:v>85.8</c:v>
                </c:pt>
                <c:pt idx="5">
                  <c:v>82.8</c:v>
                </c:pt>
                <c:pt idx="6">
                  <c:v>83</c:v>
                </c:pt>
                <c:pt idx="7">
                  <c:v>82.6</c:v>
                </c:pt>
                <c:pt idx="8">
                  <c:v>81.5</c:v>
                </c:pt>
                <c:pt idx="9">
                  <c:v>84.8</c:v>
                </c:pt>
                <c:pt idx="10">
                  <c:v>85</c:v>
                </c:pt>
                <c:pt idx="11">
                  <c:v>83.899999999999991</c:v>
                </c:pt>
                <c:pt idx="12">
                  <c:v>83.1</c:v>
                </c:pt>
                <c:pt idx="13">
                  <c:v>82.399999999999991</c:v>
                </c:pt>
                <c:pt idx="14">
                  <c:v>74.7</c:v>
                </c:pt>
                <c:pt idx="15">
                  <c:v>80.800000000000011</c:v>
                </c:pt>
                <c:pt idx="16">
                  <c:v>82.8</c:v>
                </c:pt>
                <c:pt idx="17">
                  <c:v>83.899999999999991</c:v>
                </c:pt>
                <c:pt idx="18">
                  <c:v>81.3</c:v>
                </c:pt>
                <c:pt idx="19">
                  <c:v>73.099999999999994</c:v>
                </c:pt>
                <c:pt idx="20">
                  <c:v>68.2</c:v>
                </c:pt>
                <c:pt idx="21">
                  <c:v>68.8</c:v>
                </c:pt>
                <c:pt idx="22">
                  <c:v>64.099999999999994</c:v>
                </c:pt>
                <c:pt idx="23">
                  <c:v>61.5</c:v>
                </c:pt>
                <c:pt idx="24">
                  <c:v>65</c:v>
                </c:pt>
                <c:pt idx="25">
                  <c:v>53.6</c:v>
                </c:pt>
                <c:pt idx="26">
                  <c:v>54</c:v>
                </c:pt>
                <c:pt idx="27">
                  <c:v>50.5</c:v>
                </c:pt>
                <c:pt idx="28">
                  <c:v>52.7</c:v>
                </c:pt>
                <c:pt idx="29">
                  <c:v>54</c:v>
                </c:pt>
                <c:pt idx="30">
                  <c:v>50.3</c:v>
                </c:pt>
                <c:pt idx="31">
                  <c:v>51.800000000000004</c:v>
                </c:pt>
                <c:pt idx="32">
                  <c:v>49.9</c:v>
                </c:pt>
                <c:pt idx="33">
                  <c:v>50.4</c:v>
                </c:pt>
                <c:pt idx="34">
                  <c:v>51.7</c:v>
                </c:pt>
                <c:pt idx="35">
                  <c:v>52</c:v>
                </c:pt>
                <c:pt idx="36">
                  <c:v>47.9</c:v>
                </c:pt>
                <c:pt idx="37">
                  <c:v>51.6</c:v>
                </c:pt>
                <c:pt idx="38">
                  <c:v>49.8</c:v>
                </c:pt>
                <c:pt idx="39">
                  <c:v>53</c:v>
                </c:pt>
                <c:pt idx="40">
                  <c:v>52.900000000000006</c:v>
                </c:pt>
                <c:pt idx="41">
                  <c:v>49.7</c:v>
                </c:pt>
                <c:pt idx="42">
                  <c:v>51.4</c:v>
                </c:pt>
                <c:pt idx="43">
                  <c:v>51</c:v>
                </c:pt>
                <c:pt idx="44">
                  <c:v>52.2</c:v>
                </c:pt>
                <c:pt idx="45">
                  <c:v>55.300000000000004</c:v>
                </c:pt>
                <c:pt idx="46">
                  <c:v>49.5</c:v>
                </c:pt>
                <c:pt idx="47">
                  <c:v>53.300000000000004</c:v>
                </c:pt>
                <c:pt idx="48">
                  <c:v>52.6</c:v>
                </c:pt>
                <c:pt idx="49">
                  <c:v>50.9</c:v>
                </c:pt>
                <c:pt idx="50">
                  <c:v>49.6</c:v>
                </c:pt>
                <c:pt idx="51">
                  <c:v>50.4</c:v>
                </c:pt>
                <c:pt idx="52">
                  <c:v>50.7</c:v>
                </c:pt>
                <c:pt idx="53">
                  <c:v>50.8</c:v>
                </c:pt>
                <c:pt idx="54">
                  <c:v>53.6</c:v>
                </c:pt>
                <c:pt idx="55">
                  <c:v>56.8</c:v>
                </c:pt>
                <c:pt idx="56">
                  <c:v>49.4</c:v>
                </c:pt>
                <c:pt idx="57">
                  <c:v>51.300000000000004</c:v>
                </c:pt>
                <c:pt idx="58">
                  <c:v>53.400000000000006</c:v>
                </c:pt>
                <c:pt idx="59">
                  <c:v>50.4</c:v>
                </c:pt>
                <c:pt idx="60">
                  <c:v>50.4</c:v>
                </c:pt>
                <c:pt idx="61">
                  <c:v>51.7</c:v>
                </c:pt>
                <c:pt idx="62">
                  <c:v>50.6</c:v>
                </c:pt>
                <c:pt idx="63">
                  <c:v>52.800000000000004</c:v>
                </c:pt>
                <c:pt idx="64">
                  <c:v>49</c:v>
                </c:pt>
                <c:pt idx="65">
                  <c:v>61</c:v>
                </c:pt>
                <c:pt idx="66">
                  <c:v>75.8</c:v>
                </c:pt>
                <c:pt idx="67">
                  <c:v>75.3</c:v>
                </c:pt>
                <c:pt idx="68">
                  <c:v>73.2</c:v>
                </c:pt>
                <c:pt idx="69">
                  <c:v>75.900000000000006</c:v>
                </c:pt>
                <c:pt idx="70">
                  <c:v>73</c:v>
                </c:pt>
                <c:pt idx="71">
                  <c:v>75.2</c:v>
                </c:pt>
                <c:pt idx="72">
                  <c:v>75.7</c:v>
                </c:pt>
                <c:pt idx="73">
                  <c:v>75.099999999999994</c:v>
                </c:pt>
                <c:pt idx="74">
                  <c:v>75.099999999999994</c:v>
                </c:pt>
                <c:pt idx="75">
                  <c:v>72.5</c:v>
                </c:pt>
                <c:pt idx="76">
                  <c:v>77</c:v>
                </c:pt>
                <c:pt idx="77">
                  <c:v>74.2</c:v>
                </c:pt>
                <c:pt idx="78">
                  <c:v>74.099999999999994</c:v>
                </c:pt>
                <c:pt idx="79">
                  <c:v>73.599999999999994</c:v>
                </c:pt>
                <c:pt idx="80">
                  <c:v>74.400000000000006</c:v>
                </c:pt>
                <c:pt idx="81">
                  <c:v>73.099999999999994</c:v>
                </c:pt>
                <c:pt idx="82">
                  <c:v>75</c:v>
                </c:pt>
                <c:pt idx="83">
                  <c:v>77.400000000000006</c:v>
                </c:pt>
                <c:pt idx="84">
                  <c:v>74.2</c:v>
                </c:pt>
                <c:pt idx="85">
                  <c:v>75.599999999999994</c:v>
                </c:pt>
                <c:pt idx="86">
                  <c:v>74.2</c:v>
                </c:pt>
                <c:pt idx="87">
                  <c:v>76.3</c:v>
                </c:pt>
                <c:pt idx="88">
                  <c:v>73</c:v>
                </c:pt>
                <c:pt idx="89">
                  <c:v>74.400000000000006</c:v>
                </c:pt>
                <c:pt idx="90">
                  <c:v>75.2</c:v>
                </c:pt>
                <c:pt idx="91">
                  <c:v>74.099999999999994</c:v>
                </c:pt>
                <c:pt idx="92">
                  <c:v>75.5</c:v>
                </c:pt>
                <c:pt idx="93">
                  <c:v>71.399999999999991</c:v>
                </c:pt>
                <c:pt idx="94">
                  <c:v>76.400000000000006</c:v>
                </c:pt>
                <c:pt idx="95">
                  <c:v>76</c:v>
                </c:pt>
                <c:pt idx="96">
                  <c:v>74.2</c:v>
                </c:pt>
                <c:pt idx="97">
                  <c:v>77.5</c:v>
                </c:pt>
                <c:pt idx="98">
                  <c:v>78.100000000000009</c:v>
                </c:pt>
                <c:pt idx="99">
                  <c:v>72.099999999999994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1-434F-8A32-28C131D5B499}"/>
            </c:ext>
          </c:extLst>
        </c:ser>
        <c:ser>
          <c:idx val="0"/>
          <c:order val="4"/>
          <c:tx>
            <c:strRef>
              <c:f>RandomTree!$E$2</c:f>
              <c:strCache>
                <c:ptCount val="1"/>
                <c:pt idx="0">
                  <c:v>WMA(73.35%)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RandomTree!$E$3:$E$102</c:f>
              <c:numCache>
                <c:formatCode>General</c:formatCode>
                <c:ptCount val="100"/>
                <c:pt idx="0">
                  <c:v>86</c:v>
                </c:pt>
                <c:pt idx="1">
                  <c:v>88.5</c:v>
                </c:pt>
                <c:pt idx="2">
                  <c:v>86.7</c:v>
                </c:pt>
                <c:pt idx="3">
                  <c:v>88.9</c:v>
                </c:pt>
                <c:pt idx="4">
                  <c:v>89.2</c:v>
                </c:pt>
                <c:pt idx="5">
                  <c:v>86.9</c:v>
                </c:pt>
                <c:pt idx="6">
                  <c:v>86.8</c:v>
                </c:pt>
                <c:pt idx="7">
                  <c:v>86.9</c:v>
                </c:pt>
                <c:pt idx="8">
                  <c:v>87.2</c:v>
                </c:pt>
                <c:pt idx="9">
                  <c:v>89.3</c:v>
                </c:pt>
                <c:pt idx="10">
                  <c:v>89.3</c:v>
                </c:pt>
                <c:pt idx="11">
                  <c:v>87.7</c:v>
                </c:pt>
                <c:pt idx="12">
                  <c:v>87.1</c:v>
                </c:pt>
                <c:pt idx="13">
                  <c:v>86.2</c:v>
                </c:pt>
                <c:pt idx="14">
                  <c:v>88.6</c:v>
                </c:pt>
                <c:pt idx="15">
                  <c:v>88.6</c:v>
                </c:pt>
                <c:pt idx="16">
                  <c:v>88.6</c:v>
                </c:pt>
                <c:pt idx="17">
                  <c:v>88.1</c:v>
                </c:pt>
                <c:pt idx="18">
                  <c:v>87.1</c:v>
                </c:pt>
                <c:pt idx="19">
                  <c:v>87.1</c:v>
                </c:pt>
                <c:pt idx="20">
                  <c:v>88.9</c:v>
                </c:pt>
                <c:pt idx="21">
                  <c:v>88.1</c:v>
                </c:pt>
                <c:pt idx="22">
                  <c:v>87.1</c:v>
                </c:pt>
                <c:pt idx="23">
                  <c:v>89.5</c:v>
                </c:pt>
                <c:pt idx="24">
                  <c:v>89.1</c:v>
                </c:pt>
                <c:pt idx="25">
                  <c:v>52.2</c:v>
                </c:pt>
                <c:pt idx="26">
                  <c:v>53.800000000000004</c:v>
                </c:pt>
                <c:pt idx="27">
                  <c:v>52.7</c:v>
                </c:pt>
                <c:pt idx="28">
                  <c:v>55.900000000000006</c:v>
                </c:pt>
                <c:pt idx="29">
                  <c:v>54.500000000000007</c:v>
                </c:pt>
                <c:pt idx="30">
                  <c:v>53</c:v>
                </c:pt>
                <c:pt idx="31">
                  <c:v>53.400000000000006</c:v>
                </c:pt>
                <c:pt idx="32">
                  <c:v>55.7</c:v>
                </c:pt>
                <c:pt idx="33">
                  <c:v>51.7</c:v>
                </c:pt>
                <c:pt idx="34">
                  <c:v>54.500000000000007</c:v>
                </c:pt>
                <c:pt idx="35">
                  <c:v>55.7</c:v>
                </c:pt>
                <c:pt idx="36">
                  <c:v>51.5</c:v>
                </c:pt>
                <c:pt idx="37">
                  <c:v>54.400000000000006</c:v>
                </c:pt>
                <c:pt idx="38">
                  <c:v>52.1</c:v>
                </c:pt>
                <c:pt idx="39">
                  <c:v>55.300000000000004</c:v>
                </c:pt>
                <c:pt idx="40">
                  <c:v>52.6</c:v>
                </c:pt>
                <c:pt idx="41">
                  <c:v>52</c:v>
                </c:pt>
                <c:pt idx="42">
                  <c:v>52.7</c:v>
                </c:pt>
                <c:pt idx="43">
                  <c:v>53.1</c:v>
                </c:pt>
                <c:pt idx="44">
                  <c:v>51.9</c:v>
                </c:pt>
                <c:pt idx="45">
                  <c:v>56.599999999999994</c:v>
                </c:pt>
                <c:pt idx="46">
                  <c:v>53</c:v>
                </c:pt>
                <c:pt idx="47">
                  <c:v>52</c:v>
                </c:pt>
                <c:pt idx="48">
                  <c:v>51.1</c:v>
                </c:pt>
                <c:pt idx="49">
                  <c:v>51.2</c:v>
                </c:pt>
                <c:pt idx="50">
                  <c:v>52.7</c:v>
                </c:pt>
                <c:pt idx="51">
                  <c:v>50.6</c:v>
                </c:pt>
                <c:pt idx="52">
                  <c:v>49.9</c:v>
                </c:pt>
                <c:pt idx="53">
                  <c:v>51.5</c:v>
                </c:pt>
                <c:pt idx="54">
                  <c:v>54.7</c:v>
                </c:pt>
                <c:pt idx="55">
                  <c:v>59.699999999999996</c:v>
                </c:pt>
                <c:pt idx="56">
                  <c:v>49</c:v>
                </c:pt>
                <c:pt idx="57">
                  <c:v>50.9</c:v>
                </c:pt>
                <c:pt idx="58">
                  <c:v>53.800000000000004</c:v>
                </c:pt>
                <c:pt idx="59">
                  <c:v>53</c:v>
                </c:pt>
                <c:pt idx="60">
                  <c:v>49.5</c:v>
                </c:pt>
                <c:pt idx="61">
                  <c:v>51.9</c:v>
                </c:pt>
                <c:pt idx="62">
                  <c:v>52.900000000000006</c:v>
                </c:pt>
                <c:pt idx="63">
                  <c:v>53.6</c:v>
                </c:pt>
                <c:pt idx="64">
                  <c:v>50.6</c:v>
                </c:pt>
                <c:pt idx="65">
                  <c:v>66.5</c:v>
                </c:pt>
                <c:pt idx="66">
                  <c:v>87.1</c:v>
                </c:pt>
                <c:pt idx="67">
                  <c:v>86.6</c:v>
                </c:pt>
                <c:pt idx="68">
                  <c:v>86.4</c:v>
                </c:pt>
                <c:pt idx="69">
                  <c:v>87</c:v>
                </c:pt>
                <c:pt idx="70">
                  <c:v>85.7</c:v>
                </c:pt>
                <c:pt idx="71">
                  <c:v>87.5</c:v>
                </c:pt>
                <c:pt idx="72">
                  <c:v>85.1</c:v>
                </c:pt>
                <c:pt idx="73">
                  <c:v>88.2</c:v>
                </c:pt>
                <c:pt idx="74">
                  <c:v>89.2</c:v>
                </c:pt>
                <c:pt idx="75">
                  <c:v>85.3</c:v>
                </c:pt>
                <c:pt idx="76">
                  <c:v>87</c:v>
                </c:pt>
                <c:pt idx="77">
                  <c:v>86.3</c:v>
                </c:pt>
                <c:pt idx="78">
                  <c:v>87.3</c:v>
                </c:pt>
                <c:pt idx="79">
                  <c:v>87.1</c:v>
                </c:pt>
                <c:pt idx="80">
                  <c:v>86.7</c:v>
                </c:pt>
                <c:pt idx="81">
                  <c:v>86.1</c:v>
                </c:pt>
                <c:pt idx="82">
                  <c:v>86.9</c:v>
                </c:pt>
                <c:pt idx="83">
                  <c:v>89.1</c:v>
                </c:pt>
                <c:pt idx="84">
                  <c:v>85.8</c:v>
                </c:pt>
                <c:pt idx="85">
                  <c:v>87.5</c:v>
                </c:pt>
                <c:pt idx="86">
                  <c:v>86.7</c:v>
                </c:pt>
                <c:pt idx="87">
                  <c:v>88</c:v>
                </c:pt>
                <c:pt idx="88">
                  <c:v>87.4</c:v>
                </c:pt>
                <c:pt idx="89">
                  <c:v>86.7</c:v>
                </c:pt>
                <c:pt idx="90">
                  <c:v>87.5</c:v>
                </c:pt>
                <c:pt idx="91">
                  <c:v>86.9</c:v>
                </c:pt>
                <c:pt idx="92">
                  <c:v>85.6</c:v>
                </c:pt>
                <c:pt idx="93">
                  <c:v>86.3</c:v>
                </c:pt>
                <c:pt idx="94">
                  <c:v>86.3</c:v>
                </c:pt>
                <c:pt idx="95">
                  <c:v>87.4</c:v>
                </c:pt>
                <c:pt idx="96">
                  <c:v>86</c:v>
                </c:pt>
                <c:pt idx="97">
                  <c:v>87.4</c:v>
                </c:pt>
                <c:pt idx="98">
                  <c:v>89.3</c:v>
                </c:pt>
                <c:pt idx="99">
                  <c:v>84.899999999999991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1-434F-8A32-28C131D5B499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B3C1-434F-8A32-28C131D5B499}"/>
              </c:ext>
            </c:extLst>
          </c:dPt>
          <c:xVal>
            <c:numRef>
              <c:f>RandomTree!$AG$13:$AG$14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RandomTree!$AH$9:$AH$10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B3C1-434F-8A32-28C131D5B499}"/>
            </c:ext>
          </c:extLst>
        </c:ser>
        <c:ser>
          <c:idx val="6"/>
          <c:order val="6"/>
          <c:tx>
            <c:strRef>
              <c:f>RandomTree!$AG$8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B3C1-434F-8A32-28C131D5B499}"/>
              </c:ext>
            </c:extLst>
          </c:dPt>
          <c:xVal>
            <c:numRef>
              <c:f>RandomTree!$AG$17:$AG$19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RandomTree!$AH$9:$AH$10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B3C1-434F-8A32-28C131D5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3568"/>
        <c:axId val="204015872"/>
        <c:extLst xmlns:c16r2="http://schemas.microsoft.com/office/drawing/2015/06/chart"/>
      </c:scatterChart>
      <c:valAx>
        <c:axId val="20401356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015872"/>
        <c:crosses val="autoZero"/>
        <c:crossBetween val="midCat"/>
        <c:dispUnits>
          <c:builtInUnit val="thousands"/>
        </c:dispUnits>
      </c:valAx>
      <c:valAx>
        <c:axId val="204015872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01356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LED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3695643572192"/>
          <c:y val="0.13376310461192351"/>
          <c:w val="0.8452394254738258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LED!$I$2</c:f>
              <c:strCache>
                <c:ptCount val="1"/>
                <c:pt idx="0">
                  <c:v>HDWM(53.92)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LED!$I$3:$I$102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34</c:v>
                </c:pt>
                <c:pt idx="52">
                  <c:v>43</c:v>
                </c:pt>
                <c:pt idx="53">
                  <c:v>56</c:v>
                </c:pt>
                <c:pt idx="54">
                  <c:v>66</c:v>
                </c:pt>
                <c:pt idx="55">
                  <c:v>74</c:v>
                </c:pt>
                <c:pt idx="56">
                  <c:v>84</c:v>
                </c:pt>
                <c:pt idx="57">
                  <c:v>90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E-48F1-9FCE-CC22BA5D5C13}"/>
            </c:ext>
          </c:extLst>
        </c:ser>
        <c:ser>
          <c:idx val="1"/>
          <c:order val="1"/>
          <c:tx>
            <c:strRef>
              <c:f>LED!$H$2</c:f>
              <c:strCache>
                <c:ptCount val="1"/>
                <c:pt idx="0">
                  <c:v>DWM-NB(1)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E-48F1-9FCE-CC22BA5D5C13}"/>
            </c:ext>
          </c:extLst>
        </c:ser>
        <c:ser>
          <c:idx val="3"/>
          <c:order val="2"/>
          <c:tx>
            <c:strRef>
              <c:f>LED!$J$2</c:f>
              <c:strCache>
                <c:ptCount val="1"/>
                <c:pt idx="0">
                  <c:v>DWM-HT(1.88)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LED!$J$3:$J$102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7E-48F1-9FCE-CC22BA5D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9024"/>
        <c:axId val="2040556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C17E-48F1-9FCE-CC22BA5D5C13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LED!$AG$9:$AG$10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17E-48F1-9FCE-CC22BA5D5C1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C17E-48F1-9FCE-CC22BA5D5C13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E-48F1-9FCE-CC22BA5D5C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C17E-48F1-9FCE-CC22BA5D5C13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E-48F1-9FCE-CC22BA5D5C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C17E-48F1-9FCE-CC22BA5D5C13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C17E-48F1-9FCE-CC22BA5D5C1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7E-48F1-9FCE-CC22BA5D5C13}"/>
                  </c:ext>
                </c:extLst>
              </c15:ser>
            </c15:filteredScatterSeries>
          </c:ext>
        </c:extLst>
      </c:scatterChart>
      <c:valAx>
        <c:axId val="20404902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055680"/>
        <c:crosses val="autoZero"/>
        <c:crossBetween val="midCat"/>
        <c:dispUnits>
          <c:builtInUnit val="thousands"/>
        </c:dispUnits>
      </c:valAx>
      <c:valAx>
        <c:axId val="2040556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0490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756942191271319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Evaluation Time (CPU Seconds)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UG_2C_2D!$V$2</c:f>
              <c:strCache>
                <c:ptCount val="1"/>
                <c:pt idx="0">
                  <c:v>HDWM(5.69)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UG_2C_2D!$V$3:$V$102</c:f>
              <c:numCache>
                <c:formatCode>General</c:formatCode>
                <c:ptCount val="100"/>
                <c:pt idx="0">
                  <c:v>0.109375</c:v>
                </c:pt>
                <c:pt idx="1">
                  <c:v>0.203125</c:v>
                </c:pt>
                <c:pt idx="2">
                  <c:v>0.28125</c:v>
                </c:pt>
                <c:pt idx="3">
                  <c:v>0.328125</c:v>
                </c:pt>
                <c:pt idx="4">
                  <c:v>0.4375</c:v>
                </c:pt>
                <c:pt idx="5">
                  <c:v>0.484375</c:v>
                </c:pt>
                <c:pt idx="6">
                  <c:v>0.53125</c:v>
                </c:pt>
                <c:pt idx="7">
                  <c:v>0.5625</c:v>
                </c:pt>
                <c:pt idx="8">
                  <c:v>0.609375</c:v>
                </c:pt>
                <c:pt idx="9">
                  <c:v>0.6875</c:v>
                </c:pt>
                <c:pt idx="10">
                  <c:v>0.765625</c:v>
                </c:pt>
                <c:pt idx="11">
                  <c:v>0.8125</c:v>
                </c:pt>
                <c:pt idx="12">
                  <c:v>0.890625</c:v>
                </c:pt>
                <c:pt idx="13">
                  <c:v>0.953125</c:v>
                </c:pt>
                <c:pt idx="14">
                  <c:v>1</c:v>
                </c:pt>
                <c:pt idx="15">
                  <c:v>1.046875</c:v>
                </c:pt>
                <c:pt idx="16">
                  <c:v>1.09375</c:v>
                </c:pt>
                <c:pt idx="17">
                  <c:v>1.1875</c:v>
                </c:pt>
                <c:pt idx="18">
                  <c:v>1.265625</c:v>
                </c:pt>
                <c:pt idx="19">
                  <c:v>1.375</c:v>
                </c:pt>
                <c:pt idx="20">
                  <c:v>1.453125</c:v>
                </c:pt>
                <c:pt idx="21">
                  <c:v>1.53125</c:v>
                </c:pt>
                <c:pt idx="22">
                  <c:v>1.59375</c:v>
                </c:pt>
                <c:pt idx="23">
                  <c:v>1.65625</c:v>
                </c:pt>
                <c:pt idx="24">
                  <c:v>1.71875</c:v>
                </c:pt>
                <c:pt idx="25">
                  <c:v>1.765625</c:v>
                </c:pt>
                <c:pt idx="26">
                  <c:v>1.875</c:v>
                </c:pt>
                <c:pt idx="27">
                  <c:v>2.015625</c:v>
                </c:pt>
                <c:pt idx="28">
                  <c:v>2.078125</c:v>
                </c:pt>
                <c:pt idx="29">
                  <c:v>2.140625</c:v>
                </c:pt>
                <c:pt idx="30">
                  <c:v>2.203125</c:v>
                </c:pt>
                <c:pt idx="31">
                  <c:v>2.28125</c:v>
                </c:pt>
                <c:pt idx="32">
                  <c:v>2.328125</c:v>
                </c:pt>
                <c:pt idx="33">
                  <c:v>2.40625</c:v>
                </c:pt>
                <c:pt idx="34">
                  <c:v>2.46875</c:v>
                </c:pt>
                <c:pt idx="35">
                  <c:v>2.515625</c:v>
                </c:pt>
                <c:pt idx="36">
                  <c:v>2.59375</c:v>
                </c:pt>
                <c:pt idx="37">
                  <c:v>2.640625</c:v>
                </c:pt>
                <c:pt idx="38">
                  <c:v>2.6875</c:v>
                </c:pt>
                <c:pt idx="39">
                  <c:v>2.75</c:v>
                </c:pt>
                <c:pt idx="40">
                  <c:v>2.875</c:v>
                </c:pt>
                <c:pt idx="41">
                  <c:v>2.921875</c:v>
                </c:pt>
                <c:pt idx="42">
                  <c:v>3</c:v>
                </c:pt>
                <c:pt idx="43">
                  <c:v>3.09375</c:v>
                </c:pt>
                <c:pt idx="44">
                  <c:v>3.171875</c:v>
                </c:pt>
                <c:pt idx="45">
                  <c:v>3.25</c:v>
                </c:pt>
                <c:pt idx="46">
                  <c:v>3.328125</c:v>
                </c:pt>
                <c:pt idx="47">
                  <c:v>3.390625</c:v>
                </c:pt>
                <c:pt idx="48">
                  <c:v>3.453125</c:v>
                </c:pt>
                <c:pt idx="49">
                  <c:v>3.5</c:v>
                </c:pt>
                <c:pt idx="50">
                  <c:v>3.546875</c:v>
                </c:pt>
                <c:pt idx="51">
                  <c:v>3.59375</c:v>
                </c:pt>
                <c:pt idx="52">
                  <c:v>3.65625</c:v>
                </c:pt>
                <c:pt idx="53">
                  <c:v>3.703125</c:v>
                </c:pt>
                <c:pt idx="54">
                  <c:v>3.734375</c:v>
                </c:pt>
                <c:pt idx="55">
                  <c:v>3.78125</c:v>
                </c:pt>
                <c:pt idx="56">
                  <c:v>3.84375</c:v>
                </c:pt>
                <c:pt idx="57">
                  <c:v>3.875</c:v>
                </c:pt>
                <c:pt idx="58">
                  <c:v>3.921875</c:v>
                </c:pt>
                <c:pt idx="59">
                  <c:v>3.96875</c:v>
                </c:pt>
                <c:pt idx="60">
                  <c:v>4</c:v>
                </c:pt>
                <c:pt idx="61">
                  <c:v>4.046875</c:v>
                </c:pt>
                <c:pt idx="62">
                  <c:v>4.078125</c:v>
                </c:pt>
                <c:pt idx="63">
                  <c:v>4.125</c:v>
                </c:pt>
                <c:pt idx="64">
                  <c:v>4.15625</c:v>
                </c:pt>
                <c:pt idx="65">
                  <c:v>4.203125</c:v>
                </c:pt>
                <c:pt idx="66">
                  <c:v>4.25</c:v>
                </c:pt>
                <c:pt idx="67">
                  <c:v>4.296875</c:v>
                </c:pt>
                <c:pt idx="68">
                  <c:v>4.34375</c:v>
                </c:pt>
                <c:pt idx="69">
                  <c:v>4.390625</c:v>
                </c:pt>
                <c:pt idx="70">
                  <c:v>4.453125</c:v>
                </c:pt>
                <c:pt idx="71">
                  <c:v>4.5</c:v>
                </c:pt>
                <c:pt idx="72">
                  <c:v>4.546875</c:v>
                </c:pt>
                <c:pt idx="73">
                  <c:v>4.609375</c:v>
                </c:pt>
                <c:pt idx="74">
                  <c:v>4.65625</c:v>
                </c:pt>
                <c:pt idx="75">
                  <c:v>4.71875</c:v>
                </c:pt>
                <c:pt idx="76">
                  <c:v>4.78125</c:v>
                </c:pt>
                <c:pt idx="77">
                  <c:v>4.84375</c:v>
                </c:pt>
                <c:pt idx="78">
                  <c:v>4.890625</c:v>
                </c:pt>
                <c:pt idx="79">
                  <c:v>4.9375</c:v>
                </c:pt>
                <c:pt idx="80">
                  <c:v>4.96875</c:v>
                </c:pt>
                <c:pt idx="81">
                  <c:v>5.015625</c:v>
                </c:pt>
                <c:pt idx="82">
                  <c:v>5.046875</c:v>
                </c:pt>
                <c:pt idx="83">
                  <c:v>5.09375</c:v>
                </c:pt>
                <c:pt idx="84">
                  <c:v>5.140625</c:v>
                </c:pt>
                <c:pt idx="85">
                  <c:v>5.171875</c:v>
                </c:pt>
                <c:pt idx="86">
                  <c:v>5.203125</c:v>
                </c:pt>
                <c:pt idx="87">
                  <c:v>5.25</c:v>
                </c:pt>
                <c:pt idx="88">
                  <c:v>5.296875</c:v>
                </c:pt>
                <c:pt idx="89">
                  <c:v>5.328125</c:v>
                </c:pt>
                <c:pt idx="90">
                  <c:v>5.375</c:v>
                </c:pt>
                <c:pt idx="91">
                  <c:v>5.40625</c:v>
                </c:pt>
                <c:pt idx="92">
                  <c:v>5.421875</c:v>
                </c:pt>
                <c:pt idx="93">
                  <c:v>5.46875</c:v>
                </c:pt>
                <c:pt idx="94">
                  <c:v>5.5</c:v>
                </c:pt>
                <c:pt idx="95">
                  <c:v>5.53125</c:v>
                </c:pt>
                <c:pt idx="96">
                  <c:v>5.5625</c:v>
                </c:pt>
                <c:pt idx="97">
                  <c:v>5.609375</c:v>
                </c:pt>
                <c:pt idx="98">
                  <c:v>5.640625</c:v>
                </c:pt>
                <c:pt idx="99">
                  <c:v>5.6875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6-4884-9B04-BB0280C2E856}"/>
            </c:ext>
          </c:extLst>
        </c:ser>
        <c:ser>
          <c:idx val="9"/>
          <c:order val="1"/>
          <c:tx>
            <c:strRef>
              <c:f>UG_2C_2D!$R$2</c:f>
              <c:strCache>
                <c:ptCount val="1"/>
                <c:pt idx="0">
                  <c:v>ARF(6.89)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UG_2C_2D!$R$3:$R$102</c:f>
              <c:numCache>
                <c:formatCode>General</c:formatCode>
                <c:ptCount val="100"/>
                <c:pt idx="0">
                  <c:v>0.140625</c:v>
                </c:pt>
                <c:pt idx="1">
                  <c:v>0.28125</c:v>
                </c:pt>
                <c:pt idx="2">
                  <c:v>0.34375</c:v>
                </c:pt>
                <c:pt idx="3">
                  <c:v>0.40625</c:v>
                </c:pt>
                <c:pt idx="4">
                  <c:v>0.453125</c:v>
                </c:pt>
                <c:pt idx="5">
                  <c:v>0.515625</c:v>
                </c:pt>
                <c:pt idx="6">
                  <c:v>0.609375</c:v>
                </c:pt>
                <c:pt idx="7">
                  <c:v>0.703125</c:v>
                </c:pt>
                <c:pt idx="8">
                  <c:v>0.796875</c:v>
                </c:pt>
                <c:pt idx="9">
                  <c:v>0.859375</c:v>
                </c:pt>
                <c:pt idx="10">
                  <c:v>0.921875</c:v>
                </c:pt>
                <c:pt idx="11">
                  <c:v>1.015625</c:v>
                </c:pt>
                <c:pt idx="12">
                  <c:v>1.109375</c:v>
                </c:pt>
                <c:pt idx="13">
                  <c:v>1.21875</c:v>
                </c:pt>
                <c:pt idx="14">
                  <c:v>1.359375</c:v>
                </c:pt>
                <c:pt idx="15">
                  <c:v>1.46875</c:v>
                </c:pt>
                <c:pt idx="16">
                  <c:v>1.59375</c:v>
                </c:pt>
                <c:pt idx="17">
                  <c:v>1.734375</c:v>
                </c:pt>
                <c:pt idx="18">
                  <c:v>1.8125</c:v>
                </c:pt>
                <c:pt idx="19">
                  <c:v>1.890625</c:v>
                </c:pt>
                <c:pt idx="20">
                  <c:v>1.953125</c:v>
                </c:pt>
                <c:pt idx="21">
                  <c:v>2.015625</c:v>
                </c:pt>
                <c:pt idx="22">
                  <c:v>2.109375</c:v>
                </c:pt>
                <c:pt idx="23">
                  <c:v>2.1875</c:v>
                </c:pt>
                <c:pt idx="24">
                  <c:v>2.265625</c:v>
                </c:pt>
                <c:pt idx="25">
                  <c:v>2.375</c:v>
                </c:pt>
                <c:pt idx="26">
                  <c:v>2.453125</c:v>
                </c:pt>
                <c:pt idx="27">
                  <c:v>2.53125</c:v>
                </c:pt>
                <c:pt idx="28">
                  <c:v>2.609375</c:v>
                </c:pt>
                <c:pt idx="29">
                  <c:v>2.6875</c:v>
                </c:pt>
                <c:pt idx="30">
                  <c:v>2.75</c:v>
                </c:pt>
                <c:pt idx="31">
                  <c:v>2.828125</c:v>
                </c:pt>
                <c:pt idx="32">
                  <c:v>2.90625</c:v>
                </c:pt>
                <c:pt idx="33">
                  <c:v>2.984375</c:v>
                </c:pt>
                <c:pt idx="34">
                  <c:v>3.046875</c:v>
                </c:pt>
                <c:pt idx="35">
                  <c:v>3.109375</c:v>
                </c:pt>
                <c:pt idx="36">
                  <c:v>3.1875</c:v>
                </c:pt>
                <c:pt idx="37">
                  <c:v>3.265625</c:v>
                </c:pt>
                <c:pt idx="38">
                  <c:v>3.375</c:v>
                </c:pt>
                <c:pt idx="39">
                  <c:v>3.40625</c:v>
                </c:pt>
                <c:pt idx="40">
                  <c:v>3.421875</c:v>
                </c:pt>
                <c:pt idx="41">
                  <c:v>3.453125</c:v>
                </c:pt>
                <c:pt idx="42">
                  <c:v>3.484375</c:v>
                </c:pt>
                <c:pt idx="43">
                  <c:v>3.515625</c:v>
                </c:pt>
                <c:pt idx="44">
                  <c:v>3.53125</c:v>
                </c:pt>
                <c:pt idx="45">
                  <c:v>3.5625</c:v>
                </c:pt>
                <c:pt idx="46">
                  <c:v>3.578125</c:v>
                </c:pt>
                <c:pt idx="47">
                  <c:v>3.609375</c:v>
                </c:pt>
                <c:pt idx="48">
                  <c:v>3.640625</c:v>
                </c:pt>
                <c:pt idx="49">
                  <c:v>3.65625</c:v>
                </c:pt>
                <c:pt idx="50">
                  <c:v>3.6875</c:v>
                </c:pt>
                <c:pt idx="51">
                  <c:v>3.71875</c:v>
                </c:pt>
                <c:pt idx="52">
                  <c:v>3.75</c:v>
                </c:pt>
                <c:pt idx="53">
                  <c:v>3.78125</c:v>
                </c:pt>
                <c:pt idx="54">
                  <c:v>3.8125</c:v>
                </c:pt>
                <c:pt idx="55">
                  <c:v>3.828125</c:v>
                </c:pt>
                <c:pt idx="56">
                  <c:v>3.859375</c:v>
                </c:pt>
                <c:pt idx="57">
                  <c:v>3.890625</c:v>
                </c:pt>
                <c:pt idx="58">
                  <c:v>3.90625</c:v>
                </c:pt>
                <c:pt idx="59">
                  <c:v>3.921875</c:v>
                </c:pt>
                <c:pt idx="60">
                  <c:v>3.953125</c:v>
                </c:pt>
                <c:pt idx="61">
                  <c:v>3.984375</c:v>
                </c:pt>
                <c:pt idx="62">
                  <c:v>4.03125</c:v>
                </c:pt>
                <c:pt idx="63">
                  <c:v>4.09375</c:v>
                </c:pt>
                <c:pt idx="64">
                  <c:v>4.15625</c:v>
                </c:pt>
                <c:pt idx="65">
                  <c:v>4.21875</c:v>
                </c:pt>
                <c:pt idx="66">
                  <c:v>4.28125</c:v>
                </c:pt>
                <c:pt idx="67">
                  <c:v>4.34375</c:v>
                </c:pt>
                <c:pt idx="68">
                  <c:v>4.453125</c:v>
                </c:pt>
                <c:pt idx="69">
                  <c:v>4.546875</c:v>
                </c:pt>
                <c:pt idx="70">
                  <c:v>4.65625</c:v>
                </c:pt>
                <c:pt idx="71">
                  <c:v>4.765625</c:v>
                </c:pt>
                <c:pt idx="72">
                  <c:v>4.84375</c:v>
                </c:pt>
                <c:pt idx="73">
                  <c:v>4.9375</c:v>
                </c:pt>
                <c:pt idx="74">
                  <c:v>5.03125</c:v>
                </c:pt>
                <c:pt idx="75">
                  <c:v>5.109375</c:v>
                </c:pt>
                <c:pt idx="76">
                  <c:v>5.171875</c:v>
                </c:pt>
                <c:pt idx="77">
                  <c:v>5.21875</c:v>
                </c:pt>
                <c:pt idx="78">
                  <c:v>5.28125</c:v>
                </c:pt>
                <c:pt idx="79">
                  <c:v>5.328125</c:v>
                </c:pt>
                <c:pt idx="80">
                  <c:v>5.375</c:v>
                </c:pt>
                <c:pt idx="81">
                  <c:v>5.421875</c:v>
                </c:pt>
                <c:pt idx="82">
                  <c:v>5.46875</c:v>
                </c:pt>
                <c:pt idx="83">
                  <c:v>5.53125</c:v>
                </c:pt>
                <c:pt idx="84">
                  <c:v>5.578125</c:v>
                </c:pt>
                <c:pt idx="85">
                  <c:v>5.65625</c:v>
                </c:pt>
                <c:pt idx="86">
                  <c:v>5.734375</c:v>
                </c:pt>
                <c:pt idx="87">
                  <c:v>5.828125</c:v>
                </c:pt>
                <c:pt idx="88">
                  <c:v>5.9375</c:v>
                </c:pt>
                <c:pt idx="89">
                  <c:v>6.046875</c:v>
                </c:pt>
                <c:pt idx="90">
                  <c:v>6.171875</c:v>
                </c:pt>
                <c:pt idx="91">
                  <c:v>6.296875</c:v>
                </c:pt>
                <c:pt idx="92">
                  <c:v>6.421875</c:v>
                </c:pt>
                <c:pt idx="93">
                  <c:v>6.53125</c:v>
                </c:pt>
                <c:pt idx="94">
                  <c:v>6.671875</c:v>
                </c:pt>
                <c:pt idx="95">
                  <c:v>6.734375</c:v>
                </c:pt>
                <c:pt idx="96">
                  <c:v>6.765625</c:v>
                </c:pt>
                <c:pt idx="97">
                  <c:v>6.8125</c:v>
                </c:pt>
                <c:pt idx="98">
                  <c:v>6.84375</c:v>
                </c:pt>
                <c:pt idx="99">
                  <c:v>6.890625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C6-4884-9B04-BB0280C2E856}"/>
            </c:ext>
          </c:extLst>
        </c:ser>
        <c:ser>
          <c:idx val="1"/>
          <c:order val="2"/>
          <c:tx>
            <c:strRef>
              <c:f>UG_2C_2D!$S$2</c:f>
              <c:strCache>
                <c:ptCount val="1"/>
                <c:pt idx="0">
                  <c:v>DWM-NB(14.73)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UG_2C_2D!$S$3:$S$102</c:f>
              <c:numCache>
                <c:formatCode>General</c:formatCode>
                <c:ptCount val="100"/>
                <c:pt idx="0">
                  <c:v>0.140625</c:v>
                </c:pt>
                <c:pt idx="1">
                  <c:v>0.203125</c:v>
                </c:pt>
                <c:pt idx="2">
                  <c:v>0.25</c:v>
                </c:pt>
                <c:pt idx="3">
                  <c:v>0.296875</c:v>
                </c:pt>
                <c:pt idx="4">
                  <c:v>0.34375</c:v>
                </c:pt>
                <c:pt idx="5">
                  <c:v>0.390625</c:v>
                </c:pt>
                <c:pt idx="6">
                  <c:v>0.4375</c:v>
                </c:pt>
                <c:pt idx="7">
                  <c:v>0.484375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0.703125</c:v>
                </c:pt>
                <c:pt idx="12">
                  <c:v>0.765625</c:v>
                </c:pt>
                <c:pt idx="13">
                  <c:v>0.875</c:v>
                </c:pt>
                <c:pt idx="14">
                  <c:v>0.984375</c:v>
                </c:pt>
                <c:pt idx="15">
                  <c:v>1.109375</c:v>
                </c:pt>
                <c:pt idx="16">
                  <c:v>1.234375</c:v>
                </c:pt>
                <c:pt idx="17">
                  <c:v>1.359375</c:v>
                </c:pt>
                <c:pt idx="18">
                  <c:v>1.515625</c:v>
                </c:pt>
                <c:pt idx="19">
                  <c:v>1.71875</c:v>
                </c:pt>
                <c:pt idx="20">
                  <c:v>1.90625</c:v>
                </c:pt>
                <c:pt idx="21">
                  <c:v>2.0625</c:v>
                </c:pt>
                <c:pt idx="22">
                  <c:v>2.171875</c:v>
                </c:pt>
                <c:pt idx="23">
                  <c:v>2.3125</c:v>
                </c:pt>
                <c:pt idx="24">
                  <c:v>2.453125</c:v>
                </c:pt>
                <c:pt idx="25">
                  <c:v>2.5625</c:v>
                </c:pt>
                <c:pt idx="26">
                  <c:v>2.6875</c:v>
                </c:pt>
                <c:pt idx="27">
                  <c:v>2.796875</c:v>
                </c:pt>
                <c:pt idx="28">
                  <c:v>2.875</c:v>
                </c:pt>
                <c:pt idx="29">
                  <c:v>2.984375</c:v>
                </c:pt>
                <c:pt idx="30">
                  <c:v>3.109375</c:v>
                </c:pt>
                <c:pt idx="31">
                  <c:v>3.28125</c:v>
                </c:pt>
                <c:pt idx="32">
                  <c:v>3.4375</c:v>
                </c:pt>
                <c:pt idx="33">
                  <c:v>3.59375</c:v>
                </c:pt>
                <c:pt idx="34">
                  <c:v>3.75</c:v>
                </c:pt>
                <c:pt idx="35">
                  <c:v>3.921875</c:v>
                </c:pt>
                <c:pt idx="36">
                  <c:v>4.09375</c:v>
                </c:pt>
                <c:pt idx="37">
                  <c:v>4.28125</c:v>
                </c:pt>
                <c:pt idx="38">
                  <c:v>4.453125</c:v>
                </c:pt>
                <c:pt idx="39">
                  <c:v>4.640625</c:v>
                </c:pt>
                <c:pt idx="40">
                  <c:v>4.828125</c:v>
                </c:pt>
                <c:pt idx="41">
                  <c:v>5.015625</c:v>
                </c:pt>
                <c:pt idx="42">
                  <c:v>5.21875</c:v>
                </c:pt>
                <c:pt idx="43">
                  <c:v>5.421875</c:v>
                </c:pt>
                <c:pt idx="44">
                  <c:v>5.65625</c:v>
                </c:pt>
                <c:pt idx="45">
                  <c:v>5.875</c:v>
                </c:pt>
                <c:pt idx="46">
                  <c:v>6.09375</c:v>
                </c:pt>
                <c:pt idx="47">
                  <c:v>6.328125</c:v>
                </c:pt>
                <c:pt idx="48">
                  <c:v>6.546875</c:v>
                </c:pt>
                <c:pt idx="49">
                  <c:v>6.78125</c:v>
                </c:pt>
                <c:pt idx="50">
                  <c:v>6.984375</c:v>
                </c:pt>
                <c:pt idx="51">
                  <c:v>7.21875</c:v>
                </c:pt>
                <c:pt idx="52">
                  <c:v>7.453125</c:v>
                </c:pt>
                <c:pt idx="53">
                  <c:v>7.703125</c:v>
                </c:pt>
                <c:pt idx="54">
                  <c:v>7.96875</c:v>
                </c:pt>
                <c:pt idx="55">
                  <c:v>8.203125</c:v>
                </c:pt>
                <c:pt idx="56">
                  <c:v>8.421875</c:v>
                </c:pt>
                <c:pt idx="57">
                  <c:v>8.625</c:v>
                </c:pt>
                <c:pt idx="58">
                  <c:v>8.859375</c:v>
                </c:pt>
                <c:pt idx="59">
                  <c:v>9.125</c:v>
                </c:pt>
                <c:pt idx="60">
                  <c:v>9.359375</c:v>
                </c:pt>
                <c:pt idx="61">
                  <c:v>9.625</c:v>
                </c:pt>
                <c:pt idx="62">
                  <c:v>9.875</c:v>
                </c:pt>
                <c:pt idx="63">
                  <c:v>10.125</c:v>
                </c:pt>
                <c:pt idx="64">
                  <c:v>10.390625</c:v>
                </c:pt>
                <c:pt idx="65">
                  <c:v>10.671875</c:v>
                </c:pt>
                <c:pt idx="66">
                  <c:v>10.921875</c:v>
                </c:pt>
                <c:pt idx="67">
                  <c:v>11.03125</c:v>
                </c:pt>
                <c:pt idx="68">
                  <c:v>11.125</c:v>
                </c:pt>
                <c:pt idx="69">
                  <c:v>11.203125</c:v>
                </c:pt>
                <c:pt idx="70">
                  <c:v>11.28125</c:v>
                </c:pt>
                <c:pt idx="71">
                  <c:v>11.375</c:v>
                </c:pt>
                <c:pt idx="72">
                  <c:v>11.484375</c:v>
                </c:pt>
                <c:pt idx="73">
                  <c:v>11.609375</c:v>
                </c:pt>
                <c:pt idx="74">
                  <c:v>11.734375</c:v>
                </c:pt>
                <c:pt idx="75">
                  <c:v>11.890625</c:v>
                </c:pt>
                <c:pt idx="76">
                  <c:v>12.03125</c:v>
                </c:pt>
                <c:pt idx="77">
                  <c:v>12.1875</c:v>
                </c:pt>
                <c:pt idx="78">
                  <c:v>12.3125</c:v>
                </c:pt>
                <c:pt idx="79">
                  <c:v>12.4375</c:v>
                </c:pt>
                <c:pt idx="80">
                  <c:v>12.5625</c:v>
                </c:pt>
                <c:pt idx="81">
                  <c:v>12.671875</c:v>
                </c:pt>
                <c:pt idx="82">
                  <c:v>12.796875</c:v>
                </c:pt>
                <c:pt idx="83">
                  <c:v>12.90625</c:v>
                </c:pt>
                <c:pt idx="84">
                  <c:v>13</c:v>
                </c:pt>
                <c:pt idx="85">
                  <c:v>13.109375</c:v>
                </c:pt>
                <c:pt idx="86">
                  <c:v>13.234375</c:v>
                </c:pt>
                <c:pt idx="87">
                  <c:v>13.375</c:v>
                </c:pt>
                <c:pt idx="88">
                  <c:v>13.484375</c:v>
                </c:pt>
                <c:pt idx="89">
                  <c:v>13.640625</c:v>
                </c:pt>
                <c:pt idx="90">
                  <c:v>13.78125</c:v>
                </c:pt>
                <c:pt idx="91">
                  <c:v>13.9375</c:v>
                </c:pt>
                <c:pt idx="92">
                  <c:v>14.0625</c:v>
                </c:pt>
                <c:pt idx="93">
                  <c:v>14.171875</c:v>
                </c:pt>
                <c:pt idx="94">
                  <c:v>14.28125</c:v>
                </c:pt>
                <c:pt idx="95">
                  <c:v>14.390625</c:v>
                </c:pt>
                <c:pt idx="96">
                  <c:v>14.484375</c:v>
                </c:pt>
                <c:pt idx="97">
                  <c:v>14.5625</c:v>
                </c:pt>
                <c:pt idx="98">
                  <c:v>14.640625</c:v>
                </c:pt>
                <c:pt idx="99">
                  <c:v>14.734375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C6-4884-9B04-BB0280C2E856}"/>
            </c:ext>
          </c:extLst>
        </c:ser>
        <c:ser>
          <c:idx val="3"/>
          <c:order val="3"/>
          <c:tx>
            <c:strRef>
              <c:f>UG_2C_2D!$T$2</c:f>
              <c:strCache>
                <c:ptCount val="1"/>
                <c:pt idx="0">
                  <c:v>DWM-HT(15.27)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UG_2C_2D!$T$3:$T$102</c:f>
              <c:numCache>
                <c:formatCode>General</c:formatCode>
                <c:ptCount val="100"/>
                <c:pt idx="0">
                  <c:v>4.6875E-2</c:v>
                </c:pt>
                <c:pt idx="1">
                  <c:v>7.8125E-2</c:v>
                </c:pt>
                <c:pt idx="2">
                  <c:v>0.140625</c:v>
                </c:pt>
                <c:pt idx="3">
                  <c:v>0.171875</c:v>
                </c:pt>
                <c:pt idx="4">
                  <c:v>0.203125</c:v>
                </c:pt>
                <c:pt idx="5">
                  <c:v>0.25</c:v>
                </c:pt>
                <c:pt idx="6">
                  <c:v>0.28125</c:v>
                </c:pt>
                <c:pt idx="7">
                  <c:v>0.328125</c:v>
                </c:pt>
                <c:pt idx="8">
                  <c:v>0.359375</c:v>
                </c:pt>
                <c:pt idx="9">
                  <c:v>0.390625</c:v>
                </c:pt>
                <c:pt idx="10">
                  <c:v>0.4375</c:v>
                </c:pt>
                <c:pt idx="11">
                  <c:v>0.46875</c:v>
                </c:pt>
                <c:pt idx="12">
                  <c:v>0.515625</c:v>
                </c:pt>
                <c:pt idx="13">
                  <c:v>0.546875</c:v>
                </c:pt>
                <c:pt idx="14">
                  <c:v>0.59375</c:v>
                </c:pt>
                <c:pt idx="15">
                  <c:v>0.65625</c:v>
                </c:pt>
                <c:pt idx="16">
                  <c:v>0.703125</c:v>
                </c:pt>
                <c:pt idx="17">
                  <c:v>0.75</c:v>
                </c:pt>
                <c:pt idx="18">
                  <c:v>0.796875</c:v>
                </c:pt>
                <c:pt idx="19">
                  <c:v>0.859375</c:v>
                </c:pt>
                <c:pt idx="20">
                  <c:v>0.9375</c:v>
                </c:pt>
                <c:pt idx="21">
                  <c:v>1.015625</c:v>
                </c:pt>
                <c:pt idx="22">
                  <c:v>1.125</c:v>
                </c:pt>
                <c:pt idx="23">
                  <c:v>1.21875</c:v>
                </c:pt>
                <c:pt idx="24">
                  <c:v>1.328125</c:v>
                </c:pt>
                <c:pt idx="25">
                  <c:v>1.484375</c:v>
                </c:pt>
                <c:pt idx="26">
                  <c:v>1.71875</c:v>
                </c:pt>
                <c:pt idx="27">
                  <c:v>1.9375</c:v>
                </c:pt>
                <c:pt idx="28">
                  <c:v>2.171875</c:v>
                </c:pt>
                <c:pt idx="29">
                  <c:v>2.375</c:v>
                </c:pt>
                <c:pt idx="30">
                  <c:v>2.609375</c:v>
                </c:pt>
                <c:pt idx="31">
                  <c:v>2.8125</c:v>
                </c:pt>
                <c:pt idx="32">
                  <c:v>2.9375</c:v>
                </c:pt>
                <c:pt idx="33">
                  <c:v>3.0625</c:v>
                </c:pt>
                <c:pt idx="34">
                  <c:v>3.1875</c:v>
                </c:pt>
                <c:pt idx="35">
                  <c:v>3.296875</c:v>
                </c:pt>
                <c:pt idx="36">
                  <c:v>3.40625</c:v>
                </c:pt>
                <c:pt idx="37">
                  <c:v>3.515625</c:v>
                </c:pt>
                <c:pt idx="38">
                  <c:v>3.625</c:v>
                </c:pt>
                <c:pt idx="39">
                  <c:v>3.75</c:v>
                </c:pt>
                <c:pt idx="40">
                  <c:v>3.84375</c:v>
                </c:pt>
                <c:pt idx="41">
                  <c:v>3.953125</c:v>
                </c:pt>
                <c:pt idx="42">
                  <c:v>4.0625</c:v>
                </c:pt>
                <c:pt idx="43">
                  <c:v>4.15625</c:v>
                </c:pt>
                <c:pt idx="44">
                  <c:v>4.25</c:v>
                </c:pt>
                <c:pt idx="45">
                  <c:v>4.328125</c:v>
                </c:pt>
                <c:pt idx="46">
                  <c:v>4.5</c:v>
                </c:pt>
                <c:pt idx="47">
                  <c:v>4.671875</c:v>
                </c:pt>
                <c:pt idx="48">
                  <c:v>4.828125</c:v>
                </c:pt>
                <c:pt idx="49">
                  <c:v>4.984375</c:v>
                </c:pt>
                <c:pt idx="50">
                  <c:v>5.15625</c:v>
                </c:pt>
                <c:pt idx="51">
                  <c:v>5.359375</c:v>
                </c:pt>
                <c:pt idx="52">
                  <c:v>5.546875</c:v>
                </c:pt>
                <c:pt idx="53">
                  <c:v>5.734375</c:v>
                </c:pt>
                <c:pt idx="54">
                  <c:v>5.921875</c:v>
                </c:pt>
                <c:pt idx="55">
                  <c:v>6.0625</c:v>
                </c:pt>
                <c:pt idx="56">
                  <c:v>6.15625</c:v>
                </c:pt>
                <c:pt idx="57">
                  <c:v>6.265625</c:v>
                </c:pt>
                <c:pt idx="58">
                  <c:v>6.359375</c:v>
                </c:pt>
                <c:pt idx="59">
                  <c:v>6.453125</c:v>
                </c:pt>
                <c:pt idx="60">
                  <c:v>6.546875</c:v>
                </c:pt>
                <c:pt idx="61">
                  <c:v>6.640625</c:v>
                </c:pt>
                <c:pt idx="62">
                  <c:v>6.75</c:v>
                </c:pt>
                <c:pt idx="63">
                  <c:v>6.859375</c:v>
                </c:pt>
                <c:pt idx="64">
                  <c:v>7</c:v>
                </c:pt>
                <c:pt idx="65">
                  <c:v>7.140625</c:v>
                </c:pt>
                <c:pt idx="66">
                  <c:v>7.3125</c:v>
                </c:pt>
                <c:pt idx="67">
                  <c:v>7.578125</c:v>
                </c:pt>
                <c:pt idx="68">
                  <c:v>7.796875</c:v>
                </c:pt>
                <c:pt idx="69">
                  <c:v>8</c:v>
                </c:pt>
                <c:pt idx="70">
                  <c:v>8.21875</c:v>
                </c:pt>
                <c:pt idx="71">
                  <c:v>8.5</c:v>
                </c:pt>
                <c:pt idx="72">
                  <c:v>8.78125</c:v>
                </c:pt>
                <c:pt idx="73">
                  <c:v>8.984375</c:v>
                </c:pt>
                <c:pt idx="74">
                  <c:v>9.15625</c:v>
                </c:pt>
                <c:pt idx="75">
                  <c:v>9.328125</c:v>
                </c:pt>
                <c:pt idx="76">
                  <c:v>9.515625</c:v>
                </c:pt>
                <c:pt idx="77">
                  <c:v>9.703125</c:v>
                </c:pt>
                <c:pt idx="78">
                  <c:v>9.875</c:v>
                </c:pt>
                <c:pt idx="79">
                  <c:v>10.0625</c:v>
                </c:pt>
                <c:pt idx="80">
                  <c:v>10.265625</c:v>
                </c:pt>
                <c:pt idx="81">
                  <c:v>10.5</c:v>
                </c:pt>
                <c:pt idx="82">
                  <c:v>10.84375</c:v>
                </c:pt>
                <c:pt idx="83">
                  <c:v>11.1875</c:v>
                </c:pt>
                <c:pt idx="84">
                  <c:v>11.5</c:v>
                </c:pt>
                <c:pt idx="85">
                  <c:v>11.890625</c:v>
                </c:pt>
                <c:pt idx="86">
                  <c:v>12.078125</c:v>
                </c:pt>
                <c:pt idx="87">
                  <c:v>12.25</c:v>
                </c:pt>
                <c:pt idx="88">
                  <c:v>12.484375</c:v>
                </c:pt>
                <c:pt idx="89">
                  <c:v>12.703125</c:v>
                </c:pt>
                <c:pt idx="90">
                  <c:v>12.921875</c:v>
                </c:pt>
                <c:pt idx="91">
                  <c:v>13.109375</c:v>
                </c:pt>
                <c:pt idx="92">
                  <c:v>13.25</c:v>
                </c:pt>
                <c:pt idx="93">
                  <c:v>13.40625</c:v>
                </c:pt>
                <c:pt idx="94">
                  <c:v>13.671875</c:v>
                </c:pt>
                <c:pt idx="95">
                  <c:v>13.953125</c:v>
                </c:pt>
                <c:pt idx="96">
                  <c:v>14.296875</c:v>
                </c:pt>
                <c:pt idx="97">
                  <c:v>14.6875</c:v>
                </c:pt>
                <c:pt idx="98">
                  <c:v>15.046875</c:v>
                </c:pt>
                <c:pt idx="99">
                  <c:v>15.265625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C6-4884-9B04-BB0280C2E856}"/>
            </c:ext>
          </c:extLst>
        </c:ser>
        <c:ser>
          <c:idx val="0"/>
          <c:order val="4"/>
          <c:tx>
            <c:strRef>
              <c:f>UG_2C_2D!$U$2</c:f>
              <c:strCache>
                <c:ptCount val="1"/>
                <c:pt idx="0">
                  <c:v>WMA(2.2)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UG_2C_2D!$U$3:$U$102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0.125</c:v>
                </c:pt>
                <c:pt idx="3">
                  <c:v>0.15625</c:v>
                </c:pt>
                <c:pt idx="4">
                  <c:v>0.1875</c:v>
                </c:pt>
                <c:pt idx="5">
                  <c:v>0.203125</c:v>
                </c:pt>
                <c:pt idx="6">
                  <c:v>0.234375</c:v>
                </c:pt>
                <c:pt idx="7">
                  <c:v>0.25</c:v>
                </c:pt>
                <c:pt idx="8">
                  <c:v>0.28125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0.4375</c:v>
                </c:pt>
                <c:pt idx="15">
                  <c:v>0.453125</c:v>
                </c:pt>
                <c:pt idx="16">
                  <c:v>0.46875</c:v>
                </c:pt>
                <c:pt idx="17">
                  <c:v>0.5</c:v>
                </c:pt>
                <c:pt idx="18">
                  <c:v>0.515625</c:v>
                </c:pt>
                <c:pt idx="19">
                  <c:v>0.53125</c:v>
                </c:pt>
                <c:pt idx="20">
                  <c:v>0.546875</c:v>
                </c:pt>
                <c:pt idx="21">
                  <c:v>0.578125</c:v>
                </c:pt>
                <c:pt idx="22">
                  <c:v>0.59375</c:v>
                </c:pt>
                <c:pt idx="23">
                  <c:v>0.609375</c:v>
                </c:pt>
                <c:pt idx="24">
                  <c:v>0.625</c:v>
                </c:pt>
                <c:pt idx="25">
                  <c:v>0.65625</c:v>
                </c:pt>
                <c:pt idx="26">
                  <c:v>0.6875</c:v>
                </c:pt>
                <c:pt idx="27">
                  <c:v>0.71875</c:v>
                </c:pt>
                <c:pt idx="28">
                  <c:v>0.71875</c:v>
                </c:pt>
                <c:pt idx="29">
                  <c:v>0.75</c:v>
                </c:pt>
                <c:pt idx="30">
                  <c:v>0.765625</c:v>
                </c:pt>
                <c:pt idx="31">
                  <c:v>0.78125</c:v>
                </c:pt>
                <c:pt idx="32">
                  <c:v>0.8125</c:v>
                </c:pt>
                <c:pt idx="33">
                  <c:v>0.828125</c:v>
                </c:pt>
                <c:pt idx="34">
                  <c:v>0.84375</c:v>
                </c:pt>
                <c:pt idx="35">
                  <c:v>0.875</c:v>
                </c:pt>
                <c:pt idx="36">
                  <c:v>0.890625</c:v>
                </c:pt>
                <c:pt idx="37">
                  <c:v>0.90625</c:v>
                </c:pt>
                <c:pt idx="38">
                  <c:v>0.921875</c:v>
                </c:pt>
                <c:pt idx="39">
                  <c:v>0.953125</c:v>
                </c:pt>
                <c:pt idx="40">
                  <c:v>0.96875</c:v>
                </c:pt>
                <c:pt idx="41">
                  <c:v>0.984375</c:v>
                </c:pt>
                <c:pt idx="42">
                  <c:v>1</c:v>
                </c:pt>
                <c:pt idx="43">
                  <c:v>1.03125</c:v>
                </c:pt>
                <c:pt idx="44">
                  <c:v>1.046875</c:v>
                </c:pt>
                <c:pt idx="45">
                  <c:v>1.0625</c:v>
                </c:pt>
                <c:pt idx="46">
                  <c:v>1.09375</c:v>
                </c:pt>
                <c:pt idx="47">
                  <c:v>1.125</c:v>
                </c:pt>
                <c:pt idx="48">
                  <c:v>1.140625</c:v>
                </c:pt>
                <c:pt idx="49">
                  <c:v>1.171875</c:v>
                </c:pt>
                <c:pt idx="50">
                  <c:v>1.203125</c:v>
                </c:pt>
                <c:pt idx="51">
                  <c:v>1.234375</c:v>
                </c:pt>
                <c:pt idx="52">
                  <c:v>1.25</c:v>
                </c:pt>
                <c:pt idx="53">
                  <c:v>1.28125</c:v>
                </c:pt>
                <c:pt idx="54">
                  <c:v>1.296875</c:v>
                </c:pt>
                <c:pt idx="55">
                  <c:v>1.3125</c:v>
                </c:pt>
                <c:pt idx="56">
                  <c:v>1.34375</c:v>
                </c:pt>
                <c:pt idx="57">
                  <c:v>1.359375</c:v>
                </c:pt>
                <c:pt idx="58">
                  <c:v>1.375</c:v>
                </c:pt>
                <c:pt idx="59">
                  <c:v>1.40625</c:v>
                </c:pt>
                <c:pt idx="60">
                  <c:v>1.421875</c:v>
                </c:pt>
                <c:pt idx="61">
                  <c:v>1.453125</c:v>
                </c:pt>
                <c:pt idx="62">
                  <c:v>1.46875</c:v>
                </c:pt>
                <c:pt idx="63">
                  <c:v>1.484375</c:v>
                </c:pt>
                <c:pt idx="64">
                  <c:v>1.515625</c:v>
                </c:pt>
                <c:pt idx="65">
                  <c:v>1.53125</c:v>
                </c:pt>
                <c:pt idx="66">
                  <c:v>1.546875</c:v>
                </c:pt>
                <c:pt idx="67">
                  <c:v>1.578125</c:v>
                </c:pt>
                <c:pt idx="68">
                  <c:v>1.59375</c:v>
                </c:pt>
                <c:pt idx="69">
                  <c:v>1.609375</c:v>
                </c:pt>
                <c:pt idx="70">
                  <c:v>1.625</c:v>
                </c:pt>
                <c:pt idx="71">
                  <c:v>1.65625</c:v>
                </c:pt>
                <c:pt idx="72">
                  <c:v>1.671875</c:v>
                </c:pt>
                <c:pt idx="73">
                  <c:v>1.6875</c:v>
                </c:pt>
                <c:pt idx="74">
                  <c:v>1.703125</c:v>
                </c:pt>
                <c:pt idx="75">
                  <c:v>1.734375</c:v>
                </c:pt>
                <c:pt idx="76">
                  <c:v>1.75</c:v>
                </c:pt>
                <c:pt idx="77">
                  <c:v>1.765625</c:v>
                </c:pt>
                <c:pt idx="78">
                  <c:v>1.78125</c:v>
                </c:pt>
                <c:pt idx="79">
                  <c:v>1.8125</c:v>
                </c:pt>
                <c:pt idx="80">
                  <c:v>1.828125</c:v>
                </c:pt>
                <c:pt idx="81">
                  <c:v>1.84375</c:v>
                </c:pt>
                <c:pt idx="82">
                  <c:v>1.875</c:v>
                </c:pt>
                <c:pt idx="83">
                  <c:v>1.890625</c:v>
                </c:pt>
                <c:pt idx="84">
                  <c:v>1.90625</c:v>
                </c:pt>
                <c:pt idx="85">
                  <c:v>1.9375</c:v>
                </c:pt>
                <c:pt idx="86">
                  <c:v>1.953125</c:v>
                </c:pt>
                <c:pt idx="87">
                  <c:v>1.96875</c:v>
                </c:pt>
                <c:pt idx="88">
                  <c:v>1.984375</c:v>
                </c:pt>
                <c:pt idx="89">
                  <c:v>2</c:v>
                </c:pt>
                <c:pt idx="90">
                  <c:v>2.03125</c:v>
                </c:pt>
                <c:pt idx="91">
                  <c:v>2.046875</c:v>
                </c:pt>
                <c:pt idx="92">
                  <c:v>2.0625</c:v>
                </c:pt>
                <c:pt idx="93">
                  <c:v>2.078125</c:v>
                </c:pt>
                <c:pt idx="94">
                  <c:v>2.109375</c:v>
                </c:pt>
                <c:pt idx="95">
                  <c:v>2.125</c:v>
                </c:pt>
                <c:pt idx="96">
                  <c:v>2.140625</c:v>
                </c:pt>
                <c:pt idx="97">
                  <c:v>2.171875</c:v>
                </c:pt>
                <c:pt idx="98">
                  <c:v>2.1875</c:v>
                </c:pt>
                <c:pt idx="99">
                  <c:v>2.203125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C6-4884-9B04-BB0280C2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0608"/>
        <c:axId val="199223168"/>
        <c:extLst xmlns:c16r2="http://schemas.microsoft.com/office/drawing/2015/06/chart"/>
      </c:scatterChart>
      <c:valAx>
        <c:axId val="19922060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223168"/>
        <c:crosses val="autoZero"/>
        <c:crossBetween val="midCat"/>
        <c:dispUnits>
          <c:builtInUnit val="thousands"/>
        </c:dispUnits>
      </c:valAx>
      <c:valAx>
        <c:axId val="19922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22060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2416152295835"/>
          <c:y val="0.1265238577090335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LED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LED!$P$2</c:f>
              <c:strCache>
                <c:ptCount val="1"/>
                <c:pt idx="0">
                  <c:v>HDWM(29%)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LED!$P$3:$P$102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38-453A-9824-576D1A2331C9}"/>
            </c:ext>
          </c:extLst>
        </c:ser>
        <c:ser>
          <c:idx val="9"/>
          <c:order val="1"/>
          <c:tx>
            <c:strRef>
              <c:f>LED!$L$2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38-453A-9824-576D1A2331C9}"/>
            </c:ext>
          </c:extLst>
        </c:ser>
        <c:ser>
          <c:idx val="1"/>
          <c:order val="2"/>
          <c:tx>
            <c:strRef>
              <c:f>LED!$M$2</c:f>
              <c:strCache>
                <c:ptCount val="1"/>
                <c:pt idx="0">
                  <c:v>DWM-NB(35.64%)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LED!$M$3:$M$102</c:f>
              <c:numCache>
                <c:formatCode>General</c:formatCode>
                <c:ptCount val="100"/>
                <c:pt idx="0">
                  <c:v>35.666666666666671</c:v>
                </c:pt>
                <c:pt idx="1">
                  <c:v>34.416666666666664</c:v>
                </c:pt>
                <c:pt idx="2">
                  <c:v>34.277777777777779</c:v>
                </c:pt>
                <c:pt idx="3">
                  <c:v>33.666666666666664</c:v>
                </c:pt>
                <c:pt idx="4">
                  <c:v>33.766666666666666</c:v>
                </c:pt>
                <c:pt idx="5">
                  <c:v>34.083333333333329</c:v>
                </c:pt>
                <c:pt idx="6">
                  <c:v>34.19047619047619</c:v>
                </c:pt>
                <c:pt idx="7">
                  <c:v>34.395833333333329</c:v>
                </c:pt>
                <c:pt idx="8">
                  <c:v>34.666666666666671</c:v>
                </c:pt>
                <c:pt idx="9">
                  <c:v>34.666666666666671</c:v>
                </c:pt>
                <c:pt idx="10">
                  <c:v>34.878787878787882</c:v>
                </c:pt>
                <c:pt idx="11">
                  <c:v>34.888888888888893</c:v>
                </c:pt>
                <c:pt idx="12">
                  <c:v>35.205128205128204</c:v>
                </c:pt>
                <c:pt idx="13">
                  <c:v>35.488095238095241</c:v>
                </c:pt>
                <c:pt idx="14">
                  <c:v>35.56666666666667</c:v>
                </c:pt>
                <c:pt idx="15">
                  <c:v>35.552083333333336</c:v>
                </c:pt>
                <c:pt idx="16">
                  <c:v>35.696078431372548</c:v>
                </c:pt>
                <c:pt idx="17">
                  <c:v>35.722222222222221</c:v>
                </c:pt>
                <c:pt idx="18">
                  <c:v>35.692982456140349</c:v>
                </c:pt>
                <c:pt idx="19">
                  <c:v>35.65</c:v>
                </c:pt>
                <c:pt idx="20">
                  <c:v>35.476190476190474</c:v>
                </c:pt>
                <c:pt idx="21">
                  <c:v>35.462121212121211</c:v>
                </c:pt>
                <c:pt idx="22">
                  <c:v>35.195652173913047</c:v>
                </c:pt>
                <c:pt idx="23">
                  <c:v>35.034722222222221</c:v>
                </c:pt>
                <c:pt idx="24">
                  <c:v>34.913333333333334</c:v>
                </c:pt>
                <c:pt idx="25">
                  <c:v>34.948717948717949</c:v>
                </c:pt>
                <c:pt idx="26">
                  <c:v>35.061728395061728</c:v>
                </c:pt>
                <c:pt idx="27">
                  <c:v>35.232142857142854</c:v>
                </c:pt>
                <c:pt idx="28">
                  <c:v>35.229885057471265</c:v>
                </c:pt>
                <c:pt idx="29">
                  <c:v>35.177777777777777</c:v>
                </c:pt>
                <c:pt idx="30">
                  <c:v>35.204301075268816</c:v>
                </c:pt>
                <c:pt idx="31">
                  <c:v>35.177083333333329</c:v>
                </c:pt>
                <c:pt idx="32">
                  <c:v>35.222222222222221</c:v>
                </c:pt>
                <c:pt idx="33">
                  <c:v>35.348039215686271</c:v>
                </c:pt>
                <c:pt idx="34">
                  <c:v>35.304761904761904</c:v>
                </c:pt>
                <c:pt idx="35">
                  <c:v>35.402777777777779</c:v>
                </c:pt>
                <c:pt idx="36">
                  <c:v>35.509009009009006</c:v>
                </c:pt>
                <c:pt idx="37">
                  <c:v>35.504385964912281</c:v>
                </c:pt>
                <c:pt idx="38">
                  <c:v>35.713675213675209</c:v>
                </c:pt>
                <c:pt idx="39">
                  <c:v>35.787500000000001</c:v>
                </c:pt>
                <c:pt idx="40">
                  <c:v>35.780487804878049</c:v>
                </c:pt>
                <c:pt idx="41">
                  <c:v>35.853174603174601</c:v>
                </c:pt>
                <c:pt idx="42">
                  <c:v>35.895348837209298</c:v>
                </c:pt>
                <c:pt idx="43">
                  <c:v>35.859848484848484</c:v>
                </c:pt>
                <c:pt idx="44">
                  <c:v>35.844444444444449</c:v>
                </c:pt>
                <c:pt idx="45">
                  <c:v>35.887681159420289</c:v>
                </c:pt>
                <c:pt idx="46">
                  <c:v>35.87234042553191</c:v>
                </c:pt>
                <c:pt idx="47">
                  <c:v>35.916666666666671</c:v>
                </c:pt>
                <c:pt idx="48">
                  <c:v>36.023809523809526</c:v>
                </c:pt>
                <c:pt idx="49">
                  <c:v>35.986666666666665</c:v>
                </c:pt>
                <c:pt idx="50">
                  <c:v>36.075163398692808</c:v>
                </c:pt>
                <c:pt idx="51">
                  <c:v>36.051282051282051</c:v>
                </c:pt>
                <c:pt idx="52">
                  <c:v>36.003144654088047</c:v>
                </c:pt>
                <c:pt idx="53">
                  <c:v>35.993827160493829</c:v>
                </c:pt>
                <c:pt idx="54">
                  <c:v>36.027272727272731</c:v>
                </c:pt>
                <c:pt idx="55">
                  <c:v>36.041666666666664</c:v>
                </c:pt>
                <c:pt idx="56">
                  <c:v>36.090643274853804</c:v>
                </c:pt>
                <c:pt idx="57">
                  <c:v>36.097701149425291</c:v>
                </c:pt>
                <c:pt idx="58">
                  <c:v>36.079096045197737</c:v>
                </c:pt>
                <c:pt idx="59">
                  <c:v>36.041666666666664</c:v>
                </c:pt>
                <c:pt idx="60">
                  <c:v>36.065573770491802</c:v>
                </c:pt>
                <c:pt idx="61">
                  <c:v>36.032258064516128</c:v>
                </c:pt>
                <c:pt idx="62">
                  <c:v>36.087301587301582</c:v>
                </c:pt>
                <c:pt idx="63">
                  <c:v>36.106770833333336</c:v>
                </c:pt>
                <c:pt idx="64">
                  <c:v>36.061538461538461</c:v>
                </c:pt>
                <c:pt idx="65">
                  <c:v>36.027777777777779</c:v>
                </c:pt>
                <c:pt idx="66">
                  <c:v>36.029850746268657</c:v>
                </c:pt>
                <c:pt idx="67">
                  <c:v>36.044117647058819</c:v>
                </c:pt>
                <c:pt idx="68">
                  <c:v>36.012077294685987</c:v>
                </c:pt>
                <c:pt idx="69">
                  <c:v>35.995238095238093</c:v>
                </c:pt>
                <c:pt idx="70">
                  <c:v>35.967136150234744</c:v>
                </c:pt>
                <c:pt idx="71">
                  <c:v>35.986111111111114</c:v>
                </c:pt>
                <c:pt idx="72">
                  <c:v>36.018264840182653</c:v>
                </c:pt>
                <c:pt idx="73">
                  <c:v>36.020270270270274</c:v>
                </c:pt>
                <c:pt idx="74">
                  <c:v>35.995555555555555</c:v>
                </c:pt>
                <c:pt idx="75">
                  <c:v>35.997807017543856</c:v>
                </c:pt>
                <c:pt idx="76">
                  <c:v>36.028138528138527</c:v>
                </c:pt>
                <c:pt idx="77">
                  <c:v>36.032051282051277</c:v>
                </c:pt>
                <c:pt idx="78">
                  <c:v>36.016877637130804</c:v>
                </c:pt>
                <c:pt idx="79">
                  <c:v>35.987499999999997</c:v>
                </c:pt>
                <c:pt idx="80">
                  <c:v>35.940329218106996</c:v>
                </c:pt>
                <c:pt idx="81">
                  <c:v>35.965447154471548</c:v>
                </c:pt>
                <c:pt idx="82">
                  <c:v>35.959839357429715</c:v>
                </c:pt>
                <c:pt idx="83">
                  <c:v>35.970238095238095</c:v>
                </c:pt>
                <c:pt idx="84">
                  <c:v>35.964705882352945</c:v>
                </c:pt>
                <c:pt idx="85">
                  <c:v>35.924418604651166</c:v>
                </c:pt>
                <c:pt idx="86">
                  <c:v>35.91570881226054</c:v>
                </c:pt>
                <c:pt idx="87">
                  <c:v>35.918560606060609</c:v>
                </c:pt>
                <c:pt idx="88">
                  <c:v>35.934456928838955</c:v>
                </c:pt>
                <c:pt idx="89">
                  <c:v>35.907407407407412</c:v>
                </c:pt>
                <c:pt idx="90">
                  <c:v>35.934065934065934</c:v>
                </c:pt>
                <c:pt idx="91">
                  <c:v>35.990942028985508</c:v>
                </c:pt>
                <c:pt idx="92">
                  <c:v>36.019713261648747</c:v>
                </c:pt>
                <c:pt idx="93">
                  <c:v>36.039007092198581</c:v>
                </c:pt>
                <c:pt idx="94">
                  <c:v>36.094736842105263</c:v>
                </c:pt>
                <c:pt idx="95">
                  <c:v>36.116319444444443</c:v>
                </c:pt>
                <c:pt idx="96">
                  <c:v>36.118556701030933</c:v>
                </c:pt>
                <c:pt idx="97">
                  <c:v>36.093537414965986</c:v>
                </c:pt>
                <c:pt idx="98">
                  <c:v>36.090909090909093</c:v>
                </c:pt>
                <c:pt idx="99">
                  <c:v>36.021666666666668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38-453A-9824-576D1A2331C9}"/>
            </c:ext>
          </c:extLst>
        </c:ser>
        <c:ser>
          <c:idx val="3"/>
          <c:order val="3"/>
          <c:tx>
            <c:strRef>
              <c:f>LED!$N$2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38-453A-9824-576D1A2331C9}"/>
            </c:ext>
          </c:extLst>
        </c:ser>
        <c:ser>
          <c:idx val="0"/>
          <c:order val="4"/>
          <c:tx>
            <c:strRef>
              <c:f>LED!$O$2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38-453A-9824-576D1A2331C9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F738-453A-9824-576D1A2331C9}"/>
              </c:ext>
            </c:extLst>
          </c:dPt>
          <c:xVal>
            <c:numRef>
              <c:f>LED!$AG$13:$AG$14</c:f>
              <c:numCache>
                <c:formatCode>General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LED!$AH$9:$AH$10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F738-453A-9824-576D1A2331C9}"/>
            </c:ext>
          </c:extLst>
        </c:ser>
        <c:ser>
          <c:idx val="6"/>
          <c:order val="6"/>
          <c:tx>
            <c:strRef>
              <c:f>LED!$AG$8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F738-453A-9824-576D1A2331C9}"/>
              </c:ext>
            </c:extLst>
          </c:dPt>
          <c:xVal>
            <c:numRef>
              <c:f>LED!$AG$17:$AG$19</c:f>
              <c:numCache>
                <c:formatCode>General</c:formatCode>
                <c:ptCount val="3"/>
              </c:numCache>
            </c:numRef>
          </c:xVal>
          <c:yVal>
            <c:numRef>
              <c:f>LED!$AH$9:$AH$10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F738-453A-9824-576D1A23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60608"/>
        <c:axId val="203875456"/>
        <c:extLst xmlns:c16r2="http://schemas.microsoft.com/office/drawing/2015/06/chart"/>
      </c:scatterChart>
      <c:valAx>
        <c:axId val="20386060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75456"/>
        <c:crosses val="autoZero"/>
        <c:crossBetween val="midCat"/>
        <c:dispUnits>
          <c:builtInUnit val="thousands"/>
        </c:dispUnits>
      </c:valAx>
      <c:valAx>
        <c:axId val="20387545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6060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LED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29826296838523"/>
          <c:y val="0.13376310461192351"/>
          <c:w val="0.84097811894116248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LED!$V$2</c:f>
              <c:strCache>
                <c:ptCount val="1"/>
                <c:pt idx="0">
                  <c:v>HDWM(40.67)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LED!$V$3:$V$102</c:f>
              <c:numCache>
                <c:formatCode>General</c:formatCode>
                <c:ptCount val="100"/>
                <c:pt idx="0">
                  <c:v>0.84375</c:v>
                </c:pt>
                <c:pt idx="1">
                  <c:v>0.90625</c:v>
                </c:pt>
                <c:pt idx="2">
                  <c:v>0.953125</c:v>
                </c:pt>
                <c:pt idx="3">
                  <c:v>1</c:v>
                </c:pt>
                <c:pt idx="4">
                  <c:v>1.078125</c:v>
                </c:pt>
                <c:pt idx="5">
                  <c:v>1.140625</c:v>
                </c:pt>
                <c:pt idx="6">
                  <c:v>1.1875</c:v>
                </c:pt>
                <c:pt idx="7">
                  <c:v>1.234375</c:v>
                </c:pt>
                <c:pt idx="8">
                  <c:v>1.296875</c:v>
                </c:pt>
                <c:pt idx="9">
                  <c:v>1.34375</c:v>
                </c:pt>
                <c:pt idx="10">
                  <c:v>1.390625</c:v>
                </c:pt>
                <c:pt idx="11">
                  <c:v>1.4375</c:v>
                </c:pt>
                <c:pt idx="12">
                  <c:v>1.484375</c:v>
                </c:pt>
                <c:pt idx="13">
                  <c:v>1.53125</c:v>
                </c:pt>
                <c:pt idx="14">
                  <c:v>1.59375</c:v>
                </c:pt>
                <c:pt idx="15">
                  <c:v>1.671875</c:v>
                </c:pt>
                <c:pt idx="16">
                  <c:v>1.75</c:v>
                </c:pt>
                <c:pt idx="17">
                  <c:v>1.8125</c:v>
                </c:pt>
                <c:pt idx="18">
                  <c:v>1.875</c:v>
                </c:pt>
                <c:pt idx="19">
                  <c:v>1.953125</c:v>
                </c:pt>
                <c:pt idx="20">
                  <c:v>2.03125</c:v>
                </c:pt>
                <c:pt idx="21">
                  <c:v>2.09375</c:v>
                </c:pt>
                <c:pt idx="22">
                  <c:v>2.21875</c:v>
                </c:pt>
                <c:pt idx="23">
                  <c:v>2.359375</c:v>
                </c:pt>
                <c:pt idx="24">
                  <c:v>2.4375</c:v>
                </c:pt>
                <c:pt idx="25">
                  <c:v>2.640625</c:v>
                </c:pt>
                <c:pt idx="26">
                  <c:v>2.859375</c:v>
                </c:pt>
                <c:pt idx="27">
                  <c:v>2.96875</c:v>
                </c:pt>
                <c:pt idx="28">
                  <c:v>3.140625</c:v>
                </c:pt>
                <c:pt idx="29">
                  <c:v>3.28125</c:v>
                </c:pt>
                <c:pt idx="30">
                  <c:v>3.375</c:v>
                </c:pt>
                <c:pt idx="31">
                  <c:v>3.5</c:v>
                </c:pt>
                <c:pt idx="32">
                  <c:v>3.609375</c:v>
                </c:pt>
                <c:pt idx="33">
                  <c:v>3.78125</c:v>
                </c:pt>
                <c:pt idx="34">
                  <c:v>3.921875</c:v>
                </c:pt>
                <c:pt idx="35">
                  <c:v>4.0625</c:v>
                </c:pt>
                <c:pt idx="36">
                  <c:v>4.21875</c:v>
                </c:pt>
                <c:pt idx="37">
                  <c:v>4.390625</c:v>
                </c:pt>
                <c:pt idx="38">
                  <c:v>4.46875</c:v>
                </c:pt>
                <c:pt idx="39">
                  <c:v>4.640625</c:v>
                </c:pt>
                <c:pt idx="40">
                  <c:v>4.828125</c:v>
                </c:pt>
                <c:pt idx="41">
                  <c:v>4.953125</c:v>
                </c:pt>
                <c:pt idx="42">
                  <c:v>5.109375</c:v>
                </c:pt>
                <c:pt idx="43">
                  <c:v>5.25</c:v>
                </c:pt>
                <c:pt idx="44">
                  <c:v>5.375</c:v>
                </c:pt>
                <c:pt idx="45">
                  <c:v>5.5625</c:v>
                </c:pt>
                <c:pt idx="46">
                  <c:v>5.65625</c:v>
                </c:pt>
                <c:pt idx="47">
                  <c:v>5.796875</c:v>
                </c:pt>
                <c:pt idx="48">
                  <c:v>5.921875</c:v>
                </c:pt>
                <c:pt idx="49">
                  <c:v>6.015625</c:v>
                </c:pt>
                <c:pt idx="50">
                  <c:v>6.09375</c:v>
                </c:pt>
                <c:pt idx="51">
                  <c:v>6.359375</c:v>
                </c:pt>
                <c:pt idx="52">
                  <c:v>6.71875</c:v>
                </c:pt>
                <c:pt idx="53">
                  <c:v>7.21875</c:v>
                </c:pt>
                <c:pt idx="54">
                  <c:v>7.84375</c:v>
                </c:pt>
                <c:pt idx="55">
                  <c:v>8.515625</c:v>
                </c:pt>
                <c:pt idx="56">
                  <c:v>9.1875</c:v>
                </c:pt>
                <c:pt idx="57">
                  <c:v>9.734375</c:v>
                </c:pt>
                <c:pt idx="58">
                  <c:v>10.625</c:v>
                </c:pt>
                <c:pt idx="59">
                  <c:v>11.59375</c:v>
                </c:pt>
                <c:pt idx="60">
                  <c:v>12.296875</c:v>
                </c:pt>
                <c:pt idx="61">
                  <c:v>13.078125</c:v>
                </c:pt>
                <c:pt idx="62">
                  <c:v>13.8125</c:v>
                </c:pt>
                <c:pt idx="63">
                  <c:v>14.609375</c:v>
                </c:pt>
                <c:pt idx="64">
                  <c:v>15.078125</c:v>
                </c:pt>
                <c:pt idx="65">
                  <c:v>15.75</c:v>
                </c:pt>
                <c:pt idx="66">
                  <c:v>16.25</c:v>
                </c:pt>
                <c:pt idx="67">
                  <c:v>16.796875</c:v>
                </c:pt>
                <c:pt idx="68">
                  <c:v>17.578125</c:v>
                </c:pt>
                <c:pt idx="69">
                  <c:v>18.359375</c:v>
                </c:pt>
                <c:pt idx="70">
                  <c:v>19.03125</c:v>
                </c:pt>
                <c:pt idx="71">
                  <c:v>19.875</c:v>
                </c:pt>
                <c:pt idx="72">
                  <c:v>20.625</c:v>
                </c:pt>
                <c:pt idx="73">
                  <c:v>21.28125</c:v>
                </c:pt>
                <c:pt idx="74">
                  <c:v>21.984375</c:v>
                </c:pt>
                <c:pt idx="75">
                  <c:v>22.921875</c:v>
                </c:pt>
                <c:pt idx="76">
                  <c:v>23.734375</c:v>
                </c:pt>
                <c:pt idx="77">
                  <c:v>24.71875</c:v>
                </c:pt>
                <c:pt idx="78">
                  <c:v>25.4375</c:v>
                </c:pt>
                <c:pt idx="79">
                  <c:v>26.375</c:v>
                </c:pt>
                <c:pt idx="80">
                  <c:v>27.046875</c:v>
                </c:pt>
                <c:pt idx="81">
                  <c:v>27.765625</c:v>
                </c:pt>
                <c:pt idx="82">
                  <c:v>28.5625</c:v>
                </c:pt>
                <c:pt idx="83">
                  <c:v>28.96875</c:v>
                </c:pt>
                <c:pt idx="84">
                  <c:v>29.828125</c:v>
                </c:pt>
                <c:pt idx="85">
                  <c:v>30.265625</c:v>
                </c:pt>
                <c:pt idx="86">
                  <c:v>31.15625</c:v>
                </c:pt>
                <c:pt idx="87">
                  <c:v>32.078125</c:v>
                </c:pt>
                <c:pt idx="88">
                  <c:v>32.53125</c:v>
                </c:pt>
                <c:pt idx="89">
                  <c:v>33.015625</c:v>
                </c:pt>
                <c:pt idx="90">
                  <c:v>33.734375</c:v>
                </c:pt>
                <c:pt idx="91">
                  <c:v>34.15625</c:v>
                </c:pt>
                <c:pt idx="92">
                  <c:v>34.6875</c:v>
                </c:pt>
                <c:pt idx="93">
                  <c:v>35.546875</c:v>
                </c:pt>
                <c:pt idx="94">
                  <c:v>36.46875</c:v>
                </c:pt>
                <c:pt idx="95">
                  <c:v>37.21875</c:v>
                </c:pt>
                <c:pt idx="96">
                  <c:v>37.90625</c:v>
                </c:pt>
                <c:pt idx="97">
                  <c:v>38.78125</c:v>
                </c:pt>
                <c:pt idx="98">
                  <c:v>39.734375</c:v>
                </c:pt>
                <c:pt idx="99">
                  <c:v>40.671875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9F-4D17-A06E-E181651E64C7}"/>
            </c:ext>
          </c:extLst>
        </c:ser>
        <c:ser>
          <c:idx val="9"/>
          <c:order val="1"/>
          <c:tx>
            <c:strRef>
              <c:f>LED!$R$2</c:f>
              <c:strCache>
                <c:ptCount val="1"/>
                <c:pt idx="0">
                  <c:v>ARF(9.34)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LED!$R$3:$R$102</c:f>
              <c:numCache>
                <c:formatCode>General</c:formatCode>
                <c:ptCount val="100"/>
                <c:pt idx="0">
                  <c:v>1</c:v>
                </c:pt>
                <c:pt idx="1">
                  <c:v>1.140625</c:v>
                </c:pt>
                <c:pt idx="2">
                  <c:v>1.1875</c:v>
                </c:pt>
                <c:pt idx="3">
                  <c:v>1.28125</c:v>
                </c:pt>
                <c:pt idx="4">
                  <c:v>1.34375</c:v>
                </c:pt>
                <c:pt idx="5">
                  <c:v>1.40625</c:v>
                </c:pt>
                <c:pt idx="6">
                  <c:v>1.5</c:v>
                </c:pt>
                <c:pt idx="7">
                  <c:v>1.53125</c:v>
                </c:pt>
                <c:pt idx="8">
                  <c:v>1.609375</c:v>
                </c:pt>
                <c:pt idx="9">
                  <c:v>1.6875</c:v>
                </c:pt>
                <c:pt idx="10">
                  <c:v>1.75</c:v>
                </c:pt>
                <c:pt idx="11">
                  <c:v>1.8125</c:v>
                </c:pt>
                <c:pt idx="12">
                  <c:v>1.90625</c:v>
                </c:pt>
                <c:pt idx="13">
                  <c:v>1.96875</c:v>
                </c:pt>
                <c:pt idx="14">
                  <c:v>2.046875</c:v>
                </c:pt>
                <c:pt idx="15">
                  <c:v>2.109375</c:v>
                </c:pt>
                <c:pt idx="16">
                  <c:v>2.1875</c:v>
                </c:pt>
                <c:pt idx="17">
                  <c:v>2.25</c:v>
                </c:pt>
                <c:pt idx="18">
                  <c:v>2.328125</c:v>
                </c:pt>
                <c:pt idx="19">
                  <c:v>2.40625</c:v>
                </c:pt>
                <c:pt idx="20">
                  <c:v>2.5</c:v>
                </c:pt>
                <c:pt idx="21">
                  <c:v>2.59375</c:v>
                </c:pt>
                <c:pt idx="22">
                  <c:v>2.671875</c:v>
                </c:pt>
                <c:pt idx="23">
                  <c:v>2.75</c:v>
                </c:pt>
                <c:pt idx="24">
                  <c:v>2.828125</c:v>
                </c:pt>
                <c:pt idx="25">
                  <c:v>2.90625</c:v>
                </c:pt>
                <c:pt idx="26">
                  <c:v>2.984375</c:v>
                </c:pt>
                <c:pt idx="27">
                  <c:v>3.03125</c:v>
                </c:pt>
                <c:pt idx="28">
                  <c:v>3.109375</c:v>
                </c:pt>
                <c:pt idx="29">
                  <c:v>3.171875</c:v>
                </c:pt>
                <c:pt idx="30">
                  <c:v>3.25</c:v>
                </c:pt>
                <c:pt idx="31">
                  <c:v>3.328125</c:v>
                </c:pt>
                <c:pt idx="32">
                  <c:v>3.40625</c:v>
                </c:pt>
                <c:pt idx="33">
                  <c:v>3.484375</c:v>
                </c:pt>
                <c:pt idx="34">
                  <c:v>3.546875</c:v>
                </c:pt>
                <c:pt idx="35">
                  <c:v>3.625</c:v>
                </c:pt>
                <c:pt idx="36">
                  <c:v>3.703125</c:v>
                </c:pt>
                <c:pt idx="37">
                  <c:v>3.765625</c:v>
                </c:pt>
                <c:pt idx="38">
                  <c:v>3.8125</c:v>
                </c:pt>
                <c:pt idx="39">
                  <c:v>3.859375</c:v>
                </c:pt>
                <c:pt idx="40">
                  <c:v>3.9375</c:v>
                </c:pt>
                <c:pt idx="41">
                  <c:v>4</c:v>
                </c:pt>
                <c:pt idx="42">
                  <c:v>4.0625</c:v>
                </c:pt>
                <c:pt idx="43">
                  <c:v>4.140625</c:v>
                </c:pt>
                <c:pt idx="44">
                  <c:v>4.1875</c:v>
                </c:pt>
                <c:pt idx="45">
                  <c:v>4.28125</c:v>
                </c:pt>
                <c:pt idx="46">
                  <c:v>4.328125</c:v>
                </c:pt>
                <c:pt idx="47">
                  <c:v>4.40625</c:v>
                </c:pt>
                <c:pt idx="48">
                  <c:v>4.46875</c:v>
                </c:pt>
                <c:pt idx="49">
                  <c:v>4.5625</c:v>
                </c:pt>
                <c:pt idx="50">
                  <c:v>4.734375</c:v>
                </c:pt>
                <c:pt idx="51">
                  <c:v>4.828125</c:v>
                </c:pt>
                <c:pt idx="52">
                  <c:v>4.90625</c:v>
                </c:pt>
                <c:pt idx="53">
                  <c:v>5</c:v>
                </c:pt>
                <c:pt idx="54">
                  <c:v>5.09375</c:v>
                </c:pt>
                <c:pt idx="55">
                  <c:v>5.1875</c:v>
                </c:pt>
                <c:pt idx="56">
                  <c:v>5.265625</c:v>
                </c:pt>
                <c:pt idx="57">
                  <c:v>5.359375</c:v>
                </c:pt>
                <c:pt idx="58">
                  <c:v>5.4375</c:v>
                </c:pt>
                <c:pt idx="59">
                  <c:v>5.53125</c:v>
                </c:pt>
                <c:pt idx="60">
                  <c:v>5.609375</c:v>
                </c:pt>
                <c:pt idx="61">
                  <c:v>5.703125</c:v>
                </c:pt>
                <c:pt idx="62">
                  <c:v>5.78125</c:v>
                </c:pt>
                <c:pt idx="63">
                  <c:v>5.875</c:v>
                </c:pt>
                <c:pt idx="64">
                  <c:v>5.953125</c:v>
                </c:pt>
                <c:pt idx="65">
                  <c:v>6.046875</c:v>
                </c:pt>
                <c:pt idx="66">
                  <c:v>6.125</c:v>
                </c:pt>
                <c:pt idx="67">
                  <c:v>6.21875</c:v>
                </c:pt>
                <c:pt idx="68">
                  <c:v>6.296875</c:v>
                </c:pt>
                <c:pt idx="69">
                  <c:v>6.390625</c:v>
                </c:pt>
                <c:pt idx="70">
                  <c:v>6.46875</c:v>
                </c:pt>
                <c:pt idx="71">
                  <c:v>6.5625</c:v>
                </c:pt>
                <c:pt idx="72">
                  <c:v>6.65625</c:v>
                </c:pt>
                <c:pt idx="73">
                  <c:v>6.75</c:v>
                </c:pt>
                <c:pt idx="74">
                  <c:v>6.84375</c:v>
                </c:pt>
                <c:pt idx="75">
                  <c:v>6.9375</c:v>
                </c:pt>
                <c:pt idx="76">
                  <c:v>7.03125</c:v>
                </c:pt>
                <c:pt idx="77">
                  <c:v>7.109375</c:v>
                </c:pt>
                <c:pt idx="78">
                  <c:v>7.203125</c:v>
                </c:pt>
                <c:pt idx="79">
                  <c:v>7.296875</c:v>
                </c:pt>
                <c:pt idx="80">
                  <c:v>7.390625</c:v>
                </c:pt>
                <c:pt idx="81">
                  <c:v>7.484375</c:v>
                </c:pt>
                <c:pt idx="82">
                  <c:v>7.578125</c:v>
                </c:pt>
                <c:pt idx="83">
                  <c:v>7.671875</c:v>
                </c:pt>
                <c:pt idx="84">
                  <c:v>7.78125</c:v>
                </c:pt>
                <c:pt idx="85">
                  <c:v>7.875</c:v>
                </c:pt>
                <c:pt idx="86">
                  <c:v>7.96875</c:v>
                </c:pt>
                <c:pt idx="87">
                  <c:v>8.078125</c:v>
                </c:pt>
                <c:pt idx="88">
                  <c:v>8.15625</c:v>
                </c:pt>
                <c:pt idx="89">
                  <c:v>8.265625</c:v>
                </c:pt>
                <c:pt idx="90">
                  <c:v>8.375</c:v>
                </c:pt>
                <c:pt idx="91">
                  <c:v>8.5</c:v>
                </c:pt>
                <c:pt idx="92">
                  <c:v>8.578125</c:v>
                </c:pt>
                <c:pt idx="93">
                  <c:v>8.703125</c:v>
                </c:pt>
                <c:pt idx="94">
                  <c:v>8.796875</c:v>
                </c:pt>
                <c:pt idx="95">
                  <c:v>8.921875</c:v>
                </c:pt>
                <c:pt idx="96">
                  <c:v>9.03125</c:v>
                </c:pt>
                <c:pt idx="97">
                  <c:v>9.140625</c:v>
                </c:pt>
                <c:pt idx="98">
                  <c:v>9.25</c:v>
                </c:pt>
                <c:pt idx="99">
                  <c:v>9.34375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9F-4D17-A06E-E181651E64C7}"/>
            </c:ext>
          </c:extLst>
        </c:ser>
        <c:ser>
          <c:idx val="1"/>
          <c:order val="2"/>
          <c:tx>
            <c:strRef>
              <c:f>LED!$S$2</c:f>
              <c:strCache>
                <c:ptCount val="1"/>
                <c:pt idx="0">
                  <c:v>DWM-NB(9.25)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LED!$S$3:$S$102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0.171875</c:v>
                </c:pt>
                <c:pt idx="2">
                  <c:v>0.28125</c:v>
                </c:pt>
                <c:pt idx="3">
                  <c:v>0.359375</c:v>
                </c:pt>
                <c:pt idx="4">
                  <c:v>0.453125</c:v>
                </c:pt>
                <c:pt idx="5">
                  <c:v>0.484375</c:v>
                </c:pt>
                <c:pt idx="6">
                  <c:v>0.59375</c:v>
                </c:pt>
                <c:pt idx="7">
                  <c:v>0.671875</c:v>
                </c:pt>
                <c:pt idx="8">
                  <c:v>0.765625</c:v>
                </c:pt>
                <c:pt idx="9">
                  <c:v>0.859375</c:v>
                </c:pt>
                <c:pt idx="10">
                  <c:v>0.9375</c:v>
                </c:pt>
                <c:pt idx="11">
                  <c:v>1.015625</c:v>
                </c:pt>
                <c:pt idx="12">
                  <c:v>1.15625</c:v>
                </c:pt>
                <c:pt idx="13">
                  <c:v>1.328125</c:v>
                </c:pt>
                <c:pt idx="14">
                  <c:v>1.46875</c:v>
                </c:pt>
                <c:pt idx="15">
                  <c:v>1.625</c:v>
                </c:pt>
                <c:pt idx="16">
                  <c:v>1.78125</c:v>
                </c:pt>
                <c:pt idx="17">
                  <c:v>1.921875</c:v>
                </c:pt>
                <c:pt idx="18">
                  <c:v>2.078125</c:v>
                </c:pt>
                <c:pt idx="19">
                  <c:v>2.25</c:v>
                </c:pt>
                <c:pt idx="20">
                  <c:v>2.390625</c:v>
                </c:pt>
                <c:pt idx="21">
                  <c:v>2.46875</c:v>
                </c:pt>
                <c:pt idx="22">
                  <c:v>2.59375</c:v>
                </c:pt>
                <c:pt idx="23">
                  <c:v>2.671875</c:v>
                </c:pt>
                <c:pt idx="24">
                  <c:v>2.75</c:v>
                </c:pt>
                <c:pt idx="25">
                  <c:v>2.78125</c:v>
                </c:pt>
                <c:pt idx="26">
                  <c:v>2.859375</c:v>
                </c:pt>
                <c:pt idx="27">
                  <c:v>2.9375</c:v>
                </c:pt>
                <c:pt idx="28">
                  <c:v>3.015625</c:v>
                </c:pt>
                <c:pt idx="29">
                  <c:v>3.109375</c:v>
                </c:pt>
                <c:pt idx="30">
                  <c:v>3.171875</c:v>
                </c:pt>
                <c:pt idx="31">
                  <c:v>3.234375</c:v>
                </c:pt>
                <c:pt idx="32">
                  <c:v>3.265625</c:v>
                </c:pt>
                <c:pt idx="33">
                  <c:v>3.359375</c:v>
                </c:pt>
                <c:pt idx="34">
                  <c:v>3.421875</c:v>
                </c:pt>
                <c:pt idx="35">
                  <c:v>3.484375</c:v>
                </c:pt>
                <c:pt idx="36">
                  <c:v>3.5625</c:v>
                </c:pt>
                <c:pt idx="37">
                  <c:v>3.625</c:v>
                </c:pt>
                <c:pt idx="38">
                  <c:v>3.6875</c:v>
                </c:pt>
                <c:pt idx="39">
                  <c:v>3.765625</c:v>
                </c:pt>
                <c:pt idx="40">
                  <c:v>3.828125</c:v>
                </c:pt>
                <c:pt idx="41">
                  <c:v>3.890625</c:v>
                </c:pt>
                <c:pt idx="42">
                  <c:v>3.953125</c:v>
                </c:pt>
                <c:pt idx="43">
                  <c:v>4.0625</c:v>
                </c:pt>
                <c:pt idx="44">
                  <c:v>4.1875</c:v>
                </c:pt>
                <c:pt idx="45">
                  <c:v>4.3125</c:v>
                </c:pt>
                <c:pt idx="46">
                  <c:v>4.484375</c:v>
                </c:pt>
                <c:pt idx="47">
                  <c:v>4.59375</c:v>
                </c:pt>
                <c:pt idx="48">
                  <c:v>4.734375</c:v>
                </c:pt>
                <c:pt idx="49">
                  <c:v>4.8125</c:v>
                </c:pt>
                <c:pt idx="50">
                  <c:v>4.953125</c:v>
                </c:pt>
                <c:pt idx="51">
                  <c:v>5.078125</c:v>
                </c:pt>
                <c:pt idx="52">
                  <c:v>5.21875</c:v>
                </c:pt>
                <c:pt idx="53">
                  <c:v>5.359375</c:v>
                </c:pt>
                <c:pt idx="54">
                  <c:v>5.5</c:v>
                </c:pt>
                <c:pt idx="55">
                  <c:v>5.625</c:v>
                </c:pt>
                <c:pt idx="56">
                  <c:v>5.6875</c:v>
                </c:pt>
                <c:pt idx="57">
                  <c:v>5.765625</c:v>
                </c:pt>
                <c:pt idx="58">
                  <c:v>5.796875</c:v>
                </c:pt>
                <c:pt idx="59">
                  <c:v>5.875</c:v>
                </c:pt>
                <c:pt idx="60">
                  <c:v>5.921875</c:v>
                </c:pt>
                <c:pt idx="61">
                  <c:v>5.984375</c:v>
                </c:pt>
                <c:pt idx="62">
                  <c:v>6.0625</c:v>
                </c:pt>
                <c:pt idx="63">
                  <c:v>6.125</c:v>
                </c:pt>
                <c:pt idx="64">
                  <c:v>6.203125</c:v>
                </c:pt>
                <c:pt idx="65">
                  <c:v>6.265625</c:v>
                </c:pt>
                <c:pt idx="66">
                  <c:v>6.34375</c:v>
                </c:pt>
                <c:pt idx="67">
                  <c:v>6.40625</c:v>
                </c:pt>
                <c:pt idx="68">
                  <c:v>6.484375</c:v>
                </c:pt>
                <c:pt idx="69">
                  <c:v>6.5625</c:v>
                </c:pt>
                <c:pt idx="70">
                  <c:v>6.625</c:v>
                </c:pt>
                <c:pt idx="71">
                  <c:v>6.703125</c:v>
                </c:pt>
                <c:pt idx="72">
                  <c:v>6.765625</c:v>
                </c:pt>
                <c:pt idx="73">
                  <c:v>6.84375</c:v>
                </c:pt>
                <c:pt idx="74">
                  <c:v>6.921875</c:v>
                </c:pt>
                <c:pt idx="75">
                  <c:v>6.984375</c:v>
                </c:pt>
                <c:pt idx="76">
                  <c:v>7.125</c:v>
                </c:pt>
                <c:pt idx="77">
                  <c:v>7.265625</c:v>
                </c:pt>
                <c:pt idx="78">
                  <c:v>7.3125</c:v>
                </c:pt>
                <c:pt idx="79">
                  <c:v>7.453125</c:v>
                </c:pt>
                <c:pt idx="80">
                  <c:v>7.609375</c:v>
                </c:pt>
                <c:pt idx="81">
                  <c:v>7.6875</c:v>
                </c:pt>
                <c:pt idx="82">
                  <c:v>7.84375</c:v>
                </c:pt>
                <c:pt idx="83">
                  <c:v>8</c:v>
                </c:pt>
                <c:pt idx="84">
                  <c:v>8.078125</c:v>
                </c:pt>
                <c:pt idx="85">
                  <c:v>8.21875</c:v>
                </c:pt>
                <c:pt idx="86">
                  <c:v>8.375</c:v>
                </c:pt>
                <c:pt idx="87">
                  <c:v>8.4375</c:v>
                </c:pt>
                <c:pt idx="88">
                  <c:v>8.5625</c:v>
                </c:pt>
                <c:pt idx="89">
                  <c:v>8.640625</c:v>
                </c:pt>
                <c:pt idx="90">
                  <c:v>8.671875</c:v>
                </c:pt>
                <c:pt idx="91">
                  <c:v>8.75</c:v>
                </c:pt>
                <c:pt idx="92">
                  <c:v>8.8125</c:v>
                </c:pt>
                <c:pt idx="93">
                  <c:v>8.859375</c:v>
                </c:pt>
                <c:pt idx="94">
                  <c:v>8.9375</c:v>
                </c:pt>
                <c:pt idx="95">
                  <c:v>8.984375</c:v>
                </c:pt>
                <c:pt idx="96">
                  <c:v>9.0625</c:v>
                </c:pt>
                <c:pt idx="97">
                  <c:v>9.09375</c:v>
                </c:pt>
                <c:pt idx="98">
                  <c:v>9.1875</c:v>
                </c:pt>
                <c:pt idx="99">
                  <c:v>9.25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9F-4D17-A06E-E181651E64C7}"/>
            </c:ext>
          </c:extLst>
        </c:ser>
        <c:ser>
          <c:idx val="3"/>
          <c:order val="3"/>
          <c:tx>
            <c:strRef>
              <c:f>LED!$T$2</c:f>
              <c:strCache>
                <c:ptCount val="1"/>
                <c:pt idx="0">
                  <c:v>DWM-HT(3.41)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LED!$T$3:$T$102</c:f>
              <c:numCache>
                <c:formatCode>General</c:formatCode>
                <c:ptCount val="100"/>
                <c:pt idx="0">
                  <c:v>0.828125</c:v>
                </c:pt>
                <c:pt idx="1">
                  <c:v>0.890625</c:v>
                </c:pt>
                <c:pt idx="2">
                  <c:v>0.9375</c:v>
                </c:pt>
                <c:pt idx="3">
                  <c:v>0.984375</c:v>
                </c:pt>
                <c:pt idx="4">
                  <c:v>1.03125</c:v>
                </c:pt>
                <c:pt idx="5">
                  <c:v>1.078125</c:v>
                </c:pt>
                <c:pt idx="6">
                  <c:v>1.125</c:v>
                </c:pt>
                <c:pt idx="7">
                  <c:v>1.15625</c:v>
                </c:pt>
                <c:pt idx="8">
                  <c:v>1.203125</c:v>
                </c:pt>
                <c:pt idx="9">
                  <c:v>1.234375</c:v>
                </c:pt>
                <c:pt idx="10">
                  <c:v>1.28125</c:v>
                </c:pt>
                <c:pt idx="11">
                  <c:v>1.3125</c:v>
                </c:pt>
                <c:pt idx="12">
                  <c:v>1.359375</c:v>
                </c:pt>
                <c:pt idx="13">
                  <c:v>1.390625</c:v>
                </c:pt>
                <c:pt idx="14">
                  <c:v>1.4375</c:v>
                </c:pt>
                <c:pt idx="15">
                  <c:v>1.46875</c:v>
                </c:pt>
                <c:pt idx="16">
                  <c:v>1.515625</c:v>
                </c:pt>
                <c:pt idx="17">
                  <c:v>1.5625</c:v>
                </c:pt>
                <c:pt idx="18">
                  <c:v>1.609375</c:v>
                </c:pt>
                <c:pt idx="19">
                  <c:v>1.640625</c:v>
                </c:pt>
                <c:pt idx="20">
                  <c:v>1.6875</c:v>
                </c:pt>
                <c:pt idx="21">
                  <c:v>1.71875</c:v>
                </c:pt>
                <c:pt idx="22">
                  <c:v>1.734375</c:v>
                </c:pt>
                <c:pt idx="23">
                  <c:v>1.78125</c:v>
                </c:pt>
                <c:pt idx="24">
                  <c:v>1.828125</c:v>
                </c:pt>
                <c:pt idx="25">
                  <c:v>1.859375</c:v>
                </c:pt>
                <c:pt idx="26">
                  <c:v>1.921875</c:v>
                </c:pt>
                <c:pt idx="27">
                  <c:v>1.96875</c:v>
                </c:pt>
                <c:pt idx="28">
                  <c:v>2.015625</c:v>
                </c:pt>
                <c:pt idx="29">
                  <c:v>2.0625</c:v>
                </c:pt>
                <c:pt idx="30">
                  <c:v>2.09375</c:v>
                </c:pt>
                <c:pt idx="31">
                  <c:v>2.109375</c:v>
                </c:pt>
                <c:pt idx="32">
                  <c:v>2.140625</c:v>
                </c:pt>
                <c:pt idx="33">
                  <c:v>2.15625</c:v>
                </c:pt>
                <c:pt idx="34">
                  <c:v>2.171875</c:v>
                </c:pt>
                <c:pt idx="35">
                  <c:v>2.203125</c:v>
                </c:pt>
                <c:pt idx="36">
                  <c:v>2.234375</c:v>
                </c:pt>
                <c:pt idx="37">
                  <c:v>2.265625</c:v>
                </c:pt>
                <c:pt idx="38">
                  <c:v>2.28125</c:v>
                </c:pt>
                <c:pt idx="39">
                  <c:v>2.3125</c:v>
                </c:pt>
                <c:pt idx="40">
                  <c:v>2.328125</c:v>
                </c:pt>
                <c:pt idx="41">
                  <c:v>2.34375</c:v>
                </c:pt>
                <c:pt idx="42">
                  <c:v>2.359375</c:v>
                </c:pt>
                <c:pt idx="43">
                  <c:v>2.375</c:v>
                </c:pt>
                <c:pt idx="44">
                  <c:v>2.390625</c:v>
                </c:pt>
                <c:pt idx="45">
                  <c:v>2.40625</c:v>
                </c:pt>
                <c:pt idx="46">
                  <c:v>2.421875</c:v>
                </c:pt>
                <c:pt idx="47">
                  <c:v>2.453125</c:v>
                </c:pt>
                <c:pt idx="48">
                  <c:v>2.46875</c:v>
                </c:pt>
                <c:pt idx="49">
                  <c:v>2.484375</c:v>
                </c:pt>
                <c:pt idx="50">
                  <c:v>2.5</c:v>
                </c:pt>
                <c:pt idx="51">
                  <c:v>2.515625</c:v>
                </c:pt>
                <c:pt idx="52">
                  <c:v>2.53125</c:v>
                </c:pt>
                <c:pt idx="53">
                  <c:v>2.5625</c:v>
                </c:pt>
                <c:pt idx="54">
                  <c:v>2.578125</c:v>
                </c:pt>
                <c:pt idx="55">
                  <c:v>2.59375</c:v>
                </c:pt>
                <c:pt idx="56">
                  <c:v>2.609375</c:v>
                </c:pt>
                <c:pt idx="57">
                  <c:v>2.625</c:v>
                </c:pt>
                <c:pt idx="58">
                  <c:v>2.640625</c:v>
                </c:pt>
                <c:pt idx="59">
                  <c:v>2.65625</c:v>
                </c:pt>
                <c:pt idx="60">
                  <c:v>2.671875</c:v>
                </c:pt>
                <c:pt idx="61">
                  <c:v>2.6875</c:v>
                </c:pt>
                <c:pt idx="62">
                  <c:v>2.703125</c:v>
                </c:pt>
                <c:pt idx="63">
                  <c:v>2.71875</c:v>
                </c:pt>
                <c:pt idx="64">
                  <c:v>2.734375</c:v>
                </c:pt>
                <c:pt idx="65">
                  <c:v>2.765625</c:v>
                </c:pt>
                <c:pt idx="66">
                  <c:v>2.78125</c:v>
                </c:pt>
                <c:pt idx="67">
                  <c:v>2.796875</c:v>
                </c:pt>
                <c:pt idx="68">
                  <c:v>2.828125</c:v>
                </c:pt>
                <c:pt idx="69">
                  <c:v>2.84375</c:v>
                </c:pt>
                <c:pt idx="70">
                  <c:v>2.859375</c:v>
                </c:pt>
                <c:pt idx="71">
                  <c:v>2.890625</c:v>
                </c:pt>
                <c:pt idx="72">
                  <c:v>2.890625</c:v>
                </c:pt>
                <c:pt idx="73">
                  <c:v>2.90625</c:v>
                </c:pt>
                <c:pt idx="74">
                  <c:v>2.921875</c:v>
                </c:pt>
                <c:pt idx="75">
                  <c:v>2.9375</c:v>
                </c:pt>
                <c:pt idx="76">
                  <c:v>2.953125</c:v>
                </c:pt>
                <c:pt idx="77">
                  <c:v>2.96875</c:v>
                </c:pt>
                <c:pt idx="78">
                  <c:v>2.96875</c:v>
                </c:pt>
                <c:pt idx="79">
                  <c:v>2.984375</c:v>
                </c:pt>
                <c:pt idx="80">
                  <c:v>3</c:v>
                </c:pt>
                <c:pt idx="81">
                  <c:v>3.015625</c:v>
                </c:pt>
                <c:pt idx="82">
                  <c:v>3.03125</c:v>
                </c:pt>
                <c:pt idx="83">
                  <c:v>3.046875</c:v>
                </c:pt>
                <c:pt idx="84">
                  <c:v>3.078125</c:v>
                </c:pt>
                <c:pt idx="85">
                  <c:v>3.09375</c:v>
                </c:pt>
                <c:pt idx="86">
                  <c:v>3.109375</c:v>
                </c:pt>
                <c:pt idx="87">
                  <c:v>3.125</c:v>
                </c:pt>
                <c:pt idx="88">
                  <c:v>3.15625</c:v>
                </c:pt>
                <c:pt idx="89">
                  <c:v>3.171875</c:v>
                </c:pt>
                <c:pt idx="90">
                  <c:v>3.1875</c:v>
                </c:pt>
                <c:pt idx="91">
                  <c:v>3.21875</c:v>
                </c:pt>
                <c:pt idx="92">
                  <c:v>3.25</c:v>
                </c:pt>
                <c:pt idx="93">
                  <c:v>3.265625</c:v>
                </c:pt>
                <c:pt idx="94">
                  <c:v>3.296875</c:v>
                </c:pt>
                <c:pt idx="95">
                  <c:v>3.3125</c:v>
                </c:pt>
                <c:pt idx="96">
                  <c:v>3.34375</c:v>
                </c:pt>
                <c:pt idx="97">
                  <c:v>3.375</c:v>
                </c:pt>
                <c:pt idx="98">
                  <c:v>3.390625</c:v>
                </c:pt>
                <c:pt idx="99">
                  <c:v>3.40625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9F-4D17-A06E-E181651E64C7}"/>
            </c:ext>
          </c:extLst>
        </c:ser>
        <c:ser>
          <c:idx val="0"/>
          <c:order val="4"/>
          <c:tx>
            <c:strRef>
              <c:f>LED!$U$2</c:f>
              <c:strCache>
                <c:ptCount val="1"/>
                <c:pt idx="0">
                  <c:v>WMA(2.39)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LED!$U$3:$U$102</c:f>
              <c:numCache>
                <c:formatCode>General</c:formatCode>
                <c:ptCount val="100"/>
                <c:pt idx="0">
                  <c:v>0.796875</c:v>
                </c:pt>
                <c:pt idx="1">
                  <c:v>0.84375</c:v>
                </c:pt>
                <c:pt idx="2">
                  <c:v>0.859375</c:v>
                </c:pt>
                <c:pt idx="3">
                  <c:v>0.890625</c:v>
                </c:pt>
                <c:pt idx="4">
                  <c:v>0.90625</c:v>
                </c:pt>
                <c:pt idx="5">
                  <c:v>0.921875</c:v>
                </c:pt>
                <c:pt idx="6">
                  <c:v>0.9375</c:v>
                </c:pt>
                <c:pt idx="7">
                  <c:v>0.953125</c:v>
                </c:pt>
                <c:pt idx="8">
                  <c:v>0.953125</c:v>
                </c:pt>
                <c:pt idx="9">
                  <c:v>0.96875</c:v>
                </c:pt>
                <c:pt idx="10">
                  <c:v>1</c:v>
                </c:pt>
                <c:pt idx="11">
                  <c:v>1.015625</c:v>
                </c:pt>
                <c:pt idx="12">
                  <c:v>1.015625</c:v>
                </c:pt>
                <c:pt idx="13">
                  <c:v>1.03125</c:v>
                </c:pt>
                <c:pt idx="14">
                  <c:v>1.046875</c:v>
                </c:pt>
                <c:pt idx="15">
                  <c:v>1.0625</c:v>
                </c:pt>
                <c:pt idx="16">
                  <c:v>1.078125</c:v>
                </c:pt>
                <c:pt idx="17">
                  <c:v>1.09375</c:v>
                </c:pt>
                <c:pt idx="18">
                  <c:v>1.109375</c:v>
                </c:pt>
                <c:pt idx="19">
                  <c:v>1.125</c:v>
                </c:pt>
                <c:pt idx="20">
                  <c:v>1.140625</c:v>
                </c:pt>
                <c:pt idx="21">
                  <c:v>1.15625</c:v>
                </c:pt>
                <c:pt idx="22">
                  <c:v>1.1875</c:v>
                </c:pt>
                <c:pt idx="23">
                  <c:v>1.203125</c:v>
                </c:pt>
                <c:pt idx="24">
                  <c:v>1.21875</c:v>
                </c:pt>
                <c:pt idx="25">
                  <c:v>1.234375</c:v>
                </c:pt>
                <c:pt idx="26">
                  <c:v>1.25</c:v>
                </c:pt>
                <c:pt idx="27">
                  <c:v>1.265625</c:v>
                </c:pt>
                <c:pt idx="28">
                  <c:v>1.28125</c:v>
                </c:pt>
                <c:pt idx="29">
                  <c:v>1.296875</c:v>
                </c:pt>
                <c:pt idx="30">
                  <c:v>1.3125</c:v>
                </c:pt>
                <c:pt idx="31">
                  <c:v>1.328125</c:v>
                </c:pt>
                <c:pt idx="32">
                  <c:v>1.34375</c:v>
                </c:pt>
                <c:pt idx="33">
                  <c:v>1.359375</c:v>
                </c:pt>
                <c:pt idx="34">
                  <c:v>1.375</c:v>
                </c:pt>
                <c:pt idx="35">
                  <c:v>1.390625</c:v>
                </c:pt>
                <c:pt idx="36">
                  <c:v>1.40625</c:v>
                </c:pt>
                <c:pt idx="37">
                  <c:v>1.421875</c:v>
                </c:pt>
                <c:pt idx="38">
                  <c:v>1.4375</c:v>
                </c:pt>
                <c:pt idx="39">
                  <c:v>1.453125</c:v>
                </c:pt>
                <c:pt idx="40">
                  <c:v>1.453125</c:v>
                </c:pt>
                <c:pt idx="41">
                  <c:v>1.46875</c:v>
                </c:pt>
                <c:pt idx="42">
                  <c:v>1.484375</c:v>
                </c:pt>
                <c:pt idx="43">
                  <c:v>1.515625</c:v>
                </c:pt>
                <c:pt idx="44">
                  <c:v>1.53125</c:v>
                </c:pt>
                <c:pt idx="45">
                  <c:v>1.546875</c:v>
                </c:pt>
                <c:pt idx="46">
                  <c:v>1.578125</c:v>
                </c:pt>
                <c:pt idx="47">
                  <c:v>1.578125</c:v>
                </c:pt>
                <c:pt idx="48">
                  <c:v>1.59375</c:v>
                </c:pt>
                <c:pt idx="49">
                  <c:v>1.609375</c:v>
                </c:pt>
                <c:pt idx="50">
                  <c:v>1.625</c:v>
                </c:pt>
                <c:pt idx="51">
                  <c:v>1.640625</c:v>
                </c:pt>
                <c:pt idx="52">
                  <c:v>1.65625</c:v>
                </c:pt>
                <c:pt idx="53">
                  <c:v>1.671875</c:v>
                </c:pt>
                <c:pt idx="54">
                  <c:v>1.6875</c:v>
                </c:pt>
                <c:pt idx="55">
                  <c:v>1.703125</c:v>
                </c:pt>
                <c:pt idx="56">
                  <c:v>1.71875</c:v>
                </c:pt>
                <c:pt idx="57">
                  <c:v>1.734375</c:v>
                </c:pt>
                <c:pt idx="58">
                  <c:v>1.75</c:v>
                </c:pt>
                <c:pt idx="59">
                  <c:v>1.765625</c:v>
                </c:pt>
                <c:pt idx="60">
                  <c:v>1.78125</c:v>
                </c:pt>
                <c:pt idx="61">
                  <c:v>1.796875</c:v>
                </c:pt>
                <c:pt idx="62">
                  <c:v>1.8125</c:v>
                </c:pt>
                <c:pt idx="63">
                  <c:v>1.828125</c:v>
                </c:pt>
                <c:pt idx="64">
                  <c:v>1.84375</c:v>
                </c:pt>
                <c:pt idx="65">
                  <c:v>1.859375</c:v>
                </c:pt>
                <c:pt idx="66">
                  <c:v>1.875</c:v>
                </c:pt>
                <c:pt idx="67">
                  <c:v>1.890625</c:v>
                </c:pt>
                <c:pt idx="68">
                  <c:v>1.90625</c:v>
                </c:pt>
                <c:pt idx="69">
                  <c:v>1.921875</c:v>
                </c:pt>
                <c:pt idx="70">
                  <c:v>1.9375</c:v>
                </c:pt>
                <c:pt idx="71">
                  <c:v>1.9375</c:v>
                </c:pt>
                <c:pt idx="72">
                  <c:v>1.953125</c:v>
                </c:pt>
                <c:pt idx="73">
                  <c:v>1.96875</c:v>
                </c:pt>
                <c:pt idx="74">
                  <c:v>1.984375</c:v>
                </c:pt>
                <c:pt idx="75">
                  <c:v>2.015625</c:v>
                </c:pt>
                <c:pt idx="76">
                  <c:v>2.03125</c:v>
                </c:pt>
                <c:pt idx="77">
                  <c:v>2.046875</c:v>
                </c:pt>
                <c:pt idx="78">
                  <c:v>2.0625</c:v>
                </c:pt>
                <c:pt idx="79">
                  <c:v>2.09375</c:v>
                </c:pt>
                <c:pt idx="80">
                  <c:v>2.109375</c:v>
                </c:pt>
                <c:pt idx="81">
                  <c:v>2.140625</c:v>
                </c:pt>
                <c:pt idx="82">
                  <c:v>2.15625</c:v>
                </c:pt>
                <c:pt idx="83">
                  <c:v>2.171875</c:v>
                </c:pt>
                <c:pt idx="84">
                  <c:v>2.1875</c:v>
                </c:pt>
                <c:pt idx="85">
                  <c:v>2.203125</c:v>
                </c:pt>
                <c:pt idx="86">
                  <c:v>2.21875</c:v>
                </c:pt>
                <c:pt idx="87">
                  <c:v>2.234375</c:v>
                </c:pt>
                <c:pt idx="88">
                  <c:v>2.25</c:v>
                </c:pt>
                <c:pt idx="89">
                  <c:v>2.25</c:v>
                </c:pt>
                <c:pt idx="90">
                  <c:v>2.265625</c:v>
                </c:pt>
                <c:pt idx="91">
                  <c:v>2.28125</c:v>
                </c:pt>
                <c:pt idx="92">
                  <c:v>2.296875</c:v>
                </c:pt>
                <c:pt idx="93">
                  <c:v>2.3125</c:v>
                </c:pt>
                <c:pt idx="94">
                  <c:v>2.328125</c:v>
                </c:pt>
                <c:pt idx="95">
                  <c:v>2.34375</c:v>
                </c:pt>
                <c:pt idx="96">
                  <c:v>2.359375</c:v>
                </c:pt>
                <c:pt idx="97">
                  <c:v>2.375</c:v>
                </c:pt>
                <c:pt idx="98">
                  <c:v>2.375</c:v>
                </c:pt>
                <c:pt idx="99">
                  <c:v>2.390625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29F-4D17-A06E-E181651E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5072"/>
        <c:axId val="203805824"/>
        <c:extLst xmlns:c16r2="http://schemas.microsoft.com/office/drawing/2015/06/chart"/>
      </c:scatterChart>
      <c:valAx>
        <c:axId val="2037950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05824"/>
        <c:crosses val="autoZero"/>
        <c:crossBetween val="midCat"/>
        <c:dispUnits>
          <c:builtInUnit val="thousands"/>
        </c:dispUnits>
      </c:valAx>
      <c:valAx>
        <c:axId val="20380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layout>
            <c:manualLayout>
              <c:xMode val="edge"/>
              <c:yMode val="edge"/>
              <c:x val="1.8291457286432164E-3"/>
              <c:y val="0.192849312758242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79507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LED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49416373204606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LED!$F$2</c:f>
              <c:strCache>
                <c:ptCount val="1"/>
                <c:pt idx="0">
                  <c:v>HDWM(36.45%)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LED!$F$3:$F$102</c:f>
              <c:numCache>
                <c:formatCode>General</c:formatCode>
                <c:ptCount val="100"/>
                <c:pt idx="0">
                  <c:v>68.7</c:v>
                </c:pt>
                <c:pt idx="1">
                  <c:v>74</c:v>
                </c:pt>
                <c:pt idx="2">
                  <c:v>72.599999999999994</c:v>
                </c:pt>
                <c:pt idx="3">
                  <c:v>71.599999999999994</c:v>
                </c:pt>
                <c:pt idx="4">
                  <c:v>72.099999999999994</c:v>
                </c:pt>
                <c:pt idx="5">
                  <c:v>72.7</c:v>
                </c:pt>
                <c:pt idx="6">
                  <c:v>72.7</c:v>
                </c:pt>
                <c:pt idx="7">
                  <c:v>74.2</c:v>
                </c:pt>
                <c:pt idx="8">
                  <c:v>74.2</c:v>
                </c:pt>
                <c:pt idx="9">
                  <c:v>74.599999999999994</c:v>
                </c:pt>
                <c:pt idx="10">
                  <c:v>75.099999999999994</c:v>
                </c:pt>
                <c:pt idx="11">
                  <c:v>73.400000000000006</c:v>
                </c:pt>
                <c:pt idx="12">
                  <c:v>74.8</c:v>
                </c:pt>
                <c:pt idx="13">
                  <c:v>70.7</c:v>
                </c:pt>
                <c:pt idx="14">
                  <c:v>71.899999999999991</c:v>
                </c:pt>
                <c:pt idx="15">
                  <c:v>56.3</c:v>
                </c:pt>
                <c:pt idx="16">
                  <c:v>26.3</c:v>
                </c:pt>
                <c:pt idx="17">
                  <c:v>27.200000000000003</c:v>
                </c:pt>
                <c:pt idx="18">
                  <c:v>26.6</c:v>
                </c:pt>
                <c:pt idx="19">
                  <c:v>35.699999999999996</c:v>
                </c:pt>
                <c:pt idx="20">
                  <c:v>37.9</c:v>
                </c:pt>
                <c:pt idx="21">
                  <c:v>29.9</c:v>
                </c:pt>
                <c:pt idx="22">
                  <c:v>33.1</c:v>
                </c:pt>
                <c:pt idx="23">
                  <c:v>37.700000000000003</c:v>
                </c:pt>
                <c:pt idx="24">
                  <c:v>32</c:v>
                </c:pt>
                <c:pt idx="25">
                  <c:v>32.700000000000003</c:v>
                </c:pt>
                <c:pt idx="26">
                  <c:v>39.800000000000004</c:v>
                </c:pt>
                <c:pt idx="27">
                  <c:v>33.1</c:v>
                </c:pt>
                <c:pt idx="28">
                  <c:v>40.5</c:v>
                </c:pt>
                <c:pt idx="29">
                  <c:v>39.900000000000006</c:v>
                </c:pt>
                <c:pt idx="30">
                  <c:v>37.4</c:v>
                </c:pt>
                <c:pt idx="31">
                  <c:v>39.900000000000006</c:v>
                </c:pt>
                <c:pt idx="32">
                  <c:v>39.200000000000003</c:v>
                </c:pt>
                <c:pt idx="33">
                  <c:v>41.6</c:v>
                </c:pt>
                <c:pt idx="34">
                  <c:v>43.7</c:v>
                </c:pt>
                <c:pt idx="35">
                  <c:v>41.099999999999994</c:v>
                </c:pt>
                <c:pt idx="36">
                  <c:v>42.8</c:v>
                </c:pt>
                <c:pt idx="37">
                  <c:v>45.5</c:v>
                </c:pt>
                <c:pt idx="38">
                  <c:v>39.800000000000004</c:v>
                </c:pt>
                <c:pt idx="39">
                  <c:v>43.2</c:v>
                </c:pt>
                <c:pt idx="40">
                  <c:v>44.4</c:v>
                </c:pt>
                <c:pt idx="41">
                  <c:v>41.9</c:v>
                </c:pt>
                <c:pt idx="42">
                  <c:v>43.3</c:v>
                </c:pt>
                <c:pt idx="43">
                  <c:v>43.9</c:v>
                </c:pt>
                <c:pt idx="44">
                  <c:v>40.200000000000003</c:v>
                </c:pt>
                <c:pt idx="45">
                  <c:v>40.799999999999997</c:v>
                </c:pt>
                <c:pt idx="46">
                  <c:v>39.900000000000006</c:v>
                </c:pt>
                <c:pt idx="47">
                  <c:v>40</c:v>
                </c:pt>
                <c:pt idx="48">
                  <c:v>40.200000000000003</c:v>
                </c:pt>
                <c:pt idx="49">
                  <c:v>35.099999999999994</c:v>
                </c:pt>
                <c:pt idx="50">
                  <c:v>15.9</c:v>
                </c:pt>
                <c:pt idx="51">
                  <c:v>10.5</c:v>
                </c:pt>
                <c:pt idx="52">
                  <c:v>17.5</c:v>
                </c:pt>
                <c:pt idx="53">
                  <c:v>18.2</c:v>
                </c:pt>
                <c:pt idx="54">
                  <c:v>20.200000000000003</c:v>
                </c:pt>
                <c:pt idx="55">
                  <c:v>22.900000000000002</c:v>
                </c:pt>
                <c:pt idx="56">
                  <c:v>24</c:v>
                </c:pt>
                <c:pt idx="57">
                  <c:v>21.2</c:v>
                </c:pt>
                <c:pt idx="58">
                  <c:v>24.099999999999998</c:v>
                </c:pt>
                <c:pt idx="59">
                  <c:v>24.6</c:v>
                </c:pt>
                <c:pt idx="60">
                  <c:v>24</c:v>
                </c:pt>
                <c:pt idx="61">
                  <c:v>23.3</c:v>
                </c:pt>
                <c:pt idx="62">
                  <c:v>23.5</c:v>
                </c:pt>
                <c:pt idx="63">
                  <c:v>22.5</c:v>
                </c:pt>
                <c:pt idx="64">
                  <c:v>21</c:v>
                </c:pt>
                <c:pt idx="65">
                  <c:v>21.8</c:v>
                </c:pt>
                <c:pt idx="66">
                  <c:v>22.7</c:v>
                </c:pt>
                <c:pt idx="67">
                  <c:v>24.4</c:v>
                </c:pt>
                <c:pt idx="68">
                  <c:v>24.6</c:v>
                </c:pt>
                <c:pt idx="69">
                  <c:v>26.8</c:v>
                </c:pt>
                <c:pt idx="70">
                  <c:v>21.6</c:v>
                </c:pt>
                <c:pt idx="71">
                  <c:v>26.5</c:v>
                </c:pt>
                <c:pt idx="72">
                  <c:v>26.700000000000003</c:v>
                </c:pt>
                <c:pt idx="73">
                  <c:v>24</c:v>
                </c:pt>
                <c:pt idx="74">
                  <c:v>24.5</c:v>
                </c:pt>
                <c:pt idx="75">
                  <c:v>23.5</c:v>
                </c:pt>
                <c:pt idx="76">
                  <c:v>25.6</c:v>
                </c:pt>
                <c:pt idx="77">
                  <c:v>26.400000000000002</c:v>
                </c:pt>
                <c:pt idx="78">
                  <c:v>26.1</c:v>
                </c:pt>
                <c:pt idx="79">
                  <c:v>26.900000000000002</c:v>
                </c:pt>
                <c:pt idx="80">
                  <c:v>26.5</c:v>
                </c:pt>
                <c:pt idx="81">
                  <c:v>24.9</c:v>
                </c:pt>
                <c:pt idx="82">
                  <c:v>25.7</c:v>
                </c:pt>
                <c:pt idx="83">
                  <c:v>24.3</c:v>
                </c:pt>
                <c:pt idx="84">
                  <c:v>28.499999999999996</c:v>
                </c:pt>
                <c:pt idx="85">
                  <c:v>24.3</c:v>
                </c:pt>
                <c:pt idx="86">
                  <c:v>25</c:v>
                </c:pt>
                <c:pt idx="87">
                  <c:v>27.1</c:v>
                </c:pt>
                <c:pt idx="88">
                  <c:v>28.000000000000004</c:v>
                </c:pt>
                <c:pt idx="89">
                  <c:v>24.9</c:v>
                </c:pt>
                <c:pt idx="90">
                  <c:v>27</c:v>
                </c:pt>
                <c:pt idx="91">
                  <c:v>24.7</c:v>
                </c:pt>
                <c:pt idx="92">
                  <c:v>23.3</c:v>
                </c:pt>
                <c:pt idx="93">
                  <c:v>24.4</c:v>
                </c:pt>
                <c:pt idx="94">
                  <c:v>26.200000000000003</c:v>
                </c:pt>
                <c:pt idx="95">
                  <c:v>25.8</c:v>
                </c:pt>
                <c:pt idx="96">
                  <c:v>24.8</c:v>
                </c:pt>
                <c:pt idx="97">
                  <c:v>26.5</c:v>
                </c:pt>
                <c:pt idx="98">
                  <c:v>24.2</c:v>
                </c:pt>
                <c:pt idx="99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5-4DBC-8F79-F661460123E2}"/>
            </c:ext>
          </c:extLst>
        </c:ser>
        <c:ser>
          <c:idx val="9"/>
          <c:order val="1"/>
          <c:tx>
            <c:strRef>
              <c:f>LED!$B$2</c:f>
              <c:strCache>
                <c:ptCount val="1"/>
                <c:pt idx="0">
                  <c:v>ARF(31.36%)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LED!$B$3:$B$102</c:f>
              <c:numCache>
                <c:formatCode>General</c:formatCode>
                <c:ptCount val="100"/>
                <c:pt idx="0">
                  <c:v>50.8</c:v>
                </c:pt>
                <c:pt idx="1">
                  <c:v>57.999999999999993</c:v>
                </c:pt>
                <c:pt idx="2">
                  <c:v>59</c:v>
                </c:pt>
                <c:pt idx="3">
                  <c:v>56.8</c:v>
                </c:pt>
                <c:pt idx="4">
                  <c:v>58.3</c:v>
                </c:pt>
                <c:pt idx="5">
                  <c:v>54.6</c:v>
                </c:pt>
                <c:pt idx="6">
                  <c:v>56.100000000000009</c:v>
                </c:pt>
                <c:pt idx="7">
                  <c:v>57.699999999999996</c:v>
                </c:pt>
                <c:pt idx="8">
                  <c:v>56.599999999999994</c:v>
                </c:pt>
                <c:pt idx="9">
                  <c:v>51.300000000000004</c:v>
                </c:pt>
                <c:pt idx="10">
                  <c:v>51.5</c:v>
                </c:pt>
                <c:pt idx="11">
                  <c:v>50.1</c:v>
                </c:pt>
                <c:pt idx="12">
                  <c:v>50.7</c:v>
                </c:pt>
                <c:pt idx="13">
                  <c:v>50.3</c:v>
                </c:pt>
                <c:pt idx="14">
                  <c:v>49.6</c:v>
                </c:pt>
                <c:pt idx="15">
                  <c:v>54.800000000000004</c:v>
                </c:pt>
                <c:pt idx="16">
                  <c:v>51</c:v>
                </c:pt>
                <c:pt idx="17">
                  <c:v>51.300000000000004</c:v>
                </c:pt>
                <c:pt idx="18">
                  <c:v>51.7</c:v>
                </c:pt>
                <c:pt idx="19">
                  <c:v>51.5</c:v>
                </c:pt>
                <c:pt idx="20">
                  <c:v>51.2</c:v>
                </c:pt>
                <c:pt idx="21">
                  <c:v>54.2</c:v>
                </c:pt>
                <c:pt idx="22">
                  <c:v>51.4</c:v>
                </c:pt>
                <c:pt idx="23">
                  <c:v>53.1</c:v>
                </c:pt>
                <c:pt idx="24">
                  <c:v>49.4</c:v>
                </c:pt>
                <c:pt idx="25">
                  <c:v>50.4</c:v>
                </c:pt>
                <c:pt idx="26">
                  <c:v>51.1</c:v>
                </c:pt>
                <c:pt idx="27">
                  <c:v>53</c:v>
                </c:pt>
                <c:pt idx="28">
                  <c:v>51.6</c:v>
                </c:pt>
                <c:pt idx="29">
                  <c:v>54.1</c:v>
                </c:pt>
                <c:pt idx="30">
                  <c:v>52.400000000000006</c:v>
                </c:pt>
                <c:pt idx="31">
                  <c:v>48.4</c:v>
                </c:pt>
                <c:pt idx="32">
                  <c:v>49.8</c:v>
                </c:pt>
                <c:pt idx="33">
                  <c:v>52.5</c:v>
                </c:pt>
                <c:pt idx="34">
                  <c:v>51.6</c:v>
                </c:pt>
                <c:pt idx="35">
                  <c:v>51.9</c:v>
                </c:pt>
                <c:pt idx="36">
                  <c:v>52</c:v>
                </c:pt>
                <c:pt idx="37">
                  <c:v>53.400000000000006</c:v>
                </c:pt>
                <c:pt idx="38">
                  <c:v>53.900000000000006</c:v>
                </c:pt>
                <c:pt idx="39">
                  <c:v>52.1</c:v>
                </c:pt>
                <c:pt idx="40">
                  <c:v>53.1</c:v>
                </c:pt>
                <c:pt idx="41">
                  <c:v>51.9</c:v>
                </c:pt>
                <c:pt idx="42">
                  <c:v>54.300000000000004</c:v>
                </c:pt>
                <c:pt idx="43">
                  <c:v>52.5</c:v>
                </c:pt>
                <c:pt idx="44">
                  <c:v>52</c:v>
                </c:pt>
                <c:pt idx="45">
                  <c:v>53.300000000000004</c:v>
                </c:pt>
                <c:pt idx="46">
                  <c:v>52.300000000000004</c:v>
                </c:pt>
                <c:pt idx="47">
                  <c:v>51.7</c:v>
                </c:pt>
                <c:pt idx="48">
                  <c:v>53.400000000000006</c:v>
                </c:pt>
                <c:pt idx="49">
                  <c:v>44.2</c:v>
                </c:pt>
                <c:pt idx="50">
                  <c:v>17.899999999999999</c:v>
                </c:pt>
                <c:pt idx="51">
                  <c:v>11.200000000000001</c:v>
                </c:pt>
                <c:pt idx="52">
                  <c:v>9.1</c:v>
                </c:pt>
                <c:pt idx="53">
                  <c:v>11.1</c:v>
                </c:pt>
                <c:pt idx="54">
                  <c:v>10.100000000000001</c:v>
                </c:pt>
                <c:pt idx="55">
                  <c:v>9.5</c:v>
                </c:pt>
                <c:pt idx="56">
                  <c:v>11.600000000000001</c:v>
                </c:pt>
                <c:pt idx="57">
                  <c:v>8.6</c:v>
                </c:pt>
                <c:pt idx="58">
                  <c:v>7.9</c:v>
                </c:pt>
                <c:pt idx="59">
                  <c:v>9.3000000000000007</c:v>
                </c:pt>
                <c:pt idx="60">
                  <c:v>10</c:v>
                </c:pt>
                <c:pt idx="61">
                  <c:v>10.199999999999999</c:v>
                </c:pt>
                <c:pt idx="62">
                  <c:v>9.8000000000000007</c:v>
                </c:pt>
                <c:pt idx="63">
                  <c:v>10.299999999999999</c:v>
                </c:pt>
                <c:pt idx="64">
                  <c:v>10.4</c:v>
                </c:pt>
                <c:pt idx="65">
                  <c:v>11.3</c:v>
                </c:pt>
                <c:pt idx="66">
                  <c:v>9.7000000000000011</c:v>
                </c:pt>
                <c:pt idx="67">
                  <c:v>9.4</c:v>
                </c:pt>
                <c:pt idx="68">
                  <c:v>9</c:v>
                </c:pt>
                <c:pt idx="69">
                  <c:v>9.8000000000000007</c:v>
                </c:pt>
                <c:pt idx="70">
                  <c:v>10.5</c:v>
                </c:pt>
                <c:pt idx="71">
                  <c:v>11.200000000000001</c:v>
                </c:pt>
                <c:pt idx="72">
                  <c:v>8.9</c:v>
                </c:pt>
                <c:pt idx="73">
                  <c:v>10.6</c:v>
                </c:pt>
                <c:pt idx="74">
                  <c:v>10.9</c:v>
                </c:pt>
                <c:pt idx="75">
                  <c:v>10.5</c:v>
                </c:pt>
                <c:pt idx="76">
                  <c:v>9.4</c:v>
                </c:pt>
                <c:pt idx="77">
                  <c:v>11.200000000000001</c:v>
                </c:pt>
                <c:pt idx="78">
                  <c:v>8.5</c:v>
                </c:pt>
                <c:pt idx="79">
                  <c:v>10.4</c:v>
                </c:pt>
                <c:pt idx="80">
                  <c:v>11.1</c:v>
                </c:pt>
                <c:pt idx="81">
                  <c:v>10.299999999999999</c:v>
                </c:pt>
                <c:pt idx="82">
                  <c:v>11.600000000000001</c:v>
                </c:pt>
                <c:pt idx="83">
                  <c:v>9.5</c:v>
                </c:pt>
                <c:pt idx="84">
                  <c:v>9.1999999999999993</c:v>
                </c:pt>
                <c:pt idx="85">
                  <c:v>11.600000000000001</c:v>
                </c:pt>
                <c:pt idx="86">
                  <c:v>9.6</c:v>
                </c:pt>
                <c:pt idx="87">
                  <c:v>10.6</c:v>
                </c:pt>
                <c:pt idx="88">
                  <c:v>9.8000000000000007</c:v>
                </c:pt>
                <c:pt idx="89">
                  <c:v>8.3000000000000007</c:v>
                </c:pt>
                <c:pt idx="90">
                  <c:v>10.100000000000001</c:v>
                </c:pt>
                <c:pt idx="91">
                  <c:v>7.1</c:v>
                </c:pt>
                <c:pt idx="92">
                  <c:v>9.9</c:v>
                </c:pt>
                <c:pt idx="93">
                  <c:v>10.4</c:v>
                </c:pt>
                <c:pt idx="94">
                  <c:v>9.6</c:v>
                </c:pt>
                <c:pt idx="95">
                  <c:v>9.5</c:v>
                </c:pt>
                <c:pt idx="96">
                  <c:v>10.299999999999999</c:v>
                </c:pt>
                <c:pt idx="97">
                  <c:v>10.5</c:v>
                </c:pt>
                <c:pt idx="98">
                  <c:v>9.9</c:v>
                </c:pt>
                <c:pt idx="99">
                  <c:v>10.5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A5-4DBC-8F79-F661460123E2}"/>
            </c:ext>
          </c:extLst>
        </c:ser>
        <c:ser>
          <c:idx val="1"/>
          <c:order val="2"/>
          <c:tx>
            <c:strRef>
              <c:f>LED!$C$2</c:f>
              <c:strCache>
                <c:ptCount val="1"/>
                <c:pt idx="0">
                  <c:v>DWM-NB(30.38%)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LED!$C$3:$C$102</c:f>
              <c:numCache>
                <c:formatCode>General</c:formatCode>
                <c:ptCount val="100"/>
                <c:pt idx="0">
                  <c:v>35.333333333333336</c:v>
                </c:pt>
                <c:pt idx="1">
                  <c:v>31.333333333333336</c:v>
                </c:pt>
                <c:pt idx="2">
                  <c:v>28.999999999999996</c:v>
                </c:pt>
                <c:pt idx="3">
                  <c:v>28.249999999999996</c:v>
                </c:pt>
                <c:pt idx="4">
                  <c:v>28.199999999999996</c:v>
                </c:pt>
                <c:pt idx="5">
                  <c:v>28.666666666666668</c:v>
                </c:pt>
                <c:pt idx="6">
                  <c:v>28.523809523809522</c:v>
                </c:pt>
                <c:pt idx="7">
                  <c:v>28.666666666666668</c:v>
                </c:pt>
                <c:pt idx="8">
                  <c:v>28.888888888888886</c:v>
                </c:pt>
                <c:pt idx="9">
                  <c:v>28.999999999999996</c:v>
                </c:pt>
                <c:pt idx="10">
                  <c:v>29.121212121212121</c:v>
                </c:pt>
                <c:pt idx="11">
                  <c:v>29.111111111111111</c:v>
                </c:pt>
                <c:pt idx="12">
                  <c:v>29.384615384615387</c:v>
                </c:pt>
                <c:pt idx="13">
                  <c:v>29.571428571428569</c:v>
                </c:pt>
                <c:pt idx="14">
                  <c:v>29.688888888888886</c:v>
                </c:pt>
                <c:pt idx="15">
                  <c:v>29.729166666666668</c:v>
                </c:pt>
                <c:pt idx="16">
                  <c:v>29.96078431372549</c:v>
                </c:pt>
                <c:pt idx="17">
                  <c:v>30.018518518518515</c:v>
                </c:pt>
                <c:pt idx="18">
                  <c:v>30.105263157894736</c:v>
                </c:pt>
                <c:pt idx="19">
                  <c:v>30.183333333333334</c:v>
                </c:pt>
                <c:pt idx="20">
                  <c:v>29.93650793650794</c:v>
                </c:pt>
                <c:pt idx="21">
                  <c:v>29.954545454545457</c:v>
                </c:pt>
                <c:pt idx="22">
                  <c:v>29.681159420289855</c:v>
                </c:pt>
                <c:pt idx="23">
                  <c:v>29.5</c:v>
                </c:pt>
                <c:pt idx="24">
                  <c:v>29.4</c:v>
                </c:pt>
                <c:pt idx="25">
                  <c:v>29.474358974358971</c:v>
                </c:pt>
                <c:pt idx="26">
                  <c:v>29.716049382716047</c:v>
                </c:pt>
                <c:pt idx="27">
                  <c:v>29.976190476190478</c:v>
                </c:pt>
                <c:pt idx="28">
                  <c:v>30.045977011494251</c:v>
                </c:pt>
                <c:pt idx="29">
                  <c:v>30</c:v>
                </c:pt>
                <c:pt idx="30">
                  <c:v>30.107526881720432</c:v>
                </c:pt>
                <c:pt idx="31">
                  <c:v>30.093750000000004</c:v>
                </c:pt>
                <c:pt idx="32">
                  <c:v>30.232323232323232</c:v>
                </c:pt>
                <c:pt idx="33">
                  <c:v>30.303921568627452</c:v>
                </c:pt>
                <c:pt idx="34">
                  <c:v>30.219047619047618</c:v>
                </c:pt>
                <c:pt idx="35">
                  <c:v>30.314814814814817</c:v>
                </c:pt>
                <c:pt idx="36">
                  <c:v>30.36036036036036</c:v>
                </c:pt>
                <c:pt idx="37">
                  <c:v>30.289473684210527</c:v>
                </c:pt>
                <c:pt idx="38">
                  <c:v>30.495726495726494</c:v>
                </c:pt>
                <c:pt idx="39">
                  <c:v>30.591666666666669</c:v>
                </c:pt>
                <c:pt idx="40">
                  <c:v>30.642276422764226</c:v>
                </c:pt>
                <c:pt idx="41">
                  <c:v>30.714285714285715</c:v>
                </c:pt>
                <c:pt idx="42">
                  <c:v>30.736434108527135</c:v>
                </c:pt>
                <c:pt idx="43">
                  <c:v>30.734848484848488</c:v>
                </c:pt>
                <c:pt idx="44">
                  <c:v>30.703703703703706</c:v>
                </c:pt>
                <c:pt idx="45">
                  <c:v>30.775362318840582</c:v>
                </c:pt>
                <c:pt idx="46">
                  <c:v>30.751773049645394</c:v>
                </c:pt>
                <c:pt idx="47">
                  <c:v>30.729166666666668</c:v>
                </c:pt>
                <c:pt idx="48">
                  <c:v>30.85034013605442</c:v>
                </c:pt>
                <c:pt idx="49">
                  <c:v>30.806666666666665</c:v>
                </c:pt>
                <c:pt idx="50">
                  <c:v>30.84967320261438</c:v>
                </c:pt>
                <c:pt idx="51">
                  <c:v>30.807692307692307</c:v>
                </c:pt>
                <c:pt idx="52">
                  <c:v>30.742138364779876</c:v>
                </c:pt>
                <c:pt idx="53">
                  <c:v>30.709876543209873</c:v>
                </c:pt>
                <c:pt idx="54">
                  <c:v>30.721212121212123</c:v>
                </c:pt>
                <c:pt idx="55">
                  <c:v>30.785714285714288</c:v>
                </c:pt>
                <c:pt idx="56">
                  <c:v>30.842105263157894</c:v>
                </c:pt>
                <c:pt idx="57">
                  <c:v>30.821839080459768</c:v>
                </c:pt>
                <c:pt idx="58">
                  <c:v>30.836158192090394</c:v>
                </c:pt>
                <c:pt idx="59">
                  <c:v>30.772222222222222</c:v>
                </c:pt>
                <c:pt idx="60">
                  <c:v>30.797814207650276</c:v>
                </c:pt>
                <c:pt idx="61">
                  <c:v>30.752688172043012</c:v>
                </c:pt>
                <c:pt idx="62">
                  <c:v>30.835978835978832</c:v>
                </c:pt>
                <c:pt idx="63">
                  <c:v>30.843749999999996</c:v>
                </c:pt>
                <c:pt idx="64">
                  <c:v>30.774358974358972</c:v>
                </c:pt>
                <c:pt idx="65">
                  <c:v>30.752525252525253</c:v>
                </c:pt>
                <c:pt idx="66">
                  <c:v>30.706467661691544</c:v>
                </c:pt>
                <c:pt idx="67">
                  <c:v>30.725490196078432</c:v>
                </c:pt>
                <c:pt idx="68">
                  <c:v>30.710144927536231</c:v>
                </c:pt>
                <c:pt idx="69">
                  <c:v>30.723809523809525</c:v>
                </c:pt>
                <c:pt idx="70">
                  <c:v>30.704225352112672</c:v>
                </c:pt>
                <c:pt idx="71">
                  <c:v>30.717592592592592</c:v>
                </c:pt>
                <c:pt idx="72">
                  <c:v>30.753424657534246</c:v>
                </c:pt>
                <c:pt idx="73">
                  <c:v>30.806306306306308</c:v>
                </c:pt>
                <c:pt idx="74">
                  <c:v>30.777777777777775</c:v>
                </c:pt>
                <c:pt idx="75">
                  <c:v>30.771929824561404</c:v>
                </c:pt>
                <c:pt idx="76">
                  <c:v>30.8008658008658</c:v>
                </c:pt>
                <c:pt idx="77">
                  <c:v>30.820512820512818</c:v>
                </c:pt>
                <c:pt idx="78">
                  <c:v>30.805907172995777</c:v>
                </c:pt>
                <c:pt idx="79">
                  <c:v>30.754166666666666</c:v>
                </c:pt>
                <c:pt idx="80">
                  <c:v>30.68312757201646</c:v>
                </c:pt>
                <c:pt idx="81">
                  <c:v>30.662601626016261</c:v>
                </c:pt>
                <c:pt idx="82">
                  <c:v>30.646586345381525</c:v>
                </c:pt>
                <c:pt idx="83">
                  <c:v>30.646825396825395</c:v>
                </c:pt>
                <c:pt idx="84">
                  <c:v>30.666666666666664</c:v>
                </c:pt>
                <c:pt idx="85">
                  <c:v>30.63565891472868</c:v>
                </c:pt>
                <c:pt idx="86">
                  <c:v>30.586206896551726</c:v>
                </c:pt>
                <c:pt idx="87">
                  <c:v>30.598484848484848</c:v>
                </c:pt>
                <c:pt idx="88">
                  <c:v>30.617977528089892</c:v>
                </c:pt>
                <c:pt idx="89">
                  <c:v>30.622222222222224</c:v>
                </c:pt>
                <c:pt idx="90">
                  <c:v>30.663003663003664</c:v>
                </c:pt>
                <c:pt idx="91">
                  <c:v>30.70289855072464</c:v>
                </c:pt>
                <c:pt idx="92">
                  <c:v>30.709677419354836</c:v>
                </c:pt>
                <c:pt idx="93">
                  <c:v>30.712765957446809</c:v>
                </c:pt>
                <c:pt idx="94">
                  <c:v>30.789473684210527</c:v>
                </c:pt>
                <c:pt idx="95">
                  <c:v>30.791666666666668</c:v>
                </c:pt>
                <c:pt idx="96">
                  <c:v>30.776632302405499</c:v>
                </c:pt>
                <c:pt idx="97">
                  <c:v>30.755102040816329</c:v>
                </c:pt>
                <c:pt idx="98">
                  <c:v>30.734006734006737</c:v>
                </c:pt>
                <c:pt idx="99">
                  <c:v>30.643333333333334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5-4DBC-8F79-F661460123E2}"/>
            </c:ext>
          </c:extLst>
        </c:ser>
        <c:ser>
          <c:idx val="3"/>
          <c:order val="3"/>
          <c:tx>
            <c:strRef>
              <c:f>LED!$D$2</c:f>
              <c:strCache>
                <c:ptCount val="1"/>
                <c:pt idx="0">
                  <c:v>DWM-HT(32.74%)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LED!$D$3:$D$102</c:f>
              <c:numCache>
                <c:formatCode>General</c:formatCode>
                <c:ptCount val="100"/>
                <c:pt idx="0">
                  <c:v>66.400000000000006</c:v>
                </c:pt>
                <c:pt idx="1">
                  <c:v>74.5</c:v>
                </c:pt>
                <c:pt idx="2">
                  <c:v>74</c:v>
                </c:pt>
                <c:pt idx="3">
                  <c:v>71.5</c:v>
                </c:pt>
                <c:pt idx="4">
                  <c:v>72.099999999999994</c:v>
                </c:pt>
                <c:pt idx="5">
                  <c:v>72.399999999999991</c:v>
                </c:pt>
                <c:pt idx="6">
                  <c:v>73.7</c:v>
                </c:pt>
                <c:pt idx="7">
                  <c:v>74.7</c:v>
                </c:pt>
                <c:pt idx="8">
                  <c:v>74.599999999999994</c:v>
                </c:pt>
                <c:pt idx="9">
                  <c:v>75.400000000000006</c:v>
                </c:pt>
                <c:pt idx="10">
                  <c:v>76.2</c:v>
                </c:pt>
                <c:pt idx="11">
                  <c:v>72.5</c:v>
                </c:pt>
                <c:pt idx="12">
                  <c:v>73.900000000000006</c:v>
                </c:pt>
                <c:pt idx="13">
                  <c:v>71.099999999999994</c:v>
                </c:pt>
                <c:pt idx="14">
                  <c:v>72.899999999999991</c:v>
                </c:pt>
                <c:pt idx="15">
                  <c:v>74.400000000000006</c:v>
                </c:pt>
                <c:pt idx="16">
                  <c:v>72.599999999999994</c:v>
                </c:pt>
                <c:pt idx="17">
                  <c:v>72.599999999999994</c:v>
                </c:pt>
                <c:pt idx="18">
                  <c:v>76.400000000000006</c:v>
                </c:pt>
                <c:pt idx="19">
                  <c:v>73.2</c:v>
                </c:pt>
                <c:pt idx="20">
                  <c:v>75.400000000000006</c:v>
                </c:pt>
                <c:pt idx="21">
                  <c:v>76.8</c:v>
                </c:pt>
                <c:pt idx="22">
                  <c:v>76.099999999999994</c:v>
                </c:pt>
                <c:pt idx="23">
                  <c:v>69.5</c:v>
                </c:pt>
                <c:pt idx="24">
                  <c:v>70.3</c:v>
                </c:pt>
                <c:pt idx="25">
                  <c:v>71.8</c:v>
                </c:pt>
                <c:pt idx="26">
                  <c:v>73</c:v>
                </c:pt>
                <c:pt idx="27">
                  <c:v>75.7</c:v>
                </c:pt>
                <c:pt idx="28">
                  <c:v>73.599999999999994</c:v>
                </c:pt>
                <c:pt idx="29">
                  <c:v>44.7</c:v>
                </c:pt>
                <c:pt idx="30">
                  <c:v>19.7</c:v>
                </c:pt>
                <c:pt idx="31">
                  <c:v>24.099999999999998</c:v>
                </c:pt>
                <c:pt idx="32">
                  <c:v>30.7</c:v>
                </c:pt>
                <c:pt idx="33">
                  <c:v>30</c:v>
                </c:pt>
                <c:pt idx="34">
                  <c:v>31.4</c:v>
                </c:pt>
                <c:pt idx="35">
                  <c:v>33.1</c:v>
                </c:pt>
                <c:pt idx="36">
                  <c:v>34.1</c:v>
                </c:pt>
                <c:pt idx="37">
                  <c:v>33.200000000000003</c:v>
                </c:pt>
                <c:pt idx="38">
                  <c:v>36.6</c:v>
                </c:pt>
                <c:pt idx="39">
                  <c:v>34.4</c:v>
                </c:pt>
                <c:pt idx="40">
                  <c:v>33.1</c:v>
                </c:pt>
                <c:pt idx="41">
                  <c:v>32.700000000000003</c:v>
                </c:pt>
                <c:pt idx="42">
                  <c:v>33.700000000000003</c:v>
                </c:pt>
                <c:pt idx="43">
                  <c:v>33.300000000000004</c:v>
                </c:pt>
                <c:pt idx="44">
                  <c:v>34.300000000000004</c:v>
                </c:pt>
                <c:pt idx="45">
                  <c:v>33.900000000000006</c:v>
                </c:pt>
                <c:pt idx="46">
                  <c:v>31</c:v>
                </c:pt>
                <c:pt idx="47">
                  <c:v>33.4</c:v>
                </c:pt>
                <c:pt idx="48">
                  <c:v>33.300000000000004</c:v>
                </c:pt>
                <c:pt idx="49">
                  <c:v>32.300000000000004</c:v>
                </c:pt>
                <c:pt idx="50">
                  <c:v>14.299999999999999</c:v>
                </c:pt>
                <c:pt idx="51">
                  <c:v>8</c:v>
                </c:pt>
                <c:pt idx="52">
                  <c:v>11.3</c:v>
                </c:pt>
                <c:pt idx="53">
                  <c:v>10.100000000000001</c:v>
                </c:pt>
                <c:pt idx="54">
                  <c:v>12.7</c:v>
                </c:pt>
                <c:pt idx="55">
                  <c:v>9.3000000000000007</c:v>
                </c:pt>
                <c:pt idx="56">
                  <c:v>9.8000000000000007</c:v>
                </c:pt>
                <c:pt idx="57">
                  <c:v>8.5</c:v>
                </c:pt>
                <c:pt idx="58">
                  <c:v>7.9</c:v>
                </c:pt>
                <c:pt idx="59">
                  <c:v>9.1999999999999993</c:v>
                </c:pt>
                <c:pt idx="60">
                  <c:v>9.5</c:v>
                </c:pt>
                <c:pt idx="61">
                  <c:v>8.4</c:v>
                </c:pt>
                <c:pt idx="62">
                  <c:v>9.3000000000000007</c:v>
                </c:pt>
                <c:pt idx="63">
                  <c:v>9.8000000000000007</c:v>
                </c:pt>
                <c:pt idx="64">
                  <c:v>8.6</c:v>
                </c:pt>
                <c:pt idx="65">
                  <c:v>9.5</c:v>
                </c:pt>
                <c:pt idx="66">
                  <c:v>8.4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8.7999999999999989</c:v>
                </c:pt>
                <c:pt idx="72">
                  <c:v>9.7000000000000011</c:v>
                </c:pt>
                <c:pt idx="73">
                  <c:v>9.6</c:v>
                </c:pt>
                <c:pt idx="74">
                  <c:v>9.5</c:v>
                </c:pt>
                <c:pt idx="75">
                  <c:v>10.9</c:v>
                </c:pt>
                <c:pt idx="76">
                  <c:v>7.5</c:v>
                </c:pt>
                <c:pt idx="77">
                  <c:v>7.3</c:v>
                </c:pt>
                <c:pt idx="78">
                  <c:v>10.8</c:v>
                </c:pt>
                <c:pt idx="79">
                  <c:v>8.7999999999999989</c:v>
                </c:pt>
                <c:pt idx="80">
                  <c:v>9.9</c:v>
                </c:pt>
                <c:pt idx="81">
                  <c:v>9.6</c:v>
                </c:pt>
                <c:pt idx="82">
                  <c:v>9</c:v>
                </c:pt>
                <c:pt idx="83">
                  <c:v>9.1</c:v>
                </c:pt>
                <c:pt idx="84">
                  <c:v>8.3000000000000007</c:v>
                </c:pt>
                <c:pt idx="85">
                  <c:v>11.3</c:v>
                </c:pt>
                <c:pt idx="86">
                  <c:v>9.1</c:v>
                </c:pt>
                <c:pt idx="87">
                  <c:v>9.3000000000000007</c:v>
                </c:pt>
                <c:pt idx="88">
                  <c:v>8.6999999999999993</c:v>
                </c:pt>
                <c:pt idx="89">
                  <c:v>7.1999999999999993</c:v>
                </c:pt>
                <c:pt idx="90">
                  <c:v>8.2000000000000011</c:v>
                </c:pt>
                <c:pt idx="91">
                  <c:v>8.4</c:v>
                </c:pt>
                <c:pt idx="92">
                  <c:v>8.7999999999999989</c:v>
                </c:pt>
                <c:pt idx="93">
                  <c:v>8.5</c:v>
                </c:pt>
                <c:pt idx="94">
                  <c:v>9.7000000000000011</c:v>
                </c:pt>
                <c:pt idx="95">
                  <c:v>8.3000000000000007</c:v>
                </c:pt>
                <c:pt idx="96">
                  <c:v>9.8000000000000007</c:v>
                </c:pt>
                <c:pt idx="97">
                  <c:v>7.6</c:v>
                </c:pt>
                <c:pt idx="98">
                  <c:v>8</c:v>
                </c:pt>
                <c:pt idx="99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5-4DBC-8F79-F661460123E2}"/>
            </c:ext>
          </c:extLst>
        </c:ser>
        <c:ser>
          <c:idx val="0"/>
          <c:order val="4"/>
          <c:tx>
            <c:strRef>
              <c:f>LED!$E$2</c:f>
              <c:strCache>
                <c:ptCount val="1"/>
                <c:pt idx="0">
                  <c:v>WMA(44.39%)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LED!$E$3:$E$102</c:f>
              <c:numCache>
                <c:formatCode>General</c:formatCode>
                <c:ptCount val="100"/>
                <c:pt idx="0">
                  <c:v>69.5</c:v>
                </c:pt>
                <c:pt idx="1">
                  <c:v>74.8</c:v>
                </c:pt>
                <c:pt idx="2">
                  <c:v>74</c:v>
                </c:pt>
                <c:pt idx="3">
                  <c:v>71.7</c:v>
                </c:pt>
                <c:pt idx="4">
                  <c:v>72.899999999999991</c:v>
                </c:pt>
                <c:pt idx="5">
                  <c:v>72</c:v>
                </c:pt>
                <c:pt idx="6">
                  <c:v>73.400000000000006</c:v>
                </c:pt>
                <c:pt idx="7">
                  <c:v>75</c:v>
                </c:pt>
                <c:pt idx="8">
                  <c:v>74.400000000000006</c:v>
                </c:pt>
                <c:pt idx="9">
                  <c:v>73.7</c:v>
                </c:pt>
                <c:pt idx="10">
                  <c:v>75.900000000000006</c:v>
                </c:pt>
                <c:pt idx="11">
                  <c:v>73.599999999999994</c:v>
                </c:pt>
                <c:pt idx="12">
                  <c:v>73.400000000000006</c:v>
                </c:pt>
                <c:pt idx="13">
                  <c:v>71.399999999999991</c:v>
                </c:pt>
                <c:pt idx="14">
                  <c:v>73.900000000000006</c:v>
                </c:pt>
                <c:pt idx="15">
                  <c:v>74.7</c:v>
                </c:pt>
                <c:pt idx="16">
                  <c:v>72.899999999999991</c:v>
                </c:pt>
                <c:pt idx="17">
                  <c:v>72.5</c:v>
                </c:pt>
                <c:pt idx="18">
                  <c:v>78.100000000000009</c:v>
                </c:pt>
                <c:pt idx="19">
                  <c:v>72.8</c:v>
                </c:pt>
                <c:pt idx="20">
                  <c:v>74.8</c:v>
                </c:pt>
                <c:pt idx="21">
                  <c:v>76.599999999999994</c:v>
                </c:pt>
                <c:pt idx="22">
                  <c:v>74.5</c:v>
                </c:pt>
                <c:pt idx="23">
                  <c:v>70.7</c:v>
                </c:pt>
                <c:pt idx="24">
                  <c:v>69.699999999999989</c:v>
                </c:pt>
                <c:pt idx="25">
                  <c:v>73</c:v>
                </c:pt>
                <c:pt idx="26">
                  <c:v>72.599999999999994</c:v>
                </c:pt>
                <c:pt idx="27">
                  <c:v>76</c:v>
                </c:pt>
                <c:pt idx="28">
                  <c:v>74</c:v>
                </c:pt>
                <c:pt idx="29">
                  <c:v>73</c:v>
                </c:pt>
                <c:pt idx="30">
                  <c:v>72.7</c:v>
                </c:pt>
                <c:pt idx="31">
                  <c:v>71.2</c:v>
                </c:pt>
                <c:pt idx="32">
                  <c:v>72.899999999999991</c:v>
                </c:pt>
                <c:pt idx="33">
                  <c:v>74.5</c:v>
                </c:pt>
                <c:pt idx="34">
                  <c:v>72.099999999999994</c:v>
                </c:pt>
                <c:pt idx="35">
                  <c:v>72.3</c:v>
                </c:pt>
                <c:pt idx="36">
                  <c:v>73.900000000000006</c:v>
                </c:pt>
                <c:pt idx="37">
                  <c:v>73.400000000000006</c:v>
                </c:pt>
                <c:pt idx="38">
                  <c:v>75.7</c:v>
                </c:pt>
                <c:pt idx="39">
                  <c:v>74.599999999999994</c:v>
                </c:pt>
                <c:pt idx="40">
                  <c:v>74.7</c:v>
                </c:pt>
                <c:pt idx="41">
                  <c:v>76.599999999999994</c:v>
                </c:pt>
                <c:pt idx="42">
                  <c:v>75.400000000000006</c:v>
                </c:pt>
                <c:pt idx="43">
                  <c:v>73.900000000000006</c:v>
                </c:pt>
                <c:pt idx="44">
                  <c:v>74.5</c:v>
                </c:pt>
                <c:pt idx="45">
                  <c:v>75.2</c:v>
                </c:pt>
                <c:pt idx="46">
                  <c:v>74.2</c:v>
                </c:pt>
                <c:pt idx="47">
                  <c:v>73.400000000000006</c:v>
                </c:pt>
                <c:pt idx="48">
                  <c:v>74.099999999999994</c:v>
                </c:pt>
                <c:pt idx="49">
                  <c:v>64.600000000000009</c:v>
                </c:pt>
                <c:pt idx="50">
                  <c:v>22.8</c:v>
                </c:pt>
                <c:pt idx="51">
                  <c:v>11.600000000000001</c:v>
                </c:pt>
                <c:pt idx="52">
                  <c:v>10.4</c:v>
                </c:pt>
                <c:pt idx="53">
                  <c:v>12</c:v>
                </c:pt>
                <c:pt idx="54">
                  <c:v>12.7</c:v>
                </c:pt>
                <c:pt idx="55">
                  <c:v>9.6</c:v>
                </c:pt>
                <c:pt idx="56">
                  <c:v>12.1</c:v>
                </c:pt>
                <c:pt idx="57">
                  <c:v>12.5</c:v>
                </c:pt>
                <c:pt idx="58">
                  <c:v>12.7</c:v>
                </c:pt>
                <c:pt idx="59">
                  <c:v>10.6</c:v>
                </c:pt>
                <c:pt idx="60">
                  <c:v>12.6</c:v>
                </c:pt>
                <c:pt idx="61">
                  <c:v>14.2</c:v>
                </c:pt>
                <c:pt idx="62">
                  <c:v>12.7</c:v>
                </c:pt>
                <c:pt idx="63">
                  <c:v>13.700000000000001</c:v>
                </c:pt>
                <c:pt idx="64">
                  <c:v>12.3</c:v>
                </c:pt>
                <c:pt idx="65">
                  <c:v>14.399999999999999</c:v>
                </c:pt>
                <c:pt idx="66">
                  <c:v>14.499999999999998</c:v>
                </c:pt>
                <c:pt idx="67">
                  <c:v>14.799999999999999</c:v>
                </c:pt>
                <c:pt idx="68">
                  <c:v>13.5</c:v>
                </c:pt>
                <c:pt idx="69">
                  <c:v>13.8</c:v>
                </c:pt>
                <c:pt idx="70">
                  <c:v>14.000000000000002</c:v>
                </c:pt>
                <c:pt idx="71">
                  <c:v>14.299999999999999</c:v>
                </c:pt>
                <c:pt idx="72">
                  <c:v>12.9</c:v>
                </c:pt>
                <c:pt idx="73">
                  <c:v>15.7</c:v>
                </c:pt>
                <c:pt idx="74">
                  <c:v>14.799999999999999</c:v>
                </c:pt>
                <c:pt idx="75">
                  <c:v>15.8</c:v>
                </c:pt>
                <c:pt idx="76">
                  <c:v>15.5</c:v>
                </c:pt>
                <c:pt idx="77">
                  <c:v>16.400000000000002</c:v>
                </c:pt>
                <c:pt idx="78">
                  <c:v>15.8</c:v>
                </c:pt>
                <c:pt idx="79">
                  <c:v>16.400000000000002</c:v>
                </c:pt>
                <c:pt idx="80">
                  <c:v>15.299999999999999</c:v>
                </c:pt>
                <c:pt idx="81">
                  <c:v>17.399999999999999</c:v>
                </c:pt>
                <c:pt idx="82">
                  <c:v>17.5</c:v>
                </c:pt>
                <c:pt idx="83">
                  <c:v>14.299999999999999</c:v>
                </c:pt>
                <c:pt idx="84">
                  <c:v>16.8</c:v>
                </c:pt>
                <c:pt idx="85">
                  <c:v>18</c:v>
                </c:pt>
                <c:pt idx="86">
                  <c:v>18.3</c:v>
                </c:pt>
                <c:pt idx="87">
                  <c:v>16</c:v>
                </c:pt>
                <c:pt idx="88">
                  <c:v>17.299999999999997</c:v>
                </c:pt>
                <c:pt idx="89">
                  <c:v>16.400000000000002</c:v>
                </c:pt>
                <c:pt idx="90">
                  <c:v>16.600000000000001</c:v>
                </c:pt>
                <c:pt idx="91">
                  <c:v>17.899999999999999</c:v>
                </c:pt>
                <c:pt idx="92">
                  <c:v>17</c:v>
                </c:pt>
                <c:pt idx="93">
                  <c:v>19.400000000000002</c:v>
                </c:pt>
                <c:pt idx="94">
                  <c:v>18.399999999999999</c:v>
                </c:pt>
                <c:pt idx="95">
                  <c:v>16.7</c:v>
                </c:pt>
                <c:pt idx="96">
                  <c:v>18.099999999999998</c:v>
                </c:pt>
                <c:pt idx="97">
                  <c:v>19.600000000000001</c:v>
                </c:pt>
                <c:pt idx="98">
                  <c:v>16.900000000000002</c:v>
                </c:pt>
                <c:pt idx="99">
                  <c:v>20.200000000000003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5-4DBC-8F79-F661460123E2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7CA5-4DBC-8F79-F661460123E2}"/>
              </c:ext>
            </c:extLst>
          </c:dPt>
          <c:xVal>
            <c:numRef>
              <c:f>LED!$AG$13:$AG$14</c:f>
              <c:numCache>
                <c:formatCode>General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LED!$AH$9:$AH$10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7CA5-4DBC-8F79-F661460123E2}"/>
            </c:ext>
          </c:extLst>
        </c:ser>
        <c:ser>
          <c:idx val="6"/>
          <c:order val="6"/>
          <c:tx>
            <c:strRef>
              <c:f>LED!$AG$8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7CA5-4DBC-8F79-F661460123E2}"/>
              </c:ext>
            </c:extLst>
          </c:dPt>
          <c:xVal>
            <c:numRef>
              <c:f>LED!$AG$17:$AG$19</c:f>
              <c:numCache>
                <c:formatCode>General</c:formatCode>
                <c:ptCount val="3"/>
              </c:numCache>
            </c:numRef>
          </c:xVal>
          <c:yVal>
            <c:numRef>
              <c:f>LED!$AH$9:$AH$10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7CA5-4DBC-8F79-F6614601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9040"/>
        <c:axId val="204133888"/>
        <c:extLst xmlns:c16r2="http://schemas.microsoft.com/office/drawing/2015/06/chart"/>
      </c:scatterChart>
      <c:valAx>
        <c:axId val="20411904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133888"/>
        <c:crosses val="autoZero"/>
        <c:crossBetween val="midCat"/>
        <c:dispUnits>
          <c:builtInUnit val="thousands"/>
        </c:dispUnits>
      </c:valAx>
      <c:valAx>
        <c:axId val="20413388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11904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HyperPlane (Incremental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HyperPlanes!$I$2</c:f>
              <c:strCache>
                <c:ptCount val="1"/>
                <c:pt idx="0">
                  <c:v>HDWM(7.35)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HyperPlanes!$I$3:$I$102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7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3-49DF-A6BF-60B4F45AF562}"/>
            </c:ext>
          </c:extLst>
        </c:ser>
        <c:ser>
          <c:idx val="1"/>
          <c:order val="1"/>
          <c:tx>
            <c:strRef>
              <c:f>HyperPlanes!$H$2</c:f>
              <c:strCache>
                <c:ptCount val="1"/>
                <c:pt idx="0">
                  <c:v>DWM-NB(2.84)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HyperPlanes!$H$3:$H$102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3-49DF-A6BF-60B4F45AF562}"/>
            </c:ext>
          </c:extLst>
        </c:ser>
        <c:ser>
          <c:idx val="3"/>
          <c:order val="2"/>
          <c:tx>
            <c:strRef>
              <c:f>HyperPlanes!$J$2</c:f>
              <c:strCache>
                <c:ptCount val="1"/>
                <c:pt idx="0">
                  <c:v>DWM-HT(5.47)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HyperPlanes!$J$3:$J$102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03-49DF-A6BF-60B4F45A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9744"/>
        <c:axId val="2044020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B803-49DF-A6BF-60B4F45AF562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HyperPlanes!$AG$9:$AG$10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HyperPlanes!$AH$9:$AH$10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803-49DF-A6BF-60B4F45AF5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B803-49DF-A6BF-60B4F45AF56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03-49DF-A6BF-60B4F45AF56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B803-49DF-A6BF-60B4F45AF56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03-49DF-A6BF-60B4F45AF5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B803-49DF-A6BF-60B4F45AF562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B803-49DF-A6BF-60B4F45AF56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03-49DF-A6BF-60B4F45AF562}"/>
                  </c:ext>
                </c:extLst>
              </c15:ser>
            </c15:filteredScatterSeries>
          </c:ext>
        </c:extLst>
      </c:scatterChart>
      <c:valAx>
        <c:axId val="20439974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402048"/>
        <c:crosses val="autoZero"/>
        <c:crossBetween val="midCat"/>
        <c:dispUnits>
          <c:builtInUnit val="thousands"/>
        </c:dispUnits>
      </c:valAx>
      <c:valAx>
        <c:axId val="2044020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399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756942191271319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HyperPlane (Incremental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479088355161636"/>
          <c:y val="2.82044177819538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HyperPlanes!$P$2</c:f>
              <c:strCache>
                <c:ptCount val="1"/>
                <c:pt idx="0">
                  <c:v>HDWM(62%)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HyperPlanes!$P$3:$P$102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0</c:v>
                </c:pt>
                <c:pt idx="59">
                  <c:v>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0</c:v>
                </c:pt>
                <c:pt idx="71">
                  <c:v>100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0</c:v>
                </c:pt>
                <c:pt idx="98">
                  <c:v>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71-4A28-8F25-7FCC68C544A5}"/>
            </c:ext>
          </c:extLst>
        </c:ser>
        <c:ser>
          <c:idx val="9"/>
          <c:order val="1"/>
          <c:tx>
            <c:strRef>
              <c:f>HyperPlanes!$L$2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71-4A28-8F25-7FCC68C544A5}"/>
            </c:ext>
          </c:extLst>
        </c:ser>
        <c:ser>
          <c:idx val="1"/>
          <c:order val="2"/>
          <c:tx>
            <c:strRef>
              <c:f>HyperPlanes!$M$2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71-4A28-8F25-7FCC68C544A5}"/>
            </c:ext>
          </c:extLst>
        </c:ser>
        <c:ser>
          <c:idx val="3"/>
          <c:order val="3"/>
          <c:tx>
            <c:strRef>
              <c:f>HyperPlanes!$N$2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71-4A28-8F25-7FCC68C544A5}"/>
            </c:ext>
          </c:extLst>
        </c:ser>
        <c:ser>
          <c:idx val="0"/>
          <c:order val="4"/>
          <c:tx>
            <c:strRef>
              <c:f>HyperPlanes!$O$2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71-4A28-8F25-7FCC68C544A5}"/>
            </c:ext>
          </c:extLst>
        </c:ser>
        <c:ser>
          <c:idx val="6"/>
          <c:order val="5"/>
          <c:tx>
            <c:strRef>
              <c:f>HyperPlanes!$AG$8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2771-4A28-8F25-7FCC68C544A5}"/>
              </c:ext>
            </c:extLst>
          </c:dPt>
          <c:xVal>
            <c:numRef>
              <c:f>HyperPlanes!$AG$17:$AG$19</c:f>
              <c:numCache>
                <c:formatCode>General</c:formatCode>
                <c:ptCount val="3"/>
              </c:numCache>
            </c:numRef>
          </c:xVal>
          <c:yVal>
            <c:numRef>
              <c:f>HyperPlanes!$AH$9:$AH$10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2771-4A28-8F25-7FCC68C5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0448"/>
        <c:axId val="205194752"/>
        <c:extLst xmlns:c16r2="http://schemas.microsoft.com/office/drawing/2015/06/chart"/>
      </c:scatterChart>
      <c:valAx>
        <c:axId val="20452044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194752"/>
        <c:crosses val="autoZero"/>
        <c:crossBetween val="midCat"/>
        <c:dispUnits>
          <c:builtInUnit val="thousands"/>
        </c:dispUnits>
      </c:valAx>
      <c:valAx>
        <c:axId val="205194752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52044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HyperPlane (Incremental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675068254659124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HyperPlanes!$V$2</c:f>
              <c:strCache>
                <c:ptCount val="1"/>
                <c:pt idx="0">
                  <c:v>HDWM(4.97)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HyperPlanes!$V$3:$V$102</c:f>
              <c:numCache>
                <c:formatCode>General</c:formatCode>
                <c:ptCount val="100"/>
                <c:pt idx="0">
                  <c:v>9.375E-2</c:v>
                </c:pt>
                <c:pt idx="1">
                  <c:v>0.1875</c:v>
                </c:pt>
                <c:pt idx="2">
                  <c:v>0.234375</c:v>
                </c:pt>
                <c:pt idx="3">
                  <c:v>0.3125</c:v>
                </c:pt>
                <c:pt idx="4">
                  <c:v>0.359375</c:v>
                </c:pt>
                <c:pt idx="5">
                  <c:v>0.453125</c:v>
                </c:pt>
                <c:pt idx="6">
                  <c:v>0.53125</c:v>
                </c:pt>
                <c:pt idx="7">
                  <c:v>0.609375</c:v>
                </c:pt>
                <c:pt idx="8">
                  <c:v>0.71875</c:v>
                </c:pt>
                <c:pt idx="9">
                  <c:v>0.78125</c:v>
                </c:pt>
                <c:pt idx="10">
                  <c:v>0.828125</c:v>
                </c:pt>
                <c:pt idx="11">
                  <c:v>0.875</c:v>
                </c:pt>
                <c:pt idx="12">
                  <c:v>0.9375</c:v>
                </c:pt>
                <c:pt idx="13">
                  <c:v>0.96875</c:v>
                </c:pt>
                <c:pt idx="14">
                  <c:v>1</c:v>
                </c:pt>
                <c:pt idx="15">
                  <c:v>1.03125</c:v>
                </c:pt>
                <c:pt idx="16">
                  <c:v>1.0625</c:v>
                </c:pt>
                <c:pt idx="17">
                  <c:v>1.109375</c:v>
                </c:pt>
                <c:pt idx="18">
                  <c:v>1.171875</c:v>
                </c:pt>
                <c:pt idx="19">
                  <c:v>1.234375</c:v>
                </c:pt>
                <c:pt idx="20">
                  <c:v>1.296875</c:v>
                </c:pt>
                <c:pt idx="21">
                  <c:v>1.328125</c:v>
                </c:pt>
                <c:pt idx="22">
                  <c:v>1.390625</c:v>
                </c:pt>
                <c:pt idx="23">
                  <c:v>1.453125</c:v>
                </c:pt>
                <c:pt idx="24">
                  <c:v>1.515625</c:v>
                </c:pt>
                <c:pt idx="25">
                  <c:v>1.59375</c:v>
                </c:pt>
                <c:pt idx="26">
                  <c:v>1.640625</c:v>
                </c:pt>
                <c:pt idx="27">
                  <c:v>1.6875</c:v>
                </c:pt>
                <c:pt idx="28">
                  <c:v>1.75</c:v>
                </c:pt>
                <c:pt idx="29">
                  <c:v>1.78125</c:v>
                </c:pt>
                <c:pt idx="30">
                  <c:v>1.84375</c:v>
                </c:pt>
                <c:pt idx="31">
                  <c:v>1.875</c:v>
                </c:pt>
                <c:pt idx="32">
                  <c:v>1.921875</c:v>
                </c:pt>
                <c:pt idx="33">
                  <c:v>1.953125</c:v>
                </c:pt>
                <c:pt idx="34">
                  <c:v>2</c:v>
                </c:pt>
                <c:pt idx="35">
                  <c:v>2.046875</c:v>
                </c:pt>
                <c:pt idx="36">
                  <c:v>2.0625</c:v>
                </c:pt>
                <c:pt idx="37">
                  <c:v>2.109375</c:v>
                </c:pt>
                <c:pt idx="38">
                  <c:v>2.125</c:v>
                </c:pt>
                <c:pt idx="39">
                  <c:v>2.171875</c:v>
                </c:pt>
                <c:pt idx="40">
                  <c:v>2.1875</c:v>
                </c:pt>
                <c:pt idx="41">
                  <c:v>2.21875</c:v>
                </c:pt>
                <c:pt idx="42">
                  <c:v>2.265625</c:v>
                </c:pt>
                <c:pt idx="43">
                  <c:v>2.328125</c:v>
                </c:pt>
                <c:pt idx="44">
                  <c:v>2.390625</c:v>
                </c:pt>
                <c:pt idx="45">
                  <c:v>2.421875</c:v>
                </c:pt>
                <c:pt idx="46">
                  <c:v>2.46875</c:v>
                </c:pt>
                <c:pt idx="47">
                  <c:v>2.515625</c:v>
                </c:pt>
                <c:pt idx="48">
                  <c:v>2.5625</c:v>
                </c:pt>
                <c:pt idx="49">
                  <c:v>2.609375</c:v>
                </c:pt>
                <c:pt idx="50">
                  <c:v>2.65625</c:v>
                </c:pt>
                <c:pt idx="51">
                  <c:v>2.71875</c:v>
                </c:pt>
                <c:pt idx="52">
                  <c:v>2.765625</c:v>
                </c:pt>
                <c:pt idx="53">
                  <c:v>2.8125</c:v>
                </c:pt>
                <c:pt idx="54">
                  <c:v>2.859375</c:v>
                </c:pt>
                <c:pt idx="55">
                  <c:v>2.90625</c:v>
                </c:pt>
                <c:pt idx="56">
                  <c:v>2.953125</c:v>
                </c:pt>
                <c:pt idx="57">
                  <c:v>3.03125</c:v>
                </c:pt>
                <c:pt idx="58">
                  <c:v>3.078125</c:v>
                </c:pt>
                <c:pt idx="59">
                  <c:v>3.125</c:v>
                </c:pt>
                <c:pt idx="60">
                  <c:v>3.203125</c:v>
                </c:pt>
                <c:pt idx="61">
                  <c:v>3.296875</c:v>
                </c:pt>
                <c:pt idx="62">
                  <c:v>3.328125</c:v>
                </c:pt>
                <c:pt idx="63">
                  <c:v>3.359375</c:v>
                </c:pt>
                <c:pt idx="64">
                  <c:v>3.421875</c:v>
                </c:pt>
                <c:pt idx="65">
                  <c:v>3.453125</c:v>
                </c:pt>
                <c:pt idx="66">
                  <c:v>3.46875</c:v>
                </c:pt>
                <c:pt idx="67">
                  <c:v>3.5</c:v>
                </c:pt>
                <c:pt idx="68">
                  <c:v>3.546875</c:v>
                </c:pt>
                <c:pt idx="69">
                  <c:v>3.59375</c:v>
                </c:pt>
                <c:pt idx="70">
                  <c:v>3.65625</c:v>
                </c:pt>
                <c:pt idx="71">
                  <c:v>3.6875</c:v>
                </c:pt>
                <c:pt idx="72">
                  <c:v>3.75</c:v>
                </c:pt>
                <c:pt idx="73">
                  <c:v>3.8125</c:v>
                </c:pt>
                <c:pt idx="74">
                  <c:v>3.859375</c:v>
                </c:pt>
                <c:pt idx="75">
                  <c:v>3.90625</c:v>
                </c:pt>
                <c:pt idx="76">
                  <c:v>3.9375</c:v>
                </c:pt>
                <c:pt idx="77">
                  <c:v>3.96875</c:v>
                </c:pt>
                <c:pt idx="78">
                  <c:v>4.015625</c:v>
                </c:pt>
                <c:pt idx="79">
                  <c:v>4.046875</c:v>
                </c:pt>
                <c:pt idx="80">
                  <c:v>4.09375</c:v>
                </c:pt>
                <c:pt idx="81">
                  <c:v>4.140625</c:v>
                </c:pt>
                <c:pt idx="82">
                  <c:v>4.1875</c:v>
                </c:pt>
                <c:pt idx="83">
                  <c:v>4.265625</c:v>
                </c:pt>
                <c:pt idx="84">
                  <c:v>4.3125</c:v>
                </c:pt>
                <c:pt idx="85">
                  <c:v>4.34375</c:v>
                </c:pt>
                <c:pt idx="86">
                  <c:v>4.375</c:v>
                </c:pt>
                <c:pt idx="87">
                  <c:v>4.453125</c:v>
                </c:pt>
                <c:pt idx="88">
                  <c:v>4.515625</c:v>
                </c:pt>
                <c:pt idx="89">
                  <c:v>4.578125</c:v>
                </c:pt>
                <c:pt idx="90">
                  <c:v>4.609375</c:v>
                </c:pt>
                <c:pt idx="91">
                  <c:v>4.65625</c:v>
                </c:pt>
                <c:pt idx="92">
                  <c:v>4.703125</c:v>
                </c:pt>
                <c:pt idx="93">
                  <c:v>4.75</c:v>
                </c:pt>
                <c:pt idx="94">
                  <c:v>4.796875</c:v>
                </c:pt>
                <c:pt idx="95">
                  <c:v>4.84375</c:v>
                </c:pt>
                <c:pt idx="96">
                  <c:v>4.875</c:v>
                </c:pt>
                <c:pt idx="97">
                  <c:v>4.921875</c:v>
                </c:pt>
                <c:pt idx="98">
                  <c:v>4.9375</c:v>
                </c:pt>
                <c:pt idx="99">
                  <c:v>4.96875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CC-4D6C-8BF8-3EA8388C7C34}"/>
            </c:ext>
          </c:extLst>
        </c:ser>
        <c:ser>
          <c:idx val="9"/>
          <c:order val="1"/>
          <c:tx>
            <c:strRef>
              <c:f>HyperPlanes!$R$2</c:f>
              <c:strCache>
                <c:ptCount val="1"/>
                <c:pt idx="0">
                  <c:v>ARF(7.86)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HyperPlanes!$R$3:$R$102</c:f>
              <c:numCache>
                <c:formatCode>General</c:formatCode>
                <c:ptCount val="100"/>
                <c:pt idx="0">
                  <c:v>0.4375</c:v>
                </c:pt>
                <c:pt idx="1">
                  <c:v>0.671875</c:v>
                </c:pt>
                <c:pt idx="2">
                  <c:v>0.90625</c:v>
                </c:pt>
                <c:pt idx="3">
                  <c:v>1.109375</c:v>
                </c:pt>
                <c:pt idx="4">
                  <c:v>1.265625</c:v>
                </c:pt>
                <c:pt idx="5">
                  <c:v>1.5625</c:v>
                </c:pt>
                <c:pt idx="6">
                  <c:v>1.609375</c:v>
                </c:pt>
                <c:pt idx="7">
                  <c:v>1.640625</c:v>
                </c:pt>
                <c:pt idx="8">
                  <c:v>1.671875</c:v>
                </c:pt>
                <c:pt idx="9">
                  <c:v>1.71875</c:v>
                </c:pt>
                <c:pt idx="10">
                  <c:v>1.75</c:v>
                </c:pt>
                <c:pt idx="11">
                  <c:v>1.78125</c:v>
                </c:pt>
                <c:pt idx="12">
                  <c:v>1.8125</c:v>
                </c:pt>
                <c:pt idx="13">
                  <c:v>1.84375</c:v>
                </c:pt>
                <c:pt idx="14">
                  <c:v>1.875</c:v>
                </c:pt>
                <c:pt idx="15">
                  <c:v>1.984375</c:v>
                </c:pt>
                <c:pt idx="16">
                  <c:v>2.03125</c:v>
                </c:pt>
                <c:pt idx="17">
                  <c:v>2.109375</c:v>
                </c:pt>
                <c:pt idx="18">
                  <c:v>2.265625</c:v>
                </c:pt>
                <c:pt idx="19">
                  <c:v>2.375</c:v>
                </c:pt>
                <c:pt idx="20">
                  <c:v>2.46875</c:v>
                </c:pt>
                <c:pt idx="21">
                  <c:v>2.53125</c:v>
                </c:pt>
                <c:pt idx="22">
                  <c:v>2.640625</c:v>
                </c:pt>
                <c:pt idx="23">
                  <c:v>2.71875</c:v>
                </c:pt>
                <c:pt idx="24">
                  <c:v>2.796875</c:v>
                </c:pt>
                <c:pt idx="25">
                  <c:v>2.890625</c:v>
                </c:pt>
                <c:pt idx="26">
                  <c:v>2.984375</c:v>
                </c:pt>
                <c:pt idx="27">
                  <c:v>3.046875</c:v>
                </c:pt>
                <c:pt idx="28">
                  <c:v>3.140625</c:v>
                </c:pt>
                <c:pt idx="29">
                  <c:v>3.234375</c:v>
                </c:pt>
                <c:pt idx="30">
                  <c:v>3.328125</c:v>
                </c:pt>
                <c:pt idx="31">
                  <c:v>3.421875</c:v>
                </c:pt>
                <c:pt idx="32">
                  <c:v>3.515625</c:v>
                </c:pt>
                <c:pt idx="33">
                  <c:v>3.625</c:v>
                </c:pt>
                <c:pt idx="34">
                  <c:v>3.734375</c:v>
                </c:pt>
                <c:pt idx="35">
                  <c:v>3.84375</c:v>
                </c:pt>
                <c:pt idx="36">
                  <c:v>3.953125</c:v>
                </c:pt>
                <c:pt idx="37">
                  <c:v>4.0625</c:v>
                </c:pt>
                <c:pt idx="38">
                  <c:v>4.1875</c:v>
                </c:pt>
                <c:pt idx="39">
                  <c:v>4.375</c:v>
                </c:pt>
                <c:pt idx="40">
                  <c:v>4.484375</c:v>
                </c:pt>
                <c:pt idx="41">
                  <c:v>4.625</c:v>
                </c:pt>
                <c:pt idx="42">
                  <c:v>4.765625</c:v>
                </c:pt>
                <c:pt idx="43">
                  <c:v>4.828125</c:v>
                </c:pt>
                <c:pt idx="44">
                  <c:v>4.875</c:v>
                </c:pt>
                <c:pt idx="45">
                  <c:v>4.90625</c:v>
                </c:pt>
                <c:pt idx="46">
                  <c:v>4.953125</c:v>
                </c:pt>
                <c:pt idx="47">
                  <c:v>4.984375</c:v>
                </c:pt>
                <c:pt idx="48">
                  <c:v>5.015625</c:v>
                </c:pt>
                <c:pt idx="49">
                  <c:v>5.0625</c:v>
                </c:pt>
                <c:pt idx="50">
                  <c:v>5.09375</c:v>
                </c:pt>
                <c:pt idx="51">
                  <c:v>5.125</c:v>
                </c:pt>
                <c:pt idx="52">
                  <c:v>5.171875</c:v>
                </c:pt>
                <c:pt idx="53">
                  <c:v>5.203125</c:v>
                </c:pt>
                <c:pt idx="54">
                  <c:v>5.25</c:v>
                </c:pt>
                <c:pt idx="55">
                  <c:v>5.28125</c:v>
                </c:pt>
                <c:pt idx="56">
                  <c:v>5.359375</c:v>
                </c:pt>
                <c:pt idx="57">
                  <c:v>5.390625</c:v>
                </c:pt>
                <c:pt idx="58">
                  <c:v>5.484375</c:v>
                </c:pt>
                <c:pt idx="59">
                  <c:v>5.59375</c:v>
                </c:pt>
                <c:pt idx="60">
                  <c:v>5.71875</c:v>
                </c:pt>
                <c:pt idx="61">
                  <c:v>5.84375</c:v>
                </c:pt>
                <c:pt idx="62">
                  <c:v>5.96875</c:v>
                </c:pt>
                <c:pt idx="63">
                  <c:v>6.078125</c:v>
                </c:pt>
                <c:pt idx="64">
                  <c:v>6.25</c:v>
                </c:pt>
                <c:pt idx="65">
                  <c:v>6.28125</c:v>
                </c:pt>
                <c:pt idx="66">
                  <c:v>6.296875</c:v>
                </c:pt>
                <c:pt idx="67">
                  <c:v>6.359375</c:v>
                </c:pt>
                <c:pt idx="68">
                  <c:v>6.421875</c:v>
                </c:pt>
                <c:pt idx="69">
                  <c:v>6.484375</c:v>
                </c:pt>
                <c:pt idx="70">
                  <c:v>6.5625</c:v>
                </c:pt>
                <c:pt idx="71">
                  <c:v>6.671875</c:v>
                </c:pt>
                <c:pt idx="72">
                  <c:v>6.734375</c:v>
                </c:pt>
                <c:pt idx="73">
                  <c:v>6.765625</c:v>
                </c:pt>
                <c:pt idx="74">
                  <c:v>6.78125</c:v>
                </c:pt>
                <c:pt idx="75">
                  <c:v>6.8125</c:v>
                </c:pt>
                <c:pt idx="76">
                  <c:v>6.828125</c:v>
                </c:pt>
                <c:pt idx="77">
                  <c:v>6.90625</c:v>
                </c:pt>
                <c:pt idx="78">
                  <c:v>7</c:v>
                </c:pt>
                <c:pt idx="79">
                  <c:v>7.109375</c:v>
                </c:pt>
                <c:pt idx="80">
                  <c:v>7.25</c:v>
                </c:pt>
                <c:pt idx="81">
                  <c:v>7.3125</c:v>
                </c:pt>
                <c:pt idx="82">
                  <c:v>7.34375</c:v>
                </c:pt>
                <c:pt idx="83">
                  <c:v>7.453125</c:v>
                </c:pt>
                <c:pt idx="84">
                  <c:v>7.546875</c:v>
                </c:pt>
                <c:pt idx="85">
                  <c:v>7.5625</c:v>
                </c:pt>
                <c:pt idx="86">
                  <c:v>7.578125</c:v>
                </c:pt>
                <c:pt idx="87">
                  <c:v>7.609375</c:v>
                </c:pt>
                <c:pt idx="88">
                  <c:v>7.625</c:v>
                </c:pt>
                <c:pt idx="89">
                  <c:v>7.640625</c:v>
                </c:pt>
                <c:pt idx="90">
                  <c:v>7.671875</c:v>
                </c:pt>
                <c:pt idx="91">
                  <c:v>7.6875</c:v>
                </c:pt>
                <c:pt idx="92">
                  <c:v>7.703125</c:v>
                </c:pt>
                <c:pt idx="93">
                  <c:v>7.734375</c:v>
                </c:pt>
                <c:pt idx="94">
                  <c:v>7.75</c:v>
                </c:pt>
                <c:pt idx="95">
                  <c:v>7.78125</c:v>
                </c:pt>
                <c:pt idx="96">
                  <c:v>7.796875</c:v>
                </c:pt>
                <c:pt idx="97">
                  <c:v>7.8125</c:v>
                </c:pt>
                <c:pt idx="98">
                  <c:v>7.84375</c:v>
                </c:pt>
                <c:pt idx="99">
                  <c:v>7.859375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CC-4D6C-8BF8-3EA8388C7C34}"/>
            </c:ext>
          </c:extLst>
        </c:ser>
        <c:ser>
          <c:idx val="1"/>
          <c:order val="2"/>
          <c:tx>
            <c:strRef>
              <c:f>HyperPlanes!$S$2</c:f>
              <c:strCache>
                <c:ptCount val="1"/>
                <c:pt idx="0">
                  <c:v>DWM-NB(2.02)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HyperPlanes!$S$3:$S$102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0.109375</c:v>
                </c:pt>
                <c:pt idx="3">
                  <c:v>0.140625</c:v>
                </c:pt>
                <c:pt idx="4">
                  <c:v>0.15625</c:v>
                </c:pt>
                <c:pt idx="5">
                  <c:v>0.1875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0.28125</c:v>
                </c:pt>
                <c:pt idx="10">
                  <c:v>0.3125</c:v>
                </c:pt>
                <c:pt idx="11">
                  <c:v>0.328125</c:v>
                </c:pt>
                <c:pt idx="12">
                  <c:v>0.34375</c:v>
                </c:pt>
                <c:pt idx="13">
                  <c:v>0.375</c:v>
                </c:pt>
                <c:pt idx="14">
                  <c:v>0.40625</c:v>
                </c:pt>
                <c:pt idx="15">
                  <c:v>0.421875</c:v>
                </c:pt>
                <c:pt idx="16">
                  <c:v>0.453125</c:v>
                </c:pt>
                <c:pt idx="17">
                  <c:v>0.46875</c:v>
                </c:pt>
                <c:pt idx="18">
                  <c:v>0.5</c:v>
                </c:pt>
                <c:pt idx="19">
                  <c:v>0.515625</c:v>
                </c:pt>
                <c:pt idx="20">
                  <c:v>0.53125</c:v>
                </c:pt>
                <c:pt idx="21">
                  <c:v>0.546875</c:v>
                </c:pt>
                <c:pt idx="22">
                  <c:v>0.5625</c:v>
                </c:pt>
                <c:pt idx="23">
                  <c:v>0.578125</c:v>
                </c:pt>
                <c:pt idx="24">
                  <c:v>0.59375</c:v>
                </c:pt>
                <c:pt idx="25">
                  <c:v>0.609375</c:v>
                </c:pt>
                <c:pt idx="26">
                  <c:v>0.625</c:v>
                </c:pt>
                <c:pt idx="27">
                  <c:v>0.640625</c:v>
                </c:pt>
                <c:pt idx="28">
                  <c:v>0.65625</c:v>
                </c:pt>
                <c:pt idx="29">
                  <c:v>0.6875</c:v>
                </c:pt>
                <c:pt idx="30">
                  <c:v>0.71875</c:v>
                </c:pt>
                <c:pt idx="31">
                  <c:v>0.734375</c:v>
                </c:pt>
                <c:pt idx="32">
                  <c:v>0.75</c:v>
                </c:pt>
                <c:pt idx="33">
                  <c:v>0.765625</c:v>
                </c:pt>
                <c:pt idx="34">
                  <c:v>0.796875</c:v>
                </c:pt>
                <c:pt idx="35">
                  <c:v>0.8125</c:v>
                </c:pt>
                <c:pt idx="36">
                  <c:v>0.828125</c:v>
                </c:pt>
                <c:pt idx="37">
                  <c:v>0.84375</c:v>
                </c:pt>
                <c:pt idx="38">
                  <c:v>0.875</c:v>
                </c:pt>
                <c:pt idx="39">
                  <c:v>0.890625</c:v>
                </c:pt>
                <c:pt idx="40">
                  <c:v>0.90625</c:v>
                </c:pt>
                <c:pt idx="41">
                  <c:v>0.9375</c:v>
                </c:pt>
                <c:pt idx="42">
                  <c:v>0.953125</c:v>
                </c:pt>
                <c:pt idx="43">
                  <c:v>0.984375</c:v>
                </c:pt>
                <c:pt idx="44">
                  <c:v>1.015625</c:v>
                </c:pt>
                <c:pt idx="45">
                  <c:v>1.046875</c:v>
                </c:pt>
                <c:pt idx="46">
                  <c:v>1.09375</c:v>
                </c:pt>
                <c:pt idx="47">
                  <c:v>1.15625</c:v>
                </c:pt>
                <c:pt idx="48">
                  <c:v>1.1875</c:v>
                </c:pt>
                <c:pt idx="49">
                  <c:v>1.234375</c:v>
                </c:pt>
                <c:pt idx="50">
                  <c:v>1.28125</c:v>
                </c:pt>
                <c:pt idx="51">
                  <c:v>1.328125</c:v>
                </c:pt>
                <c:pt idx="52">
                  <c:v>1.34375</c:v>
                </c:pt>
                <c:pt idx="53">
                  <c:v>1.359375</c:v>
                </c:pt>
                <c:pt idx="54">
                  <c:v>1.390625</c:v>
                </c:pt>
                <c:pt idx="55">
                  <c:v>1.40625</c:v>
                </c:pt>
                <c:pt idx="56">
                  <c:v>1.421875</c:v>
                </c:pt>
                <c:pt idx="57">
                  <c:v>1.4375</c:v>
                </c:pt>
                <c:pt idx="58">
                  <c:v>1.453125</c:v>
                </c:pt>
                <c:pt idx="59">
                  <c:v>1.46875</c:v>
                </c:pt>
                <c:pt idx="60">
                  <c:v>1.484375</c:v>
                </c:pt>
                <c:pt idx="61">
                  <c:v>1.5</c:v>
                </c:pt>
                <c:pt idx="62">
                  <c:v>1.515625</c:v>
                </c:pt>
                <c:pt idx="63">
                  <c:v>1.53125</c:v>
                </c:pt>
                <c:pt idx="64">
                  <c:v>1.546875</c:v>
                </c:pt>
                <c:pt idx="65">
                  <c:v>1.5625</c:v>
                </c:pt>
                <c:pt idx="66">
                  <c:v>1.5625</c:v>
                </c:pt>
                <c:pt idx="67">
                  <c:v>1.578125</c:v>
                </c:pt>
                <c:pt idx="68">
                  <c:v>1.59375</c:v>
                </c:pt>
                <c:pt idx="69">
                  <c:v>1.609375</c:v>
                </c:pt>
                <c:pt idx="70">
                  <c:v>1.625</c:v>
                </c:pt>
                <c:pt idx="71">
                  <c:v>1.640625</c:v>
                </c:pt>
                <c:pt idx="72">
                  <c:v>1.640625</c:v>
                </c:pt>
                <c:pt idx="73">
                  <c:v>1.65625</c:v>
                </c:pt>
                <c:pt idx="74">
                  <c:v>1.671875</c:v>
                </c:pt>
                <c:pt idx="75">
                  <c:v>1.6875</c:v>
                </c:pt>
                <c:pt idx="76">
                  <c:v>1.703125</c:v>
                </c:pt>
                <c:pt idx="77">
                  <c:v>1.703125</c:v>
                </c:pt>
                <c:pt idx="78">
                  <c:v>1.71875</c:v>
                </c:pt>
                <c:pt idx="79">
                  <c:v>1.734375</c:v>
                </c:pt>
                <c:pt idx="80">
                  <c:v>1.75</c:v>
                </c:pt>
                <c:pt idx="81">
                  <c:v>1.765625</c:v>
                </c:pt>
                <c:pt idx="82">
                  <c:v>1.765625</c:v>
                </c:pt>
                <c:pt idx="83">
                  <c:v>1.78125</c:v>
                </c:pt>
                <c:pt idx="84">
                  <c:v>1.796875</c:v>
                </c:pt>
                <c:pt idx="85">
                  <c:v>1.8125</c:v>
                </c:pt>
                <c:pt idx="86">
                  <c:v>1.8125</c:v>
                </c:pt>
                <c:pt idx="87">
                  <c:v>1.828125</c:v>
                </c:pt>
                <c:pt idx="88">
                  <c:v>1.84375</c:v>
                </c:pt>
                <c:pt idx="89">
                  <c:v>1.859375</c:v>
                </c:pt>
                <c:pt idx="90">
                  <c:v>1.875</c:v>
                </c:pt>
                <c:pt idx="91">
                  <c:v>1.875</c:v>
                </c:pt>
                <c:pt idx="92">
                  <c:v>1.90625</c:v>
                </c:pt>
                <c:pt idx="93">
                  <c:v>1.921875</c:v>
                </c:pt>
                <c:pt idx="94">
                  <c:v>1.9375</c:v>
                </c:pt>
                <c:pt idx="95">
                  <c:v>1.953125</c:v>
                </c:pt>
                <c:pt idx="96">
                  <c:v>1.96875</c:v>
                </c:pt>
                <c:pt idx="97">
                  <c:v>1.984375</c:v>
                </c:pt>
                <c:pt idx="98">
                  <c:v>2</c:v>
                </c:pt>
                <c:pt idx="99">
                  <c:v>2.015625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CC-4D6C-8BF8-3EA8388C7C34}"/>
            </c:ext>
          </c:extLst>
        </c:ser>
        <c:ser>
          <c:idx val="3"/>
          <c:order val="3"/>
          <c:tx>
            <c:strRef>
              <c:f>HyperPlanes!$T$2</c:f>
              <c:strCache>
                <c:ptCount val="1"/>
                <c:pt idx="0">
                  <c:v>DWM-HT(2.92)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HyperPlanes!$T$3:$T$102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0.109375</c:v>
                </c:pt>
                <c:pt idx="2">
                  <c:v>0.171875</c:v>
                </c:pt>
                <c:pt idx="3">
                  <c:v>0.203125</c:v>
                </c:pt>
                <c:pt idx="4">
                  <c:v>0.25</c:v>
                </c:pt>
                <c:pt idx="5">
                  <c:v>0.296875</c:v>
                </c:pt>
                <c:pt idx="6">
                  <c:v>0.328125</c:v>
                </c:pt>
                <c:pt idx="7">
                  <c:v>0.375</c:v>
                </c:pt>
                <c:pt idx="8">
                  <c:v>0.40625</c:v>
                </c:pt>
                <c:pt idx="9">
                  <c:v>0.4375</c:v>
                </c:pt>
                <c:pt idx="10">
                  <c:v>0.46875</c:v>
                </c:pt>
                <c:pt idx="11">
                  <c:v>0.5</c:v>
                </c:pt>
                <c:pt idx="12">
                  <c:v>0.515625</c:v>
                </c:pt>
                <c:pt idx="13">
                  <c:v>0.546875</c:v>
                </c:pt>
                <c:pt idx="14">
                  <c:v>0.578125</c:v>
                </c:pt>
                <c:pt idx="15">
                  <c:v>0.609375</c:v>
                </c:pt>
                <c:pt idx="16">
                  <c:v>0.640625</c:v>
                </c:pt>
                <c:pt idx="17">
                  <c:v>0.671875</c:v>
                </c:pt>
                <c:pt idx="18">
                  <c:v>0.71875</c:v>
                </c:pt>
                <c:pt idx="19">
                  <c:v>0.75</c:v>
                </c:pt>
                <c:pt idx="20">
                  <c:v>0.796875</c:v>
                </c:pt>
                <c:pt idx="21">
                  <c:v>0.8125</c:v>
                </c:pt>
                <c:pt idx="22">
                  <c:v>0.859375</c:v>
                </c:pt>
                <c:pt idx="23">
                  <c:v>0.890625</c:v>
                </c:pt>
                <c:pt idx="24">
                  <c:v>0.9375</c:v>
                </c:pt>
                <c:pt idx="25">
                  <c:v>1</c:v>
                </c:pt>
                <c:pt idx="26">
                  <c:v>1.03125</c:v>
                </c:pt>
                <c:pt idx="27">
                  <c:v>1.0625</c:v>
                </c:pt>
                <c:pt idx="28">
                  <c:v>1.09375</c:v>
                </c:pt>
                <c:pt idx="29">
                  <c:v>1.140625</c:v>
                </c:pt>
                <c:pt idx="30">
                  <c:v>1.1875</c:v>
                </c:pt>
                <c:pt idx="31">
                  <c:v>1.21875</c:v>
                </c:pt>
                <c:pt idx="32">
                  <c:v>1.265625</c:v>
                </c:pt>
                <c:pt idx="33">
                  <c:v>1.3125</c:v>
                </c:pt>
                <c:pt idx="34">
                  <c:v>1.359375</c:v>
                </c:pt>
                <c:pt idx="35">
                  <c:v>1.40625</c:v>
                </c:pt>
                <c:pt idx="36">
                  <c:v>1.453125</c:v>
                </c:pt>
                <c:pt idx="37">
                  <c:v>1.5</c:v>
                </c:pt>
                <c:pt idx="38">
                  <c:v>1.5625</c:v>
                </c:pt>
                <c:pt idx="39">
                  <c:v>1.59375</c:v>
                </c:pt>
                <c:pt idx="40">
                  <c:v>1.609375</c:v>
                </c:pt>
                <c:pt idx="41">
                  <c:v>1.640625</c:v>
                </c:pt>
                <c:pt idx="42">
                  <c:v>1.671875</c:v>
                </c:pt>
                <c:pt idx="43">
                  <c:v>1.6875</c:v>
                </c:pt>
                <c:pt idx="44">
                  <c:v>1.71875</c:v>
                </c:pt>
                <c:pt idx="45">
                  <c:v>1.75</c:v>
                </c:pt>
                <c:pt idx="46">
                  <c:v>1.765625</c:v>
                </c:pt>
                <c:pt idx="47">
                  <c:v>1.796875</c:v>
                </c:pt>
                <c:pt idx="48">
                  <c:v>1.8125</c:v>
                </c:pt>
                <c:pt idx="49">
                  <c:v>1.84375</c:v>
                </c:pt>
                <c:pt idx="50">
                  <c:v>1.875</c:v>
                </c:pt>
                <c:pt idx="51">
                  <c:v>1.890625</c:v>
                </c:pt>
                <c:pt idx="52">
                  <c:v>1.921875</c:v>
                </c:pt>
                <c:pt idx="53">
                  <c:v>1.953125</c:v>
                </c:pt>
                <c:pt idx="54">
                  <c:v>1.984375</c:v>
                </c:pt>
                <c:pt idx="55">
                  <c:v>2.015625</c:v>
                </c:pt>
                <c:pt idx="56">
                  <c:v>2.046875</c:v>
                </c:pt>
                <c:pt idx="57">
                  <c:v>2.0625</c:v>
                </c:pt>
                <c:pt idx="58">
                  <c:v>2.078125</c:v>
                </c:pt>
                <c:pt idx="59">
                  <c:v>2.09375</c:v>
                </c:pt>
                <c:pt idx="60">
                  <c:v>2.109375</c:v>
                </c:pt>
                <c:pt idx="61">
                  <c:v>2.125</c:v>
                </c:pt>
                <c:pt idx="62">
                  <c:v>2.140625</c:v>
                </c:pt>
                <c:pt idx="63">
                  <c:v>2.15625</c:v>
                </c:pt>
                <c:pt idx="64">
                  <c:v>2.1875</c:v>
                </c:pt>
                <c:pt idx="65">
                  <c:v>2.21875</c:v>
                </c:pt>
                <c:pt idx="66">
                  <c:v>2.25</c:v>
                </c:pt>
                <c:pt idx="67">
                  <c:v>2.28125</c:v>
                </c:pt>
                <c:pt idx="68">
                  <c:v>2.3125</c:v>
                </c:pt>
                <c:pt idx="69">
                  <c:v>2.34375</c:v>
                </c:pt>
                <c:pt idx="70">
                  <c:v>2.359375</c:v>
                </c:pt>
                <c:pt idx="71">
                  <c:v>2.390625</c:v>
                </c:pt>
                <c:pt idx="72">
                  <c:v>2.40625</c:v>
                </c:pt>
                <c:pt idx="73">
                  <c:v>2.4375</c:v>
                </c:pt>
                <c:pt idx="74">
                  <c:v>2.453125</c:v>
                </c:pt>
                <c:pt idx="75">
                  <c:v>2.46875</c:v>
                </c:pt>
                <c:pt idx="76">
                  <c:v>2.484375</c:v>
                </c:pt>
                <c:pt idx="77">
                  <c:v>2.515625</c:v>
                </c:pt>
                <c:pt idx="78">
                  <c:v>2.53125</c:v>
                </c:pt>
                <c:pt idx="79">
                  <c:v>2.546875</c:v>
                </c:pt>
                <c:pt idx="80">
                  <c:v>2.5625</c:v>
                </c:pt>
                <c:pt idx="81">
                  <c:v>2.578125</c:v>
                </c:pt>
                <c:pt idx="82">
                  <c:v>2.59375</c:v>
                </c:pt>
                <c:pt idx="83">
                  <c:v>2.609375</c:v>
                </c:pt>
                <c:pt idx="84">
                  <c:v>2.640625</c:v>
                </c:pt>
                <c:pt idx="85">
                  <c:v>2.65625</c:v>
                </c:pt>
                <c:pt idx="86">
                  <c:v>2.671875</c:v>
                </c:pt>
                <c:pt idx="87">
                  <c:v>2.6875</c:v>
                </c:pt>
                <c:pt idx="88">
                  <c:v>2.703125</c:v>
                </c:pt>
                <c:pt idx="89">
                  <c:v>2.71875</c:v>
                </c:pt>
                <c:pt idx="90">
                  <c:v>2.75</c:v>
                </c:pt>
                <c:pt idx="91">
                  <c:v>2.765625</c:v>
                </c:pt>
                <c:pt idx="92">
                  <c:v>2.78125</c:v>
                </c:pt>
                <c:pt idx="93">
                  <c:v>2.796875</c:v>
                </c:pt>
                <c:pt idx="94">
                  <c:v>2.8125</c:v>
                </c:pt>
                <c:pt idx="95">
                  <c:v>2.84375</c:v>
                </c:pt>
                <c:pt idx="96">
                  <c:v>2.859375</c:v>
                </c:pt>
                <c:pt idx="97">
                  <c:v>2.875</c:v>
                </c:pt>
                <c:pt idx="98">
                  <c:v>2.90625</c:v>
                </c:pt>
                <c:pt idx="99">
                  <c:v>2.921875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CC-4D6C-8BF8-3EA8388C7C34}"/>
            </c:ext>
          </c:extLst>
        </c:ser>
        <c:ser>
          <c:idx val="0"/>
          <c:order val="4"/>
          <c:tx>
            <c:strRef>
              <c:f>HyperPlanes!$U$2</c:f>
              <c:strCache>
                <c:ptCount val="1"/>
                <c:pt idx="0">
                  <c:v>WMA(1.39)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HyperPlanes!$U$3:$U$102</c:f>
              <c:numCache>
                <c:formatCode>General</c:formatCode>
                <c:ptCount val="100"/>
                <c:pt idx="0">
                  <c:v>6.25E-2</c:v>
                </c:pt>
                <c:pt idx="1">
                  <c:v>0.109375</c:v>
                </c:pt>
                <c:pt idx="2">
                  <c:v>0.125</c:v>
                </c:pt>
                <c:pt idx="3">
                  <c:v>0.15625</c:v>
                </c:pt>
                <c:pt idx="4">
                  <c:v>0.15625</c:v>
                </c:pt>
                <c:pt idx="5">
                  <c:v>0.171875</c:v>
                </c:pt>
                <c:pt idx="6">
                  <c:v>0.1875</c:v>
                </c:pt>
                <c:pt idx="7">
                  <c:v>0.203125</c:v>
                </c:pt>
                <c:pt idx="8">
                  <c:v>0.21875</c:v>
                </c:pt>
                <c:pt idx="9">
                  <c:v>0.234375</c:v>
                </c:pt>
                <c:pt idx="10">
                  <c:v>0.25</c:v>
                </c:pt>
                <c:pt idx="11">
                  <c:v>0.265625</c:v>
                </c:pt>
                <c:pt idx="12">
                  <c:v>0.265625</c:v>
                </c:pt>
                <c:pt idx="13">
                  <c:v>0.28125</c:v>
                </c:pt>
                <c:pt idx="14">
                  <c:v>0.3125</c:v>
                </c:pt>
                <c:pt idx="15">
                  <c:v>0.328125</c:v>
                </c:pt>
                <c:pt idx="16">
                  <c:v>0.328125</c:v>
                </c:pt>
                <c:pt idx="17">
                  <c:v>0.34375</c:v>
                </c:pt>
                <c:pt idx="18">
                  <c:v>0.359375</c:v>
                </c:pt>
                <c:pt idx="19">
                  <c:v>0.375</c:v>
                </c:pt>
                <c:pt idx="20">
                  <c:v>0.375</c:v>
                </c:pt>
                <c:pt idx="21">
                  <c:v>0.390625</c:v>
                </c:pt>
                <c:pt idx="22">
                  <c:v>0.40625</c:v>
                </c:pt>
                <c:pt idx="23">
                  <c:v>0.421875</c:v>
                </c:pt>
                <c:pt idx="24">
                  <c:v>0.421875</c:v>
                </c:pt>
                <c:pt idx="25">
                  <c:v>0.4375</c:v>
                </c:pt>
                <c:pt idx="26">
                  <c:v>0.453125</c:v>
                </c:pt>
                <c:pt idx="27">
                  <c:v>0.46875</c:v>
                </c:pt>
                <c:pt idx="28">
                  <c:v>0.484375</c:v>
                </c:pt>
                <c:pt idx="29">
                  <c:v>0.5</c:v>
                </c:pt>
                <c:pt idx="30">
                  <c:v>0.53125</c:v>
                </c:pt>
                <c:pt idx="31">
                  <c:v>0.53125</c:v>
                </c:pt>
                <c:pt idx="32">
                  <c:v>0.546875</c:v>
                </c:pt>
                <c:pt idx="33">
                  <c:v>0.5625</c:v>
                </c:pt>
                <c:pt idx="34">
                  <c:v>0.5625</c:v>
                </c:pt>
                <c:pt idx="35">
                  <c:v>0.578125</c:v>
                </c:pt>
                <c:pt idx="36">
                  <c:v>0.59375</c:v>
                </c:pt>
                <c:pt idx="37">
                  <c:v>0.609375</c:v>
                </c:pt>
                <c:pt idx="38">
                  <c:v>0.609375</c:v>
                </c:pt>
                <c:pt idx="39">
                  <c:v>0.625</c:v>
                </c:pt>
                <c:pt idx="40">
                  <c:v>0.640625</c:v>
                </c:pt>
                <c:pt idx="41">
                  <c:v>0.65625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0.6875</c:v>
                </c:pt>
                <c:pt idx="46">
                  <c:v>0.703125</c:v>
                </c:pt>
                <c:pt idx="47">
                  <c:v>0.71875</c:v>
                </c:pt>
                <c:pt idx="48">
                  <c:v>0.734375</c:v>
                </c:pt>
                <c:pt idx="49">
                  <c:v>0.734375</c:v>
                </c:pt>
                <c:pt idx="50">
                  <c:v>0.75</c:v>
                </c:pt>
                <c:pt idx="51">
                  <c:v>0.765625</c:v>
                </c:pt>
                <c:pt idx="52">
                  <c:v>0.78125</c:v>
                </c:pt>
                <c:pt idx="53">
                  <c:v>0.8125</c:v>
                </c:pt>
                <c:pt idx="54">
                  <c:v>0.828125</c:v>
                </c:pt>
                <c:pt idx="55">
                  <c:v>0.84375</c:v>
                </c:pt>
                <c:pt idx="56">
                  <c:v>0.859375</c:v>
                </c:pt>
                <c:pt idx="57">
                  <c:v>0.859375</c:v>
                </c:pt>
                <c:pt idx="58">
                  <c:v>0.875</c:v>
                </c:pt>
                <c:pt idx="59">
                  <c:v>0.890625</c:v>
                </c:pt>
                <c:pt idx="60">
                  <c:v>0.890625</c:v>
                </c:pt>
                <c:pt idx="61">
                  <c:v>0.90625</c:v>
                </c:pt>
                <c:pt idx="62">
                  <c:v>0.921875</c:v>
                </c:pt>
                <c:pt idx="63">
                  <c:v>0.9375</c:v>
                </c:pt>
                <c:pt idx="64">
                  <c:v>0.9375</c:v>
                </c:pt>
                <c:pt idx="65">
                  <c:v>0.953125</c:v>
                </c:pt>
                <c:pt idx="66">
                  <c:v>0.96875</c:v>
                </c:pt>
                <c:pt idx="67">
                  <c:v>0.984375</c:v>
                </c:pt>
                <c:pt idx="68">
                  <c:v>0.984375</c:v>
                </c:pt>
                <c:pt idx="69">
                  <c:v>1</c:v>
                </c:pt>
                <c:pt idx="70">
                  <c:v>1.015625</c:v>
                </c:pt>
                <c:pt idx="71">
                  <c:v>1.03125</c:v>
                </c:pt>
                <c:pt idx="72">
                  <c:v>1.03125</c:v>
                </c:pt>
                <c:pt idx="73">
                  <c:v>1.046875</c:v>
                </c:pt>
                <c:pt idx="74">
                  <c:v>1.0625</c:v>
                </c:pt>
                <c:pt idx="75">
                  <c:v>1.078125</c:v>
                </c:pt>
                <c:pt idx="76">
                  <c:v>1.078125</c:v>
                </c:pt>
                <c:pt idx="77">
                  <c:v>1.09375</c:v>
                </c:pt>
                <c:pt idx="78">
                  <c:v>1.109375</c:v>
                </c:pt>
                <c:pt idx="79">
                  <c:v>1.125</c:v>
                </c:pt>
                <c:pt idx="80">
                  <c:v>1.125</c:v>
                </c:pt>
                <c:pt idx="81">
                  <c:v>1.140625</c:v>
                </c:pt>
                <c:pt idx="82">
                  <c:v>1.15625</c:v>
                </c:pt>
                <c:pt idx="83">
                  <c:v>1.171875</c:v>
                </c:pt>
                <c:pt idx="84">
                  <c:v>1.171875</c:v>
                </c:pt>
                <c:pt idx="85">
                  <c:v>1.1875</c:v>
                </c:pt>
                <c:pt idx="86">
                  <c:v>1.203125</c:v>
                </c:pt>
                <c:pt idx="87">
                  <c:v>1.203125</c:v>
                </c:pt>
                <c:pt idx="88">
                  <c:v>1.21875</c:v>
                </c:pt>
                <c:pt idx="89">
                  <c:v>1.234375</c:v>
                </c:pt>
                <c:pt idx="90">
                  <c:v>1.25</c:v>
                </c:pt>
                <c:pt idx="91">
                  <c:v>1.265625</c:v>
                </c:pt>
                <c:pt idx="92">
                  <c:v>1.28125</c:v>
                </c:pt>
                <c:pt idx="93">
                  <c:v>1.296875</c:v>
                </c:pt>
                <c:pt idx="94">
                  <c:v>1.3125</c:v>
                </c:pt>
                <c:pt idx="95">
                  <c:v>1.328125</c:v>
                </c:pt>
                <c:pt idx="96">
                  <c:v>1.34375</c:v>
                </c:pt>
                <c:pt idx="97">
                  <c:v>1.359375</c:v>
                </c:pt>
                <c:pt idx="98">
                  <c:v>1.375</c:v>
                </c:pt>
                <c:pt idx="99">
                  <c:v>1.390625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CC-4D6C-8BF8-3EA8388C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7360"/>
        <c:axId val="205342208"/>
        <c:extLst xmlns:c16r2="http://schemas.microsoft.com/office/drawing/2015/06/chart"/>
      </c:scatterChart>
      <c:valAx>
        <c:axId val="20532736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342208"/>
        <c:crosses val="autoZero"/>
        <c:crossBetween val="midCat"/>
        <c:dispUnits>
          <c:builtInUnit val="thousands"/>
        </c:dispUnits>
      </c:valAx>
      <c:valAx>
        <c:axId val="20534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32736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HyperPlane (Incremental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49416373204606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HyperPlanes!$F$2</c:f>
              <c:strCache>
                <c:ptCount val="1"/>
                <c:pt idx="0">
                  <c:v>HDWM(71.01%)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HyperPlanes!$F$3:$F$102</c:f>
              <c:numCache>
                <c:formatCode>General</c:formatCode>
                <c:ptCount val="100"/>
                <c:pt idx="0">
                  <c:v>80</c:v>
                </c:pt>
                <c:pt idx="1">
                  <c:v>77.3</c:v>
                </c:pt>
                <c:pt idx="2">
                  <c:v>69.3</c:v>
                </c:pt>
                <c:pt idx="3">
                  <c:v>71.8</c:v>
                </c:pt>
                <c:pt idx="4">
                  <c:v>64.7</c:v>
                </c:pt>
                <c:pt idx="5">
                  <c:v>73.8</c:v>
                </c:pt>
                <c:pt idx="6">
                  <c:v>73.400000000000006</c:v>
                </c:pt>
                <c:pt idx="7">
                  <c:v>69.699999999999989</c:v>
                </c:pt>
                <c:pt idx="8">
                  <c:v>70.199999999999989</c:v>
                </c:pt>
                <c:pt idx="9">
                  <c:v>70</c:v>
                </c:pt>
                <c:pt idx="10">
                  <c:v>67.7</c:v>
                </c:pt>
                <c:pt idx="11">
                  <c:v>71.399999999999991</c:v>
                </c:pt>
                <c:pt idx="12">
                  <c:v>73.2</c:v>
                </c:pt>
                <c:pt idx="13">
                  <c:v>74.7</c:v>
                </c:pt>
                <c:pt idx="14">
                  <c:v>73.599999999999994</c:v>
                </c:pt>
                <c:pt idx="15">
                  <c:v>70.7</c:v>
                </c:pt>
                <c:pt idx="16">
                  <c:v>72</c:v>
                </c:pt>
                <c:pt idx="17">
                  <c:v>68.7</c:v>
                </c:pt>
                <c:pt idx="18">
                  <c:v>67.800000000000011</c:v>
                </c:pt>
                <c:pt idx="19">
                  <c:v>68</c:v>
                </c:pt>
                <c:pt idx="20">
                  <c:v>72.099999999999994</c:v>
                </c:pt>
                <c:pt idx="21">
                  <c:v>68.2</c:v>
                </c:pt>
                <c:pt idx="22">
                  <c:v>65.400000000000006</c:v>
                </c:pt>
                <c:pt idx="23">
                  <c:v>71.3</c:v>
                </c:pt>
                <c:pt idx="24">
                  <c:v>72.099999999999994</c:v>
                </c:pt>
                <c:pt idx="25">
                  <c:v>78.5</c:v>
                </c:pt>
                <c:pt idx="26">
                  <c:v>75.599999999999994</c:v>
                </c:pt>
                <c:pt idx="27">
                  <c:v>75.400000000000006</c:v>
                </c:pt>
                <c:pt idx="28">
                  <c:v>75.2</c:v>
                </c:pt>
                <c:pt idx="29">
                  <c:v>73</c:v>
                </c:pt>
                <c:pt idx="30">
                  <c:v>71.3</c:v>
                </c:pt>
                <c:pt idx="31">
                  <c:v>72.599999999999994</c:v>
                </c:pt>
                <c:pt idx="32">
                  <c:v>70.899999999999991</c:v>
                </c:pt>
                <c:pt idx="33">
                  <c:v>70.599999999999994</c:v>
                </c:pt>
                <c:pt idx="34">
                  <c:v>70.5</c:v>
                </c:pt>
                <c:pt idx="35">
                  <c:v>71.399999999999991</c:v>
                </c:pt>
                <c:pt idx="36">
                  <c:v>70.099999999999994</c:v>
                </c:pt>
                <c:pt idx="37">
                  <c:v>72.5</c:v>
                </c:pt>
                <c:pt idx="38">
                  <c:v>70.399999999999991</c:v>
                </c:pt>
                <c:pt idx="39">
                  <c:v>66.100000000000009</c:v>
                </c:pt>
                <c:pt idx="40">
                  <c:v>68.7</c:v>
                </c:pt>
                <c:pt idx="41">
                  <c:v>72.2</c:v>
                </c:pt>
                <c:pt idx="42">
                  <c:v>68.300000000000011</c:v>
                </c:pt>
                <c:pt idx="43">
                  <c:v>68.7</c:v>
                </c:pt>
                <c:pt idx="44">
                  <c:v>73.900000000000006</c:v>
                </c:pt>
                <c:pt idx="45">
                  <c:v>72.899999999999991</c:v>
                </c:pt>
                <c:pt idx="46">
                  <c:v>74.7</c:v>
                </c:pt>
                <c:pt idx="47">
                  <c:v>72.8</c:v>
                </c:pt>
                <c:pt idx="48">
                  <c:v>74.5</c:v>
                </c:pt>
                <c:pt idx="49">
                  <c:v>75.900000000000006</c:v>
                </c:pt>
                <c:pt idx="50">
                  <c:v>70.3</c:v>
                </c:pt>
                <c:pt idx="51">
                  <c:v>67</c:v>
                </c:pt>
                <c:pt idx="52">
                  <c:v>71.2</c:v>
                </c:pt>
                <c:pt idx="53">
                  <c:v>67.100000000000009</c:v>
                </c:pt>
                <c:pt idx="54">
                  <c:v>72.2</c:v>
                </c:pt>
                <c:pt idx="55">
                  <c:v>70.199999999999989</c:v>
                </c:pt>
                <c:pt idx="56">
                  <c:v>66.8</c:v>
                </c:pt>
                <c:pt idx="57">
                  <c:v>66.900000000000006</c:v>
                </c:pt>
                <c:pt idx="58">
                  <c:v>64</c:v>
                </c:pt>
                <c:pt idx="59">
                  <c:v>60.199999999999996</c:v>
                </c:pt>
                <c:pt idx="60">
                  <c:v>67.400000000000006</c:v>
                </c:pt>
                <c:pt idx="61">
                  <c:v>75.099999999999994</c:v>
                </c:pt>
                <c:pt idx="62">
                  <c:v>73.599999999999994</c:v>
                </c:pt>
                <c:pt idx="63">
                  <c:v>73.599999999999994</c:v>
                </c:pt>
                <c:pt idx="64">
                  <c:v>76.2</c:v>
                </c:pt>
                <c:pt idx="65">
                  <c:v>73.2</c:v>
                </c:pt>
                <c:pt idx="66">
                  <c:v>65.600000000000009</c:v>
                </c:pt>
                <c:pt idx="67">
                  <c:v>63.6</c:v>
                </c:pt>
                <c:pt idx="68">
                  <c:v>63.9</c:v>
                </c:pt>
                <c:pt idx="69">
                  <c:v>68.100000000000009</c:v>
                </c:pt>
                <c:pt idx="70">
                  <c:v>78.100000000000009</c:v>
                </c:pt>
                <c:pt idx="71">
                  <c:v>78.2</c:v>
                </c:pt>
                <c:pt idx="72">
                  <c:v>80.2</c:v>
                </c:pt>
                <c:pt idx="73">
                  <c:v>82.3</c:v>
                </c:pt>
                <c:pt idx="74">
                  <c:v>79</c:v>
                </c:pt>
                <c:pt idx="75">
                  <c:v>78.2</c:v>
                </c:pt>
                <c:pt idx="76">
                  <c:v>78.100000000000009</c:v>
                </c:pt>
                <c:pt idx="77">
                  <c:v>72.7</c:v>
                </c:pt>
                <c:pt idx="78">
                  <c:v>73.5</c:v>
                </c:pt>
                <c:pt idx="79">
                  <c:v>69.899999999999991</c:v>
                </c:pt>
                <c:pt idx="80">
                  <c:v>74.400000000000006</c:v>
                </c:pt>
                <c:pt idx="81">
                  <c:v>71.2</c:v>
                </c:pt>
                <c:pt idx="82">
                  <c:v>64.400000000000006</c:v>
                </c:pt>
                <c:pt idx="83">
                  <c:v>72.7</c:v>
                </c:pt>
                <c:pt idx="84">
                  <c:v>79.900000000000006</c:v>
                </c:pt>
                <c:pt idx="85">
                  <c:v>75.5</c:v>
                </c:pt>
                <c:pt idx="86">
                  <c:v>68.2</c:v>
                </c:pt>
                <c:pt idx="87">
                  <c:v>68.600000000000009</c:v>
                </c:pt>
                <c:pt idx="88">
                  <c:v>68</c:v>
                </c:pt>
                <c:pt idx="89">
                  <c:v>65.900000000000006</c:v>
                </c:pt>
                <c:pt idx="90">
                  <c:v>65.100000000000009</c:v>
                </c:pt>
                <c:pt idx="91">
                  <c:v>61.6</c:v>
                </c:pt>
                <c:pt idx="92">
                  <c:v>59.199999999999996</c:v>
                </c:pt>
                <c:pt idx="93">
                  <c:v>63.1</c:v>
                </c:pt>
                <c:pt idx="94">
                  <c:v>70.599999999999994</c:v>
                </c:pt>
                <c:pt idx="95">
                  <c:v>67.2</c:v>
                </c:pt>
                <c:pt idx="96">
                  <c:v>69.399999999999991</c:v>
                </c:pt>
                <c:pt idx="97">
                  <c:v>69.399999999999991</c:v>
                </c:pt>
                <c:pt idx="98">
                  <c:v>69.099999999999994</c:v>
                </c:pt>
                <c:pt idx="99">
                  <c:v>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D-4D6D-A6E3-EF48D172EA71}"/>
            </c:ext>
          </c:extLst>
        </c:ser>
        <c:ser>
          <c:idx val="9"/>
          <c:order val="1"/>
          <c:tx>
            <c:strRef>
              <c:f>HyperPlanes!$B$2</c:f>
              <c:strCache>
                <c:ptCount val="1"/>
                <c:pt idx="0">
                  <c:v>ARF(67.54%)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HyperPlanes!$B$3:$B$102</c:f>
              <c:numCache>
                <c:formatCode>General</c:formatCode>
                <c:ptCount val="100"/>
                <c:pt idx="0">
                  <c:v>71.8</c:v>
                </c:pt>
                <c:pt idx="1">
                  <c:v>70.3</c:v>
                </c:pt>
                <c:pt idx="2">
                  <c:v>63.5</c:v>
                </c:pt>
                <c:pt idx="3">
                  <c:v>61.3</c:v>
                </c:pt>
                <c:pt idx="4">
                  <c:v>59.3</c:v>
                </c:pt>
                <c:pt idx="5">
                  <c:v>71.099999999999994</c:v>
                </c:pt>
                <c:pt idx="6">
                  <c:v>75.400000000000006</c:v>
                </c:pt>
                <c:pt idx="7">
                  <c:v>72.099999999999994</c:v>
                </c:pt>
                <c:pt idx="8">
                  <c:v>80.400000000000006</c:v>
                </c:pt>
                <c:pt idx="9">
                  <c:v>75.599999999999994</c:v>
                </c:pt>
                <c:pt idx="10">
                  <c:v>73</c:v>
                </c:pt>
                <c:pt idx="11">
                  <c:v>71.399999999999991</c:v>
                </c:pt>
                <c:pt idx="12">
                  <c:v>72.399999999999991</c:v>
                </c:pt>
                <c:pt idx="13">
                  <c:v>73.599999999999994</c:v>
                </c:pt>
                <c:pt idx="14">
                  <c:v>71</c:v>
                </c:pt>
                <c:pt idx="15">
                  <c:v>69</c:v>
                </c:pt>
                <c:pt idx="16">
                  <c:v>73</c:v>
                </c:pt>
                <c:pt idx="17">
                  <c:v>64.2</c:v>
                </c:pt>
                <c:pt idx="18">
                  <c:v>65.100000000000009</c:v>
                </c:pt>
                <c:pt idx="19">
                  <c:v>64.600000000000009</c:v>
                </c:pt>
                <c:pt idx="20">
                  <c:v>70</c:v>
                </c:pt>
                <c:pt idx="21">
                  <c:v>66.3</c:v>
                </c:pt>
                <c:pt idx="22">
                  <c:v>62.5</c:v>
                </c:pt>
                <c:pt idx="23">
                  <c:v>64</c:v>
                </c:pt>
                <c:pt idx="24">
                  <c:v>66.5</c:v>
                </c:pt>
                <c:pt idx="25">
                  <c:v>63.9</c:v>
                </c:pt>
                <c:pt idx="26">
                  <c:v>66.5</c:v>
                </c:pt>
                <c:pt idx="27">
                  <c:v>68.400000000000006</c:v>
                </c:pt>
                <c:pt idx="28">
                  <c:v>65.3</c:v>
                </c:pt>
                <c:pt idx="29">
                  <c:v>64.099999999999994</c:v>
                </c:pt>
                <c:pt idx="30">
                  <c:v>62.3</c:v>
                </c:pt>
                <c:pt idx="31">
                  <c:v>58.699999999999996</c:v>
                </c:pt>
                <c:pt idx="32">
                  <c:v>59.9</c:v>
                </c:pt>
                <c:pt idx="33">
                  <c:v>59</c:v>
                </c:pt>
                <c:pt idx="34">
                  <c:v>56.8</c:v>
                </c:pt>
                <c:pt idx="35">
                  <c:v>57.9</c:v>
                </c:pt>
                <c:pt idx="36">
                  <c:v>60</c:v>
                </c:pt>
                <c:pt idx="37">
                  <c:v>61.4</c:v>
                </c:pt>
                <c:pt idx="38">
                  <c:v>55.7</c:v>
                </c:pt>
                <c:pt idx="39">
                  <c:v>57.999999999999993</c:v>
                </c:pt>
                <c:pt idx="40">
                  <c:v>53.7</c:v>
                </c:pt>
                <c:pt idx="41">
                  <c:v>63.800000000000004</c:v>
                </c:pt>
                <c:pt idx="42">
                  <c:v>65.900000000000006</c:v>
                </c:pt>
                <c:pt idx="43">
                  <c:v>69.5</c:v>
                </c:pt>
                <c:pt idx="44">
                  <c:v>68.2</c:v>
                </c:pt>
                <c:pt idx="45">
                  <c:v>67.5</c:v>
                </c:pt>
                <c:pt idx="46">
                  <c:v>71.599999999999994</c:v>
                </c:pt>
                <c:pt idx="47">
                  <c:v>69.099999999999994</c:v>
                </c:pt>
                <c:pt idx="48">
                  <c:v>70</c:v>
                </c:pt>
                <c:pt idx="49">
                  <c:v>69.599999999999994</c:v>
                </c:pt>
                <c:pt idx="50">
                  <c:v>71.3</c:v>
                </c:pt>
                <c:pt idx="51">
                  <c:v>70.599999999999994</c:v>
                </c:pt>
                <c:pt idx="52">
                  <c:v>73.099999999999994</c:v>
                </c:pt>
                <c:pt idx="53">
                  <c:v>69.399999999999991</c:v>
                </c:pt>
                <c:pt idx="54">
                  <c:v>69.699999999999989</c:v>
                </c:pt>
                <c:pt idx="55">
                  <c:v>66.7</c:v>
                </c:pt>
                <c:pt idx="56">
                  <c:v>67.2</c:v>
                </c:pt>
                <c:pt idx="57">
                  <c:v>67.900000000000006</c:v>
                </c:pt>
                <c:pt idx="58">
                  <c:v>66.100000000000009</c:v>
                </c:pt>
                <c:pt idx="59">
                  <c:v>64.8</c:v>
                </c:pt>
                <c:pt idx="60">
                  <c:v>63.9</c:v>
                </c:pt>
                <c:pt idx="61">
                  <c:v>61.3</c:v>
                </c:pt>
                <c:pt idx="62">
                  <c:v>58.9</c:v>
                </c:pt>
                <c:pt idx="63">
                  <c:v>59.199999999999996</c:v>
                </c:pt>
                <c:pt idx="64">
                  <c:v>70.899999999999991</c:v>
                </c:pt>
                <c:pt idx="65">
                  <c:v>71.5</c:v>
                </c:pt>
                <c:pt idx="66">
                  <c:v>67</c:v>
                </c:pt>
                <c:pt idx="67">
                  <c:v>64.3</c:v>
                </c:pt>
                <c:pt idx="68">
                  <c:v>62.8</c:v>
                </c:pt>
                <c:pt idx="69">
                  <c:v>65.400000000000006</c:v>
                </c:pt>
                <c:pt idx="70">
                  <c:v>62</c:v>
                </c:pt>
                <c:pt idx="71">
                  <c:v>61</c:v>
                </c:pt>
                <c:pt idx="72">
                  <c:v>72.2</c:v>
                </c:pt>
                <c:pt idx="73">
                  <c:v>71.5</c:v>
                </c:pt>
                <c:pt idx="74">
                  <c:v>70.899999999999991</c:v>
                </c:pt>
                <c:pt idx="75">
                  <c:v>70.199999999999989</c:v>
                </c:pt>
                <c:pt idx="76">
                  <c:v>69.699999999999989</c:v>
                </c:pt>
                <c:pt idx="77">
                  <c:v>63.3</c:v>
                </c:pt>
                <c:pt idx="78">
                  <c:v>61.7</c:v>
                </c:pt>
                <c:pt idx="79">
                  <c:v>58.199999999999996</c:v>
                </c:pt>
                <c:pt idx="80">
                  <c:v>61.7</c:v>
                </c:pt>
                <c:pt idx="81">
                  <c:v>69.099999999999994</c:v>
                </c:pt>
                <c:pt idx="82">
                  <c:v>65.900000000000006</c:v>
                </c:pt>
                <c:pt idx="83">
                  <c:v>63.6</c:v>
                </c:pt>
                <c:pt idx="84">
                  <c:v>67.300000000000011</c:v>
                </c:pt>
                <c:pt idx="85">
                  <c:v>70</c:v>
                </c:pt>
                <c:pt idx="86">
                  <c:v>70.7</c:v>
                </c:pt>
                <c:pt idx="87">
                  <c:v>72.5</c:v>
                </c:pt>
                <c:pt idx="88">
                  <c:v>71.099999999999994</c:v>
                </c:pt>
                <c:pt idx="89">
                  <c:v>75.900000000000006</c:v>
                </c:pt>
                <c:pt idx="90">
                  <c:v>77.400000000000006</c:v>
                </c:pt>
                <c:pt idx="91">
                  <c:v>77.400000000000006</c:v>
                </c:pt>
                <c:pt idx="92">
                  <c:v>74.900000000000006</c:v>
                </c:pt>
                <c:pt idx="93">
                  <c:v>75.400000000000006</c:v>
                </c:pt>
                <c:pt idx="94">
                  <c:v>75.900000000000006</c:v>
                </c:pt>
                <c:pt idx="95">
                  <c:v>76.599999999999994</c:v>
                </c:pt>
                <c:pt idx="96">
                  <c:v>77.2</c:v>
                </c:pt>
                <c:pt idx="97">
                  <c:v>76.3</c:v>
                </c:pt>
                <c:pt idx="98">
                  <c:v>75.400000000000006</c:v>
                </c:pt>
                <c:pt idx="99">
                  <c:v>72.5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33D-4D6D-A6E3-EF48D172EA71}"/>
            </c:ext>
          </c:extLst>
        </c:ser>
        <c:ser>
          <c:idx val="1"/>
          <c:order val="2"/>
          <c:tx>
            <c:strRef>
              <c:f>HyperPlanes!$C$2</c:f>
              <c:strCache>
                <c:ptCount val="1"/>
                <c:pt idx="0">
                  <c:v>DWM-NB(70.73%)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HyperPlanes!$C$3:$C$102</c:f>
              <c:numCache>
                <c:formatCode>General</c:formatCode>
                <c:ptCount val="100"/>
                <c:pt idx="0">
                  <c:v>79.3</c:v>
                </c:pt>
                <c:pt idx="1">
                  <c:v>77.600000000000009</c:v>
                </c:pt>
                <c:pt idx="2">
                  <c:v>68.400000000000006</c:v>
                </c:pt>
                <c:pt idx="3">
                  <c:v>65.600000000000009</c:v>
                </c:pt>
                <c:pt idx="4">
                  <c:v>64.400000000000006</c:v>
                </c:pt>
                <c:pt idx="5">
                  <c:v>59.9</c:v>
                </c:pt>
                <c:pt idx="6">
                  <c:v>59.4</c:v>
                </c:pt>
                <c:pt idx="7">
                  <c:v>64.7</c:v>
                </c:pt>
                <c:pt idx="8">
                  <c:v>64.900000000000006</c:v>
                </c:pt>
                <c:pt idx="9">
                  <c:v>69.399999999999991</c:v>
                </c:pt>
                <c:pt idx="10">
                  <c:v>69.599999999999994</c:v>
                </c:pt>
                <c:pt idx="11">
                  <c:v>68.600000000000009</c:v>
                </c:pt>
                <c:pt idx="12">
                  <c:v>74.5</c:v>
                </c:pt>
                <c:pt idx="13">
                  <c:v>77.600000000000009</c:v>
                </c:pt>
                <c:pt idx="14">
                  <c:v>77.400000000000006</c:v>
                </c:pt>
                <c:pt idx="15">
                  <c:v>70.5</c:v>
                </c:pt>
                <c:pt idx="16">
                  <c:v>72.099999999999994</c:v>
                </c:pt>
                <c:pt idx="17">
                  <c:v>65.7</c:v>
                </c:pt>
                <c:pt idx="18">
                  <c:v>67</c:v>
                </c:pt>
                <c:pt idx="19">
                  <c:v>65.7</c:v>
                </c:pt>
                <c:pt idx="20">
                  <c:v>71.8</c:v>
                </c:pt>
                <c:pt idx="21">
                  <c:v>66.7</c:v>
                </c:pt>
                <c:pt idx="22">
                  <c:v>64.099999999999994</c:v>
                </c:pt>
                <c:pt idx="23">
                  <c:v>65.5</c:v>
                </c:pt>
                <c:pt idx="24">
                  <c:v>66.3</c:v>
                </c:pt>
                <c:pt idx="25">
                  <c:v>65.100000000000009</c:v>
                </c:pt>
                <c:pt idx="26">
                  <c:v>66.600000000000009</c:v>
                </c:pt>
                <c:pt idx="27">
                  <c:v>68.2</c:v>
                </c:pt>
                <c:pt idx="28">
                  <c:v>65.3</c:v>
                </c:pt>
                <c:pt idx="29">
                  <c:v>64</c:v>
                </c:pt>
                <c:pt idx="30">
                  <c:v>63.3</c:v>
                </c:pt>
                <c:pt idx="31">
                  <c:v>58.8</c:v>
                </c:pt>
                <c:pt idx="32">
                  <c:v>59.3</c:v>
                </c:pt>
                <c:pt idx="33">
                  <c:v>59.5</c:v>
                </c:pt>
                <c:pt idx="34">
                  <c:v>56.699999999999996</c:v>
                </c:pt>
                <c:pt idx="35">
                  <c:v>57.499999999999993</c:v>
                </c:pt>
                <c:pt idx="36">
                  <c:v>59.9</c:v>
                </c:pt>
                <c:pt idx="37">
                  <c:v>60.9</c:v>
                </c:pt>
                <c:pt idx="38">
                  <c:v>61.4</c:v>
                </c:pt>
                <c:pt idx="39">
                  <c:v>66.100000000000009</c:v>
                </c:pt>
                <c:pt idx="40">
                  <c:v>62.8</c:v>
                </c:pt>
                <c:pt idx="41">
                  <c:v>63.9</c:v>
                </c:pt>
                <c:pt idx="42">
                  <c:v>67.300000000000011</c:v>
                </c:pt>
                <c:pt idx="43">
                  <c:v>66.8</c:v>
                </c:pt>
                <c:pt idx="44">
                  <c:v>70.099999999999994</c:v>
                </c:pt>
                <c:pt idx="45">
                  <c:v>63.3</c:v>
                </c:pt>
                <c:pt idx="46">
                  <c:v>62</c:v>
                </c:pt>
                <c:pt idx="47">
                  <c:v>67.7</c:v>
                </c:pt>
                <c:pt idx="48">
                  <c:v>67.100000000000009</c:v>
                </c:pt>
                <c:pt idx="49">
                  <c:v>66.600000000000009</c:v>
                </c:pt>
                <c:pt idx="50">
                  <c:v>60.4</c:v>
                </c:pt>
                <c:pt idx="51">
                  <c:v>62.6</c:v>
                </c:pt>
                <c:pt idx="52">
                  <c:v>70.5</c:v>
                </c:pt>
                <c:pt idx="53">
                  <c:v>68.600000000000009</c:v>
                </c:pt>
                <c:pt idx="54">
                  <c:v>75.2</c:v>
                </c:pt>
                <c:pt idx="55">
                  <c:v>72.5</c:v>
                </c:pt>
                <c:pt idx="56">
                  <c:v>75.5</c:v>
                </c:pt>
                <c:pt idx="57">
                  <c:v>78.400000000000006</c:v>
                </c:pt>
                <c:pt idx="58">
                  <c:v>75.599999999999994</c:v>
                </c:pt>
                <c:pt idx="59">
                  <c:v>76.2</c:v>
                </c:pt>
                <c:pt idx="60">
                  <c:v>76.7</c:v>
                </c:pt>
                <c:pt idx="61">
                  <c:v>77.5</c:v>
                </c:pt>
                <c:pt idx="62">
                  <c:v>73.8</c:v>
                </c:pt>
                <c:pt idx="63">
                  <c:v>75.7</c:v>
                </c:pt>
                <c:pt idx="64">
                  <c:v>79.400000000000006</c:v>
                </c:pt>
                <c:pt idx="65">
                  <c:v>75.5</c:v>
                </c:pt>
                <c:pt idx="66">
                  <c:v>78.5</c:v>
                </c:pt>
                <c:pt idx="67">
                  <c:v>78.400000000000006</c:v>
                </c:pt>
                <c:pt idx="68">
                  <c:v>81</c:v>
                </c:pt>
                <c:pt idx="69">
                  <c:v>83.2</c:v>
                </c:pt>
                <c:pt idx="70">
                  <c:v>84.1</c:v>
                </c:pt>
                <c:pt idx="71">
                  <c:v>85.6</c:v>
                </c:pt>
                <c:pt idx="72">
                  <c:v>80.600000000000009</c:v>
                </c:pt>
                <c:pt idx="73">
                  <c:v>79.5</c:v>
                </c:pt>
                <c:pt idx="74">
                  <c:v>77.7</c:v>
                </c:pt>
                <c:pt idx="75">
                  <c:v>79.5</c:v>
                </c:pt>
                <c:pt idx="76">
                  <c:v>79</c:v>
                </c:pt>
                <c:pt idx="77">
                  <c:v>79.5</c:v>
                </c:pt>
                <c:pt idx="78">
                  <c:v>76.099999999999994</c:v>
                </c:pt>
                <c:pt idx="79">
                  <c:v>77.100000000000009</c:v>
                </c:pt>
                <c:pt idx="80">
                  <c:v>78.5</c:v>
                </c:pt>
                <c:pt idx="81">
                  <c:v>80.900000000000006</c:v>
                </c:pt>
                <c:pt idx="82">
                  <c:v>80</c:v>
                </c:pt>
                <c:pt idx="83">
                  <c:v>78.7</c:v>
                </c:pt>
                <c:pt idx="84">
                  <c:v>77.8</c:v>
                </c:pt>
                <c:pt idx="85">
                  <c:v>73.7</c:v>
                </c:pt>
                <c:pt idx="86">
                  <c:v>71.099999999999994</c:v>
                </c:pt>
                <c:pt idx="87">
                  <c:v>71.7</c:v>
                </c:pt>
                <c:pt idx="88">
                  <c:v>72.7</c:v>
                </c:pt>
                <c:pt idx="89">
                  <c:v>72.2</c:v>
                </c:pt>
                <c:pt idx="90">
                  <c:v>75.3</c:v>
                </c:pt>
                <c:pt idx="91">
                  <c:v>72.5</c:v>
                </c:pt>
                <c:pt idx="92">
                  <c:v>71.599999999999994</c:v>
                </c:pt>
                <c:pt idx="93">
                  <c:v>71</c:v>
                </c:pt>
                <c:pt idx="94">
                  <c:v>72.2</c:v>
                </c:pt>
                <c:pt idx="95">
                  <c:v>70</c:v>
                </c:pt>
                <c:pt idx="96">
                  <c:v>72.8</c:v>
                </c:pt>
                <c:pt idx="97">
                  <c:v>72.3</c:v>
                </c:pt>
                <c:pt idx="98">
                  <c:v>68.400000000000006</c:v>
                </c:pt>
                <c:pt idx="99">
                  <c:v>68.600000000000009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3D-4D6D-A6E3-EF48D172EA71}"/>
            </c:ext>
          </c:extLst>
        </c:ser>
        <c:ser>
          <c:idx val="3"/>
          <c:order val="3"/>
          <c:tx>
            <c:strRef>
              <c:f>HyperPlanes!$D$2</c:f>
              <c:strCache>
                <c:ptCount val="1"/>
                <c:pt idx="0">
                  <c:v>DWM-HT(67.73%)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HyperPlanes!$D$3:$D$102</c:f>
              <c:numCache>
                <c:formatCode>General</c:formatCode>
                <c:ptCount val="100"/>
                <c:pt idx="0">
                  <c:v>79.400000000000006</c:v>
                </c:pt>
                <c:pt idx="1">
                  <c:v>77.600000000000009</c:v>
                </c:pt>
                <c:pt idx="2">
                  <c:v>62.4</c:v>
                </c:pt>
                <c:pt idx="3">
                  <c:v>51.800000000000004</c:v>
                </c:pt>
                <c:pt idx="4">
                  <c:v>60.099999999999994</c:v>
                </c:pt>
                <c:pt idx="5">
                  <c:v>71.5</c:v>
                </c:pt>
                <c:pt idx="6">
                  <c:v>73.8</c:v>
                </c:pt>
                <c:pt idx="7">
                  <c:v>69.8</c:v>
                </c:pt>
                <c:pt idx="8">
                  <c:v>73.599999999999994</c:v>
                </c:pt>
                <c:pt idx="9">
                  <c:v>72.3</c:v>
                </c:pt>
                <c:pt idx="10">
                  <c:v>68.300000000000011</c:v>
                </c:pt>
                <c:pt idx="11">
                  <c:v>72.399999999999991</c:v>
                </c:pt>
                <c:pt idx="12">
                  <c:v>71.099999999999994</c:v>
                </c:pt>
                <c:pt idx="13">
                  <c:v>71</c:v>
                </c:pt>
                <c:pt idx="14">
                  <c:v>71.099999999999994</c:v>
                </c:pt>
                <c:pt idx="15">
                  <c:v>71.399999999999991</c:v>
                </c:pt>
                <c:pt idx="16">
                  <c:v>72.2</c:v>
                </c:pt>
                <c:pt idx="17">
                  <c:v>69.5</c:v>
                </c:pt>
                <c:pt idx="18">
                  <c:v>64.900000000000006</c:v>
                </c:pt>
                <c:pt idx="19">
                  <c:v>64.600000000000009</c:v>
                </c:pt>
                <c:pt idx="20">
                  <c:v>70.199999999999989</c:v>
                </c:pt>
                <c:pt idx="21">
                  <c:v>66.100000000000009</c:v>
                </c:pt>
                <c:pt idx="22">
                  <c:v>62.6</c:v>
                </c:pt>
                <c:pt idx="23">
                  <c:v>64.099999999999994</c:v>
                </c:pt>
                <c:pt idx="24">
                  <c:v>66.3</c:v>
                </c:pt>
                <c:pt idx="25">
                  <c:v>63.7</c:v>
                </c:pt>
                <c:pt idx="26">
                  <c:v>66.5</c:v>
                </c:pt>
                <c:pt idx="27">
                  <c:v>68.2</c:v>
                </c:pt>
                <c:pt idx="28">
                  <c:v>65.2</c:v>
                </c:pt>
                <c:pt idx="29">
                  <c:v>64</c:v>
                </c:pt>
                <c:pt idx="30">
                  <c:v>62.2</c:v>
                </c:pt>
                <c:pt idx="31">
                  <c:v>58.5</c:v>
                </c:pt>
                <c:pt idx="32">
                  <c:v>59.8</c:v>
                </c:pt>
                <c:pt idx="33">
                  <c:v>59</c:v>
                </c:pt>
                <c:pt idx="34">
                  <c:v>56.899999999999991</c:v>
                </c:pt>
                <c:pt idx="35">
                  <c:v>57.499999999999993</c:v>
                </c:pt>
                <c:pt idx="36">
                  <c:v>60.199999999999996</c:v>
                </c:pt>
                <c:pt idx="37">
                  <c:v>61.3</c:v>
                </c:pt>
                <c:pt idx="38">
                  <c:v>61.6</c:v>
                </c:pt>
                <c:pt idx="39">
                  <c:v>69.399999999999991</c:v>
                </c:pt>
                <c:pt idx="40">
                  <c:v>73.400000000000006</c:v>
                </c:pt>
                <c:pt idx="41">
                  <c:v>73.7</c:v>
                </c:pt>
                <c:pt idx="42">
                  <c:v>73.5</c:v>
                </c:pt>
                <c:pt idx="43">
                  <c:v>71.599999999999994</c:v>
                </c:pt>
                <c:pt idx="44">
                  <c:v>76.7</c:v>
                </c:pt>
                <c:pt idx="45">
                  <c:v>76.8</c:v>
                </c:pt>
                <c:pt idx="46">
                  <c:v>77.3</c:v>
                </c:pt>
                <c:pt idx="47">
                  <c:v>80.100000000000009</c:v>
                </c:pt>
                <c:pt idx="48">
                  <c:v>80.5</c:v>
                </c:pt>
                <c:pt idx="49">
                  <c:v>80.5</c:v>
                </c:pt>
                <c:pt idx="50">
                  <c:v>77.8</c:v>
                </c:pt>
                <c:pt idx="51">
                  <c:v>71.3</c:v>
                </c:pt>
                <c:pt idx="52">
                  <c:v>69.5</c:v>
                </c:pt>
                <c:pt idx="53">
                  <c:v>66.3</c:v>
                </c:pt>
                <c:pt idx="54">
                  <c:v>64.099999999999994</c:v>
                </c:pt>
                <c:pt idx="55">
                  <c:v>61.199999999999996</c:v>
                </c:pt>
                <c:pt idx="56">
                  <c:v>51.800000000000004</c:v>
                </c:pt>
                <c:pt idx="57">
                  <c:v>59.9</c:v>
                </c:pt>
                <c:pt idx="58">
                  <c:v>55.500000000000007</c:v>
                </c:pt>
                <c:pt idx="59">
                  <c:v>50.9</c:v>
                </c:pt>
                <c:pt idx="60">
                  <c:v>50.1</c:v>
                </c:pt>
                <c:pt idx="61">
                  <c:v>49.9</c:v>
                </c:pt>
                <c:pt idx="62">
                  <c:v>53.300000000000004</c:v>
                </c:pt>
                <c:pt idx="63">
                  <c:v>49.8</c:v>
                </c:pt>
                <c:pt idx="64">
                  <c:v>74.599999999999994</c:v>
                </c:pt>
                <c:pt idx="65">
                  <c:v>74.8</c:v>
                </c:pt>
                <c:pt idx="66">
                  <c:v>71.399999999999991</c:v>
                </c:pt>
                <c:pt idx="67">
                  <c:v>66.100000000000009</c:v>
                </c:pt>
                <c:pt idx="68">
                  <c:v>65.400000000000006</c:v>
                </c:pt>
                <c:pt idx="69">
                  <c:v>68.400000000000006</c:v>
                </c:pt>
                <c:pt idx="70">
                  <c:v>64.900000000000006</c:v>
                </c:pt>
                <c:pt idx="71">
                  <c:v>64.8</c:v>
                </c:pt>
                <c:pt idx="72">
                  <c:v>67.2</c:v>
                </c:pt>
                <c:pt idx="73">
                  <c:v>69.3</c:v>
                </c:pt>
                <c:pt idx="74">
                  <c:v>70.399999999999991</c:v>
                </c:pt>
                <c:pt idx="75">
                  <c:v>72.899999999999991</c:v>
                </c:pt>
                <c:pt idx="76">
                  <c:v>71.099999999999994</c:v>
                </c:pt>
                <c:pt idx="77">
                  <c:v>74.5</c:v>
                </c:pt>
                <c:pt idx="78">
                  <c:v>74.2</c:v>
                </c:pt>
                <c:pt idx="79">
                  <c:v>74.099999999999994</c:v>
                </c:pt>
                <c:pt idx="80">
                  <c:v>73.5</c:v>
                </c:pt>
                <c:pt idx="81">
                  <c:v>72.399999999999991</c:v>
                </c:pt>
                <c:pt idx="82">
                  <c:v>73</c:v>
                </c:pt>
                <c:pt idx="83">
                  <c:v>74.099999999999994</c:v>
                </c:pt>
                <c:pt idx="84">
                  <c:v>73.099999999999994</c:v>
                </c:pt>
                <c:pt idx="85">
                  <c:v>73.2</c:v>
                </c:pt>
                <c:pt idx="86">
                  <c:v>70.199999999999989</c:v>
                </c:pt>
                <c:pt idx="87">
                  <c:v>67.800000000000011</c:v>
                </c:pt>
                <c:pt idx="88">
                  <c:v>72.3</c:v>
                </c:pt>
                <c:pt idx="89">
                  <c:v>74.5</c:v>
                </c:pt>
                <c:pt idx="90">
                  <c:v>70.899999999999991</c:v>
                </c:pt>
                <c:pt idx="91">
                  <c:v>73.7</c:v>
                </c:pt>
                <c:pt idx="92">
                  <c:v>71.3</c:v>
                </c:pt>
                <c:pt idx="93">
                  <c:v>68.899999999999991</c:v>
                </c:pt>
                <c:pt idx="94">
                  <c:v>68.600000000000009</c:v>
                </c:pt>
                <c:pt idx="95">
                  <c:v>69.399999999999991</c:v>
                </c:pt>
                <c:pt idx="96">
                  <c:v>70.3</c:v>
                </c:pt>
                <c:pt idx="97">
                  <c:v>68.5</c:v>
                </c:pt>
                <c:pt idx="98">
                  <c:v>65.8</c:v>
                </c:pt>
                <c:pt idx="99">
                  <c:v>49.3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3D-4D6D-A6E3-EF48D172EA71}"/>
            </c:ext>
          </c:extLst>
        </c:ser>
        <c:ser>
          <c:idx val="0"/>
          <c:order val="4"/>
          <c:tx>
            <c:strRef>
              <c:f>HyperPlanes!$E$2</c:f>
              <c:strCache>
                <c:ptCount val="1"/>
                <c:pt idx="0">
                  <c:v>WMA(59.21%)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HyperPlanes!$E$3:$E$102</c:f>
              <c:numCache>
                <c:formatCode>General</c:formatCode>
                <c:ptCount val="100"/>
                <c:pt idx="0">
                  <c:v>74.3</c:v>
                </c:pt>
                <c:pt idx="1">
                  <c:v>71.599999999999994</c:v>
                </c:pt>
                <c:pt idx="2">
                  <c:v>63.5</c:v>
                </c:pt>
                <c:pt idx="3">
                  <c:v>67.100000000000009</c:v>
                </c:pt>
                <c:pt idx="4">
                  <c:v>68.8</c:v>
                </c:pt>
                <c:pt idx="5">
                  <c:v>62.3</c:v>
                </c:pt>
                <c:pt idx="6">
                  <c:v>63.4</c:v>
                </c:pt>
                <c:pt idx="7">
                  <c:v>64.900000000000006</c:v>
                </c:pt>
                <c:pt idx="8">
                  <c:v>66.600000000000009</c:v>
                </c:pt>
                <c:pt idx="9">
                  <c:v>65</c:v>
                </c:pt>
                <c:pt idx="10">
                  <c:v>65.400000000000006</c:v>
                </c:pt>
                <c:pt idx="11">
                  <c:v>62.9</c:v>
                </c:pt>
                <c:pt idx="12">
                  <c:v>67.400000000000006</c:v>
                </c:pt>
                <c:pt idx="13">
                  <c:v>66.8</c:v>
                </c:pt>
                <c:pt idx="14">
                  <c:v>65.100000000000009</c:v>
                </c:pt>
                <c:pt idx="15">
                  <c:v>64.8</c:v>
                </c:pt>
                <c:pt idx="16">
                  <c:v>67.900000000000006</c:v>
                </c:pt>
                <c:pt idx="17">
                  <c:v>65.3</c:v>
                </c:pt>
                <c:pt idx="18">
                  <c:v>61.7</c:v>
                </c:pt>
                <c:pt idx="19">
                  <c:v>63</c:v>
                </c:pt>
                <c:pt idx="20">
                  <c:v>65.900000000000006</c:v>
                </c:pt>
                <c:pt idx="21">
                  <c:v>65.5</c:v>
                </c:pt>
                <c:pt idx="22">
                  <c:v>65.400000000000006</c:v>
                </c:pt>
                <c:pt idx="23">
                  <c:v>62.2</c:v>
                </c:pt>
                <c:pt idx="24">
                  <c:v>60.6</c:v>
                </c:pt>
                <c:pt idx="25">
                  <c:v>61.7</c:v>
                </c:pt>
                <c:pt idx="26">
                  <c:v>57.3</c:v>
                </c:pt>
                <c:pt idx="27">
                  <c:v>59.5</c:v>
                </c:pt>
                <c:pt idx="28">
                  <c:v>56.399999999999991</c:v>
                </c:pt>
                <c:pt idx="29">
                  <c:v>60.3</c:v>
                </c:pt>
                <c:pt idx="30">
                  <c:v>57.499999999999993</c:v>
                </c:pt>
                <c:pt idx="31">
                  <c:v>53.300000000000004</c:v>
                </c:pt>
                <c:pt idx="32">
                  <c:v>55.000000000000007</c:v>
                </c:pt>
                <c:pt idx="33">
                  <c:v>53.400000000000006</c:v>
                </c:pt>
                <c:pt idx="34">
                  <c:v>51.800000000000004</c:v>
                </c:pt>
                <c:pt idx="35">
                  <c:v>56.3</c:v>
                </c:pt>
                <c:pt idx="36">
                  <c:v>56.999999999999993</c:v>
                </c:pt>
                <c:pt idx="37">
                  <c:v>51.4</c:v>
                </c:pt>
                <c:pt idx="38">
                  <c:v>51.5</c:v>
                </c:pt>
                <c:pt idx="39">
                  <c:v>47.8</c:v>
                </c:pt>
                <c:pt idx="40">
                  <c:v>46.5</c:v>
                </c:pt>
                <c:pt idx="41">
                  <c:v>42.6</c:v>
                </c:pt>
                <c:pt idx="42">
                  <c:v>43.4</c:v>
                </c:pt>
                <c:pt idx="43">
                  <c:v>41.3</c:v>
                </c:pt>
                <c:pt idx="44">
                  <c:v>40.400000000000006</c:v>
                </c:pt>
                <c:pt idx="45">
                  <c:v>42.3</c:v>
                </c:pt>
                <c:pt idx="46">
                  <c:v>44.4</c:v>
                </c:pt>
                <c:pt idx="47">
                  <c:v>47</c:v>
                </c:pt>
                <c:pt idx="48">
                  <c:v>45</c:v>
                </c:pt>
                <c:pt idx="49">
                  <c:v>44.2</c:v>
                </c:pt>
                <c:pt idx="50">
                  <c:v>47.3</c:v>
                </c:pt>
                <c:pt idx="51">
                  <c:v>48.6</c:v>
                </c:pt>
                <c:pt idx="52">
                  <c:v>52.400000000000006</c:v>
                </c:pt>
                <c:pt idx="53">
                  <c:v>54.800000000000004</c:v>
                </c:pt>
                <c:pt idx="54">
                  <c:v>58.5</c:v>
                </c:pt>
                <c:pt idx="55">
                  <c:v>60.5</c:v>
                </c:pt>
                <c:pt idx="56">
                  <c:v>59.5</c:v>
                </c:pt>
                <c:pt idx="57">
                  <c:v>61.6</c:v>
                </c:pt>
                <c:pt idx="58">
                  <c:v>58.699999999999996</c:v>
                </c:pt>
                <c:pt idx="59">
                  <c:v>59.4</c:v>
                </c:pt>
                <c:pt idx="60">
                  <c:v>61.199999999999996</c:v>
                </c:pt>
                <c:pt idx="61">
                  <c:v>60.4</c:v>
                </c:pt>
                <c:pt idx="62">
                  <c:v>57.199999999999996</c:v>
                </c:pt>
                <c:pt idx="63">
                  <c:v>62.8</c:v>
                </c:pt>
                <c:pt idx="64">
                  <c:v>63.5</c:v>
                </c:pt>
                <c:pt idx="65">
                  <c:v>63.3</c:v>
                </c:pt>
                <c:pt idx="66">
                  <c:v>67.600000000000009</c:v>
                </c:pt>
                <c:pt idx="67">
                  <c:v>66.5</c:v>
                </c:pt>
                <c:pt idx="68">
                  <c:v>66.100000000000009</c:v>
                </c:pt>
                <c:pt idx="69">
                  <c:v>65.400000000000006</c:v>
                </c:pt>
                <c:pt idx="70">
                  <c:v>66.900000000000006</c:v>
                </c:pt>
                <c:pt idx="71">
                  <c:v>65.8</c:v>
                </c:pt>
                <c:pt idx="72">
                  <c:v>64</c:v>
                </c:pt>
                <c:pt idx="73">
                  <c:v>67.2</c:v>
                </c:pt>
                <c:pt idx="74">
                  <c:v>65.400000000000006</c:v>
                </c:pt>
                <c:pt idx="75">
                  <c:v>63</c:v>
                </c:pt>
                <c:pt idx="76">
                  <c:v>63.1</c:v>
                </c:pt>
                <c:pt idx="77">
                  <c:v>60.8</c:v>
                </c:pt>
                <c:pt idx="78">
                  <c:v>60.3</c:v>
                </c:pt>
                <c:pt idx="79">
                  <c:v>61.1</c:v>
                </c:pt>
                <c:pt idx="80">
                  <c:v>63.1</c:v>
                </c:pt>
                <c:pt idx="81">
                  <c:v>62.7</c:v>
                </c:pt>
                <c:pt idx="82">
                  <c:v>59.3</c:v>
                </c:pt>
                <c:pt idx="83">
                  <c:v>58.599999999999994</c:v>
                </c:pt>
                <c:pt idx="84">
                  <c:v>60.4</c:v>
                </c:pt>
                <c:pt idx="85">
                  <c:v>60.099999999999994</c:v>
                </c:pt>
                <c:pt idx="86">
                  <c:v>54.500000000000007</c:v>
                </c:pt>
                <c:pt idx="87">
                  <c:v>57.999999999999993</c:v>
                </c:pt>
                <c:pt idx="88">
                  <c:v>54.800000000000004</c:v>
                </c:pt>
                <c:pt idx="89">
                  <c:v>54.6</c:v>
                </c:pt>
                <c:pt idx="90">
                  <c:v>62.2</c:v>
                </c:pt>
                <c:pt idx="91">
                  <c:v>62.2</c:v>
                </c:pt>
                <c:pt idx="92">
                  <c:v>60.9</c:v>
                </c:pt>
                <c:pt idx="93">
                  <c:v>59.5</c:v>
                </c:pt>
                <c:pt idx="94">
                  <c:v>57.599999999999994</c:v>
                </c:pt>
                <c:pt idx="95">
                  <c:v>58.5</c:v>
                </c:pt>
                <c:pt idx="96">
                  <c:v>58.5</c:v>
                </c:pt>
                <c:pt idx="97">
                  <c:v>61</c:v>
                </c:pt>
                <c:pt idx="98">
                  <c:v>58.3</c:v>
                </c:pt>
                <c:pt idx="99">
                  <c:v>58.9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3D-4D6D-A6E3-EF48D172EA71}"/>
            </c:ext>
          </c:extLst>
        </c:ser>
        <c:ser>
          <c:idx val="6"/>
          <c:order val="5"/>
          <c:tx>
            <c:strRef>
              <c:f>HyperPlanes!$AG$8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833D-4D6D-A6E3-EF48D172EA71}"/>
              </c:ext>
            </c:extLst>
          </c:dPt>
          <c:xVal>
            <c:numRef>
              <c:f>HyperPlanes!$AG$17:$AG$19</c:f>
              <c:numCache>
                <c:formatCode>General</c:formatCode>
                <c:ptCount val="3"/>
              </c:numCache>
            </c:numRef>
          </c:xVal>
          <c:yVal>
            <c:numRef>
              <c:f>HyperPlanes!$AH$9:$AH$10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833D-4D6D-A6E3-EF48D172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2240"/>
        <c:axId val="205008896"/>
        <c:extLst xmlns:c16r2="http://schemas.microsoft.com/office/drawing/2015/06/chart"/>
      </c:scatterChart>
      <c:valAx>
        <c:axId val="20500224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008896"/>
        <c:crosses val="autoZero"/>
        <c:crossBetween val="midCat"/>
        <c:dispUnits>
          <c:builtInUnit val="thousands"/>
        </c:dispUnits>
      </c:valAx>
      <c:valAx>
        <c:axId val="205008896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00224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SEA_Mixed!$I$2</c:f>
              <c:strCache>
                <c:ptCount val="1"/>
                <c:pt idx="0">
                  <c:v>HDWM(21.41)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SEA_Mixed!$I$3:$I$102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38</c:v>
                </c:pt>
                <c:pt idx="88">
                  <c:v>38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41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30-498B-86EA-81EAB1A0FA78}"/>
            </c:ext>
          </c:extLst>
        </c:ser>
        <c:ser>
          <c:idx val="1"/>
          <c:order val="1"/>
          <c:tx>
            <c:strRef>
              <c:f>SEA_Mixed!$H$2</c:f>
              <c:strCache>
                <c:ptCount val="1"/>
                <c:pt idx="0">
                  <c:v>DWM-NB(3)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SEA_Mixed!$H$3:$H$102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30-498B-86EA-81EAB1A0FA78}"/>
            </c:ext>
          </c:extLst>
        </c:ser>
        <c:ser>
          <c:idx val="3"/>
          <c:order val="2"/>
          <c:tx>
            <c:strRef>
              <c:f>SEA_Mixed!$J$2</c:f>
              <c:strCache>
                <c:ptCount val="1"/>
                <c:pt idx="0">
                  <c:v>DWM-HT(2.64)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SEA_Mixed!$J$3:$J$102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30-498B-86EA-81EAB1A0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2976"/>
        <c:axId val="2050394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0330-498B-86EA-81EAB1A0FA78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SEA_Mixed!$AG$9:$AG$10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SEA_Mixed!$AH$9:$AH$10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330-498B-86EA-81EAB1A0FA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0330-498B-86EA-81EAB1A0FA7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15000</c:v>
                      </c:pt>
                      <c:pt idx="1">
                        <c:v>15000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30-498B-86EA-81EAB1A0FA7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0330-498B-86EA-81EAB1A0FA7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35000</c:v>
                      </c:pt>
                      <c:pt idx="1">
                        <c:v>35000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30-498B-86EA-81EAB1A0FA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0330-498B-86EA-81EAB1A0FA78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0330-498B-86EA-81EAB1A0FA7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15000</c:v>
                      </c:pt>
                      <c:pt idx="1">
                        <c:v>15000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30-498B-86EA-81EAB1A0FA78}"/>
                  </c:ext>
                </c:extLst>
              </c15:ser>
            </c15:filteredScatterSeries>
          </c:ext>
        </c:extLst>
      </c:scatterChart>
      <c:valAx>
        <c:axId val="2047829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039488"/>
        <c:crosses val="autoZero"/>
        <c:crossBetween val="midCat"/>
        <c:dispUnits>
          <c:builtInUnit val="thousands"/>
        </c:dispUnits>
      </c:valAx>
      <c:valAx>
        <c:axId val="2050394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782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756942191271319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SEA_Mixed!$P$2</c:f>
              <c:strCache>
                <c:ptCount val="1"/>
                <c:pt idx="0">
                  <c:v>HDWM(71%)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SEA_Mixed!$P$3:$P$102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0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100</c:v>
                </c:pt>
                <c:pt idx="59">
                  <c:v>100</c:v>
                </c:pt>
                <c:pt idx="60">
                  <c:v>0</c:v>
                </c:pt>
                <c:pt idx="61">
                  <c:v>100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FA-4981-A7B9-B7DC6203F70C}"/>
            </c:ext>
          </c:extLst>
        </c:ser>
        <c:ser>
          <c:idx val="9"/>
          <c:order val="1"/>
          <c:tx>
            <c:strRef>
              <c:f>SEA_Mixed!$L$2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5FA-4981-A7B9-B7DC6203F70C}"/>
            </c:ext>
          </c:extLst>
        </c:ser>
        <c:ser>
          <c:idx val="1"/>
          <c:order val="2"/>
          <c:tx>
            <c:strRef>
              <c:f>SEA_Mixed!$M$2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FA-4981-A7B9-B7DC6203F70C}"/>
            </c:ext>
          </c:extLst>
        </c:ser>
        <c:ser>
          <c:idx val="3"/>
          <c:order val="3"/>
          <c:tx>
            <c:strRef>
              <c:f>SEA_Mixed!$N$2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FA-4981-A7B9-B7DC6203F70C}"/>
            </c:ext>
          </c:extLst>
        </c:ser>
        <c:ser>
          <c:idx val="0"/>
          <c:order val="4"/>
          <c:tx>
            <c:strRef>
              <c:f>SEA_Mixed!$O$2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FA-4981-A7B9-B7DC6203F70C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F5FA-4981-A7B9-B7DC6203F70C}"/>
              </c:ext>
            </c:extLst>
          </c:dPt>
          <c:xVal>
            <c:numRef>
              <c:f>SEA_Mixed!$AG$13:$AG$14</c:f>
              <c:numCache>
                <c:formatCode>General</c:formatCode>
                <c:ptCount val="2"/>
                <c:pt idx="0">
                  <c:v>15000</c:v>
                </c:pt>
                <c:pt idx="1">
                  <c:v>15000</c:v>
                </c:pt>
              </c:numCache>
            </c:numRef>
          </c:xVal>
          <c:yVal>
            <c:numRef>
              <c:f>SEA_Mixed!$AH$9:$AH$10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F5FA-4981-A7B9-B7DC6203F70C}"/>
            </c:ext>
          </c:extLst>
        </c:ser>
        <c:ser>
          <c:idx val="6"/>
          <c:order val="6"/>
          <c:tx>
            <c:strRef>
              <c:f>SEA_Mixed!$AG$8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F5FA-4981-A7B9-B7DC6203F70C}"/>
              </c:ext>
            </c:extLst>
          </c:dPt>
          <c:xVal>
            <c:numRef>
              <c:f>SEA_Mixed!$AG$17:$AG$19</c:f>
              <c:numCache>
                <c:formatCode>General</c:formatCode>
                <c:ptCount val="3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SEA_Mixed!$AH$9:$AH$10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F5FA-4981-A7B9-B7DC6203F70C}"/>
            </c:ext>
          </c:extLst>
        </c:ser>
        <c:ser>
          <c:idx val="2"/>
          <c:order val="7"/>
          <c:tx>
            <c:v>Drift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F5FA-4981-A7B9-B7DC6203F70C}"/>
              </c:ext>
            </c:extLst>
          </c:dPt>
          <c:xVal>
            <c:numRef>
              <c:f>SEA_Mixed!$AG$20:$AG$21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SEA_Mixed!$AH$9:$AH$10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5FA-4981-A7B9-B7DC6203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2976"/>
        <c:axId val="205062144"/>
        <c:extLst xmlns:c16r2="http://schemas.microsoft.com/office/drawing/2015/06/chart"/>
      </c:scatterChart>
      <c:valAx>
        <c:axId val="2048629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062144"/>
        <c:crosses val="autoZero"/>
        <c:crossBetween val="midCat"/>
        <c:dispUnits>
          <c:builtInUnit val="thousands"/>
        </c:dispUnits>
      </c:valAx>
      <c:valAx>
        <c:axId val="205062144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86297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1536857680925474"/>
          <c:w val="0.28487524235349976"/>
          <c:h val="0.2806473082529242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SEA_Mixed!$V$2</c:f>
              <c:strCache>
                <c:ptCount val="1"/>
                <c:pt idx="0">
                  <c:v>HDWM(3.81)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SEA_Mixed!$V$3:$V$102</c:f>
              <c:numCache>
                <c:formatCode>General</c:formatCode>
                <c:ptCount val="100"/>
                <c:pt idx="0">
                  <c:v>6.25E-2</c:v>
                </c:pt>
                <c:pt idx="1">
                  <c:v>0.109375</c:v>
                </c:pt>
                <c:pt idx="2">
                  <c:v>0.15625</c:v>
                </c:pt>
                <c:pt idx="3">
                  <c:v>0.1875</c:v>
                </c:pt>
                <c:pt idx="4">
                  <c:v>0.25</c:v>
                </c:pt>
                <c:pt idx="5">
                  <c:v>0.28125</c:v>
                </c:pt>
                <c:pt idx="6">
                  <c:v>0.3125</c:v>
                </c:pt>
                <c:pt idx="7">
                  <c:v>0.328125</c:v>
                </c:pt>
                <c:pt idx="8">
                  <c:v>0.34375</c:v>
                </c:pt>
                <c:pt idx="9">
                  <c:v>0.359375</c:v>
                </c:pt>
                <c:pt idx="10">
                  <c:v>0.390625</c:v>
                </c:pt>
                <c:pt idx="11">
                  <c:v>0.421875</c:v>
                </c:pt>
                <c:pt idx="12">
                  <c:v>0.4375</c:v>
                </c:pt>
                <c:pt idx="13">
                  <c:v>0.46875</c:v>
                </c:pt>
                <c:pt idx="14">
                  <c:v>0.5</c:v>
                </c:pt>
                <c:pt idx="15">
                  <c:v>0.53125</c:v>
                </c:pt>
                <c:pt idx="16">
                  <c:v>0.5625</c:v>
                </c:pt>
                <c:pt idx="17">
                  <c:v>0.578125</c:v>
                </c:pt>
                <c:pt idx="18">
                  <c:v>0.609375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0.734375</c:v>
                </c:pt>
                <c:pt idx="24">
                  <c:v>0.765625</c:v>
                </c:pt>
                <c:pt idx="25">
                  <c:v>0.78125</c:v>
                </c:pt>
                <c:pt idx="26">
                  <c:v>0.796875</c:v>
                </c:pt>
                <c:pt idx="27">
                  <c:v>0.8125</c:v>
                </c:pt>
                <c:pt idx="28">
                  <c:v>0.84375</c:v>
                </c:pt>
                <c:pt idx="29">
                  <c:v>0.859375</c:v>
                </c:pt>
                <c:pt idx="30">
                  <c:v>0.875</c:v>
                </c:pt>
                <c:pt idx="31">
                  <c:v>0.921875</c:v>
                </c:pt>
                <c:pt idx="32">
                  <c:v>0.9375</c:v>
                </c:pt>
                <c:pt idx="33">
                  <c:v>0.96875</c:v>
                </c:pt>
                <c:pt idx="34">
                  <c:v>1</c:v>
                </c:pt>
                <c:pt idx="35">
                  <c:v>1.03125</c:v>
                </c:pt>
                <c:pt idx="36">
                  <c:v>1.046875</c:v>
                </c:pt>
                <c:pt idx="37">
                  <c:v>1.078125</c:v>
                </c:pt>
                <c:pt idx="38">
                  <c:v>1.109375</c:v>
                </c:pt>
                <c:pt idx="39">
                  <c:v>1.15625</c:v>
                </c:pt>
                <c:pt idx="40">
                  <c:v>1.203125</c:v>
                </c:pt>
                <c:pt idx="41">
                  <c:v>1.234375</c:v>
                </c:pt>
                <c:pt idx="42">
                  <c:v>1.28125</c:v>
                </c:pt>
                <c:pt idx="43">
                  <c:v>1.328125</c:v>
                </c:pt>
                <c:pt idx="44">
                  <c:v>1.34375</c:v>
                </c:pt>
                <c:pt idx="45">
                  <c:v>1.375</c:v>
                </c:pt>
                <c:pt idx="46">
                  <c:v>1.421875</c:v>
                </c:pt>
                <c:pt idx="47">
                  <c:v>1.4375</c:v>
                </c:pt>
                <c:pt idx="48">
                  <c:v>1.46875</c:v>
                </c:pt>
                <c:pt idx="49">
                  <c:v>1.515625</c:v>
                </c:pt>
                <c:pt idx="50">
                  <c:v>1.546875</c:v>
                </c:pt>
                <c:pt idx="51">
                  <c:v>1.578125</c:v>
                </c:pt>
                <c:pt idx="52">
                  <c:v>1.625</c:v>
                </c:pt>
                <c:pt idx="53">
                  <c:v>1.671875</c:v>
                </c:pt>
                <c:pt idx="54">
                  <c:v>1.703125</c:v>
                </c:pt>
                <c:pt idx="55">
                  <c:v>1.734375</c:v>
                </c:pt>
                <c:pt idx="56">
                  <c:v>1.78125</c:v>
                </c:pt>
                <c:pt idx="57">
                  <c:v>1.828125</c:v>
                </c:pt>
                <c:pt idx="58">
                  <c:v>1.859375</c:v>
                </c:pt>
                <c:pt idx="59">
                  <c:v>1.90625</c:v>
                </c:pt>
                <c:pt idx="60">
                  <c:v>1.96875</c:v>
                </c:pt>
                <c:pt idx="61">
                  <c:v>2.015625</c:v>
                </c:pt>
                <c:pt idx="62">
                  <c:v>2.0625</c:v>
                </c:pt>
                <c:pt idx="63">
                  <c:v>2.109375</c:v>
                </c:pt>
                <c:pt idx="64">
                  <c:v>2.15625</c:v>
                </c:pt>
                <c:pt idx="65">
                  <c:v>2.171875</c:v>
                </c:pt>
                <c:pt idx="66">
                  <c:v>2.203125</c:v>
                </c:pt>
                <c:pt idx="67">
                  <c:v>2.25</c:v>
                </c:pt>
                <c:pt idx="68">
                  <c:v>2.28125</c:v>
                </c:pt>
                <c:pt idx="69">
                  <c:v>2.328125</c:v>
                </c:pt>
                <c:pt idx="70">
                  <c:v>2.359375</c:v>
                </c:pt>
                <c:pt idx="71">
                  <c:v>2.40625</c:v>
                </c:pt>
                <c:pt idx="72">
                  <c:v>2.4375</c:v>
                </c:pt>
                <c:pt idx="73">
                  <c:v>2.484375</c:v>
                </c:pt>
                <c:pt idx="74">
                  <c:v>2.515625</c:v>
                </c:pt>
                <c:pt idx="75">
                  <c:v>2.53125</c:v>
                </c:pt>
                <c:pt idx="76">
                  <c:v>2.578125</c:v>
                </c:pt>
                <c:pt idx="77">
                  <c:v>2.625</c:v>
                </c:pt>
                <c:pt idx="78">
                  <c:v>2.6875</c:v>
                </c:pt>
                <c:pt idx="79">
                  <c:v>2.71875</c:v>
                </c:pt>
                <c:pt idx="80">
                  <c:v>2.765625</c:v>
                </c:pt>
                <c:pt idx="81">
                  <c:v>2.796875</c:v>
                </c:pt>
                <c:pt idx="82">
                  <c:v>2.859375</c:v>
                </c:pt>
                <c:pt idx="83">
                  <c:v>2.890625</c:v>
                </c:pt>
                <c:pt idx="84">
                  <c:v>2.921875</c:v>
                </c:pt>
                <c:pt idx="85">
                  <c:v>2.984375</c:v>
                </c:pt>
                <c:pt idx="86">
                  <c:v>3.03125</c:v>
                </c:pt>
                <c:pt idx="87">
                  <c:v>3.09375</c:v>
                </c:pt>
                <c:pt idx="88">
                  <c:v>3.15625</c:v>
                </c:pt>
                <c:pt idx="89">
                  <c:v>3.234375</c:v>
                </c:pt>
                <c:pt idx="90">
                  <c:v>3.296875</c:v>
                </c:pt>
                <c:pt idx="91">
                  <c:v>3.359375</c:v>
                </c:pt>
                <c:pt idx="92">
                  <c:v>3.40625</c:v>
                </c:pt>
                <c:pt idx="93">
                  <c:v>3.46875</c:v>
                </c:pt>
                <c:pt idx="94">
                  <c:v>3.5</c:v>
                </c:pt>
                <c:pt idx="95">
                  <c:v>3.5625</c:v>
                </c:pt>
                <c:pt idx="96">
                  <c:v>3.609375</c:v>
                </c:pt>
                <c:pt idx="97">
                  <c:v>3.671875</c:v>
                </c:pt>
                <c:pt idx="98">
                  <c:v>3.71875</c:v>
                </c:pt>
                <c:pt idx="99">
                  <c:v>3.8125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82-4742-842C-24E00C9714C0}"/>
            </c:ext>
          </c:extLst>
        </c:ser>
        <c:ser>
          <c:idx val="9"/>
          <c:order val="1"/>
          <c:tx>
            <c:strRef>
              <c:f>SEA_Mixed!$R$2</c:f>
              <c:strCache>
                <c:ptCount val="1"/>
                <c:pt idx="0">
                  <c:v>ARF(9.92)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SEA_Mixed!$R$3:$R$102</c:f>
              <c:numCache>
                <c:formatCode>General</c:formatCode>
                <c:ptCount val="100"/>
                <c:pt idx="0">
                  <c:v>0.28125</c:v>
                </c:pt>
                <c:pt idx="1">
                  <c:v>0.46875</c:v>
                </c:pt>
                <c:pt idx="2">
                  <c:v>0.609375</c:v>
                </c:pt>
                <c:pt idx="3">
                  <c:v>0.65625</c:v>
                </c:pt>
                <c:pt idx="4">
                  <c:v>0.703125</c:v>
                </c:pt>
                <c:pt idx="5">
                  <c:v>0.78125</c:v>
                </c:pt>
                <c:pt idx="6">
                  <c:v>0.90625</c:v>
                </c:pt>
                <c:pt idx="7">
                  <c:v>1</c:v>
                </c:pt>
                <c:pt idx="8">
                  <c:v>1.0625</c:v>
                </c:pt>
                <c:pt idx="9">
                  <c:v>1.140625</c:v>
                </c:pt>
                <c:pt idx="10">
                  <c:v>1.21875</c:v>
                </c:pt>
                <c:pt idx="11">
                  <c:v>1.296875</c:v>
                </c:pt>
                <c:pt idx="12">
                  <c:v>1.390625</c:v>
                </c:pt>
                <c:pt idx="13">
                  <c:v>1.4375</c:v>
                </c:pt>
                <c:pt idx="14">
                  <c:v>1.515625</c:v>
                </c:pt>
                <c:pt idx="15">
                  <c:v>1.578125</c:v>
                </c:pt>
                <c:pt idx="16">
                  <c:v>1.65625</c:v>
                </c:pt>
                <c:pt idx="17">
                  <c:v>1.71875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2.09375</c:v>
                </c:pt>
                <c:pt idx="22">
                  <c:v>2.171875</c:v>
                </c:pt>
                <c:pt idx="23">
                  <c:v>2.25</c:v>
                </c:pt>
                <c:pt idx="24">
                  <c:v>2.328125</c:v>
                </c:pt>
                <c:pt idx="25">
                  <c:v>2.421875</c:v>
                </c:pt>
                <c:pt idx="26">
                  <c:v>2.546875</c:v>
                </c:pt>
                <c:pt idx="27">
                  <c:v>2.671875</c:v>
                </c:pt>
                <c:pt idx="28">
                  <c:v>2.765625</c:v>
                </c:pt>
                <c:pt idx="29">
                  <c:v>2.859375</c:v>
                </c:pt>
                <c:pt idx="30">
                  <c:v>2.953125</c:v>
                </c:pt>
                <c:pt idx="31">
                  <c:v>3.046875</c:v>
                </c:pt>
                <c:pt idx="32">
                  <c:v>3.125</c:v>
                </c:pt>
                <c:pt idx="33">
                  <c:v>3.21875</c:v>
                </c:pt>
                <c:pt idx="34">
                  <c:v>3.3125</c:v>
                </c:pt>
                <c:pt idx="35">
                  <c:v>3.40625</c:v>
                </c:pt>
                <c:pt idx="36">
                  <c:v>3.515625</c:v>
                </c:pt>
                <c:pt idx="37">
                  <c:v>3.59375</c:v>
                </c:pt>
                <c:pt idx="38">
                  <c:v>3.703125</c:v>
                </c:pt>
                <c:pt idx="39">
                  <c:v>3.8125</c:v>
                </c:pt>
                <c:pt idx="40">
                  <c:v>3.9375</c:v>
                </c:pt>
                <c:pt idx="41">
                  <c:v>4.046875</c:v>
                </c:pt>
                <c:pt idx="42">
                  <c:v>4.15625</c:v>
                </c:pt>
                <c:pt idx="43">
                  <c:v>4.265625</c:v>
                </c:pt>
                <c:pt idx="44">
                  <c:v>4.359375</c:v>
                </c:pt>
                <c:pt idx="45">
                  <c:v>4.453125</c:v>
                </c:pt>
                <c:pt idx="46">
                  <c:v>4.5625</c:v>
                </c:pt>
                <c:pt idx="47">
                  <c:v>4.65625</c:v>
                </c:pt>
                <c:pt idx="48">
                  <c:v>4.765625</c:v>
                </c:pt>
                <c:pt idx="49">
                  <c:v>4.875</c:v>
                </c:pt>
                <c:pt idx="50">
                  <c:v>5</c:v>
                </c:pt>
                <c:pt idx="51">
                  <c:v>5.09375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5.421875</c:v>
                </c:pt>
                <c:pt idx="55">
                  <c:v>5.546875</c:v>
                </c:pt>
                <c:pt idx="56">
                  <c:v>5.65625</c:v>
                </c:pt>
                <c:pt idx="57">
                  <c:v>5.78125</c:v>
                </c:pt>
                <c:pt idx="58">
                  <c:v>5.890625</c:v>
                </c:pt>
                <c:pt idx="59">
                  <c:v>6</c:v>
                </c:pt>
                <c:pt idx="60">
                  <c:v>6.125</c:v>
                </c:pt>
                <c:pt idx="61">
                  <c:v>6.25</c:v>
                </c:pt>
                <c:pt idx="62">
                  <c:v>6.359375</c:v>
                </c:pt>
                <c:pt idx="63">
                  <c:v>6.484375</c:v>
                </c:pt>
                <c:pt idx="64">
                  <c:v>6.609375</c:v>
                </c:pt>
                <c:pt idx="65">
                  <c:v>6.734375</c:v>
                </c:pt>
                <c:pt idx="66">
                  <c:v>6.875</c:v>
                </c:pt>
                <c:pt idx="67">
                  <c:v>7</c:v>
                </c:pt>
                <c:pt idx="68">
                  <c:v>7.125</c:v>
                </c:pt>
                <c:pt idx="69">
                  <c:v>7.25</c:v>
                </c:pt>
                <c:pt idx="70">
                  <c:v>7.390625</c:v>
                </c:pt>
                <c:pt idx="71">
                  <c:v>7.515625</c:v>
                </c:pt>
                <c:pt idx="72">
                  <c:v>7.625</c:v>
                </c:pt>
                <c:pt idx="73">
                  <c:v>7.75</c:v>
                </c:pt>
                <c:pt idx="74">
                  <c:v>7.890625</c:v>
                </c:pt>
                <c:pt idx="75">
                  <c:v>8.015625</c:v>
                </c:pt>
                <c:pt idx="76">
                  <c:v>8.109375</c:v>
                </c:pt>
                <c:pt idx="77">
                  <c:v>8.21875</c:v>
                </c:pt>
                <c:pt idx="78">
                  <c:v>8.3125</c:v>
                </c:pt>
                <c:pt idx="79">
                  <c:v>8.421875</c:v>
                </c:pt>
                <c:pt idx="80">
                  <c:v>8.515625</c:v>
                </c:pt>
                <c:pt idx="81">
                  <c:v>8.625</c:v>
                </c:pt>
                <c:pt idx="82">
                  <c:v>8.796875</c:v>
                </c:pt>
                <c:pt idx="83">
                  <c:v>8.96875</c:v>
                </c:pt>
                <c:pt idx="84">
                  <c:v>9.125</c:v>
                </c:pt>
                <c:pt idx="85">
                  <c:v>9.21875</c:v>
                </c:pt>
                <c:pt idx="86">
                  <c:v>9.296875</c:v>
                </c:pt>
                <c:pt idx="87">
                  <c:v>9.359375</c:v>
                </c:pt>
                <c:pt idx="88">
                  <c:v>9.390625</c:v>
                </c:pt>
                <c:pt idx="89">
                  <c:v>9.40625</c:v>
                </c:pt>
                <c:pt idx="90">
                  <c:v>9.453125</c:v>
                </c:pt>
                <c:pt idx="91">
                  <c:v>9.515625</c:v>
                </c:pt>
                <c:pt idx="92">
                  <c:v>9.578125</c:v>
                </c:pt>
                <c:pt idx="93">
                  <c:v>9.625</c:v>
                </c:pt>
                <c:pt idx="94">
                  <c:v>9.671875</c:v>
                </c:pt>
                <c:pt idx="95">
                  <c:v>9.71875</c:v>
                </c:pt>
                <c:pt idx="96">
                  <c:v>9.78125</c:v>
                </c:pt>
                <c:pt idx="97">
                  <c:v>9.828125</c:v>
                </c:pt>
                <c:pt idx="98">
                  <c:v>9.875</c:v>
                </c:pt>
                <c:pt idx="99">
                  <c:v>9.921875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82-4742-842C-24E00C9714C0}"/>
            </c:ext>
          </c:extLst>
        </c:ser>
        <c:ser>
          <c:idx val="1"/>
          <c:order val="2"/>
          <c:tx>
            <c:strRef>
              <c:f>SEA_Mixed!$S$2</c:f>
              <c:strCache>
                <c:ptCount val="1"/>
                <c:pt idx="0">
                  <c:v>DWM-NB(1.27)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SEA_Mixed!$S$3:$S$102</c:f>
              <c:numCache>
                <c:formatCode>General</c:formatCode>
                <c:ptCount val="100"/>
                <c:pt idx="0">
                  <c:v>4.6875E-2</c:v>
                </c:pt>
                <c:pt idx="1">
                  <c:v>0.109375</c:v>
                </c:pt>
                <c:pt idx="2">
                  <c:v>0.109375</c:v>
                </c:pt>
                <c:pt idx="3">
                  <c:v>0.140625</c:v>
                </c:pt>
                <c:pt idx="4">
                  <c:v>0.15625</c:v>
                </c:pt>
                <c:pt idx="5">
                  <c:v>0.1875</c:v>
                </c:pt>
                <c:pt idx="6">
                  <c:v>0.203125</c:v>
                </c:pt>
                <c:pt idx="7">
                  <c:v>0.21875</c:v>
                </c:pt>
                <c:pt idx="8">
                  <c:v>0.234375</c:v>
                </c:pt>
                <c:pt idx="9">
                  <c:v>0.25</c:v>
                </c:pt>
                <c:pt idx="10">
                  <c:v>0.25</c:v>
                </c:pt>
                <c:pt idx="11">
                  <c:v>0.265625</c:v>
                </c:pt>
                <c:pt idx="12">
                  <c:v>0.28125</c:v>
                </c:pt>
                <c:pt idx="13">
                  <c:v>0.296875</c:v>
                </c:pt>
                <c:pt idx="14">
                  <c:v>0.3125</c:v>
                </c:pt>
                <c:pt idx="15">
                  <c:v>0.328125</c:v>
                </c:pt>
                <c:pt idx="16">
                  <c:v>0.34375</c:v>
                </c:pt>
                <c:pt idx="17">
                  <c:v>0.359375</c:v>
                </c:pt>
                <c:pt idx="18">
                  <c:v>0.359375</c:v>
                </c:pt>
                <c:pt idx="19">
                  <c:v>0.375</c:v>
                </c:pt>
                <c:pt idx="20">
                  <c:v>0.390625</c:v>
                </c:pt>
                <c:pt idx="21">
                  <c:v>0.40625</c:v>
                </c:pt>
                <c:pt idx="22">
                  <c:v>0.40625</c:v>
                </c:pt>
                <c:pt idx="23">
                  <c:v>0.421875</c:v>
                </c:pt>
                <c:pt idx="24">
                  <c:v>0.4375</c:v>
                </c:pt>
                <c:pt idx="25">
                  <c:v>0.4375</c:v>
                </c:pt>
                <c:pt idx="26">
                  <c:v>0.453125</c:v>
                </c:pt>
                <c:pt idx="27">
                  <c:v>0.46875</c:v>
                </c:pt>
                <c:pt idx="28">
                  <c:v>0.46875</c:v>
                </c:pt>
                <c:pt idx="29">
                  <c:v>0.484375</c:v>
                </c:pt>
                <c:pt idx="30">
                  <c:v>0.5</c:v>
                </c:pt>
                <c:pt idx="31">
                  <c:v>0.515625</c:v>
                </c:pt>
                <c:pt idx="32">
                  <c:v>0.53125</c:v>
                </c:pt>
                <c:pt idx="33">
                  <c:v>0.546875</c:v>
                </c:pt>
                <c:pt idx="34">
                  <c:v>0.546875</c:v>
                </c:pt>
                <c:pt idx="35">
                  <c:v>0.5625</c:v>
                </c:pt>
                <c:pt idx="36">
                  <c:v>0.578125</c:v>
                </c:pt>
                <c:pt idx="37">
                  <c:v>0.578125</c:v>
                </c:pt>
                <c:pt idx="38">
                  <c:v>0.59375</c:v>
                </c:pt>
                <c:pt idx="39">
                  <c:v>0.59375</c:v>
                </c:pt>
                <c:pt idx="40">
                  <c:v>0.609375</c:v>
                </c:pt>
                <c:pt idx="41">
                  <c:v>0.625</c:v>
                </c:pt>
                <c:pt idx="42">
                  <c:v>0.625</c:v>
                </c:pt>
                <c:pt idx="43">
                  <c:v>0.640625</c:v>
                </c:pt>
                <c:pt idx="44">
                  <c:v>0.65625</c:v>
                </c:pt>
                <c:pt idx="45">
                  <c:v>0.65625</c:v>
                </c:pt>
                <c:pt idx="46">
                  <c:v>0.671875</c:v>
                </c:pt>
                <c:pt idx="47">
                  <c:v>0.671875</c:v>
                </c:pt>
                <c:pt idx="48">
                  <c:v>0.6875</c:v>
                </c:pt>
                <c:pt idx="49">
                  <c:v>0.703125</c:v>
                </c:pt>
                <c:pt idx="50">
                  <c:v>0.703125</c:v>
                </c:pt>
                <c:pt idx="51">
                  <c:v>0.71875</c:v>
                </c:pt>
                <c:pt idx="52">
                  <c:v>0.734375</c:v>
                </c:pt>
                <c:pt idx="53">
                  <c:v>0.734375</c:v>
                </c:pt>
                <c:pt idx="54">
                  <c:v>0.75</c:v>
                </c:pt>
                <c:pt idx="55">
                  <c:v>0.765625</c:v>
                </c:pt>
                <c:pt idx="56">
                  <c:v>0.78125</c:v>
                </c:pt>
                <c:pt idx="57">
                  <c:v>0.796875</c:v>
                </c:pt>
                <c:pt idx="58">
                  <c:v>0.8125</c:v>
                </c:pt>
                <c:pt idx="59">
                  <c:v>0.828125</c:v>
                </c:pt>
                <c:pt idx="60">
                  <c:v>0.84375</c:v>
                </c:pt>
                <c:pt idx="61">
                  <c:v>0.859375</c:v>
                </c:pt>
                <c:pt idx="62">
                  <c:v>0.875</c:v>
                </c:pt>
                <c:pt idx="63">
                  <c:v>0.875</c:v>
                </c:pt>
                <c:pt idx="64">
                  <c:v>0.890625</c:v>
                </c:pt>
                <c:pt idx="65">
                  <c:v>0.890625</c:v>
                </c:pt>
                <c:pt idx="66">
                  <c:v>0.90625</c:v>
                </c:pt>
                <c:pt idx="67">
                  <c:v>0.921875</c:v>
                </c:pt>
                <c:pt idx="68">
                  <c:v>0.921875</c:v>
                </c:pt>
                <c:pt idx="69">
                  <c:v>0.9375</c:v>
                </c:pt>
                <c:pt idx="70">
                  <c:v>0.9375</c:v>
                </c:pt>
                <c:pt idx="71">
                  <c:v>0.953125</c:v>
                </c:pt>
                <c:pt idx="72">
                  <c:v>0.953125</c:v>
                </c:pt>
                <c:pt idx="73">
                  <c:v>0.96875</c:v>
                </c:pt>
                <c:pt idx="74">
                  <c:v>0.984375</c:v>
                </c:pt>
                <c:pt idx="75">
                  <c:v>0.984375</c:v>
                </c:pt>
                <c:pt idx="76">
                  <c:v>1</c:v>
                </c:pt>
                <c:pt idx="77">
                  <c:v>1.015625</c:v>
                </c:pt>
                <c:pt idx="78">
                  <c:v>1.03125</c:v>
                </c:pt>
                <c:pt idx="79">
                  <c:v>1.03125</c:v>
                </c:pt>
                <c:pt idx="80">
                  <c:v>1.046875</c:v>
                </c:pt>
                <c:pt idx="81">
                  <c:v>1.0625</c:v>
                </c:pt>
                <c:pt idx="82">
                  <c:v>1.0625</c:v>
                </c:pt>
                <c:pt idx="83">
                  <c:v>1.078125</c:v>
                </c:pt>
                <c:pt idx="84">
                  <c:v>1.09375</c:v>
                </c:pt>
                <c:pt idx="85">
                  <c:v>1.09375</c:v>
                </c:pt>
                <c:pt idx="86">
                  <c:v>1.109375</c:v>
                </c:pt>
                <c:pt idx="87">
                  <c:v>1.125</c:v>
                </c:pt>
                <c:pt idx="88">
                  <c:v>1.125</c:v>
                </c:pt>
                <c:pt idx="89">
                  <c:v>1.140625</c:v>
                </c:pt>
                <c:pt idx="90">
                  <c:v>1.15625</c:v>
                </c:pt>
                <c:pt idx="91">
                  <c:v>1.15625</c:v>
                </c:pt>
                <c:pt idx="92">
                  <c:v>1.171875</c:v>
                </c:pt>
                <c:pt idx="93">
                  <c:v>1.1875</c:v>
                </c:pt>
                <c:pt idx="94">
                  <c:v>1.1875</c:v>
                </c:pt>
                <c:pt idx="95">
                  <c:v>1.203125</c:v>
                </c:pt>
                <c:pt idx="96">
                  <c:v>1.21875</c:v>
                </c:pt>
                <c:pt idx="97">
                  <c:v>1.234375</c:v>
                </c:pt>
                <c:pt idx="98">
                  <c:v>1.25</c:v>
                </c:pt>
                <c:pt idx="99">
                  <c:v>1.265625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82-4742-842C-24E00C9714C0}"/>
            </c:ext>
          </c:extLst>
        </c:ser>
        <c:ser>
          <c:idx val="3"/>
          <c:order val="3"/>
          <c:tx>
            <c:strRef>
              <c:f>SEA_Mixed!$T$2</c:f>
              <c:strCache>
                <c:ptCount val="1"/>
                <c:pt idx="0">
                  <c:v>DWM-HT(1.59)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SEA_Mixed!$T$3:$T$102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0.109375</c:v>
                </c:pt>
                <c:pt idx="3">
                  <c:v>0.140625</c:v>
                </c:pt>
                <c:pt idx="4">
                  <c:v>0.171875</c:v>
                </c:pt>
                <c:pt idx="5">
                  <c:v>0.203125</c:v>
                </c:pt>
                <c:pt idx="6">
                  <c:v>0.234375</c:v>
                </c:pt>
                <c:pt idx="7">
                  <c:v>0.25</c:v>
                </c:pt>
                <c:pt idx="8">
                  <c:v>0.25</c:v>
                </c:pt>
                <c:pt idx="9">
                  <c:v>0.28125</c:v>
                </c:pt>
                <c:pt idx="10">
                  <c:v>0.28125</c:v>
                </c:pt>
                <c:pt idx="11">
                  <c:v>0.296875</c:v>
                </c:pt>
                <c:pt idx="12">
                  <c:v>0.3125</c:v>
                </c:pt>
                <c:pt idx="13">
                  <c:v>0.34375</c:v>
                </c:pt>
                <c:pt idx="14">
                  <c:v>0.359375</c:v>
                </c:pt>
                <c:pt idx="15">
                  <c:v>0.375</c:v>
                </c:pt>
                <c:pt idx="16">
                  <c:v>0.390625</c:v>
                </c:pt>
                <c:pt idx="17">
                  <c:v>0.40625</c:v>
                </c:pt>
                <c:pt idx="18">
                  <c:v>0.421875</c:v>
                </c:pt>
                <c:pt idx="19">
                  <c:v>0.453125</c:v>
                </c:pt>
                <c:pt idx="20">
                  <c:v>0.46875</c:v>
                </c:pt>
                <c:pt idx="21">
                  <c:v>0.46875</c:v>
                </c:pt>
                <c:pt idx="22">
                  <c:v>0.484375</c:v>
                </c:pt>
                <c:pt idx="23">
                  <c:v>0.5</c:v>
                </c:pt>
                <c:pt idx="24">
                  <c:v>0.515625</c:v>
                </c:pt>
                <c:pt idx="25">
                  <c:v>0.53125</c:v>
                </c:pt>
                <c:pt idx="26">
                  <c:v>0.546875</c:v>
                </c:pt>
                <c:pt idx="27">
                  <c:v>0.5625</c:v>
                </c:pt>
                <c:pt idx="28">
                  <c:v>0.578125</c:v>
                </c:pt>
                <c:pt idx="29">
                  <c:v>0.59375</c:v>
                </c:pt>
                <c:pt idx="30">
                  <c:v>0.609375</c:v>
                </c:pt>
                <c:pt idx="31">
                  <c:v>0.625</c:v>
                </c:pt>
                <c:pt idx="32">
                  <c:v>0.625</c:v>
                </c:pt>
                <c:pt idx="33">
                  <c:v>0.640625</c:v>
                </c:pt>
                <c:pt idx="34">
                  <c:v>0.640625</c:v>
                </c:pt>
                <c:pt idx="35">
                  <c:v>0.65625</c:v>
                </c:pt>
                <c:pt idx="36">
                  <c:v>0.671875</c:v>
                </c:pt>
                <c:pt idx="37">
                  <c:v>0.671875</c:v>
                </c:pt>
                <c:pt idx="38">
                  <c:v>0.6875</c:v>
                </c:pt>
                <c:pt idx="39">
                  <c:v>0.703125</c:v>
                </c:pt>
                <c:pt idx="40">
                  <c:v>0.703125</c:v>
                </c:pt>
                <c:pt idx="41">
                  <c:v>0.71875</c:v>
                </c:pt>
                <c:pt idx="42">
                  <c:v>0.734375</c:v>
                </c:pt>
                <c:pt idx="43">
                  <c:v>0.734375</c:v>
                </c:pt>
                <c:pt idx="44">
                  <c:v>0.75</c:v>
                </c:pt>
                <c:pt idx="45">
                  <c:v>0.765625</c:v>
                </c:pt>
                <c:pt idx="46">
                  <c:v>0.765625</c:v>
                </c:pt>
                <c:pt idx="47">
                  <c:v>0.78125</c:v>
                </c:pt>
                <c:pt idx="48">
                  <c:v>0.78125</c:v>
                </c:pt>
                <c:pt idx="49">
                  <c:v>0.796875</c:v>
                </c:pt>
                <c:pt idx="50">
                  <c:v>0.8125</c:v>
                </c:pt>
                <c:pt idx="51">
                  <c:v>0.8125</c:v>
                </c:pt>
                <c:pt idx="52">
                  <c:v>0.828125</c:v>
                </c:pt>
                <c:pt idx="53">
                  <c:v>0.84375</c:v>
                </c:pt>
                <c:pt idx="54">
                  <c:v>0.875</c:v>
                </c:pt>
                <c:pt idx="55">
                  <c:v>0.890625</c:v>
                </c:pt>
                <c:pt idx="56">
                  <c:v>0.90625</c:v>
                </c:pt>
                <c:pt idx="57">
                  <c:v>0.921875</c:v>
                </c:pt>
                <c:pt idx="58">
                  <c:v>0.9375</c:v>
                </c:pt>
                <c:pt idx="59">
                  <c:v>0.953125</c:v>
                </c:pt>
                <c:pt idx="60">
                  <c:v>0.953125</c:v>
                </c:pt>
                <c:pt idx="61">
                  <c:v>0.96875</c:v>
                </c:pt>
                <c:pt idx="62">
                  <c:v>0.984375</c:v>
                </c:pt>
                <c:pt idx="63">
                  <c:v>0.984375</c:v>
                </c:pt>
                <c:pt idx="64">
                  <c:v>1</c:v>
                </c:pt>
                <c:pt idx="65">
                  <c:v>1.015625</c:v>
                </c:pt>
                <c:pt idx="66">
                  <c:v>1.03125</c:v>
                </c:pt>
                <c:pt idx="67">
                  <c:v>1.0625</c:v>
                </c:pt>
                <c:pt idx="68">
                  <c:v>1.0625</c:v>
                </c:pt>
                <c:pt idx="69">
                  <c:v>1.078125</c:v>
                </c:pt>
                <c:pt idx="70">
                  <c:v>1.09375</c:v>
                </c:pt>
                <c:pt idx="71">
                  <c:v>1.109375</c:v>
                </c:pt>
                <c:pt idx="72">
                  <c:v>1.125</c:v>
                </c:pt>
                <c:pt idx="73">
                  <c:v>1.15625</c:v>
                </c:pt>
                <c:pt idx="74">
                  <c:v>1.15625</c:v>
                </c:pt>
                <c:pt idx="75">
                  <c:v>1.171875</c:v>
                </c:pt>
                <c:pt idx="76">
                  <c:v>1.203125</c:v>
                </c:pt>
                <c:pt idx="77">
                  <c:v>1.203125</c:v>
                </c:pt>
                <c:pt idx="78">
                  <c:v>1.234375</c:v>
                </c:pt>
                <c:pt idx="79">
                  <c:v>1.234375</c:v>
                </c:pt>
                <c:pt idx="80">
                  <c:v>1.25</c:v>
                </c:pt>
                <c:pt idx="81">
                  <c:v>1.28125</c:v>
                </c:pt>
                <c:pt idx="82">
                  <c:v>1.296875</c:v>
                </c:pt>
                <c:pt idx="83">
                  <c:v>1.296875</c:v>
                </c:pt>
                <c:pt idx="84">
                  <c:v>1.3125</c:v>
                </c:pt>
                <c:pt idx="85">
                  <c:v>1.328125</c:v>
                </c:pt>
                <c:pt idx="86">
                  <c:v>1.34375</c:v>
                </c:pt>
                <c:pt idx="87">
                  <c:v>1.359375</c:v>
                </c:pt>
                <c:pt idx="88">
                  <c:v>1.375</c:v>
                </c:pt>
                <c:pt idx="89">
                  <c:v>1.390625</c:v>
                </c:pt>
                <c:pt idx="90">
                  <c:v>1.421875</c:v>
                </c:pt>
                <c:pt idx="91">
                  <c:v>1.4375</c:v>
                </c:pt>
                <c:pt idx="92">
                  <c:v>1.453125</c:v>
                </c:pt>
                <c:pt idx="93">
                  <c:v>1.484375</c:v>
                </c:pt>
                <c:pt idx="94">
                  <c:v>1.5</c:v>
                </c:pt>
                <c:pt idx="95">
                  <c:v>1.53125</c:v>
                </c:pt>
                <c:pt idx="96">
                  <c:v>1.546875</c:v>
                </c:pt>
                <c:pt idx="97">
                  <c:v>1.5625</c:v>
                </c:pt>
                <c:pt idx="98">
                  <c:v>1.578125</c:v>
                </c:pt>
                <c:pt idx="99">
                  <c:v>1.59375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82-4742-842C-24E00C9714C0}"/>
            </c:ext>
          </c:extLst>
        </c:ser>
        <c:ser>
          <c:idx val="0"/>
          <c:order val="4"/>
          <c:tx>
            <c:strRef>
              <c:f>SEA_Mixed!$U$2</c:f>
              <c:strCache>
                <c:ptCount val="1"/>
                <c:pt idx="0">
                  <c:v>WMA(1.17)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SEA_Mixed!$U$3:$U$102</c:f>
              <c:numCache>
                <c:formatCode>General</c:formatCode>
                <c:ptCount val="100"/>
                <c:pt idx="0">
                  <c:v>4.6875E-2</c:v>
                </c:pt>
                <c:pt idx="1">
                  <c:v>7.8125E-2</c:v>
                </c:pt>
                <c:pt idx="2">
                  <c:v>0.109375</c:v>
                </c:pt>
                <c:pt idx="3">
                  <c:v>0.125</c:v>
                </c:pt>
                <c:pt idx="4">
                  <c:v>0.140625</c:v>
                </c:pt>
                <c:pt idx="5">
                  <c:v>0.15625</c:v>
                </c:pt>
                <c:pt idx="6">
                  <c:v>0.1875</c:v>
                </c:pt>
                <c:pt idx="7">
                  <c:v>0.203125</c:v>
                </c:pt>
                <c:pt idx="8">
                  <c:v>0.21875</c:v>
                </c:pt>
                <c:pt idx="9">
                  <c:v>0.21875</c:v>
                </c:pt>
                <c:pt idx="10">
                  <c:v>0.234375</c:v>
                </c:pt>
                <c:pt idx="11">
                  <c:v>0.25</c:v>
                </c:pt>
                <c:pt idx="12">
                  <c:v>0.28125</c:v>
                </c:pt>
                <c:pt idx="13">
                  <c:v>0.296875</c:v>
                </c:pt>
                <c:pt idx="14">
                  <c:v>0.3125</c:v>
                </c:pt>
                <c:pt idx="15">
                  <c:v>0.328125</c:v>
                </c:pt>
                <c:pt idx="16">
                  <c:v>0.328125</c:v>
                </c:pt>
                <c:pt idx="17">
                  <c:v>0.34375</c:v>
                </c:pt>
                <c:pt idx="18">
                  <c:v>0.359375</c:v>
                </c:pt>
                <c:pt idx="19">
                  <c:v>0.359375</c:v>
                </c:pt>
                <c:pt idx="20">
                  <c:v>0.375</c:v>
                </c:pt>
                <c:pt idx="21">
                  <c:v>0.390625</c:v>
                </c:pt>
                <c:pt idx="22">
                  <c:v>0.390625</c:v>
                </c:pt>
                <c:pt idx="23">
                  <c:v>0.40625</c:v>
                </c:pt>
                <c:pt idx="24">
                  <c:v>0.40625</c:v>
                </c:pt>
                <c:pt idx="25">
                  <c:v>0.421875</c:v>
                </c:pt>
                <c:pt idx="26">
                  <c:v>0.4375</c:v>
                </c:pt>
                <c:pt idx="27">
                  <c:v>0.4375</c:v>
                </c:pt>
                <c:pt idx="28">
                  <c:v>0.453125</c:v>
                </c:pt>
                <c:pt idx="29">
                  <c:v>0.46875</c:v>
                </c:pt>
                <c:pt idx="30">
                  <c:v>0.484375</c:v>
                </c:pt>
                <c:pt idx="31">
                  <c:v>0.5</c:v>
                </c:pt>
                <c:pt idx="32">
                  <c:v>0.515625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0.546875</c:v>
                </c:pt>
                <c:pt idx="37">
                  <c:v>0.5625</c:v>
                </c:pt>
                <c:pt idx="38">
                  <c:v>0.5625</c:v>
                </c:pt>
                <c:pt idx="39">
                  <c:v>0.578125</c:v>
                </c:pt>
                <c:pt idx="40">
                  <c:v>0.578125</c:v>
                </c:pt>
                <c:pt idx="41">
                  <c:v>0.59375</c:v>
                </c:pt>
                <c:pt idx="42">
                  <c:v>0.609375</c:v>
                </c:pt>
                <c:pt idx="43">
                  <c:v>0.609375</c:v>
                </c:pt>
                <c:pt idx="44">
                  <c:v>0.625</c:v>
                </c:pt>
                <c:pt idx="45">
                  <c:v>0.625</c:v>
                </c:pt>
                <c:pt idx="46">
                  <c:v>0.640625</c:v>
                </c:pt>
                <c:pt idx="47">
                  <c:v>0.65625</c:v>
                </c:pt>
                <c:pt idx="48">
                  <c:v>0.65625</c:v>
                </c:pt>
                <c:pt idx="49">
                  <c:v>0.671875</c:v>
                </c:pt>
                <c:pt idx="50">
                  <c:v>0.671875</c:v>
                </c:pt>
                <c:pt idx="51">
                  <c:v>0.6875</c:v>
                </c:pt>
                <c:pt idx="52">
                  <c:v>0.6875</c:v>
                </c:pt>
                <c:pt idx="53">
                  <c:v>0.703125</c:v>
                </c:pt>
                <c:pt idx="54">
                  <c:v>0.71875</c:v>
                </c:pt>
                <c:pt idx="55">
                  <c:v>0.734375</c:v>
                </c:pt>
                <c:pt idx="56">
                  <c:v>0.75</c:v>
                </c:pt>
                <c:pt idx="57">
                  <c:v>0.765625</c:v>
                </c:pt>
                <c:pt idx="58">
                  <c:v>0.78125</c:v>
                </c:pt>
                <c:pt idx="59">
                  <c:v>0.796875</c:v>
                </c:pt>
                <c:pt idx="60">
                  <c:v>0.796875</c:v>
                </c:pt>
                <c:pt idx="61">
                  <c:v>0.8125</c:v>
                </c:pt>
                <c:pt idx="62">
                  <c:v>0.828125</c:v>
                </c:pt>
                <c:pt idx="63">
                  <c:v>0.828125</c:v>
                </c:pt>
                <c:pt idx="64">
                  <c:v>0.84375</c:v>
                </c:pt>
                <c:pt idx="65">
                  <c:v>0.84375</c:v>
                </c:pt>
                <c:pt idx="66">
                  <c:v>0.859375</c:v>
                </c:pt>
                <c:pt idx="67">
                  <c:v>0.859375</c:v>
                </c:pt>
                <c:pt idx="68">
                  <c:v>0.875</c:v>
                </c:pt>
                <c:pt idx="69">
                  <c:v>0.875</c:v>
                </c:pt>
                <c:pt idx="70">
                  <c:v>0.890625</c:v>
                </c:pt>
                <c:pt idx="71">
                  <c:v>0.90625</c:v>
                </c:pt>
                <c:pt idx="72">
                  <c:v>0.90625</c:v>
                </c:pt>
                <c:pt idx="73">
                  <c:v>0.921875</c:v>
                </c:pt>
                <c:pt idx="74">
                  <c:v>0.921875</c:v>
                </c:pt>
                <c:pt idx="75">
                  <c:v>0.9375</c:v>
                </c:pt>
                <c:pt idx="76">
                  <c:v>0.9375</c:v>
                </c:pt>
                <c:pt idx="77">
                  <c:v>0.953125</c:v>
                </c:pt>
                <c:pt idx="78">
                  <c:v>0.96875</c:v>
                </c:pt>
                <c:pt idx="79">
                  <c:v>0.96875</c:v>
                </c:pt>
                <c:pt idx="80">
                  <c:v>0.984375</c:v>
                </c:pt>
                <c:pt idx="81">
                  <c:v>0.984375</c:v>
                </c:pt>
                <c:pt idx="82">
                  <c:v>1</c:v>
                </c:pt>
                <c:pt idx="83">
                  <c:v>1</c:v>
                </c:pt>
                <c:pt idx="84">
                  <c:v>1.015625</c:v>
                </c:pt>
                <c:pt idx="85">
                  <c:v>1.015625</c:v>
                </c:pt>
                <c:pt idx="86">
                  <c:v>1.03125</c:v>
                </c:pt>
                <c:pt idx="87">
                  <c:v>1.03125</c:v>
                </c:pt>
                <c:pt idx="88">
                  <c:v>1.046875</c:v>
                </c:pt>
                <c:pt idx="89">
                  <c:v>1.0625</c:v>
                </c:pt>
                <c:pt idx="90">
                  <c:v>1.0625</c:v>
                </c:pt>
                <c:pt idx="91">
                  <c:v>1.078125</c:v>
                </c:pt>
                <c:pt idx="92">
                  <c:v>1.078125</c:v>
                </c:pt>
                <c:pt idx="93">
                  <c:v>1.09375</c:v>
                </c:pt>
                <c:pt idx="94">
                  <c:v>1.09375</c:v>
                </c:pt>
                <c:pt idx="95">
                  <c:v>1.109375</c:v>
                </c:pt>
                <c:pt idx="96">
                  <c:v>1.125</c:v>
                </c:pt>
                <c:pt idx="97">
                  <c:v>1.140625</c:v>
                </c:pt>
                <c:pt idx="98">
                  <c:v>1.15625</c:v>
                </c:pt>
                <c:pt idx="99">
                  <c:v>1.171875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82-4742-842C-24E00C97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024"/>
        <c:axId val="205135872"/>
        <c:extLst xmlns:c16r2="http://schemas.microsoft.com/office/drawing/2015/06/chart"/>
      </c:scatterChart>
      <c:valAx>
        <c:axId val="20512102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135872"/>
        <c:crosses val="autoZero"/>
        <c:crossBetween val="midCat"/>
        <c:dispUnits>
          <c:builtInUnit val="thousands"/>
        </c:dispUnits>
      </c:valAx>
      <c:valAx>
        <c:axId val="20513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12102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kern="1200" baseline="0">
                <a:solidFill>
                  <a:srgbClr val="000000"/>
                </a:solidFill>
                <a:effectLst/>
              </a:rPr>
              <a:t>Prediction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0857265369032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UG_2C_2D!$F$2</c:f>
              <c:strCache>
                <c:ptCount val="1"/>
                <c:pt idx="0">
                  <c:v>HDWM(95.65%)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UG_2C_2D!$F$3:$F$102</c:f>
              <c:numCache>
                <c:formatCode>General</c:formatCode>
                <c:ptCount val="100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99.5</c:v>
                </c:pt>
                <c:pt idx="5">
                  <c:v>98.9</c:v>
                </c:pt>
                <c:pt idx="6">
                  <c:v>99.5</c:v>
                </c:pt>
                <c:pt idx="7">
                  <c:v>98.6</c:v>
                </c:pt>
                <c:pt idx="8">
                  <c:v>98.7</c:v>
                </c:pt>
                <c:pt idx="9">
                  <c:v>96.8</c:v>
                </c:pt>
                <c:pt idx="10">
                  <c:v>97.899999999999991</c:v>
                </c:pt>
                <c:pt idx="11">
                  <c:v>95.8</c:v>
                </c:pt>
                <c:pt idx="12">
                  <c:v>95.899999999999991</c:v>
                </c:pt>
                <c:pt idx="13">
                  <c:v>96.2</c:v>
                </c:pt>
                <c:pt idx="14">
                  <c:v>94.5</c:v>
                </c:pt>
                <c:pt idx="15">
                  <c:v>95.1</c:v>
                </c:pt>
                <c:pt idx="16">
                  <c:v>93.7</c:v>
                </c:pt>
                <c:pt idx="17">
                  <c:v>93.5</c:v>
                </c:pt>
                <c:pt idx="18">
                  <c:v>95.1</c:v>
                </c:pt>
                <c:pt idx="19">
                  <c:v>95.5</c:v>
                </c:pt>
                <c:pt idx="20">
                  <c:v>96.899999999999991</c:v>
                </c:pt>
                <c:pt idx="21">
                  <c:v>96</c:v>
                </c:pt>
                <c:pt idx="22">
                  <c:v>95.8</c:v>
                </c:pt>
                <c:pt idx="23">
                  <c:v>94.699999999999989</c:v>
                </c:pt>
                <c:pt idx="24">
                  <c:v>94.399999999999991</c:v>
                </c:pt>
                <c:pt idx="25">
                  <c:v>93.4</c:v>
                </c:pt>
                <c:pt idx="26">
                  <c:v>93.5</c:v>
                </c:pt>
                <c:pt idx="27">
                  <c:v>94.199999999999989</c:v>
                </c:pt>
                <c:pt idx="28">
                  <c:v>94</c:v>
                </c:pt>
                <c:pt idx="29">
                  <c:v>94.5</c:v>
                </c:pt>
                <c:pt idx="30">
                  <c:v>93.600000000000009</c:v>
                </c:pt>
                <c:pt idx="31">
                  <c:v>95.199999999999989</c:v>
                </c:pt>
                <c:pt idx="32">
                  <c:v>95.3</c:v>
                </c:pt>
                <c:pt idx="33">
                  <c:v>95.5</c:v>
                </c:pt>
                <c:pt idx="34">
                  <c:v>95.199999999999989</c:v>
                </c:pt>
                <c:pt idx="35">
                  <c:v>96</c:v>
                </c:pt>
                <c:pt idx="36">
                  <c:v>97.7</c:v>
                </c:pt>
                <c:pt idx="37">
                  <c:v>98.1</c:v>
                </c:pt>
                <c:pt idx="38">
                  <c:v>96.899999999999991</c:v>
                </c:pt>
                <c:pt idx="39">
                  <c:v>98.1</c:v>
                </c:pt>
                <c:pt idx="40">
                  <c:v>98</c:v>
                </c:pt>
                <c:pt idx="41">
                  <c:v>98</c:v>
                </c:pt>
                <c:pt idx="42">
                  <c:v>98.1</c:v>
                </c:pt>
                <c:pt idx="43">
                  <c:v>98</c:v>
                </c:pt>
                <c:pt idx="44">
                  <c:v>97.6</c:v>
                </c:pt>
                <c:pt idx="45">
                  <c:v>98.2</c:v>
                </c:pt>
                <c:pt idx="46">
                  <c:v>98.3</c:v>
                </c:pt>
                <c:pt idx="47">
                  <c:v>97.7</c:v>
                </c:pt>
                <c:pt idx="48">
                  <c:v>98</c:v>
                </c:pt>
                <c:pt idx="49">
                  <c:v>97.5</c:v>
                </c:pt>
                <c:pt idx="50">
                  <c:v>97.8</c:v>
                </c:pt>
                <c:pt idx="51">
                  <c:v>98.2</c:v>
                </c:pt>
                <c:pt idx="52">
                  <c:v>97.5</c:v>
                </c:pt>
                <c:pt idx="53">
                  <c:v>97.8</c:v>
                </c:pt>
                <c:pt idx="54">
                  <c:v>97.3</c:v>
                </c:pt>
                <c:pt idx="55">
                  <c:v>97.6</c:v>
                </c:pt>
                <c:pt idx="56">
                  <c:v>98.9</c:v>
                </c:pt>
                <c:pt idx="57">
                  <c:v>98.8</c:v>
                </c:pt>
                <c:pt idx="58">
                  <c:v>97.8</c:v>
                </c:pt>
                <c:pt idx="59">
                  <c:v>98</c:v>
                </c:pt>
                <c:pt idx="60">
                  <c:v>97.8</c:v>
                </c:pt>
                <c:pt idx="61">
                  <c:v>96.399999999999991</c:v>
                </c:pt>
                <c:pt idx="62">
                  <c:v>94.399999999999991</c:v>
                </c:pt>
                <c:pt idx="63">
                  <c:v>92.300000000000011</c:v>
                </c:pt>
                <c:pt idx="64">
                  <c:v>83.3</c:v>
                </c:pt>
                <c:pt idx="65">
                  <c:v>83.1</c:v>
                </c:pt>
                <c:pt idx="66">
                  <c:v>83</c:v>
                </c:pt>
                <c:pt idx="67">
                  <c:v>79.900000000000006</c:v>
                </c:pt>
                <c:pt idx="68">
                  <c:v>84.7</c:v>
                </c:pt>
                <c:pt idx="69">
                  <c:v>84.8</c:v>
                </c:pt>
                <c:pt idx="70">
                  <c:v>87.2</c:v>
                </c:pt>
                <c:pt idx="71">
                  <c:v>89.7</c:v>
                </c:pt>
                <c:pt idx="72">
                  <c:v>89.9</c:v>
                </c:pt>
                <c:pt idx="73">
                  <c:v>92.9</c:v>
                </c:pt>
                <c:pt idx="74">
                  <c:v>91.9</c:v>
                </c:pt>
                <c:pt idx="75">
                  <c:v>94.5</c:v>
                </c:pt>
                <c:pt idx="76">
                  <c:v>95.899999999999991</c:v>
                </c:pt>
                <c:pt idx="77">
                  <c:v>96.7</c:v>
                </c:pt>
                <c:pt idx="78">
                  <c:v>99.2</c:v>
                </c:pt>
                <c:pt idx="79">
                  <c:v>99.2</c:v>
                </c:pt>
                <c:pt idx="80">
                  <c:v>98.8</c:v>
                </c:pt>
                <c:pt idx="81">
                  <c:v>99.1</c:v>
                </c:pt>
                <c:pt idx="82">
                  <c:v>98.3</c:v>
                </c:pt>
                <c:pt idx="83">
                  <c:v>97.3</c:v>
                </c:pt>
                <c:pt idx="84">
                  <c:v>97.7</c:v>
                </c:pt>
                <c:pt idx="85">
                  <c:v>97</c:v>
                </c:pt>
                <c:pt idx="86">
                  <c:v>95.7</c:v>
                </c:pt>
                <c:pt idx="87">
                  <c:v>95.8</c:v>
                </c:pt>
                <c:pt idx="88">
                  <c:v>95.5</c:v>
                </c:pt>
                <c:pt idx="89">
                  <c:v>94.6</c:v>
                </c:pt>
                <c:pt idx="90">
                  <c:v>94.899999999999991</c:v>
                </c:pt>
                <c:pt idx="91">
                  <c:v>95.8</c:v>
                </c:pt>
                <c:pt idx="92">
                  <c:v>95.199999999999989</c:v>
                </c:pt>
                <c:pt idx="93">
                  <c:v>95.8</c:v>
                </c:pt>
                <c:pt idx="94">
                  <c:v>94.8</c:v>
                </c:pt>
                <c:pt idx="95">
                  <c:v>97</c:v>
                </c:pt>
                <c:pt idx="96">
                  <c:v>98.1</c:v>
                </c:pt>
                <c:pt idx="97">
                  <c:v>98.2</c:v>
                </c:pt>
                <c:pt idx="98">
                  <c:v>98.3</c:v>
                </c:pt>
                <c:pt idx="99">
                  <c:v>98.3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CD-4899-8CD6-601EA6124171}"/>
            </c:ext>
          </c:extLst>
        </c:ser>
        <c:ser>
          <c:idx val="9"/>
          <c:order val="1"/>
          <c:tx>
            <c:strRef>
              <c:f>UG_2C_2D!$B$2</c:f>
              <c:strCache>
                <c:ptCount val="1"/>
                <c:pt idx="0">
                  <c:v>ARF(93.8%)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UG_2C_2D!$B$3:$B$102</c:f>
              <c:numCache>
                <c:formatCode>General</c:formatCode>
                <c:ptCount val="100"/>
                <c:pt idx="0">
                  <c:v>98.9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98.4</c:v>
                </c:pt>
                <c:pt idx="6">
                  <c:v>99</c:v>
                </c:pt>
                <c:pt idx="7">
                  <c:v>98.3</c:v>
                </c:pt>
                <c:pt idx="8">
                  <c:v>98.3</c:v>
                </c:pt>
                <c:pt idx="9">
                  <c:v>97</c:v>
                </c:pt>
                <c:pt idx="10">
                  <c:v>97.3</c:v>
                </c:pt>
                <c:pt idx="11">
                  <c:v>95.399999999999991</c:v>
                </c:pt>
                <c:pt idx="12">
                  <c:v>95.3</c:v>
                </c:pt>
                <c:pt idx="13">
                  <c:v>94.699999999999989</c:v>
                </c:pt>
                <c:pt idx="14">
                  <c:v>90.7</c:v>
                </c:pt>
                <c:pt idx="15">
                  <c:v>92.100000000000009</c:v>
                </c:pt>
                <c:pt idx="16">
                  <c:v>87.8</c:v>
                </c:pt>
                <c:pt idx="17">
                  <c:v>87.9</c:v>
                </c:pt>
                <c:pt idx="18">
                  <c:v>94.399999999999991</c:v>
                </c:pt>
                <c:pt idx="19">
                  <c:v>95.7</c:v>
                </c:pt>
                <c:pt idx="20">
                  <c:v>97</c:v>
                </c:pt>
                <c:pt idx="21">
                  <c:v>95.8</c:v>
                </c:pt>
                <c:pt idx="22">
                  <c:v>95.3</c:v>
                </c:pt>
                <c:pt idx="23">
                  <c:v>94.699999999999989</c:v>
                </c:pt>
                <c:pt idx="24">
                  <c:v>94</c:v>
                </c:pt>
                <c:pt idx="25">
                  <c:v>94</c:v>
                </c:pt>
                <c:pt idx="26">
                  <c:v>93.600000000000009</c:v>
                </c:pt>
                <c:pt idx="27">
                  <c:v>93.600000000000009</c:v>
                </c:pt>
                <c:pt idx="28">
                  <c:v>93.2</c:v>
                </c:pt>
                <c:pt idx="29">
                  <c:v>94</c:v>
                </c:pt>
                <c:pt idx="30">
                  <c:v>93</c:v>
                </c:pt>
                <c:pt idx="31">
                  <c:v>93.4</c:v>
                </c:pt>
                <c:pt idx="32">
                  <c:v>93.300000000000011</c:v>
                </c:pt>
                <c:pt idx="33">
                  <c:v>91.5</c:v>
                </c:pt>
                <c:pt idx="34">
                  <c:v>91.7</c:v>
                </c:pt>
                <c:pt idx="35">
                  <c:v>91.3</c:v>
                </c:pt>
                <c:pt idx="36">
                  <c:v>91.9</c:v>
                </c:pt>
                <c:pt idx="37">
                  <c:v>90.8</c:v>
                </c:pt>
                <c:pt idx="38">
                  <c:v>92.4</c:v>
                </c:pt>
                <c:pt idx="39">
                  <c:v>98.4</c:v>
                </c:pt>
                <c:pt idx="40">
                  <c:v>98.3</c:v>
                </c:pt>
                <c:pt idx="41">
                  <c:v>97.8</c:v>
                </c:pt>
                <c:pt idx="42">
                  <c:v>98</c:v>
                </c:pt>
                <c:pt idx="43">
                  <c:v>97.399999999999991</c:v>
                </c:pt>
                <c:pt idx="44">
                  <c:v>97.399999999999991</c:v>
                </c:pt>
                <c:pt idx="45">
                  <c:v>97.5</c:v>
                </c:pt>
                <c:pt idx="46">
                  <c:v>98.3</c:v>
                </c:pt>
                <c:pt idx="47">
                  <c:v>97.1</c:v>
                </c:pt>
                <c:pt idx="48">
                  <c:v>97.7</c:v>
                </c:pt>
                <c:pt idx="49">
                  <c:v>97.7</c:v>
                </c:pt>
                <c:pt idx="50">
                  <c:v>97.6</c:v>
                </c:pt>
                <c:pt idx="51">
                  <c:v>97.1</c:v>
                </c:pt>
                <c:pt idx="52">
                  <c:v>97.6</c:v>
                </c:pt>
                <c:pt idx="53">
                  <c:v>97.399999999999991</c:v>
                </c:pt>
                <c:pt idx="54">
                  <c:v>96.899999999999991</c:v>
                </c:pt>
                <c:pt idx="55">
                  <c:v>97.3</c:v>
                </c:pt>
                <c:pt idx="56">
                  <c:v>98.5</c:v>
                </c:pt>
                <c:pt idx="57">
                  <c:v>98.3</c:v>
                </c:pt>
                <c:pt idx="58">
                  <c:v>97.5</c:v>
                </c:pt>
                <c:pt idx="59">
                  <c:v>97.6</c:v>
                </c:pt>
                <c:pt idx="60">
                  <c:v>97</c:v>
                </c:pt>
                <c:pt idx="61">
                  <c:v>95.399999999999991</c:v>
                </c:pt>
                <c:pt idx="62">
                  <c:v>93.4</c:v>
                </c:pt>
                <c:pt idx="63">
                  <c:v>90.8</c:v>
                </c:pt>
                <c:pt idx="64">
                  <c:v>84.5</c:v>
                </c:pt>
                <c:pt idx="65">
                  <c:v>81</c:v>
                </c:pt>
                <c:pt idx="66">
                  <c:v>75.8</c:v>
                </c:pt>
                <c:pt idx="67">
                  <c:v>67.600000000000009</c:v>
                </c:pt>
                <c:pt idx="68">
                  <c:v>60.6</c:v>
                </c:pt>
                <c:pt idx="69">
                  <c:v>82.8</c:v>
                </c:pt>
                <c:pt idx="70">
                  <c:v>87.2</c:v>
                </c:pt>
                <c:pt idx="71">
                  <c:v>84.7</c:v>
                </c:pt>
                <c:pt idx="72">
                  <c:v>84.1</c:v>
                </c:pt>
                <c:pt idx="73">
                  <c:v>89.3</c:v>
                </c:pt>
                <c:pt idx="74">
                  <c:v>90.600000000000009</c:v>
                </c:pt>
                <c:pt idx="75">
                  <c:v>93.100000000000009</c:v>
                </c:pt>
                <c:pt idx="76">
                  <c:v>94.8</c:v>
                </c:pt>
                <c:pt idx="77">
                  <c:v>95.1</c:v>
                </c:pt>
                <c:pt idx="78">
                  <c:v>96.3</c:v>
                </c:pt>
                <c:pt idx="79">
                  <c:v>97.5</c:v>
                </c:pt>
                <c:pt idx="80">
                  <c:v>96.3</c:v>
                </c:pt>
                <c:pt idx="81">
                  <c:v>96.5</c:v>
                </c:pt>
                <c:pt idx="82">
                  <c:v>94.899999999999991</c:v>
                </c:pt>
                <c:pt idx="83">
                  <c:v>93.7</c:v>
                </c:pt>
                <c:pt idx="84">
                  <c:v>93.899999999999991</c:v>
                </c:pt>
                <c:pt idx="85">
                  <c:v>93.2</c:v>
                </c:pt>
                <c:pt idx="86">
                  <c:v>92.4</c:v>
                </c:pt>
                <c:pt idx="87">
                  <c:v>93.5</c:v>
                </c:pt>
                <c:pt idx="88">
                  <c:v>94.1</c:v>
                </c:pt>
                <c:pt idx="89">
                  <c:v>94.199999999999989</c:v>
                </c:pt>
                <c:pt idx="90">
                  <c:v>93.4</c:v>
                </c:pt>
                <c:pt idx="91">
                  <c:v>93.2</c:v>
                </c:pt>
                <c:pt idx="92">
                  <c:v>92.600000000000009</c:v>
                </c:pt>
                <c:pt idx="93">
                  <c:v>93</c:v>
                </c:pt>
                <c:pt idx="94">
                  <c:v>91.9</c:v>
                </c:pt>
                <c:pt idx="95">
                  <c:v>96</c:v>
                </c:pt>
                <c:pt idx="96">
                  <c:v>97.5</c:v>
                </c:pt>
                <c:pt idx="97">
                  <c:v>97.6</c:v>
                </c:pt>
                <c:pt idx="98">
                  <c:v>98.2</c:v>
                </c:pt>
                <c:pt idx="99">
                  <c:v>97.5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CD-4899-8CD6-601EA6124171}"/>
            </c:ext>
          </c:extLst>
        </c:ser>
        <c:ser>
          <c:idx val="1"/>
          <c:order val="2"/>
          <c:tx>
            <c:strRef>
              <c:f>UG_2C_2D!$C$2</c:f>
              <c:strCache>
                <c:ptCount val="1"/>
                <c:pt idx="0">
                  <c:v>DWM-NB(49.98%)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UG_2C_2D!$C$3:$C$102</c:f>
              <c:numCache>
                <c:formatCode>General</c:formatCode>
                <c:ptCount val="100"/>
                <c:pt idx="0">
                  <c:v>99.6</c:v>
                </c:pt>
                <c:pt idx="1">
                  <c:v>100</c:v>
                </c:pt>
                <c:pt idx="2">
                  <c:v>99.9</c:v>
                </c:pt>
                <c:pt idx="3">
                  <c:v>99.7</c:v>
                </c:pt>
                <c:pt idx="4">
                  <c:v>99.3</c:v>
                </c:pt>
                <c:pt idx="5">
                  <c:v>99</c:v>
                </c:pt>
                <c:pt idx="6">
                  <c:v>99.4</c:v>
                </c:pt>
                <c:pt idx="7">
                  <c:v>98.6</c:v>
                </c:pt>
                <c:pt idx="8">
                  <c:v>98.7</c:v>
                </c:pt>
                <c:pt idx="9">
                  <c:v>96.8</c:v>
                </c:pt>
                <c:pt idx="10">
                  <c:v>96.899999999999991</c:v>
                </c:pt>
                <c:pt idx="11">
                  <c:v>95.199999999999989</c:v>
                </c:pt>
                <c:pt idx="12">
                  <c:v>94.399999999999991</c:v>
                </c:pt>
                <c:pt idx="13">
                  <c:v>93</c:v>
                </c:pt>
                <c:pt idx="14">
                  <c:v>86.2</c:v>
                </c:pt>
                <c:pt idx="15">
                  <c:v>83.899999999999991</c:v>
                </c:pt>
                <c:pt idx="16">
                  <c:v>78.100000000000009</c:v>
                </c:pt>
                <c:pt idx="17">
                  <c:v>84.3</c:v>
                </c:pt>
                <c:pt idx="18">
                  <c:v>92.5</c:v>
                </c:pt>
                <c:pt idx="19">
                  <c:v>92.800000000000011</c:v>
                </c:pt>
                <c:pt idx="20">
                  <c:v>93</c:v>
                </c:pt>
                <c:pt idx="21">
                  <c:v>90</c:v>
                </c:pt>
                <c:pt idx="22">
                  <c:v>84</c:v>
                </c:pt>
                <c:pt idx="23">
                  <c:v>81.899999999999991</c:v>
                </c:pt>
                <c:pt idx="24">
                  <c:v>51</c:v>
                </c:pt>
                <c:pt idx="25">
                  <c:v>35.799999999999997</c:v>
                </c:pt>
                <c:pt idx="26">
                  <c:v>35.299999999999997</c:v>
                </c:pt>
                <c:pt idx="27">
                  <c:v>32.300000000000004</c:v>
                </c:pt>
                <c:pt idx="28">
                  <c:v>27.900000000000002</c:v>
                </c:pt>
                <c:pt idx="29">
                  <c:v>25.900000000000002</c:v>
                </c:pt>
                <c:pt idx="30">
                  <c:v>22.400000000000002</c:v>
                </c:pt>
                <c:pt idx="31">
                  <c:v>19</c:v>
                </c:pt>
                <c:pt idx="32">
                  <c:v>16.7</c:v>
                </c:pt>
                <c:pt idx="33">
                  <c:v>14.399999999999999</c:v>
                </c:pt>
                <c:pt idx="34">
                  <c:v>13</c:v>
                </c:pt>
                <c:pt idx="35">
                  <c:v>11.1</c:v>
                </c:pt>
                <c:pt idx="36">
                  <c:v>8.5</c:v>
                </c:pt>
                <c:pt idx="37">
                  <c:v>6</c:v>
                </c:pt>
                <c:pt idx="38">
                  <c:v>6.1</c:v>
                </c:pt>
                <c:pt idx="39">
                  <c:v>4</c:v>
                </c:pt>
                <c:pt idx="40">
                  <c:v>3.5000000000000004</c:v>
                </c:pt>
                <c:pt idx="41">
                  <c:v>5.7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5.2</c:v>
                </c:pt>
                <c:pt idx="46">
                  <c:v>3.6999999999999997</c:v>
                </c:pt>
                <c:pt idx="47">
                  <c:v>4.3999999999999995</c:v>
                </c:pt>
                <c:pt idx="48">
                  <c:v>4.5999999999999996</c:v>
                </c:pt>
                <c:pt idx="49">
                  <c:v>4.5</c:v>
                </c:pt>
                <c:pt idx="50">
                  <c:v>5.0999999999999996</c:v>
                </c:pt>
                <c:pt idx="51">
                  <c:v>4.8</c:v>
                </c:pt>
                <c:pt idx="52">
                  <c:v>5.8000000000000007</c:v>
                </c:pt>
                <c:pt idx="53">
                  <c:v>4.5</c:v>
                </c:pt>
                <c:pt idx="54">
                  <c:v>4.3999999999999995</c:v>
                </c:pt>
                <c:pt idx="55">
                  <c:v>5.4</c:v>
                </c:pt>
                <c:pt idx="56">
                  <c:v>3.5999999999999996</c:v>
                </c:pt>
                <c:pt idx="57">
                  <c:v>5</c:v>
                </c:pt>
                <c:pt idx="58">
                  <c:v>3.9</c:v>
                </c:pt>
                <c:pt idx="59">
                  <c:v>4.5999999999999996</c:v>
                </c:pt>
                <c:pt idx="60">
                  <c:v>6.3</c:v>
                </c:pt>
                <c:pt idx="61">
                  <c:v>6.3</c:v>
                </c:pt>
                <c:pt idx="62">
                  <c:v>9.1</c:v>
                </c:pt>
                <c:pt idx="63">
                  <c:v>10.199999999999999</c:v>
                </c:pt>
                <c:pt idx="64">
                  <c:v>11.899999999999999</c:v>
                </c:pt>
                <c:pt idx="65">
                  <c:v>15.2</c:v>
                </c:pt>
                <c:pt idx="66">
                  <c:v>16.900000000000002</c:v>
                </c:pt>
                <c:pt idx="67">
                  <c:v>20.100000000000001</c:v>
                </c:pt>
                <c:pt idx="68">
                  <c:v>21.9</c:v>
                </c:pt>
                <c:pt idx="69">
                  <c:v>27.400000000000002</c:v>
                </c:pt>
                <c:pt idx="70">
                  <c:v>27.400000000000002</c:v>
                </c:pt>
                <c:pt idx="71">
                  <c:v>34.1</c:v>
                </c:pt>
                <c:pt idx="72">
                  <c:v>36.700000000000003</c:v>
                </c:pt>
                <c:pt idx="73">
                  <c:v>38.9</c:v>
                </c:pt>
                <c:pt idx="74">
                  <c:v>43.8</c:v>
                </c:pt>
                <c:pt idx="75">
                  <c:v>51</c:v>
                </c:pt>
                <c:pt idx="76">
                  <c:v>48.6</c:v>
                </c:pt>
                <c:pt idx="77">
                  <c:v>52.7</c:v>
                </c:pt>
                <c:pt idx="78">
                  <c:v>56.100000000000009</c:v>
                </c:pt>
                <c:pt idx="79">
                  <c:v>59.199999999999996</c:v>
                </c:pt>
                <c:pt idx="80">
                  <c:v>68.300000000000011</c:v>
                </c:pt>
                <c:pt idx="81">
                  <c:v>70.599999999999994</c:v>
                </c:pt>
                <c:pt idx="82">
                  <c:v>70.399999999999991</c:v>
                </c:pt>
                <c:pt idx="83">
                  <c:v>74.400000000000006</c:v>
                </c:pt>
                <c:pt idx="84">
                  <c:v>75.900000000000006</c:v>
                </c:pt>
                <c:pt idx="85">
                  <c:v>80</c:v>
                </c:pt>
                <c:pt idx="86">
                  <c:v>82.1</c:v>
                </c:pt>
                <c:pt idx="87">
                  <c:v>85.6</c:v>
                </c:pt>
                <c:pt idx="88">
                  <c:v>88.5</c:v>
                </c:pt>
                <c:pt idx="89">
                  <c:v>88.3</c:v>
                </c:pt>
                <c:pt idx="90">
                  <c:v>90.600000000000009</c:v>
                </c:pt>
                <c:pt idx="91">
                  <c:v>92.9</c:v>
                </c:pt>
                <c:pt idx="92">
                  <c:v>94.1</c:v>
                </c:pt>
                <c:pt idx="93">
                  <c:v>95.5</c:v>
                </c:pt>
                <c:pt idx="94">
                  <c:v>96.7</c:v>
                </c:pt>
                <c:pt idx="95">
                  <c:v>96.5</c:v>
                </c:pt>
                <c:pt idx="96">
                  <c:v>97.8</c:v>
                </c:pt>
                <c:pt idx="97">
                  <c:v>98.3</c:v>
                </c:pt>
                <c:pt idx="98">
                  <c:v>98.3</c:v>
                </c:pt>
                <c:pt idx="99">
                  <c:v>98.3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CD-4899-8CD6-601EA6124171}"/>
            </c:ext>
          </c:extLst>
        </c:ser>
        <c:ser>
          <c:idx val="3"/>
          <c:order val="3"/>
          <c:tx>
            <c:strRef>
              <c:f>UG_2C_2D!$D$2</c:f>
              <c:strCache>
                <c:ptCount val="1"/>
                <c:pt idx="0">
                  <c:v>DWM-HT(96%)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UG_2C_2D!$D$3:$D$102</c:f>
              <c:numCache>
                <c:formatCode>General</c:formatCode>
                <c:ptCount val="100"/>
                <c:pt idx="0">
                  <c:v>99.3</c:v>
                </c:pt>
                <c:pt idx="1">
                  <c:v>99.7</c:v>
                </c:pt>
                <c:pt idx="2">
                  <c:v>99.6</c:v>
                </c:pt>
                <c:pt idx="3">
                  <c:v>99.6</c:v>
                </c:pt>
                <c:pt idx="4">
                  <c:v>99.4</c:v>
                </c:pt>
                <c:pt idx="5">
                  <c:v>99.3</c:v>
                </c:pt>
                <c:pt idx="6">
                  <c:v>99</c:v>
                </c:pt>
                <c:pt idx="7">
                  <c:v>98.4</c:v>
                </c:pt>
                <c:pt idx="8">
                  <c:v>98.2</c:v>
                </c:pt>
                <c:pt idx="9">
                  <c:v>97</c:v>
                </c:pt>
                <c:pt idx="10">
                  <c:v>97.7</c:v>
                </c:pt>
                <c:pt idx="11">
                  <c:v>95.399999999999991</c:v>
                </c:pt>
                <c:pt idx="12">
                  <c:v>95.5</c:v>
                </c:pt>
                <c:pt idx="13">
                  <c:v>96.3</c:v>
                </c:pt>
                <c:pt idx="14">
                  <c:v>95.3</c:v>
                </c:pt>
                <c:pt idx="15">
                  <c:v>95.6</c:v>
                </c:pt>
                <c:pt idx="16">
                  <c:v>95</c:v>
                </c:pt>
                <c:pt idx="17">
                  <c:v>96.2</c:v>
                </c:pt>
                <c:pt idx="18">
                  <c:v>96.899999999999991</c:v>
                </c:pt>
                <c:pt idx="19">
                  <c:v>95.8</c:v>
                </c:pt>
                <c:pt idx="20">
                  <c:v>97.1</c:v>
                </c:pt>
                <c:pt idx="21">
                  <c:v>95.7</c:v>
                </c:pt>
                <c:pt idx="22">
                  <c:v>95.6</c:v>
                </c:pt>
                <c:pt idx="23">
                  <c:v>94.8</c:v>
                </c:pt>
                <c:pt idx="24">
                  <c:v>94.5</c:v>
                </c:pt>
                <c:pt idx="25">
                  <c:v>93.7</c:v>
                </c:pt>
                <c:pt idx="26">
                  <c:v>93.5</c:v>
                </c:pt>
                <c:pt idx="27">
                  <c:v>94.199999999999989</c:v>
                </c:pt>
                <c:pt idx="28">
                  <c:v>93.7</c:v>
                </c:pt>
                <c:pt idx="29">
                  <c:v>94.1</c:v>
                </c:pt>
                <c:pt idx="30">
                  <c:v>93.4</c:v>
                </c:pt>
                <c:pt idx="31">
                  <c:v>94.8</c:v>
                </c:pt>
                <c:pt idx="32">
                  <c:v>95.5</c:v>
                </c:pt>
                <c:pt idx="33">
                  <c:v>95.899999999999991</c:v>
                </c:pt>
                <c:pt idx="34">
                  <c:v>95.899999999999991</c:v>
                </c:pt>
                <c:pt idx="35">
                  <c:v>96</c:v>
                </c:pt>
                <c:pt idx="36">
                  <c:v>97.3</c:v>
                </c:pt>
                <c:pt idx="37">
                  <c:v>97.899999999999991</c:v>
                </c:pt>
                <c:pt idx="38">
                  <c:v>97.1</c:v>
                </c:pt>
                <c:pt idx="39">
                  <c:v>98.2</c:v>
                </c:pt>
                <c:pt idx="40">
                  <c:v>98.2</c:v>
                </c:pt>
                <c:pt idx="41">
                  <c:v>98.2</c:v>
                </c:pt>
                <c:pt idx="42">
                  <c:v>98.5</c:v>
                </c:pt>
                <c:pt idx="43">
                  <c:v>97.899999999999991</c:v>
                </c:pt>
                <c:pt idx="44">
                  <c:v>97.7</c:v>
                </c:pt>
                <c:pt idx="45">
                  <c:v>97.8</c:v>
                </c:pt>
                <c:pt idx="46">
                  <c:v>98.3</c:v>
                </c:pt>
                <c:pt idx="47">
                  <c:v>98</c:v>
                </c:pt>
                <c:pt idx="48">
                  <c:v>98</c:v>
                </c:pt>
                <c:pt idx="49">
                  <c:v>97.7</c:v>
                </c:pt>
                <c:pt idx="50">
                  <c:v>97.899999999999991</c:v>
                </c:pt>
                <c:pt idx="51">
                  <c:v>97.7</c:v>
                </c:pt>
                <c:pt idx="52">
                  <c:v>97.399999999999991</c:v>
                </c:pt>
                <c:pt idx="53">
                  <c:v>97.899999999999991</c:v>
                </c:pt>
                <c:pt idx="54">
                  <c:v>97.1</c:v>
                </c:pt>
                <c:pt idx="55">
                  <c:v>97.8</c:v>
                </c:pt>
                <c:pt idx="56">
                  <c:v>99.1</c:v>
                </c:pt>
                <c:pt idx="57">
                  <c:v>98.8</c:v>
                </c:pt>
                <c:pt idx="58">
                  <c:v>97.8</c:v>
                </c:pt>
                <c:pt idx="59">
                  <c:v>98.3</c:v>
                </c:pt>
                <c:pt idx="60">
                  <c:v>97.7</c:v>
                </c:pt>
                <c:pt idx="61">
                  <c:v>96.6</c:v>
                </c:pt>
                <c:pt idx="62">
                  <c:v>94.6</c:v>
                </c:pt>
                <c:pt idx="63">
                  <c:v>93.2</c:v>
                </c:pt>
                <c:pt idx="64">
                  <c:v>88.5</c:v>
                </c:pt>
                <c:pt idx="65">
                  <c:v>87.4</c:v>
                </c:pt>
                <c:pt idx="66">
                  <c:v>84.5</c:v>
                </c:pt>
                <c:pt idx="67">
                  <c:v>82.5</c:v>
                </c:pt>
                <c:pt idx="68">
                  <c:v>85.8</c:v>
                </c:pt>
                <c:pt idx="69">
                  <c:v>86.2</c:v>
                </c:pt>
                <c:pt idx="70">
                  <c:v>87.5</c:v>
                </c:pt>
                <c:pt idx="71">
                  <c:v>89.4</c:v>
                </c:pt>
                <c:pt idx="72">
                  <c:v>90.9</c:v>
                </c:pt>
                <c:pt idx="73">
                  <c:v>93.5</c:v>
                </c:pt>
                <c:pt idx="74">
                  <c:v>93.4</c:v>
                </c:pt>
                <c:pt idx="75">
                  <c:v>96.5</c:v>
                </c:pt>
                <c:pt idx="76">
                  <c:v>96.8</c:v>
                </c:pt>
                <c:pt idx="77">
                  <c:v>98.3</c:v>
                </c:pt>
                <c:pt idx="78">
                  <c:v>98.9</c:v>
                </c:pt>
                <c:pt idx="79">
                  <c:v>99.1</c:v>
                </c:pt>
                <c:pt idx="80">
                  <c:v>98.6</c:v>
                </c:pt>
                <c:pt idx="81">
                  <c:v>99.1</c:v>
                </c:pt>
                <c:pt idx="82">
                  <c:v>98.2</c:v>
                </c:pt>
                <c:pt idx="83">
                  <c:v>97.399999999999991</c:v>
                </c:pt>
                <c:pt idx="84">
                  <c:v>97.6</c:v>
                </c:pt>
                <c:pt idx="85">
                  <c:v>97.5</c:v>
                </c:pt>
                <c:pt idx="86">
                  <c:v>96</c:v>
                </c:pt>
                <c:pt idx="87">
                  <c:v>96.399999999999991</c:v>
                </c:pt>
                <c:pt idx="88">
                  <c:v>96.5</c:v>
                </c:pt>
                <c:pt idx="89">
                  <c:v>95.6</c:v>
                </c:pt>
                <c:pt idx="90">
                  <c:v>94.5</c:v>
                </c:pt>
                <c:pt idx="91">
                  <c:v>95.3</c:v>
                </c:pt>
                <c:pt idx="92">
                  <c:v>95.399999999999991</c:v>
                </c:pt>
                <c:pt idx="93">
                  <c:v>96.6</c:v>
                </c:pt>
                <c:pt idx="94">
                  <c:v>96.1</c:v>
                </c:pt>
                <c:pt idx="95">
                  <c:v>97.1</c:v>
                </c:pt>
                <c:pt idx="96">
                  <c:v>97.7</c:v>
                </c:pt>
                <c:pt idx="97">
                  <c:v>98.1</c:v>
                </c:pt>
                <c:pt idx="98">
                  <c:v>98.3</c:v>
                </c:pt>
                <c:pt idx="99">
                  <c:v>98.4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CD-4899-8CD6-601EA6124171}"/>
            </c:ext>
          </c:extLst>
        </c:ser>
        <c:ser>
          <c:idx val="0"/>
          <c:order val="4"/>
          <c:tx>
            <c:strRef>
              <c:f>UG_2C_2D!$E$2</c:f>
              <c:strCache>
                <c:ptCount val="1"/>
                <c:pt idx="0">
                  <c:v>WMA(73.18%)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UG_2C_2D!$A$3:$A$102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UG_2C_2D!$E$3:$E$102</c:f>
              <c:numCache>
                <c:formatCode>General</c:formatCode>
                <c:ptCount val="100"/>
                <c:pt idx="0">
                  <c:v>99.6</c:v>
                </c:pt>
                <c:pt idx="1">
                  <c:v>99.7</c:v>
                </c:pt>
                <c:pt idx="2">
                  <c:v>99.4</c:v>
                </c:pt>
                <c:pt idx="3">
                  <c:v>99.3</c:v>
                </c:pt>
                <c:pt idx="4">
                  <c:v>98.9</c:v>
                </c:pt>
                <c:pt idx="5">
                  <c:v>98.6</c:v>
                </c:pt>
                <c:pt idx="6">
                  <c:v>97.899999999999991</c:v>
                </c:pt>
                <c:pt idx="7">
                  <c:v>95.7</c:v>
                </c:pt>
                <c:pt idx="8">
                  <c:v>95.3</c:v>
                </c:pt>
                <c:pt idx="9">
                  <c:v>92.800000000000011</c:v>
                </c:pt>
                <c:pt idx="10">
                  <c:v>91.2</c:v>
                </c:pt>
                <c:pt idx="11">
                  <c:v>90</c:v>
                </c:pt>
                <c:pt idx="12">
                  <c:v>91.4</c:v>
                </c:pt>
                <c:pt idx="13">
                  <c:v>89.4</c:v>
                </c:pt>
                <c:pt idx="14">
                  <c:v>85.5</c:v>
                </c:pt>
                <c:pt idx="15">
                  <c:v>86.3</c:v>
                </c:pt>
                <c:pt idx="16">
                  <c:v>85.5</c:v>
                </c:pt>
                <c:pt idx="17">
                  <c:v>83.3</c:v>
                </c:pt>
                <c:pt idx="18">
                  <c:v>84.1</c:v>
                </c:pt>
                <c:pt idx="19">
                  <c:v>83.899999999999991</c:v>
                </c:pt>
                <c:pt idx="20">
                  <c:v>84.1</c:v>
                </c:pt>
                <c:pt idx="21">
                  <c:v>81.100000000000009</c:v>
                </c:pt>
                <c:pt idx="22">
                  <c:v>75.3</c:v>
                </c:pt>
                <c:pt idx="23">
                  <c:v>76.599999999999994</c:v>
                </c:pt>
                <c:pt idx="24">
                  <c:v>74.5</c:v>
                </c:pt>
                <c:pt idx="25">
                  <c:v>72.7</c:v>
                </c:pt>
                <c:pt idx="26">
                  <c:v>70.899999999999991</c:v>
                </c:pt>
                <c:pt idx="27">
                  <c:v>68</c:v>
                </c:pt>
                <c:pt idx="28">
                  <c:v>64.5</c:v>
                </c:pt>
                <c:pt idx="29">
                  <c:v>62</c:v>
                </c:pt>
                <c:pt idx="30">
                  <c:v>59.699999999999996</c:v>
                </c:pt>
                <c:pt idx="31">
                  <c:v>54.1</c:v>
                </c:pt>
                <c:pt idx="32">
                  <c:v>64.8</c:v>
                </c:pt>
                <c:pt idx="33">
                  <c:v>74.5</c:v>
                </c:pt>
                <c:pt idx="34">
                  <c:v>71.3</c:v>
                </c:pt>
                <c:pt idx="35">
                  <c:v>72.3</c:v>
                </c:pt>
                <c:pt idx="36">
                  <c:v>70.5</c:v>
                </c:pt>
                <c:pt idx="37">
                  <c:v>72.5</c:v>
                </c:pt>
                <c:pt idx="38">
                  <c:v>69.899999999999991</c:v>
                </c:pt>
                <c:pt idx="39">
                  <c:v>69.599999999999994</c:v>
                </c:pt>
                <c:pt idx="40">
                  <c:v>68.8</c:v>
                </c:pt>
                <c:pt idx="41">
                  <c:v>70.399999999999991</c:v>
                </c:pt>
                <c:pt idx="42">
                  <c:v>68.7</c:v>
                </c:pt>
                <c:pt idx="43">
                  <c:v>69.199999999999989</c:v>
                </c:pt>
                <c:pt idx="44">
                  <c:v>93.899999999999991</c:v>
                </c:pt>
                <c:pt idx="45">
                  <c:v>95.7</c:v>
                </c:pt>
                <c:pt idx="46">
                  <c:v>95.1</c:v>
                </c:pt>
                <c:pt idx="47">
                  <c:v>95.6</c:v>
                </c:pt>
                <c:pt idx="48">
                  <c:v>95.1</c:v>
                </c:pt>
                <c:pt idx="49">
                  <c:v>94</c:v>
                </c:pt>
                <c:pt idx="50">
                  <c:v>94.8</c:v>
                </c:pt>
                <c:pt idx="51">
                  <c:v>95</c:v>
                </c:pt>
                <c:pt idx="52">
                  <c:v>93.600000000000009</c:v>
                </c:pt>
                <c:pt idx="53">
                  <c:v>93.7</c:v>
                </c:pt>
                <c:pt idx="54">
                  <c:v>92.9</c:v>
                </c:pt>
                <c:pt idx="55">
                  <c:v>94.1</c:v>
                </c:pt>
                <c:pt idx="56">
                  <c:v>93.7</c:v>
                </c:pt>
                <c:pt idx="57">
                  <c:v>95.8</c:v>
                </c:pt>
                <c:pt idx="58">
                  <c:v>94.899999999999991</c:v>
                </c:pt>
                <c:pt idx="59">
                  <c:v>95.199999999999989</c:v>
                </c:pt>
                <c:pt idx="60">
                  <c:v>93.899999999999991</c:v>
                </c:pt>
                <c:pt idx="61">
                  <c:v>90.4</c:v>
                </c:pt>
                <c:pt idx="62">
                  <c:v>89</c:v>
                </c:pt>
                <c:pt idx="63">
                  <c:v>84.3</c:v>
                </c:pt>
                <c:pt idx="64">
                  <c:v>79</c:v>
                </c:pt>
                <c:pt idx="65">
                  <c:v>64.7</c:v>
                </c:pt>
                <c:pt idx="66">
                  <c:v>56.699999999999996</c:v>
                </c:pt>
                <c:pt idx="67">
                  <c:v>58.099999999999994</c:v>
                </c:pt>
                <c:pt idx="68">
                  <c:v>55.000000000000007</c:v>
                </c:pt>
                <c:pt idx="69">
                  <c:v>52.1</c:v>
                </c:pt>
                <c:pt idx="70">
                  <c:v>42.199999999999996</c:v>
                </c:pt>
                <c:pt idx="71">
                  <c:v>40</c:v>
                </c:pt>
                <c:pt idx="72">
                  <c:v>41</c:v>
                </c:pt>
                <c:pt idx="73">
                  <c:v>41.3</c:v>
                </c:pt>
                <c:pt idx="74">
                  <c:v>45.4</c:v>
                </c:pt>
                <c:pt idx="75">
                  <c:v>41.8</c:v>
                </c:pt>
                <c:pt idx="76">
                  <c:v>40.9</c:v>
                </c:pt>
                <c:pt idx="77">
                  <c:v>40.9</c:v>
                </c:pt>
                <c:pt idx="78">
                  <c:v>45.1</c:v>
                </c:pt>
                <c:pt idx="79">
                  <c:v>42.6</c:v>
                </c:pt>
                <c:pt idx="80">
                  <c:v>44.3</c:v>
                </c:pt>
                <c:pt idx="81">
                  <c:v>43.2</c:v>
                </c:pt>
                <c:pt idx="82">
                  <c:v>41.9</c:v>
                </c:pt>
                <c:pt idx="83">
                  <c:v>43.1</c:v>
                </c:pt>
                <c:pt idx="84">
                  <c:v>41</c:v>
                </c:pt>
                <c:pt idx="85">
                  <c:v>41.4</c:v>
                </c:pt>
                <c:pt idx="86">
                  <c:v>44.4</c:v>
                </c:pt>
                <c:pt idx="87">
                  <c:v>44</c:v>
                </c:pt>
                <c:pt idx="88">
                  <c:v>46.800000000000004</c:v>
                </c:pt>
                <c:pt idx="89">
                  <c:v>52.900000000000006</c:v>
                </c:pt>
                <c:pt idx="90">
                  <c:v>52.5</c:v>
                </c:pt>
                <c:pt idx="91">
                  <c:v>52.900000000000006</c:v>
                </c:pt>
                <c:pt idx="92">
                  <c:v>58.199999999999996</c:v>
                </c:pt>
                <c:pt idx="93">
                  <c:v>62</c:v>
                </c:pt>
                <c:pt idx="94">
                  <c:v>60.4</c:v>
                </c:pt>
                <c:pt idx="95">
                  <c:v>74.900000000000006</c:v>
                </c:pt>
                <c:pt idx="96">
                  <c:v>77.8</c:v>
                </c:pt>
                <c:pt idx="97">
                  <c:v>77.3</c:v>
                </c:pt>
                <c:pt idx="98">
                  <c:v>81.100000000000009</c:v>
                </c:pt>
                <c:pt idx="99">
                  <c:v>86.5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CD-4899-8CD6-601EA6124171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8DCD-4899-8CD6-601EA6124171}"/>
              </c:ext>
            </c:extLst>
          </c:dPt>
          <c:xVal>
            <c:numRef>
              <c:f>UG_2C_2D!$AG$13:$AG$14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UG_2C_2D!$AH$9:$AH$10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8DCD-4899-8CD6-601EA6124171}"/>
            </c:ext>
          </c:extLst>
        </c:ser>
        <c:ser>
          <c:idx val="6"/>
          <c:order val="6"/>
          <c:tx>
            <c:strRef>
              <c:f>UG_2C_2D!$AG$8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8DCD-4899-8CD6-601EA6124171}"/>
              </c:ext>
            </c:extLst>
          </c:dPt>
          <c:xVal>
            <c:numRef>
              <c:f>UG_2C_2D!$AG$17:$AG$19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UG_2C_2D!$AH$9:$AH$10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8DCD-4899-8CD6-601EA612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1360"/>
        <c:axId val="199313664"/>
        <c:extLst xmlns:c16r2="http://schemas.microsoft.com/office/drawing/2015/06/chart"/>
      </c:scatterChart>
      <c:valAx>
        <c:axId val="19931136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313664"/>
        <c:crosses val="autoZero"/>
        <c:crossBetween val="midCat"/>
        <c:dispUnits>
          <c:builtInUnit val="thousands"/>
        </c:dispUnits>
      </c:valAx>
      <c:valAx>
        <c:axId val="199313664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31136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SEA_Mixed!$F$2</c:f>
              <c:strCache>
                <c:ptCount val="1"/>
                <c:pt idx="0">
                  <c:v>HDWM(79.96%)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SEA_Mixed!$F$3:$F$102</c:f>
              <c:numCache>
                <c:formatCode>General</c:formatCode>
                <c:ptCount val="100"/>
                <c:pt idx="0">
                  <c:v>82.399999999999991</c:v>
                </c:pt>
                <c:pt idx="1">
                  <c:v>88.7</c:v>
                </c:pt>
                <c:pt idx="2">
                  <c:v>87.6</c:v>
                </c:pt>
                <c:pt idx="3">
                  <c:v>79</c:v>
                </c:pt>
                <c:pt idx="4">
                  <c:v>79.5</c:v>
                </c:pt>
                <c:pt idx="5">
                  <c:v>83.2</c:v>
                </c:pt>
                <c:pt idx="6">
                  <c:v>81.899999999999991</c:v>
                </c:pt>
                <c:pt idx="7">
                  <c:v>82.8</c:v>
                </c:pt>
                <c:pt idx="8">
                  <c:v>82.1</c:v>
                </c:pt>
                <c:pt idx="9">
                  <c:v>76.099999999999994</c:v>
                </c:pt>
                <c:pt idx="10">
                  <c:v>79.600000000000009</c:v>
                </c:pt>
                <c:pt idx="11">
                  <c:v>82.3</c:v>
                </c:pt>
                <c:pt idx="12">
                  <c:v>79.7</c:v>
                </c:pt>
                <c:pt idx="13">
                  <c:v>79.7</c:v>
                </c:pt>
                <c:pt idx="14">
                  <c:v>82</c:v>
                </c:pt>
                <c:pt idx="15">
                  <c:v>83.3</c:v>
                </c:pt>
                <c:pt idx="16">
                  <c:v>82.6</c:v>
                </c:pt>
                <c:pt idx="17">
                  <c:v>83.399999999999991</c:v>
                </c:pt>
                <c:pt idx="18">
                  <c:v>83.5</c:v>
                </c:pt>
                <c:pt idx="19">
                  <c:v>81.2</c:v>
                </c:pt>
                <c:pt idx="20">
                  <c:v>81.699999999999989</c:v>
                </c:pt>
                <c:pt idx="21">
                  <c:v>81.699999999999989</c:v>
                </c:pt>
                <c:pt idx="22">
                  <c:v>82.699999999999989</c:v>
                </c:pt>
                <c:pt idx="23">
                  <c:v>80.800000000000011</c:v>
                </c:pt>
                <c:pt idx="24">
                  <c:v>78.3</c:v>
                </c:pt>
                <c:pt idx="25">
                  <c:v>78.7</c:v>
                </c:pt>
                <c:pt idx="26">
                  <c:v>78.100000000000009</c:v>
                </c:pt>
                <c:pt idx="27">
                  <c:v>76</c:v>
                </c:pt>
                <c:pt idx="28">
                  <c:v>75.7</c:v>
                </c:pt>
                <c:pt idx="29">
                  <c:v>73.8</c:v>
                </c:pt>
                <c:pt idx="30">
                  <c:v>73.2</c:v>
                </c:pt>
                <c:pt idx="31">
                  <c:v>73.5</c:v>
                </c:pt>
                <c:pt idx="32">
                  <c:v>75.900000000000006</c:v>
                </c:pt>
                <c:pt idx="33">
                  <c:v>72.5</c:v>
                </c:pt>
                <c:pt idx="34">
                  <c:v>75</c:v>
                </c:pt>
                <c:pt idx="35">
                  <c:v>74.2</c:v>
                </c:pt>
                <c:pt idx="36">
                  <c:v>73.8</c:v>
                </c:pt>
                <c:pt idx="37">
                  <c:v>74.7</c:v>
                </c:pt>
                <c:pt idx="38">
                  <c:v>74.7</c:v>
                </c:pt>
                <c:pt idx="39">
                  <c:v>74.599999999999994</c:v>
                </c:pt>
                <c:pt idx="40">
                  <c:v>74.900000000000006</c:v>
                </c:pt>
                <c:pt idx="41">
                  <c:v>77.3</c:v>
                </c:pt>
                <c:pt idx="42">
                  <c:v>77.100000000000009</c:v>
                </c:pt>
                <c:pt idx="43">
                  <c:v>79.900000000000006</c:v>
                </c:pt>
                <c:pt idx="44">
                  <c:v>76.099999999999994</c:v>
                </c:pt>
                <c:pt idx="45">
                  <c:v>75.599999999999994</c:v>
                </c:pt>
                <c:pt idx="46">
                  <c:v>76.900000000000006</c:v>
                </c:pt>
                <c:pt idx="47">
                  <c:v>77.600000000000009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79.3</c:v>
                </c:pt>
                <c:pt idx="51">
                  <c:v>79.2</c:v>
                </c:pt>
                <c:pt idx="52">
                  <c:v>79.2</c:v>
                </c:pt>
                <c:pt idx="53">
                  <c:v>81.699999999999989</c:v>
                </c:pt>
                <c:pt idx="54">
                  <c:v>81.2</c:v>
                </c:pt>
                <c:pt idx="55">
                  <c:v>82</c:v>
                </c:pt>
                <c:pt idx="56">
                  <c:v>81.699999999999989</c:v>
                </c:pt>
                <c:pt idx="57">
                  <c:v>82.899999999999991</c:v>
                </c:pt>
                <c:pt idx="58">
                  <c:v>81.8</c:v>
                </c:pt>
                <c:pt idx="59">
                  <c:v>80.300000000000011</c:v>
                </c:pt>
                <c:pt idx="60">
                  <c:v>80.7</c:v>
                </c:pt>
                <c:pt idx="61">
                  <c:v>82.8</c:v>
                </c:pt>
                <c:pt idx="62">
                  <c:v>81.2</c:v>
                </c:pt>
                <c:pt idx="63">
                  <c:v>82.1</c:v>
                </c:pt>
                <c:pt idx="64">
                  <c:v>84</c:v>
                </c:pt>
                <c:pt idx="65">
                  <c:v>82.6</c:v>
                </c:pt>
                <c:pt idx="66">
                  <c:v>82.899999999999991</c:v>
                </c:pt>
                <c:pt idx="67">
                  <c:v>83.7</c:v>
                </c:pt>
                <c:pt idx="68">
                  <c:v>81.5</c:v>
                </c:pt>
                <c:pt idx="69">
                  <c:v>82.899999999999991</c:v>
                </c:pt>
                <c:pt idx="70">
                  <c:v>83.2</c:v>
                </c:pt>
                <c:pt idx="71">
                  <c:v>83.399999999999991</c:v>
                </c:pt>
                <c:pt idx="72">
                  <c:v>82.5</c:v>
                </c:pt>
                <c:pt idx="73">
                  <c:v>84.899999999999991</c:v>
                </c:pt>
                <c:pt idx="74">
                  <c:v>81</c:v>
                </c:pt>
                <c:pt idx="75">
                  <c:v>76.8</c:v>
                </c:pt>
                <c:pt idx="76">
                  <c:v>79</c:v>
                </c:pt>
                <c:pt idx="77">
                  <c:v>77.7</c:v>
                </c:pt>
                <c:pt idx="78">
                  <c:v>81</c:v>
                </c:pt>
                <c:pt idx="79">
                  <c:v>78.8</c:v>
                </c:pt>
                <c:pt idx="80">
                  <c:v>77.8</c:v>
                </c:pt>
                <c:pt idx="81">
                  <c:v>78.2</c:v>
                </c:pt>
                <c:pt idx="82">
                  <c:v>81.100000000000009</c:v>
                </c:pt>
                <c:pt idx="83">
                  <c:v>79.2</c:v>
                </c:pt>
                <c:pt idx="84">
                  <c:v>78.3</c:v>
                </c:pt>
                <c:pt idx="85">
                  <c:v>81.899999999999991</c:v>
                </c:pt>
                <c:pt idx="86">
                  <c:v>79.5</c:v>
                </c:pt>
                <c:pt idx="87">
                  <c:v>77.600000000000009</c:v>
                </c:pt>
                <c:pt idx="88">
                  <c:v>81.899999999999991</c:v>
                </c:pt>
                <c:pt idx="89">
                  <c:v>80.2</c:v>
                </c:pt>
                <c:pt idx="90">
                  <c:v>80.800000000000011</c:v>
                </c:pt>
                <c:pt idx="91">
                  <c:v>81.599999999999994</c:v>
                </c:pt>
                <c:pt idx="92">
                  <c:v>79.900000000000006</c:v>
                </c:pt>
                <c:pt idx="93">
                  <c:v>83</c:v>
                </c:pt>
                <c:pt idx="94">
                  <c:v>80.300000000000011</c:v>
                </c:pt>
                <c:pt idx="95">
                  <c:v>80.100000000000009</c:v>
                </c:pt>
                <c:pt idx="96">
                  <c:v>81.399999999999991</c:v>
                </c:pt>
                <c:pt idx="97">
                  <c:v>82.199999999999989</c:v>
                </c:pt>
                <c:pt idx="98">
                  <c:v>82.399999999999991</c:v>
                </c:pt>
                <c:pt idx="99">
                  <c:v>81.2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DC-40C9-B847-929B124C14DB}"/>
            </c:ext>
          </c:extLst>
        </c:ser>
        <c:ser>
          <c:idx val="9"/>
          <c:order val="1"/>
          <c:tx>
            <c:strRef>
              <c:f>SEA_Mixed!$B$2</c:f>
              <c:strCache>
                <c:ptCount val="1"/>
                <c:pt idx="0">
                  <c:v>ARF(80.39%)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SEA_Mixed!$B$3:$B$102</c:f>
              <c:numCache>
                <c:formatCode>General</c:formatCode>
                <c:ptCount val="100"/>
                <c:pt idx="0">
                  <c:v>82.3</c:v>
                </c:pt>
                <c:pt idx="1">
                  <c:v>87.8</c:v>
                </c:pt>
                <c:pt idx="2">
                  <c:v>87.4</c:v>
                </c:pt>
                <c:pt idx="3">
                  <c:v>89.1</c:v>
                </c:pt>
                <c:pt idx="4">
                  <c:v>89.3</c:v>
                </c:pt>
                <c:pt idx="5">
                  <c:v>87.3</c:v>
                </c:pt>
                <c:pt idx="6">
                  <c:v>87.9</c:v>
                </c:pt>
                <c:pt idx="7">
                  <c:v>87.2</c:v>
                </c:pt>
                <c:pt idx="8">
                  <c:v>87.3</c:v>
                </c:pt>
                <c:pt idx="9">
                  <c:v>86.6</c:v>
                </c:pt>
                <c:pt idx="10">
                  <c:v>87</c:v>
                </c:pt>
                <c:pt idx="11">
                  <c:v>86.6</c:v>
                </c:pt>
                <c:pt idx="12">
                  <c:v>84.6</c:v>
                </c:pt>
                <c:pt idx="13">
                  <c:v>88</c:v>
                </c:pt>
                <c:pt idx="14">
                  <c:v>86.6</c:v>
                </c:pt>
                <c:pt idx="15">
                  <c:v>85.9</c:v>
                </c:pt>
                <c:pt idx="16">
                  <c:v>86.7</c:v>
                </c:pt>
                <c:pt idx="17">
                  <c:v>86</c:v>
                </c:pt>
                <c:pt idx="18">
                  <c:v>85.7</c:v>
                </c:pt>
                <c:pt idx="19">
                  <c:v>83.2</c:v>
                </c:pt>
                <c:pt idx="20">
                  <c:v>85.3</c:v>
                </c:pt>
                <c:pt idx="21">
                  <c:v>84.8</c:v>
                </c:pt>
                <c:pt idx="22">
                  <c:v>85.9</c:v>
                </c:pt>
                <c:pt idx="23">
                  <c:v>83.3</c:v>
                </c:pt>
                <c:pt idx="24">
                  <c:v>82.699999999999989</c:v>
                </c:pt>
                <c:pt idx="25">
                  <c:v>80.5</c:v>
                </c:pt>
                <c:pt idx="26">
                  <c:v>80.900000000000006</c:v>
                </c:pt>
                <c:pt idx="27">
                  <c:v>78.8</c:v>
                </c:pt>
                <c:pt idx="28">
                  <c:v>80</c:v>
                </c:pt>
                <c:pt idx="29">
                  <c:v>77.8</c:v>
                </c:pt>
                <c:pt idx="30">
                  <c:v>75.099999999999994</c:v>
                </c:pt>
                <c:pt idx="31">
                  <c:v>78</c:v>
                </c:pt>
                <c:pt idx="32">
                  <c:v>80.7</c:v>
                </c:pt>
                <c:pt idx="33">
                  <c:v>76.7</c:v>
                </c:pt>
                <c:pt idx="34">
                  <c:v>76.5</c:v>
                </c:pt>
                <c:pt idx="35">
                  <c:v>78.7</c:v>
                </c:pt>
                <c:pt idx="36">
                  <c:v>76.3</c:v>
                </c:pt>
                <c:pt idx="37">
                  <c:v>76.599999999999994</c:v>
                </c:pt>
                <c:pt idx="38">
                  <c:v>77.100000000000009</c:v>
                </c:pt>
                <c:pt idx="39">
                  <c:v>75.599999999999994</c:v>
                </c:pt>
                <c:pt idx="40">
                  <c:v>76.900000000000006</c:v>
                </c:pt>
                <c:pt idx="41">
                  <c:v>77.8</c:v>
                </c:pt>
                <c:pt idx="42">
                  <c:v>77.2</c:v>
                </c:pt>
                <c:pt idx="43">
                  <c:v>78.100000000000009</c:v>
                </c:pt>
                <c:pt idx="44">
                  <c:v>74.900000000000006</c:v>
                </c:pt>
                <c:pt idx="45">
                  <c:v>74.400000000000006</c:v>
                </c:pt>
                <c:pt idx="46">
                  <c:v>77.7</c:v>
                </c:pt>
                <c:pt idx="47">
                  <c:v>78.400000000000006</c:v>
                </c:pt>
                <c:pt idx="48">
                  <c:v>76.5</c:v>
                </c:pt>
                <c:pt idx="49">
                  <c:v>76.599999999999994</c:v>
                </c:pt>
                <c:pt idx="50">
                  <c:v>76.5</c:v>
                </c:pt>
                <c:pt idx="51">
                  <c:v>74.3</c:v>
                </c:pt>
                <c:pt idx="52">
                  <c:v>76.900000000000006</c:v>
                </c:pt>
                <c:pt idx="53">
                  <c:v>76.900000000000006</c:v>
                </c:pt>
                <c:pt idx="54">
                  <c:v>76.7</c:v>
                </c:pt>
                <c:pt idx="55">
                  <c:v>78</c:v>
                </c:pt>
                <c:pt idx="56">
                  <c:v>76.5</c:v>
                </c:pt>
                <c:pt idx="57">
                  <c:v>78.7</c:v>
                </c:pt>
                <c:pt idx="58">
                  <c:v>78.8</c:v>
                </c:pt>
                <c:pt idx="59">
                  <c:v>75.3</c:v>
                </c:pt>
                <c:pt idx="60">
                  <c:v>77.5</c:v>
                </c:pt>
                <c:pt idx="61">
                  <c:v>78</c:v>
                </c:pt>
                <c:pt idx="62">
                  <c:v>75.900000000000006</c:v>
                </c:pt>
                <c:pt idx="63">
                  <c:v>78.600000000000009</c:v>
                </c:pt>
                <c:pt idx="64">
                  <c:v>77.900000000000006</c:v>
                </c:pt>
                <c:pt idx="65">
                  <c:v>76.8</c:v>
                </c:pt>
                <c:pt idx="66">
                  <c:v>76.8</c:v>
                </c:pt>
                <c:pt idx="67">
                  <c:v>77.8</c:v>
                </c:pt>
                <c:pt idx="68">
                  <c:v>76.599999999999994</c:v>
                </c:pt>
                <c:pt idx="69">
                  <c:v>76.400000000000006</c:v>
                </c:pt>
                <c:pt idx="70">
                  <c:v>75.3</c:v>
                </c:pt>
                <c:pt idx="71">
                  <c:v>76.7</c:v>
                </c:pt>
                <c:pt idx="72">
                  <c:v>76.3</c:v>
                </c:pt>
                <c:pt idx="73">
                  <c:v>78.900000000000006</c:v>
                </c:pt>
                <c:pt idx="74">
                  <c:v>76.8</c:v>
                </c:pt>
                <c:pt idx="75">
                  <c:v>84.6</c:v>
                </c:pt>
                <c:pt idx="76">
                  <c:v>86</c:v>
                </c:pt>
                <c:pt idx="77">
                  <c:v>85</c:v>
                </c:pt>
                <c:pt idx="78">
                  <c:v>86.5</c:v>
                </c:pt>
                <c:pt idx="79">
                  <c:v>85.5</c:v>
                </c:pt>
                <c:pt idx="80">
                  <c:v>84.399999999999991</c:v>
                </c:pt>
                <c:pt idx="81">
                  <c:v>84.6</c:v>
                </c:pt>
                <c:pt idx="82">
                  <c:v>86.5</c:v>
                </c:pt>
                <c:pt idx="83">
                  <c:v>85.1</c:v>
                </c:pt>
                <c:pt idx="84">
                  <c:v>85</c:v>
                </c:pt>
                <c:pt idx="85">
                  <c:v>86.8</c:v>
                </c:pt>
                <c:pt idx="86">
                  <c:v>84.6</c:v>
                </c:pt>
                <c:pt idx="87">
                  <c:v>83.3</c:v>
                </c:pt>
                <c:pt idx="88">
                  <c:v>85</c:v>
                </c:pt>
                <c:pt idx="89">
                  <c:v>82.899999999999991</c:v>
                </c:pt>
                <c:pt idx="90">
                  <c:v>73</c:v>
                </c:pt>
                <c:pt idx="91">
                  <c:v>73.900000000000006</c:v>
                </c:pt>
                <c:pt idx="92">
                  <c:v>75.3</c:v>
                </c:pt>
                <c:pt idx="93">
                  <c:v>74.5</c:v>
                </c:pt>
                <c:pt idx="94">
                  <c:v>72.899999999999991</c:v>
                </c:pt>
                <c:pt idx="95">
                  <c:v>74.3</c:v>
                </c:pt>
                <c:pt idx="96">
                  <c:v>73</c:v>
                </c:pt>
                <c:pt idx="97">
                  <c:v>75.5</c:v>
                </c:pt>
                <c:pt idx="98">
                  <c:v>76.8</c:v>
                </c:pt>
                <c:pt idx="99">
                  <c:v>76.5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DC-40C9-B847-929B124C14DB}"/>
            </c:ext>
          </c:extLst>
        </c:ser>
        <c:ser>
          <c:idx val="1"/>
          <c:order val="2"/>
          <c:tx>
            <c:strRef>
              <c:f>SEA_Mixed!$C$2</c:f>
              <c:strCache>
                <c:ptCount val="1"/>
                <c:pt idx="0">
                  <c:v>DWM-NB(80.85%)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SEA_Mixed!$C$3:$C$102</c:f>
              <c:numCache>
                <c:formatCode>General</c:formatCode>
                <c:ptCount val="100"/>
                <c:pt idx="0">
                  <c:v>82.5</c:v>
                </c:pt>
                <c:pt idx="1">
                  <c:v>88.9</c:v>
                </c:pt>
                <c:pt idx="2">
                  <c:v>85.6</c:v>
                </c:pt>
                <c:pt idx="3">
                  <c:v>86.8</c:v>
                </c:pt>
                <c:pt idx="4">
                  <c:v>83.2</c:v>
                </c:pt>
                <c:pt idx="5">
                  <c:v>82.399999999999991</c:v>
                </c:pt>
                <c:pt idx="6">
                  <c:v>80.5</c:v>
                </c:pt>
                <c:pt idx="7">
                  <c:v>82</c:v>
                </c:pt>
                <c:pt idx="8">
                  <c:v>80.2</c:v>
                </c:pt>
                <c:pt idx="9">
                  <c:v>78</c:v>
                </c:pt>
                <c:pt idx="10">
                  <c:v>81.100000000000009</c:v>
                </c:pt>
                <c:pt idx="11">
                  <c:v>78.5</c:v>
                </c:pt>
                <c:pt idx="12">
                  <c:v>78.2</c:v>
                </c:pt>
                <c:pt idx="13">
                  <c:v>77.5</c:v>
                </c:pt>
                <c:pt idx="14">
                  <c:v>76.8</c:v>
                </c:pt>
                <c:pt idx="15">
                  <c:v>77.900000000000006</c:v>
                </c:pt>
                <c:pt idx="16">
                  <c:v>78.400000000000006</c:v>
                </c:pt>
                <c:pt idx="17">
                  <c:v>77.7</c:v>
                </c:pt>
                <c:pt idx="18">
                  <c:v>78</c:v>
                </c:pt>
                <c:pt idx="19">
                  <c:v>76.599999999999994</c:v>
                </c:pt>
                <c:pt idx="20">
                  <c:v>75.900000000000006</c:v>
                </c:pt>
                <c:pt idx="21">
                  <c:v>77.8</c:v>
                </c:pt>
                <c:pt idx="22">
                  <c:v>80</c:v>
                </c:pt>
                <c:pt idx="23">
                  <c:v>81.5</c:v>
                </c:pt>
                <c:pt idx="24">
                  <c:v>80.800000000000011</c:v>
                </c:pt>
                <c:pt idx="25">
                  <c:v>81.399999999999991</c:v>
                </c:pt>
                <c:pt idx="26">
                  <c:v>85.8</c:v>
                </c:pt>
                <c:pt idx="27">
                  <c:v>82</c:v>
                </c:pt>
                <c:pt idx="28">
                  <c:v>84.1</c:v>
                </c:pt>
                <c:pt idx="29">
                  <c:v>84.8</c:v>
                </c:pt>
                <c:pt idx="30">
                  <c:v>84.399999999999991</c:v>
                </c:pt>
                <c:pt idx="31">
                  <c:v>84.399999999999991</c:v>
                </c:pt>
                <c:pt idx="32">
                  <c:v>87.7</c:v>
                </c:pt>
                <c:pt idx="33">
                  <c:v>84.2</c:v>
                </c:pt>
                <c:pt idx="34">
                  <c:v>86.1</c:v>
                </c:pt>
                <c:pt idx="35">
                  <c:v>87.3</c:v>
                </c:pt>
                <c:pt idx="36">
                  <c:v>85.6</c:v>
                </c:pt>
                <c:pt idx="37">
                  <c:v>86.9</c:v>
                </c:pt>
                <c:pt idx="38">
                  <c:v>85.9</c:v>
                </c:pt>
                <c:pt idx="39">
                  <c:v>85</c:v>
                </c:pt>
                <c:pt idx="40">
                  <c:v>85.399999999999991</c:v>
                </c:pt>
                <c:pt idx="41">
                  <c:v>87.2</c:v>
                </c:pt>
                <c:pt idx="42">
                  <c:v>86.5</c:v>
                </c:pt>
                <c:pt idx="43">
                  <c:v>86.3</c:v>
                </c:pt>
                <c:pt idx="44">
                  <c:v>83.6</c:v>
                </c:pt>
                <c:pt idx="45">
                  <c:v>86.1</c:v>
                </c:pt>
                <c:pt idx="46">
                  <c:v>87.3</c:v>
                </c:pt>
                <c:pt idx="47">
                  <c:v>87.5</c:v>
                </c:pt>
                <c:pt idx="48">
                  <c:v>86.8</c:v>
                </c:pt>
                <c:pt idx="49">
                  <c:v>86.2</c:v>
                </c:pt>
                <c:pt idx="50">
                  <c:v>85.8</c:v>
                </c:pt>
                <c:pt idx="51">
                  <c:v>85.3</c:v>
                </c:pt>
                <c:pt idx="52">
                  <c:v>86.3</c:v>
                </c:pt>
                <c:pt idx="53">
                  <c:v>86.1</c:v>
                </c:pt>
                <c:pt idx="54">
                  <c:v>86.1</c:v>
                </c:pt>
                <c:pt idx="55">
                  <c:v>87.3</c:v>
                </c:pt>
                <c:pt idx="56">
                  <c:v>87.4</c:v>
                </c:pt>
                <c:pt idx="57">
                  <c:v>86.6</c:v>
                </c:pt>
                <c:pt idx="58">
                  <c:v>86.3</c:v>
                </c:pt>
                <c:pt idx="59">
                  <c:v>85.9</c:v>
                </c:pt>
                <c:pt idx="60">
                  <c:v>85.7</c:v>
                </c:pt>
                <c:pt idx="61">
                  <c:v>87.6</c:v>
                </c:pt>
                <c:pt idx="62">
                  <c:v>86.1</c:v>
                </c:pt>
                <c:pt idx="63">
                  <c:v>85.6</c:v>
                </c:pt>
                <c:pt idx="64">
                  <c:v>87.6</c:v>
                </c:pt>
                <c:pt idx="65">
                  <c:v>87.5</c:v>
                </c:pt>
                <c:pt idx="66">
                  <c:v>88.1</c:v>
                </c:pt>
                <c:pt idx="67">
                  <c:v>86.3</c:v>
                </c:pt>
                <c:pt idx="68">
                  <c:v>87.4</c:v>
                </c:pt>
                <c:pt idx="69">
                  <c:v>86</c:v>
                </c:pt>
                <c:pt idx="70">
                  <c:v>85.399999999999991</c:v>
                </c:pt>
                <c:pt idx="71">
                  <c:v>86.5</c:v>
                </c:pt>
                <c:pt idx="72">
                  <c:v>86</c:v>
                </c:pt>
                <c:pt idx="73">
                  <c:v>87.6</c:v>
                </c:pt>
                <c:pt idx="74">
                  <c:v>85</c:v>
                </c:pt>
                <c:pt idx="75">
                  <c:v>71.7</c:v>
                </c:pt>
                <c:pt idx="76">
                  <c:v>73</c:v>
                </c:pt>
                <c:pt idx="77">
                  <c:v>72</c:v>
                </c:pt>
                <c:pt idx="78">
                  <c:v>72.5</c:v>
                </c:pt>
                <c:pt idx="79">
                  <c:v>72.3</c:v>
                </c:pt>
                <c:pt idx="80">
                  <c:v>69.699999999999989</c:v>
                </c:pt>
                <c:pt idx="81">
                  <c:v>71.2</c:v>
                </c:pt>
                <c:pt idx="82">
                  <c:v>74.900000000000006</c:v>
                </c:pt>
                <c:pt idx="83">
                  <c:v>72.099999999999994</c:v>
                </c:pt>
                <c:pt idx="84">
                  <c:v>69.5</c:v>
                </c:pt>
                <c:pt idx="85">
                  <c:v>73</c:v>
                </c:pt>
                <c:pt idx="86">
                  <c:v>71.899999999999991</c:v>
                </c:pt>
                <c:pt idx="87">
                  <c:v>69.899999999999991</c:v>
                </c:pt>
                <c:pt idx="88">
                  <c:v>70</c:v>
                </c:pt>
                <c:pt idx="89">
                  <c:v>70.099999999999994</c:v>
                </c:pt>
                <c:pt idx="90">
                  <c:v>70.3</c:v>
                </c:pt>
                <c:pt idx="91">
                  <c:v>71</c:v>
                </c:pt>
                <c:pt idx="92">
                  <c:v>70.7</c:v>
                </c:pt>
                <c:pt idx="93">
                  <c:v>73</c:v>
                </c:pt>
                <c:pt idx="94">
                  <c:v>68.899999999999991</c:v>
                </c:pt>
                <c:pt idx="95">
                  <c:v>68.2</c:v>
                </c:pt>
                <c:pt idx="96">
                  <c:v>71.899999999999991</c:v>
                </c:pt>
                <c:pt idx="97">
                  <c:v>71.3</c:v>
                </c:pt>
                <c:pt idx="98">
                  <c:v>71.899999999999991</c:v>
                </c:pt>
                <c:pt idx="99">
                  <c:v>67.100000000000009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DC-40C9-B847-929B124C14DB}"/>
            </c:ext>
          </c:extLst>
        </c:ser>
        <c:ser>
          <c:idx val="3"/>
          <c:order val="3"/>
          <c:tx>
            <c:strRef>
              <c:f>SEA_Mixed!$D$2</c:f>
              <c:strCache>
                <c:ptCount val="1"/>
                <c:pt idx="0">
                  <c:v>DWM-HT(72.29%)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SEA_Mixed!$D$3:$D$102</c:f>
              <c:numCache>
                <c:formatCode>General</c:formatCode>
                <c:ptCount val="100"/>
                <c:pt idx="0">
                  <c:v>82.399999999999991</c:v>
                </c:pt>
                <c:pt idx="1">
                  <c:v>88.9</c:v>
                </c:pt>
                <c:pt idx="2">
                  <c:v>85.6</c:v>
                </c:pt>
                <c:pt idx="3">
                  <c:v>86.8</c:v>
                </c:pt>
                <c:pt idx="4">
                  <c:v>58.599999999999994</c:v>
                </c:pt>
                <c:pt idx="5">
                  <c:v>69.5</c:v>
                </c:pt>
                <c:pt idx="6">
                  <c:v>45.5</c:v>
                </c:pt>
                <c:pt idx="7">
                  <c:v>75.099999999999994</c:v>
                </c:pt>
                <c:pt idx="8">
                  <c:v>78.400000000000006</c:v>
                </c:pt>
                <c:pt idx="9">
                  <c:v>76.599999999999994</c:v>
                </c:pt>
                <c:pt idx="10">
                  <c:v>78.3</c:v>
                </c:pt>
                <c:pt idx="11">
                  <c:v>78.900000000000006</c:v>
                </c:pt>
                <c:pt idx="12">
                  <c:v>77.600000000000009</c:v>
                </c:pt>
                <c:pt idx="13">
                  <c:v>77.5</c:v>
                </c:pt>
                <c:pt idx="14">
                  <c:v>80.400000000000006</c:v>
                </c:pt>
                <c:pt idx="15">
                  <c:v>79.400000000000006</c:v>
                </c:pt>
                <c:pt idx="16">
                  <c:v>80.300000000000011</c:v>
                </c:pt>
                <c:pt idx="17">
                  <c:v>79.2</c:v>
                </c:pt>
                <c:pt idx="18">
                  <c:v>78</c:v>
                </c:pt>
                <c:pt idx="19">
                  <c:v>78</c:v>
                </c:pt>
                <c:pt idx="20">
                  <c:v>80</c:v>
                </c:pt>
                <c:pt idx="21">
                  <c:v>80.400000000000006</c:v>
                </c:pt>
                <c:pt idx="22">
                  <c:v>80.600000000000009</c:v>
                </c:pt>
                <c:pt idx="23">
                  <c:v>81.599999999999994</c:v>
                </c:pt>
                <c:pt idx="24">
                  <c:v>79.600000000000009</c:v>
                </c:pt>
                <c:pt idx="25">
                  <c:v>79.400000000000006</c:v>
                </c:pt>
                <c:pt idx="26">
                  <c:v>80.900000000000006</c:v>
                </c:pt>
                <c:pt idx="27">
                  <c:v>77.100000000000009</c:v>
                </c:pt>
                <c:pt idx="28">
                  <c:v>79.800000000000011</c:v>
                </c:pt>
                <c:pt idx="29">
                  <c:v>78.400000000000006</c:v>
                </c:pt>
                <c:pt idx="30">
                  <c:v>79.100000000000009</c:v>
                </c:pt>
                <c:pt idx="31">
                  <c:v>78.3</c:v>
                </c:pt>
                <c:pt idx="32">
                  <c:v>82.699999999999989</c:v>
                </c:pt>
                <c:pt idx="33">
                  <c:v>78.900000000000006</c:v>
                </c:pt>
                <c:pt idx="34">
                  <c:v>79.400000000000006</c:v>
                </c:pt>
                <c:pt idx="35">
                  <c:v>80.300000000000011</c:v>
                </c:pt>
                <c:pt idx="36">
                  <c:v>79.100000000000009</c:v>
                </c:pt>
                <c:pt idx="37">
                  <c:v>79.800000000000011</c:v>
                </c:pt>
                <c:pt idx="38">
                  <c:v>82.199999999999989</c:v>
                </c:pt>
                <c:pt idx="39">
                  <c:v>79.2</c:v>
                </c:pt>
                <c:pt idx="40">
                  <c:v>78.8</c:v>
                </c:pt>
                <c:pt idx="41">
                  <c:v>81.399999999999991</c:v>
                </c:pt>
                <c:pt idx="42">
                  <c:v>79.5</c:v>
                </c:pt>
                <c:pt idx="43">
                  <c:v>81.899999999999991</c:v>
                </c:pt>
                <c:pt idx="44">
                  <c:v>80.2</c:v>
                </c:pt>
                <c:pt idx="45">
                  <c:v>80</c:v>
                </c:pt>
                <c:pt idx="46">
                  <c:v>81</c:v>
                </c:pt>
                <c:pt idx="47">
                  <c:v>82.1</c:v>
                </c:pt>
                <c:pt idx="48">
                  <c:v>82.5</c:v>
                </c:pt>
                <c:pt idx="49">
                  <c:v>81.699999999999989</c:v>
                </c:pt>
                <c:pt idx="50">
                  <c:v>80.400000000000006</c:v>
                </c:pt>
                <c:pt idx="51">
                  <c:v>79.7</c:v>
                </c:pt>
                <c:pt idx="52">
                  <c:v>81.699999999999989</c:v>
                </c:pt>
                <c:pt idx="53">
                  <c:v>47.9</c:v>
                </c:pt>
                <c:pt idx="54">
                  <c:v>47</c:v>
                </c:pt>
                <c:pt idx="55">
                  <c:v>32.4</c:v>
                </c:pt>
                <c:pt idx="56">
                  <c:v>31.8</c:v>
                </c:pt>
                <c:pt idx="57">
                  <c:v>29.099999999999998</c:v>
                </c:pt>
                <c:pt idx="58">
                  <c:v>30</c:v>
                </c:pt>
                <c:pt idx="59">
                  <c:v>31.3</c:v>
                </c:pt>
                <c:pt idx="60">
                  <c:v>30.599999999999998</c:v>
                </c:pt>
                <c:pt idx="61">
                  <c:v>29.9</c:v>
                </c:pt>
                <c:pt idx="62">
                  <c:v>29.4</c:v>
                </c:pt>
                <c:pt idx="63">
                  <c:v>30.8</c:v>
                </c:pt>
                <c:pt idx="64">
                  <c:v>65.3</c:v>
                </c:pt>
                <c:pt idx="65">
                  <c:v>67.600000000000009</c:v>
                </c:pt>
                <c:pt idx="66">
                  <c:v>64.2</c:v>
                </c:pt>
                <c:pt idx="67">
                  <c:v>79.3</c:v>
                </c:pt>
                <c:pt idx="68">
                  <c:v>84.5</c:v>
                </c:pt>
                <c:pt idx="69">
                  <c:v>80.2</c:v>
                </c:pt>
                <c:pt idx="70">
                  <c:v>81.100000000000009</c:v>
                </c:pt>
                <c:pt idx="71">
                  <c:v>83</c:v>
                </c:pt>
                <c:pt idx="72">
                  <c:v>82.8</c:v>
                </c:pt>
                <c:pt idx="73">
                  <c:v>84.899999999999991</c:v>
                </c:pt>
                <c:pt idx="74">
                  <c:v>82.1</c:v>
                </c:pt>
                <c:pt idx="75">
                  <c:v>72.2</c:v>
                </c:pt>
                <c:pt idx="76">
                  <c:v>75.099999999999994</c:v>
                </c:pt>
                <c:pt idx="77">
                  <c:v>75.5</c:v>
                </c:pt>
                <c:pt idx="78">
                  <c:v>76.599999999999994</c:v>
                </c:pt>
                <c:pt idx="79">
                  <c:v>75.099999999999994</c:v>
                </c:pt>
                <c:pt idx="80">
                  <c:v>73.2</c:v>
                </c:pt>
                <c:pt idx="81">
                  <c:v>71.2</c:v>
                </c:pt>
                <c:pt idx="82">
                  <c:v>75.3</c:v>
                </c:pt>
                <c:pt idx="83">
                  <c:v>72.3</c:v>
                </c:pt>
                <c:pt idx="84">
                  <c:v>71.5</c:v>
                </c:pt>
                <c:pt idx="85">
                  <c:v>75.5</c:v>
                </c:pt>
                <c:pt idx="86">
                  <c:v>73.2</c:v>
                </c:pt>
                <c:pt idx="87">
                  <c:v>71.5</c:v>
                </c:pt>
                <c:pt idx="88">
                  <c:v>71.899999999999991</c:v>
                </c:pt>
                <c:pt idx="89">
                  <c:v>71.399999999999991</c:v>
                </c:pt>
                <c:pt idx="90">
                  <c:v>71.2</c:v>
                </c:pt>
                <c:pt idx="91">
                  <c:v>73.400000000000006</c:v>
                </c:pt>
                <c:pt idx="92">
                  <c:v>72.599999999999994</c:v>
                </c:pt>
                <c:pt idx="93">
                  <c:v>73.5</c:v>
                </c:pt>
                <c:pt idx="94">
                  <c:v>73.099999999999994</c:v>
                </c:pt>
                <c:pt idx="95">
                  <c:v>65.3</c:v>
                </c:pt>
                <c:pt idx="96">
                  <c:v>73.7</c:v>
                </c:pt>
                <c:pt idx="97">
                  <c:v>72.899999999999991</c:v>
                </c:pt>
                <c:pt idx="98">
                  <c:v>73.400000000000006</c:v>
                </c:pt>
                <c:pt idx="99">
                  <c:v>70.5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DC-40C9-B847-929B124C14DB}"/>
            </c:ext>
          </c:extLst>
        </c:ser>
        <c:ser>
          <c:idx val="0"/>
          <c:order val="4"/>
          <c:tx>
            <c:strRef>
              <c:f>SEA_Mixed!$E$2</c:f>
              <c:strCache>
                <c:ptCount val="1"/>
                <c:pt idx="0">
                  <c:v>WMA(82.41%)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SEA_Mixed!$E$3:$E$102</c:f>
              <c:numCache>
                <c:formatCode>General</c:formatCode>
                <c:ptCount val="100"/>
                <c:pt idx="0">
                  <c:v>81.399999999999991</c:v>
                </c:pt>
                <c:pt idx="1">
                  <c:v>88.1</c:v>
                </c:pt>
                <c:pt idx="2">
                  <c:v>86.6</c:v>
                </c:pt>
                <c:pt idx="3">
                  <c:v>88.3</c:v>
                </c:pt>
                <c:pt idx="4">
                  <c:v>87.8</c:v>
                </c:pt>
                <c:pt idx="5">
                  <c:v>86.5</c:v>
                </c:pt>
                <c:pt idx="6">
                  <c:v>86.8</c:v>
                </c:pt>
                <c:pt idx="7">
                  <c:v>87</c:v>
                </c:pt>
                <c:pt idx="8">
                  <c:v>87.5</c:v>
                </c:pt>
                <c:pt idx="9">
                  <c:v>86.8</c:v>
                </c:pt>
                <c:pt idx="10">
                  <c:v>88</c:v>
                </c:pt>
                <c:pt idx="11">
                  <c:v>87.1</c:v>
                </c:pt>
                <c:pt idx="12">
                  <c:v>85.5</c:v>
                </c:pt>
                <c:pt idx="13">
                  <c:v>87</c:v>
                </c:pt>
                <c:pt idx="14">
                  <c:v>86.3</c:v>
                </c:pt>
                <c:pt idx="15">
                  <c:v>86</c:v>
                </c:pt>
                <c:pt idx="16">
                  <c:v>86.2</c:v>
                </c:pt>
                <c:pt idx="17">
                  <c:v>87.1</c:v>
                </c:pt>
                <c:pt idx="18">
                  <c:v>86.5</c:v>
                </c:pt>
                <c:pt idx="19">
                  <c:v>83.6</c:v>
                </c:pt>
                <c:pt idx="20">
                  <c:v>86.9</c:v>
                </c:pt>
                <c:pt idx="21">
                  <c:v>84.899999999999991</c:v>
                </c:pt>
                <c:pt idx="22">
                  <c:v>86.8</c:v>
                </c:pt>
                <c:pt idx="23">
                  <c:v>84.899999999999991</c:v>
                </c:pt>
                <c:pt idx="24">
                  <c:v>83.6</c:v>
                </c:pt>
                <c:pt idx="25">
                  <c:v>81.699999999999989</c:v>
                </c:pt>
                <c:pt idx="26">
                  <c:v>82.899999999999991</c:v>
                </c:pt>
                <c:pt idx="27">
                  <c:v>79.800000000000011</c:v>
                </c:pt>
                <c:pt idx="28">
                  <c:v>80.800000000000011</c:v>
                </c:pt>
                <c:pt idx="29">
                  <c:v>78.600000000000009</c:v>
                </c:pt>
                <c:pt idx="30">
                  <c:v>78.3</c:v>
                </c:pt>
                <c:pt idx="31">
                  <c:v>78.7</c:v>
                </c:pt>
                <c:pt idx="32">
                  <c:v>82.8</c:v>
                </c:pt>
                <c:pt idx="33">
                  <c:v>78.900000000000006</c:v>
                </c:pt>
                <c:pt idx="34">
                  <c:v>78.8</c:v>
                </c:pt>
                <c:pt idx="35">
                  <c:v>81.5</c:v>
                </c:pt>
                <c:pt idx="36">
                  <c:v>78.900000000000006</c:v>
                </c:pt>
                <c:pt idx="37">
                  <c:v>79.400000000000006</c:v>
                </c:pt>
                <c:pt idx="38">
                  <c:v>80.400000000000006</c:v>
                </c:pt>
                <c:pt idx="39">
                  <c:v>79.2</c:v>
                </c:pt>
                <c:pt idx="40">
                  <c:v>78.7</c:v>
                </c:pt>
                <c:pt idx="41">
                  <c:v>80.100000000000009</c:v>
                </c:pt>
                <c:pt idx="42">
                  <c:v>79.400000000000006</c:v>
                </c:pt>
                <c:pt idx="43">
                  <c:v>82.6</c:v>
                </c:pt>
                <c:pt idx="44">
                  <c:v>78.400000000000006</c:v>
                </c:pt>
                <c:pt idx="45">
                  <c:v>78.3</c:v>
                </c:pt>
                <c:pt idx="46">
                  <c:v>80.300000000000011</c:v>
                </c:pt>
                <c:pt idx="47">
                  <c:v>81.699999999999989</c:v>
                </c:pt>
                <c:pt idx="48">
                  <c:v>81.100000000000009</c:v>
                </c:pt>
                <c:pt idx="49">
                  <c:v>80.400000000000006</c:v>
                </c:pt>
                <c:pt idx="50">
                  <c:v>79.3</c:v>
                </c:pt>
                <c:pt idx="51">
                  <c:v>79.7</c:v>
                </c:pt>
                <c:pt idx="52">
                  <c:v>81</c:v>
                </c:pt>
                <c:pt idx="53">
                  <c:v>80.300000000000011</c:v>
                </c:pt>
                <c:pt idx="54">
                  <c:v>79.800000000000011</c:v>
                </c:pt>
                <c:pt idx="55">
                  <c:v>81.5</c:v>
                </c:pt>
                <c:pt idx="56">
                  <c:v>81.2</c:v>
                </c:pt>
                <c:pt idx="57">
                  <c:v>81.5</c:v>
                </c:pt>
                <c:pt idx="58">
                  <c:v>82.5</c:v>
                </c:pt>
                <c:pt idx="59">
                  <c:v>79.600000000000009</c:v>
                </c:pt>
                <c:pt idx="60">
                  <c:v>80.100000000000009</c:v>
                </c:pt>
                <c:pt idx="61">
                  <c:v>84.5</c:v>
                </c:pt>
                <c:pt idx="62">
                  <c:v>80.100000000000009</c:v>
                </c:pt>
                <c:pt idx="63">
                  <c:v>82</c:v>
                </c:pt>
                <c:pt idx="64">
                  <c:v>82.399999999999991</c:v>
                </c:pt>
                <c:pt idx="65">
                  <c:v>81.399999999999991</c:v>
                </c:pt>
                <c:pt idx="66">
                  <c:v>81.8</c:v>
                </c:pt>
                <c:pt idx="67">
                  <c:v>81.3</c:v>
                </c:pt>
                <c:pt idx="68">
                  <c:v>80.7</c:v>
                </c:pt>
                <c:pt idx="69">
                  <c:v>80.400000000000006</c:v>
                </c:pt>
                <c:pt idx="70">
                  <c:v>80.2</c:v>
                </c:pt>
                <c:pt idx="71">
                  <c:v>80.900000000000006</c:v>
                </c:pt>
                <c:pt idx="72">
                  <c:v>81.699999999999989</c:v>
                </c:pt>
                <c:pt idx="73">
                  <c:v>83.5</c:v>
                </c:pt>
                <c:pt idx="74">
                  <c:v>80.900000000000006</c:v>
                </c:pt>
                <c:pt idx="75">
                  <c:v>80.900000000000006</c:v>
                </c:pt>
                <c:pt idx="76">
                  <c:v>84</c:v>
                </c:pt>
                <c:pt idx="77">
                  <c:v>80.900000000000006</c:v>
                </c:pt>
                <c:pt idx="78">
                  <c:v>84.1</c:v>
                </c:pt>
                <c:pt idx="79">
                  <c:v>81.899999999999991</c:v>
                </c:pt>
                <c:pt idx="80">
                  <c:v>81.599999999999994</c:v>
                </c:pt>
                <c:pt idx="81">
                  <c:v>81.599999999999994</c:v>
                </c:pt>
                <c:pt idx="82">
                  <c:v>83.399999999999991</c:v>
                </c:pt>
                <c:pt idx="83">
                  <c:v>82.5</c:v>
                </c:pt>
                <c:pt idx="84">
                  <c:v>79.5</c:v>
                </c:pt>
                <c:pt idx="85">
                  <c:v>83.899999999999991</c:v>
                </c:pt>
                <c:pt idx="86">
                  <c:v>82.3</c:v>
                </c:pt>
                <c:pt idx="87">
                  <c:v>79.900000000000006</c:v>
                </c:pt>
                <c:pt idx="88">
                  <c:v>81.8</c:v>
                </c:pt>
                <c:pt idx="89">
                  <c:v>80.7</c:v>
                </c:pt>
                <c:pt idx="90">
                  <c:v>81.599999999999994</c:v>
                </c:pt>
                <c:pt idx="91">
                  <c:v>82.199999999999989</c:v>
                </c:pt>
                <c:pt idx="92">
                  <c:v>82.199999999999989</c:v>
                </c:pt>
                <c:pt idx="93">
                  <c:v>82.899999999999991</c:v>
                </c:pt>
                <c:pt idx="94">
                  <c:v>81.3</c:v>
                </c:pt>
                <c:pt idx="95">
                  <c:v>82.1</c:v>
                </c:pt>
                <c:pt idx="96">
                  <c:v>83.7</c:v>
                </c:pt>
                <c:pt idx="97">
                  <c:v>84.2</c:v>
                </c:pt>
                <c:pt idx="98">
                  <c:v>83.2</c:v>
                </c:pt>
                <c:pt idx="99">
                  <c:v>81.599999999999994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DC-40C9-B847-929B124C14DB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DEDC-40C9-B847-929B124C14DB}"/>
              </c:ext>
            </c:extLst>
          </c:dPt>
          <c:xVal>
            <c:numRef>
              <c:f>SEA_Mixed!$AG$13:$AG$14</c:f>
              <c:numCache>
                <c:formatCode>General</c:formatCode>
                <c:ptCount val="2"/>
                <c:pt idx="0">
                  <c:v>15000</c:v>
                </c:pt>
                <c:pt idx="1">
                  <c:v>15000</c:v>
                </c:pt>
              </c:numCache>
            </c:numRef>
          </c:xVal>
          <c:yVal>
            <c:numRef>
              <c:f>SEA_Mixed!$AH$9:$AH$10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DEDC-40C9-B847-929B124C14DB}"/>
            </c:ext>
          </c:extLst>
        </c:ser>
        <c:ser>
          <c:idx val="6"/>
          <c:order val="6"/>
          <c:tx>
            <c:strRef>
              <c:f>SEA_Mixed!$AG$8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DEDC-40C9-B847-929B124C14DB}"/>
              </c:ext>
            </c:extLst>
          </c:dPt>
          <c:xVal>
            <c:numRef>
              <c:f>SEA_Mixed!$AG$17:$AG$19</c:f>
              <c:numCache>
                <c:formatCode>General</c:formatCode>
                <c:ptCount val="3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SEA_Mixed!$AH$9:$AH$10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DEDC-40C9-B847-929B124C14DB}"/>
            </c:ext>
          </c:extLst>
        </c:ser>
        <c:ser>
          <c:idx val="2"/>
          <c:order val="7"/>
          <c:tx>
            <c:v>Drift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DEDC-40C9-B847-929B124C14DB}"/>
              </c:ext>
            </c:extLst>
          </c:dPt>
          <c:xVal>
            <c:numRef>
              <c:f>SEA_Mixed!$AG$20:$AG$21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SEA_Mixed!$AH$9:$AH$10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EDC-40C9-B847-929B124C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8208"/>
        <c:axId val="205920512"/>
        <c:extLst xmlns:c16r2="http://schemas.microsoft.com/office/drawing/2015/06/chart"/>
      </c:scatterChart>
      <c:valAx>
        <c:axId val="20591820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920512"/>
        <c:crosses val="autoZero"/>
        <c:crossBetween val="midCat"/>
        <c:dispUnits>
          <c:builtInUnit val="thousands"/>
        </c:dispUnits>
      </c:valAx>
      <c:valAx>
        <c:axId val="205920512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91820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273910913551696"/>
          <c:w val="0.28520697978079373"/>
          <c:h val="0.2710855528652139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Agrawal(Sudden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09725794325961"/>
          <c:y val="0.13376310461192351"/>
          <c:w val="0.83317912396628813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Agrawal_sudden!$I$2</c:f>
              <c:strCache>
                <c:ptCount val="1"/>
                <c:pt idx="0">
                  <c:v>HDWM(7.64)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Agrawal_sudden!$I$3:$I$102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4-4FEA-B8E7-3436D1784C23}"/>
            </c:ext>
          </c:extLst>
        </c:ser>
        <c:ser>
          <c:idx val="1"/>
          <c:order val="1"/>
          <c:tx>
            <c:strRef>
              <c:f>Agrawal_sudden!$H$2</c:f>
              <c:strCache>
                <c:ptCount val="1"/>
                <c:pt idx="0">
                  <c:v>DWM-NB(2.1)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Agrawal_sudden!$H$3:$H$102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4-4FEA-B8E7-3436D1784C23}"/>
            </c:ext>
          </c:extLst>
        </c:ser>
        <c:ser>
          <c:idx val="3"/>
          <c:order val="2"/>
          <c:tx>
            <c:strRef>
              <c:f>Agrawal_sudden!$J$2</c:f>
              <c:strCache>
                <c:ptCount val="1"/>
                <c:pt idx="0">
                  <c:v>DWM-HT(1.18)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Agrawal_sudden!$J$3:$J$102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4-4FEA-B8E7-3436D178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8336"/>
        <c:axId val="2055905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54E4-4FEA-B8E7-3436D1784C23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Agrawal_sudden!$AG$9:$AG$10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Agrawal_sudden!$AH$9:$AH$10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4E4-4FEA-B8E7-3436D1784C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54E4-4FEA-B8E7-3436D1784C23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4-4FEA-B8E7-3436D1784C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54E4-4FEA-B8E7-3436D1784C23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E4-4FEA-B8E7-3436D1784C2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54E4-4FEA-B8E7-3436D1784C23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54E4-4FEA-B8E7-3436D1784C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Agrawal_sudden!$AG$13:$AG$14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E4-4FEA-B8E7-3436D1784C23}"/>
                  </c:ext>
                </c:extLst>
              </c15:ser>
            </c15:filteredScatterSeries>
          </c:ext>
        </c:extLst>
      </c:scatterChart>
      <c:valAx>
        <c:axId val="20551833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590528"/>
        <c:crosses val="autoZero"/>
        <c:crossBetween val="midCat"/>
        <c:dispUnits>
          <c:builtInUnit val="thousands"/>
        </c:dispUnits>
      </c:valAx>
      <c:valAx>
        <c:axId val="2055905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layout>
            <c:manualLayout>
              <c:xMode val="edge"/>
              <c:yMode val="edge"/>
              <c:x val="5.708542713567839E-3"/>
              <c:y val="0.2902755692883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518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319756261623077"/>
          <c:y val="0.1520218720762611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Agrawal(Sudden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Agrawal_sudden!$P$2</c:f>
              <c:strCache>
                <c:ptCount val="1"/>
                <c:pt idx="0">
                  <c:v>HDWM(66%)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100</c:v>
                </c:pt>
                <c:pt idx="68">
                  <c:v>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0</c:v>
                </c:pt>
                <c:pt idx="82">
                  <c:v>100</c:v>
                </c:pt>
                <c:pt idx="83">
                  <c:v>0</c:v>
                </c:pt>
                <c:pt idx="84">
                  <c:v>100</c:v>
                </c:pt>
                <c:pt idx="85">
                  <c:v>0</c:v>
                </c:pt>
                <c:pt idx="86">
                  <c:v>100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100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5B-4463-96DC-E180EFD66CF5}"/>
            </c:ext>
          </c:extLst>
        </c:ser>
        <c:ser>
          <c:idx val="9"/>
          <c:order val="1"/>
          <c:tx>
            <c:strRef>
              <c:f>Agrawal_sudden!$L$2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55B-4463-96DC-E180EFD66CF5}"/>
            </c:ext>
          </c:extLst>
        </c:ser>
        <c:ser>
          <c:idx val="1"/>
          <c:order val="2"/>
          <c:tx>
            <c:strRef>
              <c:f>Agrawal_sudden!$M$2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5B-4463-96DC-E180EFD66CF5}"/>
            </c:ext>
          </c:extLst>
        </c:ser>
        <c:ser>
          <c:idx val="3"/>
          <c:order val="3"/>
          <c:tx>
            <c:strRef>
              <c:f>Agrawal_sudden!$N$2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5B-4463-96DC-E180EFD66CF5}"/>
            </c:ext>
          </c:extLst>
        </c:ser>
        <c:ser>
          <c:idx val="0"/>
          <c:order val="4"/>
          <c:tx>
            <c:strRef>
              <c:f>Agrawal_sudden!$O$2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5B-4463-96DC-E180EFD66CF5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D55B-4463-96DC-E180EFD66CF5}"/>
              </c:ext>
            </c:extLst>
          </c:dPt>
          <c:xVal>
            <c:numRef>
              <c:f>Agrawal_sudden!$AG$13:$AG$14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D55B-4463-96DC-E180EFD66CF5}"/>
            </c:ext>
          </c:extLst>
        </c:ser>
        <c:ser>
          <c:idx val="6"/>
          <c:order val="6"/>
          <c:tx>
            <c:strRef>
              <c:f>Agrawal_sudden!$AG$8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D55B-4463-96DC-E180EFD66CF5}"/>
              </c:ext>
            </c:extLst>
          </c:dPt>
          <c:xVal>
            <c:numRef>
              <c:f>Agrawal_sudden!$AG$17:$AG$19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D55B-4463-96DC-E180EFD66CF5}"/>
            </c:ext>
          </c:extLst>
        </c:ser>
        <c:ser>
          <c:idx val="2"/>
          <c:order val="7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D55B-4463-96DC-E180EFD66CF5}"/>
              </c:ext>
            </c:extLst>
          </c:dPt>
          <c:xVal>
            <c:numRef>
              <c:f>Agrawal_sudden!$AG$20:$AG$21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55B-4463-96DC-E180EFD66CF5}"/>
            </c:ext>
          </c:extLst>
        </c:ser>
        <c:ser>
          <c:idx val="4"/>
          <c:order val="8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55B-4463-96DC-E180EFD66CF5}"/>
              </c:ext>
            </c:extLst>
          </c:dPt>
          <c:xVal>
            <c:numRef>
              <c:f>Agrawal_sudden!$AG$23:$AG$24</c:f>
              <c:numCache>
                <c:formatCode>General</c:formatCode>
                <c:ptCount val="2"/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55B-4463-96DC-E180EFD6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9520"/>
        <c:axId val="205754368"/>
        <c:extLst xmlns:c16r2="http://schemas.microsoft.com/office/drawing/2015/06/chart"/>
      </c:scatterChart>
      <c:valAx>
        <c:axId val="20573952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754368"/>
        <c:crosses val="autoZero"/>
        <c:crossBetween val="midCat"/>
        <c:dispUnits>
          <c:builtInUnit val="thousands"/>
        </c:dispUnits>
      </c:valAx>
      <c:valAx>
        <c:axId val="20575436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73952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1536857680925474"/>
          <c:w val="0.28487524235349976"/>
          <c:h val="0.2806473082529242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Agrawal(Sudden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Agrawal_sudden!$V$2</c:f>
              <c:strCache>
                <c:ptCount val="1"/>
                <c:pt idx="0">
                  <c:v>HDWM(3.84)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Agrawal_sudden!$V$3:$V$102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0.15625</c:v>
                </c:pt>
                <c:pt idx="2">
                  <c:v>0.21875</c:v>
                </c:pt>
                <c:pt idx="3">
                  <c:v>0.265625</c:v>
                </c:pt>
                <c:pt idx="4">
                  <c:v>0.296875</c:v>
                </c:pt>
                <c:pt idx="5">
                  <c:v>0.359375</c:v>
                </c:pt>
                <c:pt idx="6">
                  <c:v>0.390625</c:v>
                </c:pt>
                <c:pt idx="7">
                  <c:v>0.40625</c:v>
                </c:pt>
                <c:pt idx="8">
                  <c:v>0.4375</c:v>
                </c:pt>
                <c:pt idx="9">
                  <c:v>0.453125</c:v>
                </c:pt>
                <c:pt idx="10">
                  <c:v>0.5</c:v>
                </c:pt>
                <c:pt idx="11">
                  <c:v>0.53125</c:v>
                </c:pt>
                <c:pt idx="12">
                  <c:v>0.59375</c:v>
                </c:pt>
                <c:pt idx="13">
                  <c:v>0.625</c:v>
                </c:pt>
                <c:pt idx="14">
                  <c:v>0.65625</c:v>
                </c:pt>
                <c:pt idx="15">
                  <c:v>0.703125</c:v>
                </c:pt>
                <c:pt idx="16">
                  <c:v>0.71875</c:v>
                </c:pt>
                <c:pt idx="17">
                  <c:v>0.765625</c:v>
                </c:pt>
                <c:pt idx="18">
                  <c:v>0.8125</c:v>
                </c:pt>
                <c:pt idx="19">
                  <c:v>0.859375</c:v>
                </c:pt>
                <c:pt idx="20">
                  <c:v>0.90625</c:v>
                </c:pt>
                <c:pt idx="21">
                  <c:v>0.953125</c:v>
                </c:pt>
                <c:pt idx="22">
                  <c:v>0.984375</c:v>
                </c:pt>
                <c:pt idx="23">
                  <c:v>1.03125</c:v>
                </c:pt>
                <c:pt idx="24">
                  <c:v>1.0625</c:v>
                </c:pt>
                <c:pt idx="25">
                  <c:v>1.109375</c:v>
                </c:pt>
                <c:pt idx="26">
                  <c:v>1.203125</c:v>
                </c:pt>
                <c:pt idx="27">
                  <c:v>1.265625</c:v>
                </c:pt>
                <c:pt idx="28">
                  <c:v>1.3125</c:v>
                </c:pt>
                <c:pt idx="29">
                  <c:v>1.375</c:v>
                </c:pt>
                <c:pt idx="30">
                  <c:v>1.4375</c:v>
                </c:pt>
                <c:pt idx="31">
                  <c:v>1.5</c:v>
                </c:pt>
                <c:pt idx="32">
                  <c:v>1.546875</c:v>
                </c:pt>
                <c:pt idx="33">
                  <c:v>1.609375</c:v>
                </c:pt>
                <c:pt idx="34">
                  <c:v>1.65625</c:v>
                </c:pt>
                <c:pt idx="35">
                  <c:v>1.71875</c:v>
                </c:pt>
                <c:pt idx="36">
                  <c:v>1.75</c:v>
                </c:pt>
                <c:pt idx="37">
                  <c:v>1.8125</c:v>
                </c:pt>
                <c:pt idx="38">
                  <c:v>1.828125</c:v>
                </c:pt>
                <c:pt idx="39">
                  <c:v>1.875</c:v>
                </c:pt>
                <c:pt idx="40">
                  <c:v>1.90625</c:v>
                </c:pt>
                <c:pt idx="41">
                  <c:v>1.9375</c:v>
                </c:pt>
                <c:pt idx="42">
                  <c:v>1.984375</c:v>
                </c:pt>
                <c:pt idx="43">
                  <c:v>2.015625</c:v>
                </c:pt>
                <c:pt idx="44">
                  <c:v>2.046875</c:v>
                </c:pt>
                <c:pt idx="45">
                  <c:v>2.09375</c:v>
                </c:pt>
                <c:pt idx="46">
                  <c:v>2.109375</c:v>
                </c:pt>
                <c:pt idx="47">
                  <c:v>2.15625</c:v>
                </c:pt>
                <c:pt idx="48">
                  <c:v>2.171875</c:v>
                </c:pt>
                <c:pt idx="49">
                  <c:v>2.203125</c:v>
                </c:pt>
                <c:pt idx="50">
                  <c:v>2.25</c:v>
                </c:pt>
                <c:pt idx="51">
                  <c:v>2.3125</c:v>
                </c:pt>
                <c:pt idx="52">
                  <c:v>2.359375</c:v>
                </c:pt>
                <c:pt idx="53">
                  <c:v>2.421875</c:v>
                </c:pt>
                <c:pt idx="54">
                  <c:v>2.453125</c:v>
                </c:pt>
                <c:pt idx="55">
                  <c:v>2.484375</c:v>
                </c:pt>
                <c:pt idx="56">
                  <c:v>2.53125</c:v>
                </c:pt>
                <c:pt idx="57">
                  <c:v>2.5625</c:v>
                </c:pt>
                <c:pt idx="58">
                  <c:v>2.578125</c:v>
                </c:pt>
                <c:pt idx="59">
                  <c:v>2.609375</c:v>
                </c:pt>
                <c:pt idx="60">
                  <c:v>2.640625</c:v>
                </c:pt>
                <c:pt idx="61">
                  <c:v>2.671875</c:v>
                </c:pt>
                <c:pt idx="62">
                  <c:v>2.703125</c:v>
                </c:pt>
                <c:pt idx="63">
                  <c:v>2.734375</c:v>
                </c:pt>
                <c:pt idx="64">
                  <c:v>2.75</c:v>
                </c:pt>
                <c:pt idx="65">
                  <c:v>2.78125</c:v>
                </c:pt>
                <c:pt idx="66">
                  <c:v>2.796875</c:v>
                </c:pt>
                <c:pt idx="67">
                  <c:v>2.84375</c:v>
                </c:pt>
                <c:pt idx="68">
                  <c:v>2.875</c:v>
                </c:pt>
                <c:pt idx="69">
                  <c:v>2.9375</c:v>
                </c:pt>
                <c:pt idx="70">
                  <c:v>2.96875</c:v>
                </c:pt>
                <c:pt idx="71">
                  <c:v>3</c:v>
                </c:pt>
                <c:pt idx="72">
                  <c:v>3.046875</c:v>
                </c:pt>
                <c:pt idx="73">
                  <c:v>3.078125</c:v>
                </c:pt>
                <c:pt idx="74">
                  <c:v>3.109375</c:v>
                </c:pt>
                <c:pt idx="75">
                  <c:v>3.140625</c:v>
                </c:pt>
                <c:pt idx="76">
                  <c:v>3.171875</c:v>
                </c:pt>
                <c:pt idx="77">
                  <c:v>3.1875</c:v>
                </c:pt>
                <c:pt idx="78">
                  <c:v>3.21875</c:v>
                </c:pt>
                <c:pt idx="79">
                  <c:v>3.234375</c:v>
                </c:pt>
                <c:pt idx="80">
                  <c:v>3.265625</c:v>
                </c:pt>
                <c:pt idx="81">
                  <c:v>3.296875</c:v>
                </c:pt>
                <c:pt idx="82">
                  <c:v>3.34375</c:v>
                </c:pt>
                <c:pt idx="83">
                  <c:v>3.359375</c:v>
                </c:pt>
                <c:pt idx="84">
                  <c:v>3.375</c:v>
                </c:pt>
                <c:pt idx="85">
                  <c:v>3.40625</c:v>
                </c:pt>
                <c:pt idx="86">
                  <c:v>3.421875</c:v>
                </c:pt>
                <c:pt idx="87">
                  <c:v>3.453125</c:v>
                </c:pt>
                <c:pt idx="88">
                  <c:v>3.484375</c:v>
                </c:pt>
                <c:pt idx="89">
                  <c:v>3.515625</c:v>
                </c:pt>
                <c:pt idx="90">
                  <c:v>3.53125</c:v>
                </c:pt>
                <c:pt idx="91">
                  <c:v>3.5625</c:v>
                </c:pt>
                <c:pt idx="92">
                  <c:v>3.578125</c:v>
                </c:pt>
                <c:pt idx="93">
                  <c:v>3.609375</c:v>
                </c:pt>
                <c:pt idx="94">
                  <c:v>3.65625</c:v>
                </c:pt>
                <c:pt idx="95">
                  <c:v>3.6875</c:v>
                </c:pt>
                <c:pt idx="96">
                  <c:v>3.71875</c:v>
                </c:pt>
                <c:pt idx="97">
                  <c:v>3.765625</c:v>
                </c:pt>
                <c:pt idx="98">
                  <c:v>3.796875</c:v>
                </c:pt>
                <c:pt idx="99">
                  <c:v>3.84375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41-4629-A36D-0E0F7E0355F6}"/>
            </c:ext>
          </c:extLst>
        </c:ser>
        <c:ser>
          <c:idx val="9"/>
          <c:order val="1"/>
          <c:tx>
            <c:strRef>
              <c:f>Agrawal_sudden!$R$2</c:f>
              <c:strCache>
                <c:ptCount val="1"/>
                <c:pt idx="0">
                  <c:v>ARF(23.94)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Agrawal_sudden!$R$3:$R$102</c:f>
              <c:numCache>
                <c:formatCode>General</c:formatCode>
                <c:ptCount val="100"/>
                <c:pt idx="0">
                  <c:v>0.5625</c:v>
                </c:pt>
                <c:pt idx="1">
                  <c:v>0.78125</c:v>
                </c:pt>
                <c:pt idx="2">
                  <c:v>1.046875</c:v>
                </c:pt>
                <c:pt idx="3">
                  <c:v>1.296875</c:v>
                </c:pt>
                <c:pt idx="4">
                  <c:v>1.53125</c:v>
                </c:pt>
                <c:pt idx="5">
                  <c:v>1.6875</c:v>
                </c:pt>
                <c:pt idx="6">
                  <c:v>1.875</c:v>
                </c:pt>
                <c:pt idx="7">
                  <c:v>2.09375</c:v>
                </c:pt>
                <c:pt idx="8">
                  <c:v>2.265625</c:v>
                </c:pt>
                <c:pt idx="9">
                  <c:v>2.46875</c:v>
                </c:pt>
                <c:pt idx="10">
                  <c:v>2.640625</c:v>
                </c:pt>
                <c:pt idx="11">
                  <c:v>2.828125</c:v>
                </c:pt>
                <c:pt idx="12">
                  <c:v>3.015625</c:v>
                </c:pt>
                <c:pt idx="13">
                  <c:v>3.15625</c:v>
                </c:pt>
                <c:pt idx="14">
                  <c:v>3.3125</c:v>
                </c:pt>
                <c:pt idx="15">
                  <c:v>3.5</c:v>
                </c:pt>
                <c:pt idx="16">
                  <c:v>3.6875</c:v>
                </c:pt>
                <c:pt idx="17">
                  <c:v>3.890625</c:v>
                </c:pt>
                <c:pt idx="18">
                  <c:v>4.09375</c:v>
                </c:pt>
                <c:pt idx="19">
                  <c:v>4.296875</c:v>
                </c:pt>
                <c:pt idx="20">
                  <c:v>4.515625</c:v>
                </c:pt>
                <c:pt idx="21">
                  <c:v>4.734375</c:v>
                </c:pt>
                <c:pt idx="22">
                  <c:v>4.90625</c:v>
                </c:pt>
                <c:pt idx="23">
                  <c:v>5.109375</c:v>
                </c:pt>
                <c:pt idx="24">
                  <c:v>5.3125</c:v>
                </c:pt>
                <c:pt idx="25">
                  <c:v>5.546875</c:v>
                </c:pt>
                <c:pt idx="26">
                  <c:v>5.765625</c:v>
                </c:pt>
                <c:pt idx="27">
                  <c:v>6</c:v>
                </c:pt>
                <c:pt idx="28">
                  <c:v>6.328125</c:v>
                </c:pt>
                <c:pt idx="29">
                  <c:v>6.578125</c:v>
                </c:pt>
                <c:pt idx="30">
                  <c:v>6.828125</c:v>
                </c:pt>
                <c:pt idx="31">
                  <c:v>7.09375</c:v>
                </c:pt>
                <c:pt idx="32">
                  <c:v>7.34375</c:v>
                </c:pt>
                <c:pt idx="33">
                  <c:v>7.59375</c:v>
                </c:pt>
                <c:pt idx="34">
                  <c:v>7.859375</c:v>
                </c:pt>
                <c:pt idx="35">
                  <c:v>8.171875</c:v>
                </c:pt>
                <c:pt idx="36">
                  <c:v>8.453125</c:v>
                </c:pt>
                <c:pt idx="37">
                  <c:v>8.765625</c:v>
                </c:pt>
                <c:pt idx="38">
                  <c:v>9.09375</c:v>
                </c:pt>
                <c:pt idx="39">
                  <c:v>9.40625</c:v>
                </c:pt>
                <c:pt idx="40">
                  <c:v>9.71875</c:v>
                </c:pt>
                <c:pt idx="41">
                  <c:v>10.03125</c:v>
                </c:pt>
                <c:pt idx="42">
                  <c:v>10.34375</c:v>
                </c:pt>
                <c:pt idx="43">
                  <c:v>10.671875</c:v>
                </c:pt>
                <c:pt idx="44">
                  <c:v>11</c:v>
                </c:pt>
                <c:pt idx="45">
                  <c:v>11.328125</c:v>
                </c:pt>
                <c:pt idx="46">
                  <c:v>11.671875</c:v>
                </c:pt>
                <c:pt idx="47">
                  <c:v>12.03125</c:v>
                </c:pt>
                <c:pt idx="48">
                  <c:v>12.375</c:v>
                </c:pt>
                <c:pt idx="49">
                  <c:v>12.734375</c:v>
                </c:pt>
                <c:pt idx="50">
                  <c:v>13.078125</c:v>
                </c:pt>
                <c:pt idx="51">
                  <c:v>13.390625</c:v>
                </c:pt>
                <c:pt idx="52">
                  <c:v>13.703125</c:v>
                </c:pt>
                <c:pt idx="53">
                  <c:v>14.015625</c:v>
                </c:pt>
                <c:pt idx="54">
                  <c:v>14.328125</c:v>
                </c:pt>
                <c:pt idx="55">
                  <c:v>14.640625</c:v>
                </c:pt>
                <c:pt idx="56">
                  <c:v>14.96875</c:v>
                </c:pt>
                <c:pt idx="57">
                  <c:v>15.265625</c:v>
                </c:pt>
                <c:pt idx="58">
                  <c:v>15.578125</c:v>
                </c:pt>
                <c:pt idx="59">
                  <c:v>15.875</c:v>
                </c:pt>
                <c:pt idx="60">
                  <c:v>16.171875</c:v>
                </c:pt>
                <c:pt idx="61">
                  <c:v>16.5625</c:v>
                </c:pt>
                <c:pt idx="62">
                  <c:v>16.953125</c:v>
                </c:pt>
                <c:pt idx="63">
                  <c:v>17.265625</c:v>
                </c:pt>
                <c:pt idx="64">
                  <c:v>17.5625</c:v>
                </c:pt>
                <c:pt idx="65">
                  <c:v>17.78125</c:v>
                </c:pt>
                <c:pt idx="66">
                  <c:v>18.03125</c:v>
                </c:pt>
                <c:pt idx="67">
                  <c:v>18.28125</c:v>
                </c:pt>
                <c:pt idx="68">
                  <c:v>18.515625</c:v>
                </c:pt>
                <c:pt idx="69">
                  <c:v>18.734375</c:v>
                </c:pt>
                <c:pt idx="70">
                  <c:v>18.90625</c:v>
                </c:pt>
                <c:pt idx="71">
                  <c:v>19.046875</c:v>
                </c:pt>
                <c:pt idx="72">
                  <c:v>19.1875</c:v>
                </c:pt>
                <c:pt idx="73">
                  <c:v>19.265625</c:v>
                </c:pt>
                <c:pt idx="74">
                  <c:v>19.34375</c:v>
                </c:pt>
                <c:pt idx="75">
                  <c:v>19.421875</c:v>
                </c:pt>
                <c:pt idx="76">
                  <c:v>19.53125</c:v>
                </c:pt>
                <c:pt idx="77">
                  <c:v>19.65625</c:v>
                </c:pt>
                <c:pt idx="78">
                  <c:v>19.78125</c:v>
                </c:pt>
                <c:pt idx="79">
                  <c:v>19.921875</c:v>
                </c:pt>
                <c:pt idx="80">
                  <c:v>20.0625</c:v>
                </c:pt>
                <c:pt idx="81">
                  <c:v>20.1875</c:v>
                </c:pt>
                <c:pt idx="82">
                  <c:v>20.34375</c:v>
                </c:pt>
                <c:pt idx="83">
                  <c:v>20.515625</c:v>
                </c:pt>
                <c:pt idx="84">
                  <c:v>20.671875</c:v>
                </c:pt>
                <c:pt idx="85">
                  <c:v>20.828125</c:v>
                </c:pt>
                <c:pt idx="86">
                  <c:v>21.015625</c:v>
                </c:pt>
                <c:pt idx="87">
                  <c:v>21.21875</c:v>
                </c:pt>
                <c:pt idx="88">
                  <c:v>21.40625</c:v>
                </c:pt>
                <c:pt idx="89">
                  <c:v>21.59375</c:v>
                </c:pt>
                <c:pt idx="90">
                  <c:v>21.796875</c:v>
                </c:pt>
                <c:pt idx="91">
                  <c:v>22.015625</c:v>
                </c:pt>
                <c:pt idx="92">
                  <c:v>22.25</c:v>
                </c:pt>
                <c:pt idx="93">
                  <c:v>22.484375</c:v>
                </c:pt>
                <c:pt idx="94">
                  <c:v>22.71875</c:v>
                </c:pt>
                <c:pt idx="95">
                  <c:v>22.953125</c:v>
                </c:pt>
                <c:pt idx="96">
                  <c:v>23.203125</c:v>
                </c:pt>
                <c:pt idx="97">
                  <c:v>23.4375</c:v>
                </c:pt>
                <c:pt idx="98">
                  <c:v>23.6875</c:v>
                </c:pt>
                <c:pt idx="99">
                  <c:v>23.9375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41-4629-A36D-0E0F7E0355F6}"/>
            </c:ext>
          </c:extLst>
        </c:ser>
        <c:ser>
          <c:idx val="1"/>
          <c:order val="2"/>
          <c:tx>
            <c:strRef>
              <c:f>Agrawal_sudden!$S$2</c:f>
              <c:strCache>
                <c:ptCount val="1"/>
                <c:pt idx="0">
                  <c:v>DWM-NB(1.52)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Agrawal_sudden!$S$3:$S$102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0.140625</c:v>
                </c:pt>
                <c:pt idx="3">
                  <c:v>0.171875</c:v>
                </c:pt>
                <c:pt idx="4">
                  <c:v>0.1875</c:v>
                </c:pt>
                <c:pt idx="5">
                  <c:v>0.21875</c:v>
                </c:pt>
                <c:pt idx="6">
                  <c:v>0.234375</c:v>
                </c:pt>
                <c:pt idx="7">
                  <c:v>0.234375</c:v>
                </c:pt>
                <c:pt idx="8">
                  <c:v>0.265625</c:v>
                </c:pt>
                <c:pt idx="9">
                  <c:v>0.28125</c:v>
                </c:pt>
                <c:pt idx="10">
                  <c:v>0.296875</c:v>
                </c:pt>
                <c:pt idx="11">
                  <c:v>0.3125</c:v>
                </c:pt>
                <c:pt idx="12">
                  <c:v>0.328125</c:v>
                </c:pt>
                <c:pt idx="13">
                  <c:v>0.34375</c:v>
                </c:pt>
                <c:pt idx="14">
                  <c:v>0.375</c:v>
                </c:pt>
                <c:pt idx="15">
                  <c:v>0.390625</c:v>
                </c:pt>
                <c:pt idx="16">
                  <c:v>0.40625</c:v>
                </c:pt>
                <c:pt idx="17">
                  <c:v>0.421875</c:v>
                </c:pt>
                <c:pt idx="18">
                  <c:v>0.4375</c:v>
                </c:pt>
                <c:pt idx="19">
                  <c:v>0.453125</c:v>
                </c:pt>
                <c:pt idx="20">
                  <c:v>0.46875</c:v>
                </c:pt>
                <c:pt idx="21">
                  <c:v>0.484375</c:v>
                </c:pt>
                <c:pt idx="22">
                  <c:v>0.5</c:v>
                </c:pt>
                <c:pt idx="23">
                  <c:v>0.515625</c:v>
                </c:pt>
                <c:pt idx="24">
                  <c:v>0.53125</c:v>
                </c:pt>
                <c:pt idx="25">
                  <c:v>0.546875</c:v>
                </c:pt>
                <c:pt idx="26">
                  <c:v>0.5625</c:v>
                </c:pt>
                <c:pt idx="27">
                  <c:v>0.59375</c:v>
                </c:pt>
                <c:pt idx="28">
                  <c:v>0.609375</c:v>
                </c:pt>
                <c:pt idx="29">
                  <c:v>0.640625</c:v>
                </c:pt>
                <c:pt idx="30">
                  <c:v>0.65625</c:v>
                </c:pt>
                <c:pt idx="31">
                  <c:v>0.671875</c:v>
                </c:pt>
                <c:pt idx="32">
                  <c:v>0.6875</c:v>
                </c:pt>
                <c:pt idx="33">
                  <c:v>0.6875</c:v>
                </c:pt>
                <c:pt idx="34">
                  <c:v>0.703125</c:v>
                </c:pt>
                <c:pt idx="35">
                  <c:v>0.71875</c:v>
                </c:pt>
                <c:pt idx="36">
                  <c:v>0.734375</c:v>
                </c:pt>
                <c:pt idx="37">
                  <c:v>0.75</c:v>
                </c:pt>
                <c:pt idx="38">
                  <c:v>0.765625</c:v>
                </c:pt>
                <c:pt idx="39">
                  <c:v>0.765625</c:v>
                </c:pt>
                <c:pt idx="40">
                  <c:v>0.78125</c:v>
                </c:pt>
                <c:pt idx="41">
                  <c:v>0.796875</c:v>
                </c:pt>
                <c:pt idx="42">
                  <c:v>0.8125</c:v>
                </c:pt>
                <c:pt idx="43">
                  <c:v>0.8125</c:v>
                </c:pt>
                <c:pt idx="44">
                  <c:v>0.828125</c:v>
                </c:pt>
                <c:pt idx="45">
                  <c:v>0.84375</c:v>
                </c:pt>
                <c:pt idx="46">
                  <c:v>0.84375</c:v>
                </c:pt>
                <c:pt idx="47">
                  <c:v>0.859375</c:v>
                </c:pt>
                <c:pt idx="48">
                  <c:v>0.875</c:v>
                </c:pt>
                <c:pt idx="49">
                  <c:v>0.890625</c:v>
                </c:pt>
                <c:pt idx="50">
                  <c:v>0.890625</c:v>
                </c:pt>
                <c:pt idx="51">
                  <c:v>0.90625</c:v>
                </c:pt>
                <c:pt idx="52">
                  <c:v>0.921875</c:v>
                </c:pt>
                <c:pt idx="53">
                  <c:v>0.9375</c:v>
                </c:pt>
                <c:pt idx="54">
                  <c:v>0.953125</c:v>
                </c:pt>
                <c:pt idx="55">
                  <c:v>0.96875</c:v>
                </c:pt>
                <c:pt idx="56">
                  <c:v>0.984375</c:v>
                </c:pt>
                <c:pt idx="57">
                  <c:v>1</c:v>
                </c:pt>
                <c:pt idx="58">
                  <c:v>1.015625</c:v>
                </c:pt>
                <c:pt idx="59">
                  <c:v>1.015625</c:v>
                </c:pt>
                <c:pt idx="60">
                  <c:v>1.03125</c:v>
                </c:pt>
                <c:pt idx="61">
                  <c:v>1.046875</c:v>
                </c:pt>
                <c:pt idx="62">
                  <c:v>1.046875</c:v>
                </c:pt>
                <c:pt idx="63">
                  <c:v>1.0625</c:v>
                </c:pt>
                <c:pt idx="64">
                  <c:v>1.078125</c:v>
                </c:pt>
                <c:pt idx="65">
                  <c:v>1.078125</c:v>
                </c:pt>
                <c:pt idx="66">
                  <c:v>1.09375</c:v>
                </c:pt>
                <c:pt idx="67">
                  <c:v>1.09375</c:v>
                </c:pt>
                <c:pt idx="68">
                  <c:v>1.109375</c:v>
                </c:pt>
                <c:pt idx="69">
                  <c:v>1.125</c:v>
                </c:pt>
                <c:pt idx="70">
                  <c:v>1.125</c:v>
                </c:pt>
                <c:pt idx="71">
                  <c:v>1.140625</c:v>
                </c:pt>
                <c:pt idx="72">
                  <c:v>1.140625</c:v>
                </c:pt>
                <c:pt idx="73">
                  <c:v>1.15625</c:v>
                </c:pt>
                <c:pt idx="74">
                  <c:v>1.171875</c:v>
                </c:pt>
                <c:pt idx="75">
                  <c:v>1.171875</c:v>
                </c:pt>
                <c:pt idx="76">
                  <c:v>1.1875</c:v>
                </c:pt>
                <c:pt idx="77">
                  <c:v>1.203125</c:v>
                </c:pt>
                <c:pt idx="78">
                  <c:v>1.203125</c:v>
                </c:pt>
                <c:pt idx="79">
                  <c:v>1.21875</c:v>
                </c:pt>
                <c:pt idx="80">
                  <c:v>1.234375</c:v>
                </c:pt>
                <c:pt idx="81">
                  <c:v>1.25</c:v>
                </c:pt>
                <c:pt idx="82">
                  <c:v>1.25</c:v>
                </c:pt>
                <c:pt idx="83">
                  <c:v>1.265625</c:v>
                </c:pt>
                <c:pt idx="84">
                  <c:v>1.265625</c:v>
                </c:pt>
                <c:pt idx="85">
                  <c:v>1.28125</c:v>
                </c:pt>
                <c:pt idx="86">
                  <c:v>1.296875</c:v>
                </c:pt>
                <c:pt idx="87">
                  <c:v>1.296875</c:v>
                </c:pt>
                <c:pt idx="88">
                  <c:v>1.3125</c:v>
                </c:pt>
                <c:pt idx="89">
                  <c:v>1.328125</c:v>
                </c:pt>
                <c:pt idx="90">
                  <c:v>1.34375</c:v>
                </c:pt>
                <c:pt idx="91">
                  <c:v>1.359375</c:v>
                </c:pt>
                <c:pt idx="92">
                  <c:v>1.375</c:v>
                </c:pt>
                <c:pt idx="93">
                  <c:v>1.390625</c:v>
                </c:pt>
                <c:pt idx="94">
                  <c:v>1.421875</c:v>
                </c:pt>
                <c:pt idx="95">
                  <c:v>1.453125</c:v>
                </c:pt>
                <c:pt idx="96">
                  <c:v>1.46875</c:v>
                </c:pt>
                <c:pt idx="97">
                  <c:v>1.484375</c:v>
                </c:pt>
                <c:pt idx="98">
                  <c:v>1.5</c:v>
                </c:pt>
                <c:pt idx="99">
                  <c:v>1.515625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41-4629-A36D-0E0F7E0355F6}"/>
            </c:ext>
          </c:extLst>
        </c:ser>
        <c:ser>
          <c:idx val="3"/>
          <c:order val="3"/>
          <c:tx>
            <c:strRef>
              <c:f>Agrawal_sudden!$T$2</c:f>
              <c:strCache>
                <c:ptCount val="1"/>
                <c:pt idx="0">
                  <c:v>DWM-HT(2.23)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Agrawal_sudden!$T$3:$T$102</c:f>
              <c:numCache>
                <c:formatCode>General</c:formatCode>
                <c:ptCount val="100"/>
                <c:pt idx="0">
                  <c:v>0.109375</c:v>
                </c:pt>
                <c:pt idx="1">
                  <c:v>0.171875</c:v>
                </c:pt>
                <c:pt idx="2">
                  <c:v>0.203125</c:v>
                </c:pt>
                <c:pt idx="3">
                  <c:v>0.234375</c:v>
                </c:pt>
                <c:pt idx="4">
                  <c:v>0.265625</c:v>
                </c:pt>
                <c:pt idx="5">
                  <c:v>0.296875</c:v>
                </c:pt>
                <c:pt idx="6">
                  <c:v>0.328125</c:v>
                </c:pt>
                <c:pt idx="7">
                  <c:v>0.359375</c:v>
                </c:pt>
                <c:pt idx="8">
                  <c:v>0.390625</c:v>
                </c:pt>
                <c:pt idx="9">
                  <c:v>0.40625</c:v>
                </c:pt>
                <c:pt idx="10">
                  <c:v>0.4375</c:v>
                </c:pt>
                <c:pt idx="11">
                  <c:v>0.484375</c:v>
                </c:pt>
                <c:pt idx="12">
                  <c:v>0.5</c:v>
                </c:pt>
                <c:pt idx="13">
                  <c:v>0.515625</c:v>
                </c:pt>
                <c:pt idx="14">
                  <c:v>0.546875</c:v>
                </c:pt>
                <c:pt idx="15">
                  <c:v>0.5625</c:v>
                </c:pt>
                <c:pt idx="16">
                  <c:v>0.59375</c:v>
                </c:pt>
                <c:pt idx="17">
                  <c:v>0.625</c:v>
                </c:pt>
                <c:pt idx="18">
                  <c:v>0.65625</c:v>
                </c:pt>
                <c:pt idx="19">
                  <c:v>0.671875</c:v>
                </c:pt>
                <c:pt idx="20">
                  <c:v>0.6875</c:v>
                </c:pt>
                <c:pt idx="21">
                  <c:v>0.703125</c:v>
                </c:pt>
                <c:pt idx="22">
                  <c:v>0.734375</c:v>
                </c:pt>
                <c:pt idx="23">
                  <c:v>0.75</c:v>
                </c:pt>
                <c:pt idx="24">
                  <c:v>0.765625</c:v>
                </c:pt>
                <c:pt idx="25">
                  <c:v>0.796875</c:v>
                </c:pt>
                <c:pt idx="26">
                  <c:v>0.8125</c:v>
                </c:pt>
                <c:pt idx="27">
                  <c:v>0.84375</c:v>
                </c:pt>
                <c:pt idx="28">
                  <c:v>0.859375</c:v>
                </c:pt>
                <c:pt idx="29">
                  <c:v>0.875</c:v>
                </c:pt>
                <c:pt idx="30">
                  <c:v>0.890625</c:v>
                </c:pt>
                <c:pt idx="31">
                  <c:v>0.90625</c:v>
                </c:pt>
                <c:pt idx="32">
                  <c:v>0.9375</c:v>
                </c:pt>
                <c:pt idx="33">
                  <c:v>0.953125</c:v>
                </c:pt>
                <c:pt idx="34">
                  <c:v>0.96875</c:v>
                </c:pt>
                <c:pt idx="35">
                  <c:v>0.984375</c:v>
                </c:pt>
                <c:pt idx="36">
                  <c:v>1</c:v>
                </c:pt>
                <c:pt idx="37">
                  <c:v>1</c:v>
                </c:pt>
                <c:pt idx="38">
                  <c:v>1.03125</c:v>
                </c:pt>
                <c:pt idx="39">
                  <c:v>1.03125</c:v>
                </c:pt>
                <c:pt idx="40">
                  <c:v>1.0625</c:v>
                </c:pt>
                <c:pt idx="41">
                  <c:v>1.078125</c:v>
                </c:pt>
                <c:pt idx="42">
                  <c:v>1.09375</c:v>
                </c:pt>
                <c:pt idx="43">
                  <c:v>1.109375</c:v>
                </c:pt>
                <c:pt idx="44">
                  <c:v>1.140625</c:v>
                </c:pt>
                <c:pt idx="45">
                  <c:v>1.171875</c:v>
                </c:pt>
                <c:pt idx="46">
                  <c:v>1.1875</c:v>
                </c:pt>
                <c:pt idx="47">
                  <c:v>1.203125</c:v>
                </c:pt>
                <c:pt idx="48">
                  <c:v>1.21875</c:v>
                </c:pt>
                <c:pt idx="49">
                  <c:v>1.25</c:v>
                </c:pt>
                <c:pt idx="50">
                  <c:v>1.265625</c:v>
                </c:pt>
                <c:pt idx="51">
                  <c:v>1.28125</c:v>
                </c:pt>
                <c:pt idx="52">
                  <c:v>1.296875</c:v>
                </c:pt>
                <c:pt idx="53">
                  <c:v>1.328125</c:v>
                </c:pt>
                <c:pt idx="54">
                  <c:v>1.34375</c:v>
                </c:pt>
                <c:pt idx="55">
                  <c:v>1.359375</c:v>
                </c:pt>
                <c:pt idx="56">
                  <c:v>1.375</c:v>
                </c:pt>
                <c:pt idx="57">
                  <c:v>1.390625</c:v>
                </c:pt>
                <c:pt idx="58">
                  <c:v>1.40625</c:v>
                </c:pt>
                <c:pt idx="59">
                  <c:v>1.421875</c:v>
                </c:pt>
                <c:pt idx="60">
                  <c:v>1.4375</c:v>
                </c:pt>
                <c:pt idx="61">
                  <c:v>1.453125</c:v>
                </c:pt>
                <c:pt idx="62">
                  <c:v>1.46875</c:v>
                </c:pt>
                <c:pt idx="63">
                  <c:v>1.484375</c:v>
                </c:pt>
                <c:pt idx="64">
                  <c:v>1.5</c:v>
                </c:pt>
                <c:pt idx="65">
                  <c:v>1.515625</c:v>
                </c:pt>
                <c:pt idx="66">
                  <c:v>1.53125</c:v>
                </c:pt>
                <c:pt idx="67">
                  <c:v>1.546875</c:v>
                </c:pt>
                <c:pt idx="68">
                  <c:v>1.5625</c:v>
                </c:pt>
                <c:pt idx="69">
                  <c:v>1.59375</c:v>
                </c:pt>
                <c:pt idx="70">
                  <c:v>1.609375</c:v>
                </c:pt>
                <c:pt idx="71">
                  <c:v>1.640625</c:v>
                </c:pt>
                <c:pt idx="72">
                  <c:v>1.65625</c:v>
                </c:pt>
                <c:pt idx="73">
                  <c:v>1.6875</c:v>
                </c:pt>
                <c:pt idx="74">
                  <c:v>1.6875</c:v>
                </c:pt>
                <c:pt idx="75">
                  <c:v>1.703125</c:v>
                </c:pt>
                <c:pt idx="76">
                  <c:v>1.71875</c:v>
                </c:pt>
                <c:pt idx="77">
                  <c:v>1.734375</c:v>
                </c:pt>
                <c:pt idx="78">
                  <c:v>1.75</c:v>
                </c:pt>
                <c:pt idx="79">
                  <c:v>1.765625</c:v>
                </c:pt>
                <c:pt idx="80">
                  <c:v>1.796875</c:v>
                </c:pt>
                <c:pt idx="81">
                  <c:v>1.828125</c:v>
                </c:pt>
                <c:pt idx="82">
                  <c:v>1.84375</c:v>
                </c:pt>
                <c:pt idx="83">
                  <c:v>1.875</c:v>
                </c:pt>
                <c:pt idx="84">
                  <c:v>1.890625</c:v>
                </c:pt>
                <c:pt idx="85">
                  <c:v>1.90625</c:v>
                </c:pt>
                <c:pt idx="86">
                  <c:v>1.9375</c:v>
                </c:pt>
                <c:pt idx="87">
                  <c:v>1.953125</c:v>
                </c:pt>
                <c:pt idx="88">
                  <c:v>1.984375</c:v>
                </c:pt>
                <c:pt idx="89">
                  <c:v>2</c:v>
                </c:pt>
                <c:pt idx="90">
                  <c:v>2.03125</c:v>
                </c:pt>
                <c:pt idx="91">
                  <c:v>2.046875</c:v>
                </c:pt>
                <c:pt idx="92">
                  <c:v>2.078125</c:v>
                </c:pt>
                <c:pt idx="93">
                  <c:v>2.09375</c:v>
                </c:pt>
                <c:pt idx="94">
                  <c:v>2.109375</c:v>
                </c:pt>
                <c:pt idx="95">
                  <c:v>2.140625</c:v>
                </c:pt>
                <c:pt idx="96">
                  <c:v>2.15625</c:v>
                </c:pt>
                <c:pt idx="97">
                  <c:v>2.1875</c:v>
                </c:pt>
                <c:pt idx="98">
                  <c:v>2.203125</c:v>
                </c:pt>
                <c:pt idx="99">
                  <c:v>2.234375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41-4629-A36D-0E0F7E0355F6}"/>
            </c:ext>
          </c:extLst>
        </c:ser>
        <c:ser>
          <c:idx val="0"/>
          <c:order val="4"/>
          <c:tx>
            <c:strRef>
              <c:f>Agrawal_sudden!$U$2</c:f>
              <c:strCache>
                <c:ptCount val="1"/>
                <c:pt idx="0">
                  <c:v>WMA(1.48)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Agrawal_sudden!$U$3:$U$102</c:f>
              <c:numCache>
                <c:formatCode>General</c:formatCode>
                <c:ptCount val="100"/>
                <c:pt idx="0">
                  <c:v>6.25E-2</c:v>
                </c:pt>
                <c:pt idx="1">
                  <c:v>0.140625</c:v>
                </c:pt>
                <c:pt idx="2">
                  <c:v>0.1875</c:v>
                </c:pt>
                <c:pt idx="3">
                  <c:v>0.203125</c:v>
                </c:pt>
                <c:pt idx="4">
                  <c:v>0.203125</c:v>
                </c:pt>
                <c:pt idx="5">
                  <c:v>0.21875</c:v>
                </c:pt>
                <c:pt idx="6">
                  <c:v>0.234375</c:v>
                </c:pt>
                <c:pt idx="7">
                  <c:v>0.25</c:v>
                </c:pt>
                <c:pt idx="8">
                  <c:v>0.265625</c:v>
                </c:pt>
                <c:pt idx="9">
                  <c:v>0.28125</c:v>
                </c:pt>
                <c:pt idx="10">
                  <c:v>0.296875</c:v>
                </c:pt>
                <c:pt idx="11">
                  <c:v>0.296875</c:v>
                </c:pt>
                <c:pt idx="12">
                  <c:v>0.328125</c:v>
                </c:pt>
                <c:pt idx="13">
                  <c:v>0.34375</c:v>
                </c:pt>
                <c:pt idx="14">
                  <c:v>0.359375</c:v>
                </c:pt>
                <c:pt idx="15">
                  <c:v>0.375</c:v>
                </c:pt>
                <c:pt idx="16">
                  <c:v>0.375</c:v>
                </c:pt>
                <c:pt idx="17">
                  <c:v>0.390625</c:v>
                </c:pt>
                <c:pt idx="18">
                  <c:v>0.40625</c:v>
                </c:pt>
                <c:pt idx="19">
                  <c:v>0.421875</c:v>
                </c:pt>
                <c:pt idx="20">
                  <c:v>0.421875</c:v>
                </c:pt>
                <c:pt idx="21">
                  <c:v>0.4375</c:v>
                </c:pt>
                <c:pt idx="22">
                  <c:v>0.453125</c:v>
                </c:pt>
                <c:pt idx="23">
                  <c:v>0.46875</c:v>
                </c:pt>
                <c:pt idx="24">
                  <c:v>0.484375</c:v>
                </c:pt>
                <c:pt idx="25">
                  <c:v>0.5</c:v>
                </c:pt>
                <c:pt idx="26">
                  <c:v>0.53125</c:v>
                </c:pt>
                <c:pt idx="27">
                  <c:v>0.546875</c:v>
                </c:pt>
                <c:pt idx="28">
                  <c:v>0.5625</c:v>
                </c:pt>
                <c:pt idx="29">
                  <c:v>0.578125</c:v>
                </c:pt>
                <c:pt idx="30">
                  <c:v>0.59375</c:v>
                </c:pt>
                <c:pt idx="31">
                  <c:v>0.59375</c:v>
                </c:pt>
                <c:pt idx="32">
                  <c:v>0.609375</c:v>
                </c:pt>
                <c:pt idx="33">
                  <c:v>0.625</c:v>
                </c:pt>
                <c:pt idx="34">
                  <c:v>0.640625</c:v>
                </c:pt>
                <c:pt idx="35">
                  <c:v>0.640625</c:v>
                </c:pt>
                <c:pt idx="36">
                  <c:v>0.65625</c:v>
                </c:pt>
                <c:pt idx="37">
                  <c:v>0.671875</c:v>
                </c:pt>
                <c:pt idx="38">
                  <c:v>0.6875</c:v>
                </c:pt>
                <c:pt idx="39">
                  <c:v>0.703125</c:v>
                </c:pt>
                <c:pt idx="40">
                  <c:v>0.703125</c:v>
                </c:pt>
                <c:pt idx="41">
                  <c:v>0.71875</c:v>
                </c:pt>
                <c:pt idx="42">
                  <c:v>0.734375</c:v>
                </c:pt>
                <c:pt idx="43">
                  <c:v>0.75</c:v>
                </c:pt>
                <c:pt idx="44">
                  <c:v>0.765625</c:v>
                </c:pt>
                <c:pt idx="45">
                  <c:v>0.765625</c:v>
                </c:pt>
                <c:pt idx="46">
                  <c:v>0.78125</c:v>
                </c:pt>
                <c:pt idx="47">
                  <c:v>0.796875</c:v>
                </c:pt>
                <c:pt idx="48">
                  <c:v>0.8125</c:v>
                </c:pt>
                <c:pt idx="49">
                  <c:v>0.828125</c:v>
                </c:pt>
                <c:pt idx="50">
                  <c:v>0.84375</c:v>
                </c:pt>
                <c:pt idx="51">
                  <c:v>0.875</c:v>
                </c:pt>
                <c:pt idx="52">
                  <c:v>0.890625</c:v>
                </c:pt>
                <c:pt idx="53">
                  <c:v>0.890625</c:v>
                </c:pt>
                <c:pt idx="54">
                  <c:v>0.90625</c:v>
                </c:pt>
                <c:pt idx="55">
                  <c:v>0.921875</c:v>
                </c:pt>
                <c:pt idx="56">
                  <c:v>0.921875</c:v>
                </c:pt>
                <c:pt idx="57">
                  <c:v>0.953125</c:v>
                </c:pt>
                <c:pt idx="58">
                  <c:v>0.953125</c:v>
                </c:pt>
                <c:pt idx="59">
                  <c:v>0.96875</c:v>
                </c:pt>
                <c:pt idx="60">
                  <c:v>0.984375</c:v>
                </c:pt>
                <c:pt idx="61">
                  <c:v>1</c:v>
                </c:pt>
                <c:pt idx="62">
                  <c:v>1.015625</c:v>
                </c:pt>
                <c:pt idx="63">
                  <c:v>1.03125</c:v>
                </c:pt>
                <c:pt idx="64">
                  <c:v>1.03125</c:v>
                </c:pt>
                <c:pt idx="65">
                  <c:v>1.046875</c:v>
                </c:pt>
                <c:pt idx="66">
                  <c:v>1.0625</c:v>
                </c:pt>
                <c:pt idx="67">
                  <c:v>1.078125</c:v>
                </c:pt>
                <c:pt idx="68">
                  <c:v>1.078125</c:v>
                </c:pt>
                <c:pt idx="69">
                  <c:v>1.09375</c:v>
                </c:pt>
                <c:pt idx="70">
                  <c:v>1.109375</c:v>
                </c:pt>
                <c:pt idx="71">
                  <c:v>1.125</c:v>
                </c:pt>
                <c:pt idx="72">
                  <c:v>1.125</c:v>
                </c:pt>
                <c:pt idx="73">
                  <c:v>1.140625</c:v>
                </c:pt>
                <c:pt idx="74">
                  <c:v>1.15625</c:v>
                </c:pt>
                <c:pt idx="75">
                  <c:v>1.15625</c:v>
                </c:pt>
                <c:pt idx="76">
                  <c:v>1.171875</c:v>
                </c:pt>
                <c:pt idx="77">
                  <c:v>1.1875</c:v>
                </c:pt>
                <c:pt idx="78">
                  <c:v>1.203125</c:v>
                </c:pt>
                <c:pt idx="79">
                  <c:v>1.203125</c:v>
                </c:pt>
                <c:pt idx="80">
                  <c:v>1.21875</c:v>
                </c:pt>
                <c:pt idx="81">
                  <c:v>1.234375</c:v>
                </c:pt>
                <c:pt idx="82">
                  <c:v>1.234375</c:v>
                </c:pt>
                <c:pt idx="83">
                  <c:v>1.25</c:v>
                </c:pt>
                <c:pt idx="84">
                  <c:v>1.265625</c:v>
                </c:pt>
                <c:pt idx="85">
                  <c:v>1.28125</c:v>
                </c:pt>
                <c:pt idx="86">
                  <c:v>1.296875</c:v>
                </c:pt>
                <c:pt idx="87">
                  <c:v>1.3125</c:v>
                </c:pt>
                <c:pt idx="88">
                  <c:v>1.328125</c:v>
                </c:pt>
                <c:pt idx="89">
                  <c:v>1.34375</c:v>
                </c:pt>
                <c:pt idx="90">
                  <c:v>1.375</c:v>
                </c:pt>
                <c:pt idx="91">
                  <c:v>1.390625</c:v>
                </c:pt>
                <c:pt idx="92">
                  <c:v>1.40625</c:v>
                </c:pt>
                <c:pt idx="93">
                  <c:v>1.421875</c:v>
                </c:pt>
                <c:pt idx="94">
                  <c:v>1.421875</c:v>
                </c:pt>
                <c:pt idx="95">
                  <c:v>1.4375</c:v>
                </c:pt>
                <c:pt idx="96">
                  <c:v>1.453125</c:v>
                </c:pt>
                <c:pt idx="97">
                  <c:v>1.453125</c:v>
                </c:pt>
                <c:pt idx="98">
                  <c:v>1.46875</c:v>
                </c:pt>
                <c:pt idx="99">
                  <c:v>1.484375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C41-4629-A36D-0E0F7E03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8784"/>
        <c:axId val="205889536"/>
        <c:extLst xmlns:c16r2="http://schemas.microsoft.com/office/drawing/2015/06/chart"/>
      </c:scatterChart>
      <c:valAx>
        <c:axId val="20587878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889536"/>
        <c:crosses val="autoZero"/>
        <c:crossBetween val="midCat"/>
        <c:dispUnits>
          <c:builtInUnit val="thousands"/>
        </c:dispUnits>
      </c:valAx>
      <c:valAx>
        <c:axId val="205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87878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Agrawal(Sudden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Agrawal_sudden!$F$2</c:f>
              <c:strCache>
                <c:ptCount val="1"/>
                <c:pt idx="0">
                  <c:v>HDWM(61.3%)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Agrawal_sudden!$F$3:$F$102</c:f>
              <c:numCache>
                <c:formatCode>General</c:formatCode>
                <c:ptCount val="100"/>
                <c:pt idx="0">
                  <c:v>82.199999999999989</c:v>
                </c:pt>
                <c:pt idx="1">
                  <c:v>77.2</c:v>
                </c:pt>
                <c:pt idx="2">
                  <c:v>69.899999999999991</c:v>
                </c:pt>
                <c:pt idx="3">
                  <c:v>67.300000000000011</c:v>
                </c:pt>
                <c:pt idx="4">
                  <c:v>63.4</c:v>
                </c:pt>
                <c:pt idx="5">
                  <c:v>65.8</c:v>
                </c:pt>
                <c:pt idx="6">
                  <c:v>66.100000000000009</c:v>
                </c:pt>
                <c:pt idx="7">
                  <c:v>64.400000000000006</c:v>
                </c:pt>
                <c:pt idx="8">
                  <c:v>64.3</c:v>
                </c:pt>
                <c:pt idx="9">
                  <c:v>63.1</c:v>
                </c:pt>
                <c:pt idx="10">
                  <c:v>68</c:v>
                </c:pt>
                <c:pt idx="11">
                  <c:v>63.1</c:v>
                </c:pt>
                <c:pt idx="12">
                  <c:v>67.300000000000011</c:v>
                </c:pt>
                <c:pt idx="13">
                  <c:v>66.400000000000006</c:v>
                </c:pt>
                <c:pt idx="14">
                  <c:v>64.2</c:v>
                </c:pt>
                <c:pt idx="15">
                  <c:v>63.9</c:v>
                </c:pt>
                <c:pt idx="16">
                  <c:v>60.6</c:v>
                </c:pt>
                <c:pt idx="17">
                  <c:v>63.5</c:v>
                </c:pt>
                <c:pt idx="18">
                  <c:v>61.199999999999996</c:v>
                </c:pt>
                <c:pt idx="19">
                  <c:v>63.7</c:v>
                </c:pt>
                <c:pt idx="20">
                  <c:v>64.900000000000006</c:v>
                </c:pt>
                <c:pt idx="21">
                  <c:v>61.9</c:v>
                </c:pt>
                <c:pt idx="22">
                  <c:v>65.2</c:v>
                </c:pt>
                <c:pt idx="23">
                  <c:v>64</c:v>
                </c:pt>
                <c:pt idx="24">
                  <c:v>63.6</c:v>
                </c:pt>
                <c:pt idx="25">
                  <c:v>43.6</c:v>
                </c:pt>
                <c:pt idx="26">
                  <c:v>49.9</c:v>
                </c:pt>
                <c:pt idx="27">
                  <c:v>58.699999999999996</c:v>
                </c:pt>
                <c:pt idx="28">
                  <c:v>60.4</c:v>
                </c:pt>
                <c:pt idx="29">
                  <c:v>58.3</c:v>
                </c:pt>
                <c:pt idx="30">
                  <c:v>60</c:v>
                </c:pt>
                <c:pt idx="31">
                  <c:v>61.3</c:v>
                </c:pt>
                <c:pt idx="32">
                  <c:v>57.099999999999994</c:v>
                </c:pt>
                <c:pt idx="33">
                  <c:v>57.4</c:v>
                </c:pt>
                <c:pt idx="34">
                  <c:v>57.599999999999994</c:v>
                </c:pt>
                <c:pt idx="35">
                  <c:v>61.3</c:v>
                </c:pt>
                <c:pt idx="36">
                  <c:v>56.599999999999994</c:v>
                </c:pt>
                <c:pt idx="37">
                  <c:v>62</c:v>
                </c:pt>
                <c:pt idx="38">
                  <c:v>58.099999999999994</c:v>
                </c:pt>
                <c:pt idx="39">
                  <c:v>61.8</c:v>
                </c:pt>
                <c:pt idx="40">
                  <c:v>61</c:v>
                </c:pt>
                <c:pt idx="41">
                  <c:v>56.699999999999996</c:v>
                </c:pt>
                <c:pt idx="42">
                  <c:v>60.9</c:v>
                </c:pt>
                <c:pt idx="43">
                  <c:v>62.8</c:v>
                </c:pt>
                <c:pt idx="44">
                  <c:v>55.800000000000004</c:v>
                </c:pt>
                <c:pt idx="45">
                  <c:v>60.699999999999996</c:v>
                </c:pt>
                <c:pt idx="46">
                  <c:v>59.199999999999996</c:v>
                </c:pt>
                <c:pt idx="47">
                  <c:v>61.1</c:v>
                </c:pt>
                <c:pt idx="48">
                  <c:v>58.9</c:v>
                </c:pt>
                <c:pt idx="49">
                  <c:v>57.8</c:v>
                </c:pt>
                <c:pt idx="50">
                  <c:v>45.4</c:v>
                </c:pt>
                <c:pt idx="51">
                  <c:v>52.7</c:v>
                </c:pt>
                <c:pt idx="52">
                  <c:v>59.5</c:v>
                </c:pt>
                <c:pt idx="53">
                  <c:v>64.600000000000009</c:v>
                </c:pt>
                <c:pt idx="54">
                  <c:v>61.6</c:v>
                </c:pt>
                <c:pt idx="55">
                  <c:v>64.2</c:v>
                </c:pt>
                <c:pt idx="56">
                  <c:v>66</c:v>
                </c:pt>
                <c:pt idx="57">
                  <c:v>63.9</c:v>
                </c:pt>
                <c:pt idx="58">
                  <c:v>64.2</c:v>
                </c:pt>
                <c:pt idx="59">
                  <c:v>63.2</c:v>
                </c:pt>
                <c:pt idx="60">
                  <c:v>68.2</c:v>
                </c:pt>
                <c:pt idx="61">
                  <c:v>62.8</c:v>
                </c:pt>
                <c:pt idx="62">
                  <c:v>67.2</c:v>
                </c:pt>
                <c:pt idx="63">
                  <c:v>66.600000000000009</c:v>
                </c:pt>
                <c:pt idx="64">
                  <c:v>64.7</c:v>
                </c:pt>
                <c:pt idx="65">
                  <c:v>64.2</c:v>
                </c:pt>
                <c:pt idx="66">
                  <c:v>60.8</c:v>
                </c:pt>
                <c:pt idx="67">
                  <c:v>62</c:v>
                </c:pt>
                <c:pt idx="68">
                  <c:v>60.3</c:v>
                </c:pt>
                <c:pt idx="69">
                  <c:v>62</c:v>
                </c:pt>
                <c:pt idx="70">
                  <c:v>63.1</c:v>
                </c:pt>
                <c:pt idx="71">
                  <c:v>60.4</c:v>
                </c:pt>
                <c:pt idx="72">
                  <c:v>63.7</c:v>
                </c:pt>
                <c:pt idx="73">
                  <c:v>61.5</c:v>
                </c:pt>
                <c:pt idx="74">
                  <c:v>61.7</c:v>
                </c:pt>
                <c:pt idx="75">
                  <c:v>44.7</c:v>
                </c:pt>
                <c:pt idx="76">
                  <c:v>47.099999999999994</c:v>
                </c:pt>
                <c:pt idx="77">
                  <c:v>60.199999999999996</c:v>
                </c:pt>
                <c:pt idx="78">
                  <c:v>63.1</c:v>
                </c:pt>
                <c:pt idx="79">
                  <c:v>62.4</c:v>
                </c:pt>
                <c:pt idx="80">
                  <c:v>52.300000000000004</c:v>
                </c:pt>
                <c:pt idx="81">
                  <c:v>50.8</c:v>
                </c:pt>
                <c:pt idx="82">
                  <c:v>62.5</c:v>
                </c:pt>
                <c:pt idx="83">
                  <c:v>61.5</c:v>
                </c:pt>
                <c:pt idx="84">
                  <c:v>61.199999999999996</c:v>
                </c:pt>
                <c:pt idx="85">
                  <c:v>61.4</c:v>
                </c:pt>
                <c:pt idx="86">
                  <c:v>59.199999999999996</c:v>
                </c:pt>
                <c:pt idx="87">
                  <c:v>59.599999999999994</c:v>
                </c:pt>
                <c:pt idx="88">
                  <c:v>61.6</c:v>
                </c:pt>
                <c:pt idx="89">
                  <c:v>63.1</c:v>
                </c:pt>
                <c:pt idx="90">
                  <c:v>58.099999999999994</c:v>
                </c:pt>
                <c:pt idx="91">
                  <c:v>60.3</c:v>
                </c:pt>
                <c:pt idx="92">
                  <c:v>59.5</c:v>
                </c:pt>
                <c:pt idx="93">
                  <c:v>60.5</c:v>
                </c:pt>
                <c:pt idx="94">
                  <c:v>60.099999999999994</c:v>
                </c:pt>
                <c:pt idx="95">
                  <c:v>61.1</c:v>
                </c:pt>
                <c:pt idx="96">
                  <c:v>58.599999999999994</c:v>
                </c:pt>
                <c:pt idx="97">
                  <c:v>59.4</c:v>
                </c:pt>
                <c:pt idx="98">
                  <c:v>62.1</c:v>
                </c:pt>
                <c:pt idx="99">
                  <c:v>60.4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02-454C-8829-D40297E71672}"/>
            </c:ext>
          </c:extLst>
        </c:ser>
        <c:ser>
          <c:idx val="9"/>
          <c:order val="1"/>
          <c:tx>
            <c:strRef>
              <c:f>Agrawal_sudden!$B$2</c:f>
              <c:strCache>
                <c:ptCount val="1"/>
                <c:pt idx="0">
                  <c:v>ARF(53.98%)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Agrawal_sudden!$B$3:$B$102</c:f>
              <c:numCache>
                <c:formatCode>General</c:formatCode>
                <c:ptCount val="100"/>
                <c:pt idx="0">
                  <c:v>76.2</c:v>
                </c:pt>
                <c:pt idx="1">
                  <c:v>79.800000000000011</c:v>
                </c:pt>
                <c:pt idx="2">
                  <c:v>73.5</c:v>
                </c:pt>
                <c:pt idx="3">
                  <c:v>69.099999999999994</c:v>
                </c:pt>
                <c:pt idx="4">
                  <c:v>66.2</c:v>
                </c:pt>
                <c:pt idx="5">
                  <c:v>68.8</c:v>
                </c:pt>
                <c:pt idx="6">
                  <c:v>68.899999999999991</c:v>
                </c:pt>
                <c:pt idx="7">
                  <c:v>67.800000000000011</c:v>
                </c:pt>
                <c:pt idx="8">
                  <c:v>69.099999999999994</c:v>
                </c:pt>
                <c:pt idx="9">
                  <c:v>66.8</c:v>
                </c:pt>
                <c:pt idx="10">
                  <c:v>70.5</c:v>
                </c:pt>
                <c:pt idx="11">
                  <c:v>65.5</c:v>
                </c:pt>
                <c:pt idx="12">
                  <c:v>69.8</c:v>
                </c:pt>
                <c:pt idx="13">
                  <c:v>71.599999999999994</c:v>
                </c:pt>
                <c:pt idx="14">
                  <c:v>68.100000000000009</c:v>
                </c:pt>
                <c:pt idx="15">
                  <c:v>68.5</c:v>
                </c:pt>
                <c:pt idx="16">
                  <c:v>64</c:v>
                </c:pt>
                <c:pt idx="17">
                  <c:v>68.2</c:v>
                </c:pt>
                <c:pt idx="18">
                  <c:v>64.400000000000006</c:v>
                </c:pt>
                <c:pt idx="19">
                  <c:v>66.900000000000006</c:v>
                </c:pt>
                <c:pt idx="20">
                  <c:v>67.800000000000011</c:v>
                </c:pt>
                <c:pt idx="21">
                  <c:v>67.2</c:v>
                </c:pt>
                <c:pt idx="22">
                  <c:v>69.899999999999991</c:v>
                </c:pt>
                <c:pt idx="23">
                  <c:v>66.600000000000009</c:v>
                </c:pt>
                <c:pt idx="24">
                  <c:v>67.400000000000006</c:v>
                </c:pt>
                <c:pt idx="25">
                  <c:v>40.200000000000003</c:v>
                </c:pt>
                <c:pt idx="26">
                  <c:v>38</c:v>
                </c:pt>
                <c:pt idx="27">
                  <c:v>39</c:v>
                </c:pt>
                <c:pt idx="28">
                  <c:v>37.4</c:v>
                </c:pt>
                <c:pt idx="29">
                  <c:v>39.200000000000003</c:v>
                </c:pt>
                <c:pt idx="30">
                  <c:v>38.4</c:v>
                </c:pt>
                <c:pt idx="31">
                  <c:v>37.9</c:v>
                </c:pt>
                <c:pt idx="32">
                  <c:v>39.200000000000003</c:v>
                </c:pt>
                <c:pt idx="33">
                  <c:v>41.199999999999996</c:v>
                </c:pt>
                <c:pt idx="34">
                  <c:v>39</c:v>
                </c:pt>
                <c:pt idx="35">
                  <c:v>37.200000000000003</c:v>
                </c:pt>
                <c:pt idx="36">
                  <c:v>39.700000000000003</c:v>
                </c:pt>
                <c:pt idx="37">
                  <c:v>38.200000000000003</c:v>
                </c:pt>
                <c:pt idx="38">
                  <c:v>37.700000000000003</c:v>
                </c:pt>
                <c:pt idx="39">
                  <c:v>35.4</c:v>
                </c:pt>
                <c:pt idx="40">
                  <c:v>38.299999999999997</c:v>
                </c:pt>
                <c:pt idx="41">
                  <c:v>39.300000000000004</c:v>
                </c:pt>
                <c:pt idx="42">
                  <c:v>36.6</c:v>
                </c:pt>
                <c:pt idx="43">
                  <c:v>36.299999999999997</c:v>
                </c:pt>
                <c:pt idx="44">
                  <c:v>40</c:v>
                </c:pt>
                <c:pt idx="45">
                  <c:v>35.4</c:v>
                </c:pt>
                <c:pt idx="46">
                  <c:v>39.6</c:v>
                </c:pt>
                <c:pt idx="47">
                  <c:v>39.4</c:v>
                </c:pt>
                <c:pt idx="48">
                  <c:v>38.800000000000004</c:v>
                </c:pt>
                <c:pt idx="49">
                  <c:v>39.5</c:v>
                </c:pt>
                <c:pt idx="50">
                  <c:v>66.8</c:v>
                </c:pt>
                <c:pt idx="51">
                  <c:v>65.2</c:v>
                </c:pt>
                <c:pt idx="52">
                  <c:v>67.300000000000011</c:v>
                </c:pt>
                <c:pt idx="53">
                  <c:v>68.8</c:v>
                </c:pt>
                <c:pt idx="54">
                  <c:v>66.2</c:v>
                </c:pt>
                <c:pt idx="55">
                  <c:v>68.8</c:v>
                </c:pt>
                <c:pt idx="56">
                  <c:v>69.099999999999994</c:v>
                </c:pt>
                <c:pt idx="57">
                  <c:v>68</c:v>
                </c:pt>
                <c:pt idx="58">
                  <c:v>69</c:v>
                </c:pt>
                <c:pt idx="59">
                  <c:v>66.900000000000006</c:v>
                </c:pt>
                <c:pt idx="60">
                  <c:v>70.5</c:v>
                </c:pt>
                <c:pt idx="61">
                  <c:v>65.5</c:v>
                </c:pt>
                <c:pt idx="62">
                  <c:v>70</c:v>
                </c:pt>
                <c:pt idx="63">
                  <c:v>71.5</c:v>
                </c:pt>
                <c:pt idx="64">
                  <c:v>68.100000000000009</c:v>
                </c:pt>
                <c:pt idx="65">
                  <c:v>68.5</c:v>
                </c:pt>
                <c:pt idx="66">
                  <c:v>64.099999999999994</c:v>
                </c:pt>
                <c:pt idx="67">
                  <c:v>68.2</c:v>
                </c:pt>
                <c:pt idx="68">
                  <c:v>64.7</c:v>
                </c:pt>
                <c:pt idx="69">
                  <c:v>66.900000000000006</c:v>
                </c:pt>
                <c:pt idx="70">
                  <c:v>67.900000000000006</c:v>
                </c:pt>
                <c:pt idx="71">
                  <c:v>67.400000000000006</c:v>
                </c:pt>
                <c:pt idx="72">
                  <c:v>70.199999999999989</c:v>
                </c:pt>
                <c:pt idx="73">
                  <c:v>67</c:v>
                </c:pt>
                <c:pt idx="74">
                  <c:v>67.400000000000006</c:v>
                </c:pt>
                <c:pt idx="75">
                  <c:v>42.6</c:v>
                </c:pt>
                <c:pt idx="76">
                  <c:v>39.200000000000003</c:v>
                </c:pt>
                <c:pt idx="77">
                  <c:v>41</c:v>
                </c:pt>
                <c:pt idx="78">
                  <c:v>39.900000000000006</c:v>
                </c:pt>
                <c:pt idx="79">
                  <c:v>41.699999999999996</c:v>
                </c:pt>
                <c:pt idx="80">
                  <c:v>42</c:v>
                </c:pt>
                <c:pt idx="81">
                  <c:v>40.400000000000006</c:v>
                </c:pt>
                <c:pt idx="82">
                  <c:v>39.800000000000004</c:v>
                </c:pt>
                <c:pt idx="83">
                  <c:v>41.5</c:v>
                </c:pt>
                <c:pt idx="84">
                  <c:v>39.700000000000003</c:v>
                </c:pt>
                <c:pt idx="85">
                  <c:v>40.1</c:v>
                </c:pt>
                <c:pt idx="86">
                  <c:v>42</c:v>
                </c:pt>
                <c:pt idx="87">
                  <c:v>40.9</c:v>
                </c:pt>
                <c:pt idx="88">
                  <c:v>37.200000000000003</c:v>
                </c:pt>
                <c:pt idx="89">
                  <c:v>40.300000000000004</c:v>
                </c:pt>
                <c:pt idx="90">
                  <c:v>45</c:v>
                </c:pt>
                <c:pt idx="91">
                  <c:v>42</c:v>
                </c:pt>
                <c:pt idx="92">
                  <c:v>41.4</c:v>
                </c:pt>
                <c:pt idx="93">
                  <c:v>40.9</c:v>
                </c:pt>
                <c:pt idx="94">
                  <c:v>41.4</c:v>
                </c:pt>
                <c:pt idx="95">
                  <c:v>38.6</c:v>
                </c:pt>
                <c:pt idx="96">
                  <c:v>41.9</c:v>
                </c:pt>
                <c:pt idx="97">
                  <c:v>41.4</c:v>
                </c:pt>
                <c:pt idx="98">
                  <c:v>38.4</c:v>
                </c:pt>
                <c:pt idx="99">
                  <c:v>40.9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02-454C-8829-D40297E71672}"/>
            </c:ext>
          </c:extLst>
        </c:ser>
        <c:ser>
          <c:idx val="1"/>
          <c:order val="2"/>
          <c:tx>
            <c:strRef>
              <c:f>Agrawal_sudden!$C$2</c:f>
              <c:strCache>
                <c:ptCount val="1"/>
                <c:pt idx="0">
                  <c:v>DWM-NB(62.62%)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Agrawal_sudden!$C$3:$C$102</c:f>
              <c:numCache>
                <c:formatCode>General</c:formatCode>
                <c:ptCount val="100"/>
                <c:pt idx="0">
                  <c:v>81.2</c:v>
                </c:pt>
                <c:pt idx="1">
                  <c:v>86.7</c:v>
                </c:pt>
                <c:pt idx="2">
                  <c:v>84.399999999999991</c:v>
                </c:pt>
                <c:pt idx="3">
                  <c:v>82.399999999999991</c:v>
                </c:pt>
                <c:pt idx="4">
                  <c:v>81.100000000000009</c:v>
                </c:pt>
                <c:pt idx="5">
                  <c:v>81.8</c:v>
                </c:pt>
                <c:pt idx="6">
                  <c:v>83.5</c:v>
                </c:pt>
                <c:pt idx="7">
                  <c:v>82.899999999999991</c:v>
                </c:pt>
                <c:pt idx="8">
                  <c:v>82.8</c:v>
                </c:pt>
                <c:pt idx="9">
                  <c:v>80</c:v>
                </c:pt>
                <c:pt idx="10">
                  <c:v>84</c:v>
                </c:pt>
                <c:pt idx="11">
                  <c:v>81.2</c:v>
                </c:pt>
                <c:pt idx="12">
                  <c:v>83.2</c:v>
                </c:pt>
                <c:pt idx="13">
                  <c:v>83.7</c:v>
                </c:pt>
                <c:pt idx="14">
                  <c:v>83.6</c:v>
                </c:pt>
                <c:pt idx="15">
                  <c:v>83.3</c:v>
                </c:pt>
                <c:pt idx="16">
                  <c:v>80.300000000000011</c:v>
                </c:pt>
                <c:pt idx="17">
                  <c:v>82.8</c:v>
                </c:pt>
                <c:pt idx="18">
                  <c:v>79.600000000000009</c:v>
                </c:pt>
                <c:pt idx="19">
                  <c:v>83.7</c:v>
                </c:pt>
                <c:pt idx="20">
                  <c:v>83.3</c:v>
                </c:pt>
                <c:pt idx="21">
                  <c:v>82.8</c:v>
                </c:pt>
                <c:pt idx="22">
                  <c:v>83.6</c:v>
                </c:pt>
                <c:pt idx="23">
                  <c:v>81.5</c:v>
                </c:pt>
                <c:pt idx="24">
                  <c:v>83</c:v>
                </c:pt>
                <c:pt idx="25">
                  <c:v>41.099999999999994</c:v>
                </c:pt>
                <c:pt idx="26">
                  <c:v>37.200000000000003</c:v>
                </c:pt>
                <c:pt idx="27">
                  <c:v>39.1</c:v>
                </c:pt>
                <c:pt idx="28">
                  <c:v>39.900000000000006</c:v>
                </c:pt>
                <c:pt idx="29">
                  <c:v>36.700000000000003</c:v>
                </c:pt>
                <c:pt idx="30">
                  <c:v>39.200000000000003</c:v>
                </c:pt>
                <c:pt idx="31">
                  <c:v>37.9</c:v>
                </c:pt>
                <c:pt idx="32">
                  <c:v>37.1</c:v>
                </c:pt>
                <c:pt idx="33">
                  <c:v>39.900000000000006</c:v>
                </c:pt>
                <c:pt idx="34">
                  <c:v>40.200000000000003</c:v>
                </c:pt>
                <c:pt idx="35">
                  <c:v>39.5</c:v>
                </c:pt>
                <c:pt idx="36">
                  <c:v>38.6</c:v>
                </c:pt>
                <c:pt idx="37">
                  <c:v>40.699999999999996</c:v>
                </c:pt>
                <c:pt idx="38">
                  <c:v>42.9</c:v>
                </c:pt>
                <c:pt idx="39">
                  <c:v>39.6</c:v>
                </c:pt>
                <c:pt idx="40">
                  <c:v>41.4</c:v>
                </c:pt>
                <c:pt idx="41">
                  <c:v>43.3</c:v>
                </c:pt>
                <c:pt idx="42">
                  <c:v>42.6</c:v>
                </c:pt>
                <c:pt idx="43">
                  <c:v>41.4</c:v>
                </c:pt>
                <c:pt idx="44">
                  <c:v>43</c:v>
                </c:pt>
                <c:pt idx="45">
                  <c:v>41.6</c:v>
                </c:pt>
                <c:pt idx="46">
                  <c:v>44.1</c:v>
                </c:pt>
                <c:pt idx="47">
                  <c:v>45.6</c:v>
                </c:pt>
                <c:pt idx="48">
                  <c:v>45.300000000000004</c:v>
                </c:pt>
                <c:pt idx="49">
                  <c:v>44.800000000000004</c:v>
                </c:pt>
                <c:pt idx="50">
                  <c:v>71.399999999999991</c:v>
                </c:pt>
                <c:pt idx="51">
                  <c:v>69.899999999999991</c:v>
                </c:pt>
                <c:pt idx="52">
                  <c:v>69.3</c:v>
                </c:pt>
                <c:pt idx="53">
                  <c:v>72</c:v>
                </c:pt>
                <c:pt idx="54">
                  <c:v>69</c:v>
                </c:pt>
                <c:pt idx="55">
                  <c:v>69.699999999999989</c:v>
                </c:pt>
                <c:pt idx="56">
                  <c:v>71.599999999999994</c:v>
                </c:pt>
                <c:pt idx="57">
                  <c:v>69.3</c:v>
                </c:pt>
                <c:pt idx="58">
                  <c:v>69</c:v>
                </c:pt>
                <c:pt idx="59">
                  <c:v>70.8</c:v>
                </c:pt>
                <c:pt idx="60">
                  <c:v>70.199999999999989</c:v>
                </c:pt>
                <c:pt idx="61">
                  <c:v>69.8</c:v>
                </c:pt>
                <c:pt idx="62">
                  <c:v>70.5</c:v>
                </c:pt>
                <c:pt idx="63">
                  <c:v>69.899999999999991</c:v>
                </c:pt>
                <c:pt idx="64">
                  <c:v>69.5</c:v>
                </c:pt>
                <c:pt idx="65">
                  <c:v>70.599999999999994</c:v>
                </c:pt>
                <c:pt idx="66">
                  <c:v>68.8</c:v>
                </c:pt>
                <c:pt idx="67">
                  <c:v>68.300000000000011</c:v>
                </c:pt>
                <c:pt idx="68">
                  <c:v>69</c:v>
                </c:pt>
                <c:pt idx="69">
                  <c:v>68.8</c:v>
                </c:pt>
                <c:pt idx="70">
                  <c:v>70.3</c:v>
                </c:pt>
                <c:pt idx="71">
                  <c:v>70.399999999999991</c:v>
                </c:pt>
                <c:pt idx="72">
                  <c:v>70.7</c:v>
                </c:pt>
                <c:pt idx="73">
                  <c:v>68.7</c:v>
                </c:pt>
                <c:pt idx="74">
                  <c:v>70.199999999999989</c:v>
                </c:pt>
                <c:pt idx="75">
                  <c:v>50.5</c:v>
                </c:pt>
                <c:pt idx="76">
                  <c:v>50.1</c:v>
                </c:pt>
                <c:pt idx="77">
                  <c:v>54.300000000000004</c:v>
                </c:pt>
                <c:pt idx="78">
                  <c:v>49.3</c:v>
                </c:pt>
                <c:pt idx="79">
                  <c:v>53</c:v>
                </c:pt>
                <c:pt idx="80">
                  <c:v>54.800000000000004</c:v>
                </c:pt>
                <c:pt idx="81">
                  <c:v>54.2</c:v>
                </c:pt>
                <c:pt idx="82">
                  <c:v>57.199999999999996</c:v>
                </c:pt>
                <c:pt idx="83">
                  <c:v>55.900000000000006</c:v>
                </c:pt>
                <c:pt idx="84">
                  <c:v>57.599999999999994</c:v>
                </c:pt>
                <c:pt idx="85">
                  <c:v>61.5</c:v>
                </c:pt>
                <c:pt idx="86">
                  <c:v>58.199999999999996</c:v>
                </c:pt>
                <c:pt idx="87">
                  <c:v>59.8</c:v>
                </c:pt>
                <c:pt idx="88">
                  <c:v>58.099999999999994</c:v>
                </c:pt>
                <c:pt idx="89">
                  <c:v>59.599999999999994</c:v>
                </c:pt>
                <c:pt idx="90">
                  <c:v>59.3</c:v>
                </c:pt>
                <c:pt idx="91">
                  <c:v>60.199999999999996</c:v>
                </c:pt>
                <c:pt idx="92">
                  <c:v>60.3</c:v>
                </c:pt>
                <c:pt idx="93">
                  <c:v>56.599999999999994</c:v>
                </c:pt>
                <c:pt idx="94">
                  <c:v>57.8</c:v>
                </c:pt>
                <c:pt idx="95">
                  <c:v>60.199999999999996</c:v>
                </c:pt>
                <c:pt idx="96">
                  <c:v>57.8</c:v>
                </c:pt>
                <c:pt idx="97">
                  <c:v>59.599999999999994</c:v>
                </c:pt>
                <c:pt idx="98">
                  <c:v>60.9</c:v>
                </c:pt>
                <c:pt idx="99">
                  <c:v>58.099999999999994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02-454C-8829-D40297E71672}"/>
            </c:ext>
          </c:extLst>
        </c:ser>
        <c:ser>
          <c:idx val="3"/>
          <c:order val="3"/>
          <c:tx>
            <c:strRef>
              <c:f>Agrawal_sudden!$D$2</c:f>
              <c:strCache>
                <c:ptCount val="1"/>
                <c:pt idx="0">
                  <c:v>DWM-HT(58.88%)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Agrawal_sudden!$D$3:$D$102</c:f>
              <c:numCache>
                <c:formatCode>General</c:formatCode>
                <c:ptCount val="100"/>
                <c:pt idx="0">
                  <c:v>80.900000000000006</c:v>
                </c:pt>
                <c:pt idx="1">
                  <c:v>86.7</c:v>
                </c:pt>
                <c:pt idx="2">
                  <c:v>83.899999999999991</c:v>
                </c:pt>
                <c:pt idx="3">
                  <c:v>81.399999999999991</c:v>
                </c:pt>
                <c:pt idx="4">
                  <c:v>77.400000000000006</c:v>
                </c:pt>
                <c:pt idx="5">
                  <c:v>69.099999999999994</c:v>
                </c:pt>
                <c:pt idx="6">
                  <c:v>65.100000000000009</c:v>
                </c:pt>
                <c:pt idx="7">
                  <c:v>65.900000000000006</c:v>
                </c:pt>
                <c:pt idx="8">
                  <c:v>45.1</c:v>
                </c:pt>
                <c:pt idx="9">
                  <c:v>57.599999999999994</c:v>
                </c:pt>
                <c:pt idx="10">
                  <c:v>63.9</c:v>
                </c:pt>
                <c:pt idx="11">
                  <c:v>68.600000000000009</c:v>
                </c:pt>
                <c:pt idx="12">
                  <c:v>69.3</c:v>
                </c:pt>
                <c:pt idx="13">
                  <c:v>64.400000000000006</c:v>
                </c:pt>
                <c:pt idx="14">
                  <c:v>67.5</c:v>
                </c:pt>
                <c:pt idx="15">
                  <c:v>68.5</c:v>
                </c:pt>
                <c:pt idx="16">
                  <c:v>67.900000000000006</c:v>
                </c:pt>
                <c:pt idx="17">
                  <c:v>70.399999999999991</c:v>
                </c:pt>
                <c:pt idx="18">
                  <c:v>65.8</c:v>
                </c:pt>
                <c:pt idx="19">
                  <c:v>69.399999999999991</c:v>
                </c:pt>
                <c:pt idx="20">
                  <c:v>71.099999999999994</c:v>
                </c:pt>
                <c:pt idx="21">
                  <c:v>70.599999999999994</c:v>
                </c:pt>
                <c:pt idx="22">
                  <c:v>72.399999999999991</c:v>
                </c:pt>
                <c:pt idx="23">
                  <c:v>69.199999999999989</c:v>
                </c:pt>
                <c:pt idx="24">
                  <c:v>71.3</c:v>
                </c:pt>
                <c:pt idx="25">
                  <c:v>45.1</c:v>
                </c:pt>
                <c:pt idx="26">
                  <c:v>47.8</c:v>
                </c:pt>
                <c:pt idx="27">
                  <c:v>45.4</c:v>
                </c:pt>
                <c:pt idx="28">
                  <c:v>52.7</c:v>
                </c:pt>
                <c:pt idx="29">
                  <c:v>49.5</c:v>
                </c:pt>
                <c:pt idx="30">
                  <c:v>60.4</c:v>
                </c:pt>
                <c:pt idx="31">
                  <c:v>63.4</c:v>
                </c:pt>
                <c:pt idx="32">
                  <c:v>63.5</c:v>
                </c:pt>
                <c:pt idx="33">
                  <c:v>66.2</c:v>
                </c:pt>
                <c:pt idx="34">
                  <c:v>63.3</c:v>
                </c:pt>
                <c:pt idx="35">
                  <c:v>66</c:v>
                </c:pt>
                <c:pt idx="36">
                  <c:v>67.600000000000009</c:v>
                </c:pt>
                <c:pt idx="37">
                  <c:v>65.400000000000006</c:v>
                </c:pt>
                <c:pt idx="38">
                  <c:v>65.100000000000009</c:v>
                </c:pt>
                <c:pt idx="39">
                  <c:v>66.600000000000009</c:v>
                </c:pt>
                <c:pt idx="40">
                  <c:v>65.100000000000009</c:v>
                </c:pt>
                <c:pt idx="41">
                  <c:v>67.400000000000006</c:v>
                </c:pt>
                <c:pt idx="42">
                  <c:v>62.6</c:v>
                </c:pt>
                <c:pt idx="43">
                  <c:v>60.6</c:v>
                </c:pt>
                <c:pt idx="44">
                  <c:v>59</c:v>
                </c:pt>
                <c:pt idx="45">
                  <c:v>59.199999999999996</c:v>
                </c:pt>
                <c:pt idx="46">
                  <c:v>49.9</c:v>
                </c:pt>
                <c:pt idx="47">
                  <c:v>47.8</c:v>
                </c:pt>
                <c:pt idx="48">
                  <c:v>49</c:v>
                </c:pt>
                <c:pt idx="49">
                  <c:v>49.5</c:v>
                </c:pt>
                <c:pt idx="50">
                  <c:v>61.3</c:v>
                </c:pt>
                <c:pt idx="51">
                  <c:v>62.1</c:v>
                </c:pt>
                <c:pt idx="52">
                  <c:v>58.3</c:v>
                </c:pt>
                <c:pt idx="53">
                  <c:v>62.5</c:v>
                </c:pt>
                <c:pt idx="54">
                  <c:v>61.4</c:v>
                </c:pt>
                <c:pt idx="55">
                  <c:v>60.099999999999994</c:v>
                </c:pt>
                <c:pt idx="56">
                  <c:v>60.699999999999996</c:v>
                </c:pt>
                <c:pt idx="57">
                  <c:v>63.1</c:v>
                </c:pt>
                <c:pt idx="58">
                  <c:v>63.6</c:v>
                </c:pt>
                <c:pt idx="59">
                  <c:v>61.7</c:v>
                </c:pt>
                <c:pt idx="60">
                  <c:v>63.6</c:v>
                </c:pt>
                <c:pt idx="61">
                  <c:v>63.5</c:v>
                </c:pt>
                <c:pt idx="62">
                  <c:v>64.8</c:v>
                </c:pt>
                <c:pt idx="63">
                  <c:v>61</c:v>
                </c:pt>
                <c:pt idx="64">
                  <c:v>66.3</c:v>
                </c:pt>
                <c:pt idx="65">
                  <c:v>65.100000000000009</c:v>
                </c:pt>
                <c:pt idx="66">
                  <c:v>62.9</c:v>
                </c:pt>
                <c:pt idx="67">
                  <c:v>59.8</c:v>
                </c:pt>
                <c:pt idx="68">
                  <c:v>56.699999999999996</c:v>
                </c:pt>
                <c:pt idx="69">
                  <c:v>61.3</c:v>
                </c:pt>
                <c:pt idx="70">
                  <c:v>60.699999999999996</c:v>
                </c:pt>
                <c:pt idx="71">
                  <c:v>60.699999999999996</c:v>
                </c:pt>
                <c:pt idx="72">
                  <c:v>62.3</c:v>
                </c:pt>
                <c:pt idx="73">
                  <c:v>61.4</c:v>
                </c:pt>
                <c:pt idx="74">
                  <c:v>60.4</c:v>
                </c:pt>
                <c:pt idx="75">
                  <c:v>44.6</c:v>
                </c:pt>
                <c:pt idx="76">
                  <c:v>43</c:v>
                </c:pt>
                <c:pt idx="77">
                  <c:v>44.9</c:v>
                </c:pt>
                <c:pt idx="78">
                  <c:v>45.5</c:v>
                </c:pt>
                <c:pt idx="79">
                  <c:v>45.6</c:v>
                </c:pt>
                <c:pt idx="80">
                  <c:v>48.199999999999996</c:v>
                </c:pt>
                <c:pt idx="81">
                  <c:v>46.6</c:v>
                </c:pt>
                <c:pt idx="82">
                  <c:v>47.9</c:v>
                </c:pt>
                <c:pt idx="83">
                  <c:v>45.800000000000004</c:v>
                </c:pt>
                <c:pt idx="84">
                  <c:v>45.6</c:v>
                </c:pt>
                <c:pt idx="85">
                  <c:v>45</c:v>
                </c:pt>
                <c:pt idx="86">
                  <c:v>48.1</c:v>
                </c:pt>
                <c:pt idx="87">
                  <c:v>45.300000000000004</c:v>
                </c:pt>
                <c:pt idx="88">
                  <c:v>44.5</c:v>
                </c:pt>
                <c:pt idx="89">
                  <c:v>42.9</c:v>
                </c:pt>
                <c:pt idx="90">
                  <c:v>48.1</c:v>
                </c:pt>
                <c:pt idx="91">
                  <c:v>47</c:v>
                </c:pt>
                <c:pt idx="92">
                  <c:v>45.9</c:v>
                </c:pt>
                <c:pt idx="93">
                  <c:v>44.6</c:v>
                </c:pt>
                <c:pt idx="94">
                  <c:v>47</c:v>
                </c:pt>
                <c:pt idx="95">
                  <c:v>43.9</c:v>
                </c:pt>
                <c:pt idx="96">
                  <c:v>46.5</c:v>
                </c:pt>
                <c:pt idx="97">
                  <c:v>46.400000000000006</c:v>
                </c:pt>
                <c:pt idx="98">
                  <c:v>42.699999999999996</c:v>
                </c:pt>
                <c:pt idx="99">
                  <c:v>45.5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02-454C-8829-D40297E71672}"/>
            </c:ext>
          </c:extLst>
        </c:ser>
        <c:ser>
          <c:idx val="0"/>
          <c:order val="4"/>
          <c:tx>
            <c:strRef>
              <c:f>Agrawal_sudden!$E$2</c:f>
              <c:strCache>
                <c:ptCount val="1"/>
                <c:pt idx="0">
                  <c:v>WMA(68.92%)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Agrawal_sudden!$A$3:$A$102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Agrawal_sudden!$E$3:$E$102</c:f>
              <c:numCache>
                <c:formatCode>General</c:formatCode>
                <c:ptCount val="100"/>
                <c:pt idx="0">
                  <c:v>81.8</c:v>
                </c:pt>
                <c:pt idx="1">
                  <c:v>76.8</c:v>
                </c:pt>
                <c:pt idx="2">
                  <c:v>61.9</c:v>
                </c:pt>
                <c:pt idx="3">
                  <c:v>93.4</c:v>
                </c:pt>
                <c:pt idx="4">
                  <c:v>81.599999999999994</c:v>
                </c:pt>
                <c:pt idx="5">
                  <c:v>84.7</c:v>
                </c:pt>
                <c:pt idx="6">
                  <c:v>85.2</c:v>
                </c:pt>
                <c:pt idx="7">
                  <c:v>83.3</c:v>
                </c:pt>
                <c:pt idx="8">
                  <c:v>86.3</c:v>
                </c:pt>
                <c:pt idx="9">
                  <c:v>85.9</c:v>
                </c:pt>
                <c:pt idx="10">
                  <c:v>88.2</c:v>
                </c:pt>
                <c:pt idx="11">
                  <c:v>87</c:v>
                </c:pt>
                <c:pt idx="12">
                  <c:v>87.8</c:v>
                </c:pt>
                <c:pt idx="13">
                  <c:v>87.2</c:v>
                </c:pt>
                <c:pt idx="14">
                  <c:v>86.8</c:v>
                </c:pt>
                <c:pt idx="15">
                  <c:v>87.8</c:v>
                </c:pt>
                <c:pt idx="16">
                  <c:v>85.1</c:v>
                </c:pt>
                <c:pt idx="17">
                  <c:v>87.2</c:v>
                </c:pt>
                <c:pt idx="18">
                  <c:v>88</c:v>
                </c:pt>
                <c:pt idx="19">
                  <c:v>88.5</c:v>
                </c:pt>
                <c:pt idx="20">
                  <c:v>88.9</c:v>
                </c:pt>
                <c:pt idx="21">
                  <c:v>87.7</c:v>
                </c:pt>
                <c:pt idx="22">
                  <c:v>89.8</c:v>
                </c:pt>
                <c:pt idx="23">
                  <c:v>87.4</c:v>
                </c:pt>
                <c:pt idx="24">
                  <c:v>85.3</c:v>
                </c:pt>
                <c:pt idx="25">
                  <c:v>49.2</c:v>
                </c:pt>
                <c:pt idx="26">
                  <c:v>45.300000000000004</c:v>
                </c:pt>
                <c:pt idx="27">
                  <c:v>45.5</c:v>
                </c:pt>
                <c:pt idx="28">
                  <c:v>42.9</c:v>
                </c:pt>
                <c:pt idx="29">
                  <c:v>52</c:v>
                </c:pt>
                <c:pt idx="30">
                  <c:v>69.199999999999989</c:v>
                </c:pt>
                <c:pt idx="31">
                  <c:v>71.399999999999991</c:v>
                </c:pt>
                <c:pt idx="32">
                  <c:v>73.3</c:v>
                </c:pt>
                <c:pt idx="33">
                  <c:v>69.5</c:v>
                </c:pt>
                <c:pt idx="34">
                  <c:v>55.300000000000004</c:v>
                </c:pt>
                <c:pt idx="35">
                  <c:v>54</c:v>
                </c:pt>
                <c:pt idx="36">
                  <c:v>55.000000000000007</c:v>
                </c:pt>
                <c:pt idx="37">
                  <c:v>58.8</c:v>
                </c:pt>
                <c:pt idx="38">
                  <c:v>61.5</c:v>
                </c:pt>
                <c:pt idx="39">
                  <c:v>60.9</c:v>
                </c:pt>
                <c:pt idx="40">
                  <c:v>64.8</c:v>
                </c:pt>
                <c:pt idx="41">
                  <c:v>66.2</c:v>
                </c:pt>
                <c:pt idx="42">
                  <c:v>62.9</c:v>
                </c:pt>
                <c:pt idx="43">
                  <c:v>64.7</c:v>
                </c:pt>
                <c:pt idx="44">
                  <c:v>65.7</c:v>
                </c:pt>
                <c:pt idx="45">
                  <c:v>64.7</c:v>
                </c:pt>
                <c:pt idx="46">
                  <c:v>64.8</c:v>
                </c:pt>
                <c:pt idx="47">
                  <c:v>66.7</c:v>
                </c:pt>
                <c:pt idx="48">
                  <c:v>66.7</c:v>
                </c:pt>
                <c:pt idx="49">
                  <c:v>68.300000000000011</c:v>
                </c:pt>
                <c:pt idx="50">
                  <c:v>65</c:v>
                </c:pt>
                <c:pt idx="51">
                  <c:v>65.2</c:v>
                </c:pt>
                <c:pt idx="52">
                  <c:v>65.600000000000009</c:v>
                </c:pt>
                <c:pt idx="53">
                  <c:v>70.8</c:v>
                </c:pt>
                <c:pt idx="54">
                  <c:v>73.5</c:v>
                </c:pt>
                <c:pt idx="55">
                  <c:v>71.8</c:v>
                </c:pt>
                <c:pt idx="56">
                  <c:v>72.3</c:v>
                </c:pt>
                <c:pt idx="57">
                  <c:v>74.400000000000006</c:v>
                </c:pt>
                <c:pt idx="58">
                  <c:v>76.3</c:v>
                </c:pt>
                <c:pt idx="59">
                  <c:v>79.100000000000009</c:v>
                </c:pt>
                <c:pt idx="60">
                  <c:v>80.100000000000009</c:v>
                </c:pt>
                <c:pt idx="61">
                  <c:v>81.8</c:v>
                </c:pt>
                <c:pt idx="62">
                  <c:v>85.9</c:v>
                </c:pt>
                <c:pt idx="63">
                  <c:v>86.1</c:v>
                </c:pt>
                <c:pt idx="64">
                  <c:v>85.9</c:v>
                </c:pt>
                <c:pt idx="65">
                  <c:v>85.8</c:v>
                </c:pt>
                <c:pt idx="66">
                  <c:v>88.3</c:v>
                </c:pt>
                <c:pt idx="67">
                  <c:v>86.4</c:v>
                </c:pt>
                <c:pt idx="68">
                  <c:v>87.9</c:v>
                </c:pt>
                <c:pt idx="69">
                  <c:v>86.2</c:v>
                </c:pt>
                <c:pt idx="70">
                  <c:v>87.4</c:v>
                </c:pt>
                <c:pt idx="71">
                  <c:v>85.1</c:v>
                </c:pt>
                <c:pt idx="72">
                  <c:v>89</c:v>
                </c:pt>
                <c:pt idx="73">
                  <c:v>87.5</c:v>
                </c:pt>
                <c:pt idx="74">
                  <c:v>85.9</c:v>
                </c:pt>
                <c:pt idx="75">
                  <c:v>48.9</c:v>
                </c:pt>
                <c:pt idx="76">
                  <c:v>48.9</c:v>
                </c:pt>
                <c:pt idx="77">
                  <c:v>50.9</c:v>
                </c:pt>
                <c:pt idx="78">
                  <c:v>47.5</c:v>
                </c:pt>
                <c:pt idx="79">
                  <c:v>50.4</c:v>
                </c:pt>
                <c:pt idx="80">
                  <c:v>51</c:v>
                </c:pt>
                <c:pt idx="81">
                  <c:v>45.7</c:v>
                </c:pt>
                <c:pt idx="82">
                  <c:v>50.2</c:v>
                </c:pt>
                <c:pt idx="83">
                  <c:v>48.1</c:v>
                </c:pt>
                <c:pt idx="84">
                  <c:v>49.5</c:v>
                </c:pt>
                <c:pt idx="85">
                  <c:v>46.400000000000006</c:v>
                </c:pt>
                <c:pt idx="86">
                  <c:v>49.8</c:v>
                </c:pt>
                <c:pt idx="87">
                  <c:v>48.199999999999996</c:v>
                </c:pt>
                <c:pt idx="88">
                  <c:v>47.4</c:v>
                </c:pt>
                <c:pt idx="89">
                  <c:v>48.4</c:v>
                </c:pt>
                <c:pt idx="90">
                  <c:v>49.4</c:v>
                </c:pt>
                <c:pt idx="91">
                  <c:v>49.2</c:v>
                </c:pt>
                <c:pt idx="92">
                  <c:v>50.2</c:v>
                </c:pt>
                <c:pt idx="93">
                  <c:v>47.599999999999994</c:v>
                </c:pt>
                <c:pt idx="94">
                  <c:v>50.3</c:v>
                </c:pt>
                <c:pt idx="95">
                  <c:v>48.9</c:v>
                </c:pt>
                <c:pt idx="96">
                  <c:v>50.8</c:v>
                </c:pt>
                <c:pt idx="97">
                  <c:v>49</c:v>
                </c:pt>
                <c:pt idx="98">
                  <c:v>51.800000000000004</c:v>
                </c:pt>
                <c:pt idx="99">
                  <c:v>56.899999999999991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02-454C-8829-D40297E71672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E502-454C-8829-D40297E71672}"/>
              </c:ext>
            </c:extLst>
          </c:dPt>
          <c:xVal>
            <c:numRef>
              <c:f>Agrawal_sudden!$AG$13:$AG$14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E502-454C-8829-D40297E71672}"/>
            </c:ext>
          </c:extLst>
        </c:ser>
        <c:ser>
          <c:idx val="6"/>
          <c:order val="6"/>
          <c:tx>
            <c:strRef>
              <c:f>Agrawal_sudden!$AG$8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E502-454C-8829-D40297E71672}"/>
              </c:ext>
            </c:extLst>
          </c:dPt>
          <c:xVal>
            <c:numRef>
              <c:f>Agrawal_sudden!$AG$17:$AG$19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E502-454C-8829-D40297E71672}"/>
            </c:ext>
          </c:extLst>
        </c:ser>
        <c:ser>
          <c:idx val="2"/>
          <c:order val="7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502-454C-8829-D40297E71672}"/>
              </c:ext>
            </c:extLst>
          </c:dPt>
          <c:xVal>
            <c:numRef>
              <c:f>Agrawal_sudden!$AG$20:$AG$21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502-454C-8829-D40297E71672}"/>
            </c:ext>
          </c:extLst>
        </c:ser>
        <c:ser>
          <c:idx val="4"/>
          <c:order val="8"/>
          <c:tx>
            <c:v>Drift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502-454C-8829-D40297E71672}"/>
              </c:ext>
            </c:extLst>
          </c:dPt>
          <c:xVal>
            <c:numRef>
              <c:f>Agrawal_sudden!$AG$23:$AG$24</c:f>
              <c:numCache>
                <c:formatCode>General</c:formatCode>
                <c:ptCount val="2"/>
              </c:numCache>
            </c:numRef>
          </c:xVal>
          <c:yVal>
            <c:numRef>
              <c:f>Agrawal_sudden!$AH$9:$AH$10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502-454C-8829-D40297E7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8256"/>
        <c:axId val="206610816"/>
        <c:extLst xmlns:c16r2="http://schemas.microsoft.com/office/drawing/2015/06/chart"/>
      </c:scatterChart>
      <c:valAx>
        <c:axId val="20660825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10816"/>
        <c:crosses val="autoZero"/>
        <c:crossBetween val="midCat"/>
        <c:dispUnits>
          <c:builtInUnit val="thousands"/>
        </c:dispUnits>
      </c:valAx>
      <c:valAx>
        <c:axId val="20661081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0825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787092945040163"/>
          <c:y val="0.53767933938057899"/>
          <c:w val="0.28520697978079373"/>
          <c:h val="0.2519620420897931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Agrawal</a:t>
            </a:r>
            <a:r>
              <a:rPr lang="en-US" sz="1800" b="1" i="0" baseline="0">
                <a:effectLst/>
              </a:rPr>
              <a:t>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08720769200333"/>
          <c:y val="0.13376310461192351"/>
          <c:w val="0.83518917421754446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Agrawal_Mixed!$I$2</c:f>
              <c:strCache>
                <c:ptCount val="1"/>
                <c:pt idx="0">
                  <c:v>HDWM(7.43)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Agrawal_Mixed!$I$3:$I$102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01-4E1A-BC55-6C67CF85EF05}"/>
            </c:ext>
          </c:extLst>
        </c:ser>
        <c:ser>
          <c:idx val="1"/>
          <c:order val="1"/>
          <c:tx>
            <c:strRef>
              <c:f>Agrawal_Mixed!$H$2</c:f>
              <c:strCache>
                <c:ptCount val="1"/>
                <c:pt idx="0">
                  <c:v>DWM-NB(2.25)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Agrawal_Mixed!$H$3:$H$102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01-4E1A-BC55-6C67CF85EF05}"/>
            </c:ext>
          </c:extLst>
        </c:ser>
        <c:ser>
          <c:idx val="3"/>
          <c:order val="2"/>
          <c:tx>
            <c:strRef>
              <c:f>Agrawal_Mixed!$J$2</c:f>
              <c:strCache>
                <c:ptCount val="1"/>
                <c:pt idx="0">
                  <c:v>DWM-HT(1.18)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Agrawal_Mixed!$J$3:$J$102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01-4E1A-BC55-6C67CF85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8320"/>
        <c:axId val="2060106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C201-4E1A-BC55-6C67CF85EF05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Agrawal_Mixed!$AG$9:$AG$10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Agrawal_Mixed!$AH$9:$AH$10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201-4E1A-BC55-6C67CF85EF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C201-4E1A-BC55-6C67CF85EF0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01-4E1A-BC55-6C67CF85EF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C201-4E1A-BC55-6C67CF85EF0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201-4E1A-BC55-6C67CF85EF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C201-4E1A-BC55-6C67CF85EF05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C201-4E1A-BC55-6C67CF85EF0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Agrawal_Mixed!$AG$13:$AG$14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201-4E1A-BC55-6C67CF85EF05}"/>
                  </c:ext>
                </c:extLst>
              </c15:ser>
            </c15:filteredScatterSeries>
          </c:ext>
        </c:extLst>
      </c:scatterChart>
      <c:valAx>
        <c:axId val="20600832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010624"/>
        <c:crosses val="autoZero"/>
        <c:crossBetween val="midCat"/>
        <c:dispUnits>
          <c:builtInUnit val="thousands"/>
        </c:dispUnits>
      </c:valAx>
      <c:valAx>
        <c:axId val="2060106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layout>
            <c:manualLayout>
              <c:xMode val="edge"/>
              <c:yMode val="edge"/>
              <c:x val="1.6884422110552762E-3"/>
              <c:y val="0.29346282108424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0083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756942191271319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Agrawal</a:t>
            </a:r>
            <a:r>
              <a:rPr lang="en-US" sz="1800" b="1" i="0" baseline="0">
                <a:effectLst/>
              </a:rPr>
              <a:t>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Agrawal_Mixed!$V$2</c:f>
              <c:strCache>
                <c:ptCount val="1"/>
                <c:pt idx="0">
                  <c:v>HDWM(4.11)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Agrawal_Mixed!$V$3:$V$102</c:f>
              <c:numCache>
                <c:formatCode>General</c:formatCode>
                <c:ptCount val="100"/>
                <c:pt idx="0">
                  <c:v>0.125</c:v>
                </c:pt>
                <c:pt idx="1">
                  <c:v>0.1875</c:v>
                </c:pt>
                <c:pt idx="2">
                  <c:v>0.234375</c:v>
                </c:pt>
                <c:pt idx="3">
                  <c:v>0.28125</c:v>
                </c:pt>
                <c:pt idx="4">
                  <c:v>0.3125</c:v>
                </c:pt>
                <c:pt idx="5">
                  <c:v>0.375</c:v>
                </c:pt>
                <c:pt idx="6">
                  <c:v>0.421875</c:v>
                </c:pt>
                <c:pt idx="7">
                  <c:v>0.453125</c:v>
                </c:pt>
                <c:pt idx="8">
                  <c:v>0.484375</c:v>
                </c:pt>
                <c:pt idx="9">
                  <c:v>0.53125</c:v>
                </c:pt>
                <c:pt idx="10">
                  <c:v>0.578125</c:v>
                </c:pt>
                <c:pt idx="11">
                  <c:v>0.609375</c:v>
                </c:pt>
                <c:pt idx="12">
                  <c:v>0.6875</c:v>
                </c:pt>
                <c:pt idx="13">
                  <c:v>0.734375</c:v>
                </c:pt>
                <c:pt idx="14">
                  <c:v>0.78125</c:v>
                </c:pt>
                <c:pt idx="15">
                  <c:v>0.828125</c:v>
                </c:pt>
                <c:pt idx="16">
                  <c:v>0.859375</c:v>
                </c:pt>
                <c:pt idx="17">
                  <c:v>0.921875</c:v>
                </c:pt>
                <c:pt idx="18">
                  <c:v>0.96875</c:v>
                </c:pt>
                <c:pt idx="19">
                  <c:v>1.03125</c:v>
                </c:pt>
                <c:pt idx="20">
                  <c:v>1.078125</c:v>
                </c:pt>
                <c:pt idx="21">
                  <c:v>1.109375</c:v>
                </c:pt>
                <c:pt idx="22">
                  <c:v>1.140625</c:v>
                </c:pt>
                <c:pt idx="23">
                  <c:v>1.1875</c:v>
                </c:pt>
                <c:pt idx="24">
                  <c:v>1.265625</c:v>
                </c:pt>
                <c:pt idx="25">
                  <c:v>1.3125</c:v>
                </c:pt>
                <c:pt idx="26">
                  <c:v>1.359375</c:v>
                </c:pt>
                <c:pt idx="27">
                  <c:v>1.46875</c:v>
                </c:pt>
                <c:pt idx="28">
                  <c:v>1.53125</c:v>
                </c:pt>
                <c:pt idx="29">
                  <c:v>1.625</c:v>
                </c:pt>
                <c:pt idx="30">
                  <c:v>1.703125</c:v>
                </c:pt>
                <c:pt idx="31">
                  <c:v>1.765625</c:v>
                </c:pt>
                <c:pt idx="32">
                  <c:v>1.828125</c:v>
                </c:pt>
                <c:pt idx="33">
                  <c:v>1.84375</c:v>
                </c:pt>
                <c:pt idx="34">
                  <c:v>1.875</c:v>
                </c:pt>
                <c:pt idx="35">
                  <c:v>1.90625</c:v>
                </c:pt>
                <c:pt idx="36">
                  <c:v>1.921875</c:v>
                </c:pt>
                <c:pt idx="37">
                  <c:v>1.953125</c:v>
                </c:pt>
                <c:pt idx="38">
                  <c:v>1.984375</c:v>
                </c:pt>
                <c:pt idx="39">
                  <c:v>2.0625</c:v>
                </c:pt>
                <c:pt idx="40">
                  <c:v>2.09375</c:v>
                </c:pt>
                <c:pt idx="41">
                  <c:v>2.109375</c:v>
                </c:pt>
                <c:pt idx="42">
                  <c:v>2.15625</c:v>
                </c:pt>
                <c:pt idx="43">
                  <c:v>2.1875</c:v>
                </c:pt>
                <c:pt idx="44">
                  <c:v>2.21875</c:v>
                </c:pt>
                <c:pt idx="45">
                  <c:v>2.25</c:v>
                </c:pt>
                <c:pt idx="46">
                  <c:v>2.28125</c:v>
                </c:pt>
                <c:pt idx="47">
                  <c:v>2.328125</c:v>
                </c:pt>
                <c:pt idx="48">
                  <c:v>2.34375</c:v>
                </c:pt>
                <c:pt idx="49">
                  <c:v>2.375</c:v>
                </c:pt>
                <c:pt idx="50">
                  <c:v>2.4375</c:v>
                </c:pt>
                <c:pt idx="51">
                  <c:v>2.5</c:v>
                </c:pt>
                <c:pt idx="52">
                  <c:v>2.515625</c:v>
                </c:pt>
                <c:pt idx="53">
                  <c:v>2.546875</c:v>
                </c:pt>
                <c:pt idx="54">
                  <c:v>2.578125</c:v>
                </c:pt>
                <c:pt idx="55">
                  <c:v>2.609375</c:v>
                </c:pt>
                <c:pt idx="56">
                  <c:v>2.640625</c:v>
                </c:pt>
                <c:pt idx="57">
                  <c:v>2.671875</c:v>
                </c:pt>
                <c:pt idx="58">
                  <c:v>2.703125</c:v>
                </c:pt>
                <c:pt idx="59">
                  <c:v>2.734375</c:v>
                </c:pt>
                <c:pt idx="60">
                  <c:v>2.765625</c:v>
                </c:pt>
                <c:pt idx="61">
                  <c:v>2.796875</c:v>
                </c:pt>
                <c:pt idx="62">
                  <c:v>2.8125</c:v>
                </c:pt>
                <c:pt idx="63">
                  <c:v>2.859375</c:v>
                </c:pt>
                <c:pt idx="64">
                  <c:v>2.875</c:v>
                </c:pt>
                <c:pt idx="65">
                  <c:v>2.921875</c:v>
                </c:pt>
                <c:pt idx="66">
                  <c:v>2.953125</c:v>
                </c:pt>
                <c:pt idx="67">
                  <c:v>2.984375</c:v>
                </c:pt>
                <c:pt idx="68">
                  <c:v>3.015625</c:v>
                </c:pt>
                <c:pt idx="69">
                  <c:v>3.046875</c:v>
                </c:pt>
                <c:pt idx="70">
                  <c:v>3.078125</c:v>
                </c:pt>
                <c:pt idx="71">
                  <c:v>3.125</c:v>
                </c:pt>
                <c:pt idx="72">
                  <c:v>3.140625</c:v>
                </c:pt>
                <c:pt idx="73">
                  <c:v>3.171875</c:v>
                </c:pt>
                <c:pt idx="74">
                  <c:v>3.203125</c:v>
                </c:pt>
                <c:pt idx="75">
                  <c:v>3.234375</c:v>
                </c:pt>
                <c:pt idx="76">
                  <c:v>3.28125</c:v>
                </c:pt>
                <c:pt idx="77">
                  <c:v>3.3125</c:v>
                </c:pt>
                <c:pt idx="78">
                  <c:v>3.34375</c:v>
                </c:pt>
                <c:pt idx="79">
                  <c:v>3.390625</c:v>
                </c:pt>
                <c:pt idx="80">
                  <c:v>3.40625</c:v>
                </c:pt>
                <c:pt idx="81">
                  <c:v>3.453125</c:v>
                </c:pt>
                <c:pt idx="82">
                  <c:v>3.484375</c:v>
                </c:pt>
                <c:pt idx="83">
                  <c:v>3.5</c:v>
                </c:pt>
                <c:pt idx="84">
                  <c:v>3.5625</c:v>
                </c:pt>
                <c:pt idx="85">
                  <c:v>3.609375</c:v>
                </c:pt>
                <c:pt idx="86">
                  <c:v>3.640625</c:v>
                </c:pt>
                <c:pt idx="87">
                  <c:v>3.6875</c:v>
                </c:pt>
                <c:pt idx="88">
                  <c:v>3.734375</c:v>
                </c:pt>
                <c:pt idx="89">
                  <c:v>3.765625</c:v>
                </c:pt>
                <c:pt idx="90">
                  <c:v>3.796875</c:v>
                </c:pt>
                <c:pt idx="91">
                  <c:v>3.828125</c:v>
                </c:pt>
                <c:pt idx="92">
                  <c:v>3.859375</c:v>
                </c:pt>
                <c:pt idx="93">
                  <c:v>3.875</c:v>
                </c:pt>
                <c:pt idx="94">
                  <c:v>3.921875</c:v>
                </c:pt>
                <c:pt idx="95">
                  <c:v>3.953125</c:v>
                </c:pt>
                <c:pt idx="96">
                  <c:v>4</c:v>
                </c:pt>
                <c:pt idx="97">
                  <c:v>4.03125</c:v>
                </c:pt>
                <c:pt idx="98">
                  <c:v>4.078125</c:v>
                </c:pt>
                <c:pt idx="99">
                  <c:v>4.109375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40-4920-9FD2-991792B35087}"/>
            </c:ext>
          </c:extLst>
        </c:ser>
        <c:ser>
          <c:idx val="9"/>
          <c:order val="1"/>
          <c:tx>
            <c:strRef>
              <c:f>Agrawal_Mixed!$R$2</c:f>
              <c:strCache>
                <c:ptCount val="1"/>
                <c:pt idx="0">
                  <c:v>ARF(22.72)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Agrawal_Mixed!$R$3:$R$102</c:f>
              <c:numCache>
                <c:formatCode>General</c:formatCode>
                <c:ptCount val="100"/>
                <c:pt idx="0">
                  <c:v>0.53125</c:v>
                </c:pt>
                <c:pt idx="1">
                  <c:v>0.75</c:v>
                </c:pt>
                <c:pt idx="2">
                  <c:v>1.015625</c:v>
                </c:pt>
                <c:pt idx="3">
                  <c:v>1.28125</c:v>
                </c:pt>
                <c:pt idx="4">
                  <c:v>1.484375</c:v>
                </c:pt>
                <c:pt idx="5">
                  <c:v>1.671875</c:v>
                </c:pt>
                <c:pt idx="6">
                  <c:v>1.859375</c:v>
                </c:pt>
                <c:pt idx="7">
                  <c:v>2.078125</c:v>
                </c:pt>
                <c:pt idx="8">
                  <c:v>2.265625</c:v>
                </c:pt>
                <c:pt idx="9">
                  <c:v>2.453125</c:v>
                </c:pt>
                <c:pt idx="10">
                  <c:v>2.640625</c:v>
                </c:pt>
                <c:pt idx="11">
                  <c:v>2.8125</c:v>
                </c:pt>
                <c:pt idx="12">
                  <c:v>3</c:v>
                </c:pt>
                <c:pt idx="13">
                  <c:v>3.140625</c:v>
                </c:pt>
                <c:pt idx="14">
                  <c:v>3.359375</c:v>
                </c:pt>
                <c:pt idx="15">
                  <c:v>3.5625</c:v>
                </c:pt>
                <c:pt idx="16">
                  <c:v>3.75</c:v>
                </c:pt>
                <c:pt idx="17">
                  <c:v>3.984375</c:v>
                </c:pt>
                <c:pt idx="18">
                  <c:v>4.171875</c:v>
                </c:pt>
                <c:pt idx="19">
                  <c:v>4.40625</c:v>
                </c:pt>
                <c:pt idx="20">
                  <c:v>4.609375</c:v>
                </c:pt>
                <c:pt idx="21">
                  <c:v>4.828125</c:v>
                </c:pt>
                <c:pt idx="22">
                  <c:v>5.046875</c:v>
                </c:pt>
                <c:pt idx="23">
                  <c:v>5.28125</c:v>
                </c:pt>
                <c:pt idx="24">
                  <c:v>5.5</c:v>
                </c:pt>
                <c:pt idx="25">
                  <c:v>5.71875</c:v>
                </c:pt>
                <c:pt idx="26">
                  <c:v>6.03125</c:v>
                </c:pt>
                <c:pt idx="27">
                  <c:v>6.328125</c:v>
                </c:pt>
                <c:pt idx="28">
                  <c:v>6.59375</c:v>
                </c:pt>
                <c:pt idx="29">
                  <c:v>6.84375</c:v>
                </c:pt>
                <c:pt idx="30">
                  <c:v>7.125</c:v>
                </c:pt>
                <c:pt idx="31">
                  <c:v>7.390625</c:v>
                </c:pt>
                <c:pt idx="32">
                  <c:v>7.65625</c:v>
                </c:pt>
                <c:pt idx="33">
                  <c:v>7.921875</c:v>
                </c:pt>
                <c:pt idx="34">
                  <c:v>8.171875</c:v>
                </c:pt>
                <c:pt idx="35">
                  <c:v>8.46875</c:v>
                </c:pt>
                <c:pt idx="36">
                  <c:v>8.78125</c:v>
                </c:pt>
                <c:pt idx="37">
                  <c:v>9.078125</c:v>
                </c:pt>
                <c:pt idx="38">
                  <c:v>9.40625</c:v>
                </c:pt>
                <c:pt idx="39">
                  <c:v>9.734375</c:v>
                </c:pt>
                <c:pt idx="40">
                  <c:v>10.0625</c:v>
                </c:pt>
                <c:pt idx="41">
                  <c:v>10.40625</c:v>
                </c:pt>
                <c:pt idx="42">
                  <c:v>10.75</c:v>
                </c:pt>
                <c:pt idx="43">
                  <c:v>11.109375</c:v>
                </c:pt>
                <c:pt idx="44">
                  <c:v>11.453125</c:v>
                </c:pt>
                <c:pt idx="45">
                  <c:v>11.8125</c:v>
                </c:pt>
                <c:pt idx="46">
                  <c:v>12.171875</c:v>
                </c:pt>
                <c:pt idx="47">
                  <c:v>12.515625</c:v>
                </c:pt>
                <c:pt idx="48">
                  <c:v>12.890625</c:v>
                </c:pt>
                <c:pt idx="49">
                  <c:v>13.234375</c:v>
                </c:pt>
                <c:pt idx="50">
                  <c:v>13.578125</c:v>
                </c:pt>
                <c:pt idx="51">
                  <c:v>13.90625</c:v>
                </c:pt>
                <c:pt idx="52">
                  <c:v>14.21875</c:v>
                </c:pt>
                <c:pt idx="53">
                  <c:v>14.546875</c:v>
                </c:pt>
                <c:pt idx="54">
                  <c:v>14.90625</c:v>
                </c:pt>
                <c:pt idx="55">
                  <c:v>15.203125</c:v>
                </c:pt>
                <c:pt idx="56">
                  <c:v>15.53125</c:v>
                </c:pt>
                <c:pt idx="57">
                  <c:v>15.953125</c:v>
                </c:pt>
                <c:pt idx="58">
                  <c:v>16.40625</c:v>
                </c:pt>
                <c:pt idx="59">
                  <c:v>16.734375</c:v>
                </c:pt>
                <c:pt idx="60">
                  <c:v>17</c:v>
                </c:pt>
                <c:pt idx="61">
                  <c:v>17.171875</c:v>
                </c:pt>
                <c:pt idx="62">
                  <c:v>17.390625</c:v>
                </c:pt>
                <c:pt idx="63">
                  <c:v>17.484375</c:v>
                </c:pt>
                <c:pt idx="64">
                  <c:v>17.578125</c:v>
                </c:pt>
                <c:pt idx="65">
                  <c:v>17.671875</c:v>
                </c:pt>
                <c:pt idx="66">
                  <c:v>17.703125</c:v>
                </c:pt>
                <c:pt idx="67">
                  <c:v>17.75</c:v>
                </c:pt>
                <c:pt idx="68">
                  <c:v>17.796875</c:v>
                </c:pt>
                <c:pt idx="69">
                  <c:v>17.84375</c:v>
                </c:pt>
                <c:pt idx="70">
                  <c:v>17.90625</c:v>
                </c:pt>
                <c:pt idx="71">
                  <c:v>17.921875</c:v>
                </c:pt>
                <c:pt idx="72">
                  <c:v>17.953125</c:v>
                </c:pt>
                <c:pt idx="73">
                  <c:v>18.015625</c:v>
                </c:pt>
                <c:pt idx="74">
                  <c:v>18.125</c:v>
                </c:pt>
                <c:pt idx="75">
                  <c:v>18.25</c:v>
                </c:pt>
                <c:pt idx="76">
                  <c:v>18.375</c:v>
                </c:pt>
                <c:pt idx="77">
                  <c:v>18.5</c:v>
                </c:pt>
                <c:pt idx="78">
                  <c:v>18.625</c:v>
                </c:pt>
                <c:pt idx="79">
                  <c:v>18.765625</c:v>
                </c:pt>
                <c:pt idx="80">
                  <c:v>18.90625</c:v>
                </c:pt>
                <c:pt idx="81">
                  <c:v>19.046875</c:v>
                </c:pt>
                <c:pt idx="82">
                  <c:v>19.15625</c:v>
                </c:pt>
                <c:pt idx="83">
                  <c:v>19.296875</c:v>
                </c:pt>
                <c:pt idx="84">
                  <c:v>19.4375</c:v>
                </c:pt>
                <c:pt idx="85">
                  <c:v>19.578125</c:v>
                </c:pt>
                <c:pt idx="86">
                  <c:v>19.765625</c:v>
                </c:pt>
                <c:pt idx="87">
                  <c:v>19.953125</c:v>
                </c:pt>
                <c:pt idx="88">
                  <c:v>20.125</c:v>
                </c:pt>
                <c:pt idx="89">
                  <c:v>20.3125</c:v>
                </c:pt>
                <c:pt idx="90">
                  <c:v>20.53125</c:v>
                </c:pt>
                <c:pt idx="91">
                  <c:v>20.765625</c:v>
                </c:pt>
                <c:pt idx="92">
                  <c:v>21.09375</c:v>
                </c:pt>
                <c:pt idx="93">
                  <c:v>21.3125</c:v>
                </c:pt>
                <c:pt idx="94">
                  <c:v>21.546875</c:v>
                </c:pt>
                <c:pt idx="95">
                  <c:v>21.765625</c:v>
                </c:pt>
                <c:pt idx="96">
                  <c:v>22</c:v>
                </c:pt>
                <c:pt idx="97">
                  <c:v>22.234375</c:v>
                </c:pt>
                <c:pt idx="98">
                  <c:v>22.484375</c:v>
                </c:pt>
                <c:pt idx="99">
                  <c:v>22.71875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40-4920-9FD2-991792B35087}"/>
            </c:ext>
          </c:extLst>
        </c:ser>
        <c:ser>
          <c:idx val="1"/>
          <c:order val="2"/>
          <c:tx>
            <c:strRef>
              <c:f>Agrawal_Mixed!$S$2</c:f>
              <c:strCache>
                <c:ptCount val="1"/>
                <c:pt idx="0">
                  <c:v>DWM-NB(1.56)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Agrawal_Mixed!$S$3:$S$102</c:f>
              <c:numCache>
                <c:formatCode>General</c:formatCode>
                <c:ptCount val="100"/>
                <c:pt idx="0">
                  <c:v>4.6875E-2</c:v>
                </c:pt>
                <c:pt idx="1">
                  <c:v>0.109375</c:v>
                </c:pt>
                <c:pt idx="2">
                  <c:v>0.15625</c:v>
                </c:pt>
                <c:pt idx="3">
                  <c:v>0.1875</c:v>
                </c:pt>
                <c:pt idx="4">
                  <c:v>0.203125</c:v>
                </c:pt>
                <c:pt idx="5">
                  <c:v>0.234375</c:v>
                </c:pt>
                <c:pt idx="6">
                  <c:v>0.25</c:v>
                </c:pt>
                <c:pt idx="7">
                  <c:v>0.28125</c:v>
                </c:pt>
                <c:pt idx="8">
                  <c:v>0.296875</c:v>
                </c:pt>
                <c:pt idx="9">
                  <c:v>0.3125</c:v>
                </c:pt>
                <c:pt idx="10">
                  <c:v>0.328125</c:v>
                </c:pt>
                <c:pt idx="11">
                  <c:v>0.34375</c:v>
                </c:pt>
                <c:pt idx="12">
                  <c:v>0.359375</c:v>
                </c:pt>
                <c:pt idx="13">
                  <c:v>0.375</c:v>
                </c:pt>
                <c:pt idx="14">
                  <c:v>0.390625</c:v>
                </c:pt>
                <c:pt idx="15">
                  <c:v>0.421875</c:v>
                </c:pt>
                <c:pt idx="16">
                  <c:v>0.4375</c:v>
                </c:pt>
                <c:pt idx="17">
                  <c:v>0.453125</c:v>
                </c:pt>
                <c:pt idx="18">
                  <c:v>0.453125</c:v>
                </c:pt>
                <c:pt idx="19">
                  <c:v>0.46875</c:v>
                </c:pt>
                <c:pt idx="20">
                  <c:v>0.5</c:v>
                </c:pt>
                <c:pt idx="21">
                  <c:v>0.515625</c:v>
                </c:pt>
                <c:pt idx="22">
                  <c:v>0.53125</c:v>
                </c:pt>
                <c:pt idx="23">
                  <c:v>0.53125</c:v>
                </c:pt>
                <c:pt idx="24">
                  <c:v>0.546875</c:v>
                </c:pt>
                <c:pt idx="25">
                  <c:v>0.5625</c:v>
                </c:pt>
                <c:pt idx="26">
                  <c:v>0.59375</c:v>
                </c:pt>
                <c:pt idx="27">
                  <c:v>0.609375</c:v>
                </c:pt>
                <c:pt idx="28">
                  <c:v>0.625</c:v>
                </c:pt>
                <c:pt idx="29">
                  <c:v>0.640625</c:v>
                </c:pt>
                <c:pt idx="30">
                  <c:v>0.671875</c:v>
                </c:pt>
                <c:pt idx="31">
                  <c:v>0.6875</c:v>
                </c:pt>
                <c:pt idx="32">
                  <c:v>0.703125</c:v>
                </c:pt>
                <c:pt idx="33">
                  <c:v>0.71875</c:v>
                </c:pt>
                <c:pt idx="34">
                  <c:v>0.734375</c:v>
                </c:pt>
                <c:pt idx="35">
                  <c:v>0.734375</c:v>
                </c:pt>
                <c:pt idx="36">
                  <c:v>0.75</c:v>
                </c:pt>
                <c:pt idx="37">
                  <c:v>0.765625</c:v>
                </c:pt>
                <c:pt idx="38">
                  <c:v>0.78125</c:v>
                </c:pt>
                <c:pt idx="39">
                  <c:v>0.796875</c:v>
                </c:pt>
                <c:pt idx="40">
                  <c:v>0.8125</c:v>
                </c:pt>
                <c:pt idx="41">
                  <c:v>0.828125</c:v>
                </c:pt>
                <c:pt idx="42">
                  <c:v>0.84375</c:v>
                </c:pt>
                <c:pt idx="43">
                  <c:v>0.859375</c:v>
                </c:pt>
                <c:pt idx="44">
                  <c:v>0.875</c:v>
                </c:pt>
                <c:pt idx="45">
                  <c:v>0.890625</c:v>
                </c:pt>
                <c:pt idx="46">
                  <c:v>0.90625</c:v>
                </c:pt>
                <c:pt idx="47">
                  <c:v>0.921875</c:v>
                </c:pt>
                <c:pt idx="48">
                  <c:v>0.9375</c:v>
                </c:pt>
                <c:pt idx="49">
                  <c:v>0.953125</c:v>
                </c:pt>
                <c:pt idx="50">
                  <c:v>0.953125</c:v>
                </c:pt>
                <c:pt idx="51">
                  <c:v>0.96875</c:v>
                </c:pt>
                <c:pt idx="52">
                  <c:v>0.984375</c:v>
                </c:pt>
                <c:pt idx="53">
                  <c:v>1</c:v>
                </c:pt>
                <c:pt idx="54">
                  <c:v>1.015625</c:v>
                </c:pt>
                <c:pt idx="55">
                  <c:v>1.03125</c:v>
                </c:pt>
                <c:pt idx="56">
                  <c:v>1.046875</c:v>
                </c:pt>
                <c:pt idx="57">
                  <c:v>1.0625</c:v>
                </c:pt>
                <c:pt idx="58">
                  <c:v>1.078125</c:v>
                </c:pt>
                <c:pt idx="59">
                  <c:v>1.09375</c:v>
                </c:pt>
                <c:pt idx="60">
                  <c:v>1.109375</c:v>
                </c:pt>
                <c:pt idx="61">
                  <c:v>1.125</c:v>
                </c:pt>
                <c:pt idx="62">
                  <c:v>1.140625</c:v>
                </c:pt>
                <c:pt idx="63">
                  <c:v>1.140625</c:v>
                </c:pt>
                <c:pt idx="64">
                  <c:v>1.15625</c:v>
                </c:pt>
                <c:pt idx="65">
                  <c:v>1.171875</c:v>
                </c:pt>
                <c:pt idx="66">
                  <c:v>1.1875</c:v>
                </c:pt>
                <c:pt idx="67">
                  <c:v>1.1875</c:v>
                </c:pt>
                <c:pt idx="68">
                  <c:v>1.203125</c:v>
                </c:pt>
                <c:pt idx="69">
                  <c:v>1.21875</c:v>
                </c:pt>
                <c:pt idx="70">
                  <c:v>1.234375</c:v>
                </c:pt>
                <c:pt idx="71">
                  <c:v>1.234375</c:v>
                </c:pt>
                <c:pt idx="72">
                  <c:v>1.25</c:v>
                </c:pt>
                <c:pt idx="73">
                  <c:v>1.265625</c:v>
                </c:pt>
                <c:pt idx="74">
                  <c:v>1.265625</c:v>
                </c:pt>
                <c:pt idx="75">
                  <c:v>1.28125</c:v>
                </c:pt>
                <c:pt idx="76">
                  <c:v>1.296875</c:v>
                </c:pt>
                <c:pt idx="77">
                  <c:v>1.3125</c:v>
                </c:pt>
                <c:pt idx="78">
                  <c:v>1.3125</c:v>
                </c:pt>
                <c:pt idx="79">
                  <c:v>1.328125</c:v>
                </c:pt>
                <c:pt idx="80">
                  <c:v>1.34375</c:v>
                </c:pt>
                <c:pt idx="81">
                  <c:v>1.34375</c:v>
                </c:pt>
                <c:pt idx="82">
                  <c:v>1.359375</c:v>
                </c:pt>
                <c:pt idx="83">
                  <c:v>1.375</c:v>
                </c:pt>
                <c:pt idx="84">
                  <c:v>1.375</c:v>
                </c:pt>
                <c:pt idx="85">
                  <c:v>1.390625</c:v>
                </c:pt>
                <c:pt idx="86">
                  <c:v>1.390625</c:v>
                </c:pt>
                <c:pt idx="87">
                  <c:v>1.40625</c:v>
                </c:pt>
                <c:pt idx="88">
                  <c:v>1.421875</c:v>
                </c:pt>
                <c:pt idx="89">
                  <c:v>1.4375</c:v>
                </c:pt>
                <c:pt idx="90">
                  <c:v>1.4375</c:v>
                </c:pt>
                <c:pt idx="91">
                  <c:v>1.453125</c:v>
                </c:pt>
                <c:pt idx="92">
                  <c:v>1.46875</c:v>
                </c:pt>
                <c:pt idx="93">
                  <c:v>1.484375</c:v>
                </c:pt>
                <c:pt idx="94">
                  <c:v>1.5</c:v>
                </c:pt>
                <c:pt idx="95">
                  <c:v>1.515625</c:v>
                </c:pt>
                <c:pt idx="96">
                  <c:v>1.53125</c:v>
                </c:pt>
                <c:pt idx="97">
                  <c:v>1.53125</c:v>
                </c:pt>
                <c:pt idx="98">
                  <c:v>1.546875</c:v>
                </c:pt>
                <c:pt idx="99">
                  <c:v>1.5625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40-4920-9FD2-991792B35087}"/>
            </c:ext>
          </c:extLst>
        </c:ser>
        <c:ser>
          <c:idx val="3"/>
          <c:order val="3"/>
          <c:tx>
            <c:strRef>
              <c:f>Agrawal_Mixed!$T$2</c:f>
              <c:strCache>
                <c:ptCount val="1"/>
                <c:pt idx="0">
                  <c:v>DWM-HT(2.41)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Agrawal_Mixed!$T$3:$T$102</c:f>
              <c:numCache>
                <c:formatCode>General</c:formatCode>
                <c:ptCount val="100"/>
                <c:pt idx="0">
                  <c:v>0.109375</c:v>
                </c:pt>
                <c:pt idx="1">
                  <c:v>0.1875</c:v>
                </c:pt>
                <c:pt idx="2">
                  <c:v>0.203125</c:v>
                </c:pt>
                <c:pt idx="3">
                  <c:v>0.234375</c:v>
                </c:pt>
                <c:pt idx="4">
                  <c:v>0.265625</c:v>
                </c:pt>
                <c:pt idx="5">
                  <c:v>0.296875</c:v>
                </c:pt>
                <c:pt idx="6">
                  <c:v>0.328125</c:v>
                </c:pt>
                <c:pt idx="7">
                  <c:v>0.359375</c:v>
                </c:pt>
                <c:pt idx="8">
                  <c:v>0.375</c:v>
                </c:pt>
                <c:pt idx="9">
                  <c:v>0.40625</c:v>
                </c:pt>
                <c:pt idx="10">
                  <c:v>0.421875</c:v>
                </c:pt>
                <c:pt idx="11">
                  <c:v>0.453125</c:v>
                </c:pt>
                <c:pt idx="12">
                  <c:v>0.453125</c:v>
                </c:pt>
                <c:pt idx="13">
                  <c:v>0.484375</c:v>
                </c:pt>
                <c:pt idx="14">
                  <c:v>0.484375</c:v>
                </c:pt>
                <c:pt idx="15">
                  <c:v>0.5</c:v>
                </c:pt>
                <c:pt idx="16">
                  <c:v>0.546875</c:v>
                </c:pt>
                <c:pt idx="17">
                  <c:v>0.5625</c:v>
                </c:pt>
                <c:pt idx="18">
                  <c:v>0.578125</c:v>
                </c:pt>
                <c:pt idx="19">
                  <c:v>0.609375</c:v>
                </c:pt>
                <c:pt idx="20">
                  <c:v>0.625</c:v>
                </c:pt>
                <c:pt idx="21">
                  <c:v>0.640625</c:v>
                </c:pt>
                <c:pt idx="22">
                  <c:v>0.65625</c:v>
                </c:pt>
                <c:pt idx="23">
                  <c:v>0.703125</c:v>
                </c:pt>
                <c:pt idx="24">
                  <c:v>0.734375</c:v>
                </c:pt>
                <c:pt idx="25">
                  <c:v>0.75</c:v>
                </c:pt>
                <c:pt idx="26">
                  <c:v>0.765625</c:v>
                </c:pt>
                <c:pt idx="27">
                  <c:v>0.796875</c:v>
                </c:pt>
                <c:pt idx="28">
                  <c:v>0.8125</c:v>
                </c:pt>
                <c:pt idx="29">
                  <c:v>0.84375</c:v>
                </c:pt>
                <c:pt idx="30">
                  <c:v>0.890625</c:v>
                </c:pt>
                <c:pt idx="31">
                  <c:v>0.921875</c:v>
                </c:pt>
                <c:pt idx="32">
                  <c:v>0.953125</c:v>
                </c:pt>
                <c:pt idx="33">
                  <c:v>0.96875</c:v>
                </c:pt>
                <c:pt idx="34">
                  <c:v>1</c:v>
                </c:pt>
                <c:pt idx="35">
                  <c:v>1.03125</c:v>
                </c:pt>
                <c:pt idx="36">
                  <c:v>1.0625</c:v>
                </c:pt>
                <c:pt idx="37">
                  <c:v>1.09375</c:v>
                </c:pt>
                <c:pt idx="38">
                  <c:v>1.125</c:v>
                </c:pt>
                <c:pt idx="39">
                  <c:v>1.15625</c:v>
                </c:pt>
                <c:pt idx="40">
                  <c:v>1.203125</c:v>
                </c:pt>
                <c:pt idx="41">
                  <c:v>1.234375</c:v>
                </c:pt>
                <c:pt idx="42">
                  <c:v>1.28125</c:v>
                </c:pt>
                <c:pt idx="43">
                  <c:v>1.3125</c:v>
                </c:pt>
                <c:pt idx="44">
                  <c:v>1.328125</c:v>
                </c:pt>
                <c:pt idx="45">
                  <c:v>1.359375</c:v>
                </c:pt>
                <c:pt idx="46">
                  <c:v>1.375</c:v>
                </c:pt>
                <c:pt idx="47">
                  <c:v>1.390625</c:v>
                </c:pt>
                <c:pt idx="48">
                  <c:v>1.40625</c:v>
                </c:pt>
                <c:pt idx="49">
                  <c:v>1.4375</c:v>
                </c:pt>
                <c:pt idx="50">
                  <c:v>1.453125</c:v>
                </c:pt>
                <c:pt idx="51">
                  <c:v>1.46875</c:v>
                </c:pt>
                <c:pt idx="52">
                  <c:v>1.484375</c:v>
                </c:pt>
                <c:pt idx="53">
                  <c:v>1.515625</c:v>
                </c:pt>
                <c:pt idx="54">
                  <c:v>1.53125</c:v>
                </c:pt>
                <c:pt idx="55">
                  <c:v>1.546875</c:v>
                </c:pt>
                <c:pt idx="56">
                  <c:v>1.5625</c:v>
                </c:pt>
                <c:pt idx="57">
                  <c:v>1.578125</c:v>
                </c:pt>
                <c:pt idx="58">
                  <c:v>1.59375</c:v>
                </c:pt>
                <c:pt idx="59">
                  <c:v>1.609375</c:v>
                </c:pt>
                <c:pt idx="60">
                  <c:v>1.625</c:v>
                </c:pt>
                <c:pt idx="61">
                  <c:v>1.640625</c:v>
                </c:pt>
                <c:pt idx="62">
                  <c:v>1.65625</c:v>
                </c:pt>
                <c:pt idx="63">
                  <c:v>1.671875</c:v>
                </c:pt>
                <c:pt idx="64">
                  <c:v>1.703125</c:v>
                </c:pt>
                <c:pt idx="65">
                  <c:v>1.71875</c:v>
                </c:pt>
                <c:pt idx="66">
                  <c:v>1.75</c:v>
                </c:pt>
                <c:pt idx="67">
                  <c:v>1.765625</c:v>
                </c:pt>
                <c:pt idx="68">
                  <c:v>1.796875</c:v>
                </c:pt>
                <c:pt idx="69">
                  <c:v>1.8125</c:v>
                </c:pt>
                <c:pt idx="70">
                  <c:v>1.84375</c:v>
                </c:pt>
                <c:pt idx="71">
                  <c:v>1.859375</c:v>
                </c:pt>
                <c:pt idx="72">
                  <c:v>1.875</c:v>
                </c:pt>
                <c:pt idx="73">
                  <c:v>1.890625</c:v>
                </c:pt>
                <c:pt idx="74">
                  <c:v>1.90625</c:v>
                </c:pt>
                <c:pt idx="75">
                  <c:v>1.921875</c:v>
                </c:pt>
                <c:pt idx="76">
                  <c:v>1.953125</c:v>
                </c:pt>
                <c:pt idx="77">
                  <c:v>1.96875</c:v>
                </c:pt>
                <c:pt idx="78">
                  <c:v>1.984375</c:v>
                </c:pt>
                <c:pt idx="79">
                  <c:v>2</c:v>
                </c:pt>
                <c:pt idx="80">
                  <c:v>2.03125</c:v>
                </c:pt>
                <c:pt idx="81">
                  <c:v>2.046875</c:v>
                </c:pt>
                <c:pt idx="82">
                  <c:v>2.0625</c:v>
                </c:pt>
                <c:pt idx="83">
                  <c:v>2.078125</c:v>
                </c:pt>
                <c:pt idx="84">
                  <c:v>2.09375</c:v>
                </c:pt>
                <c:pt idx="85">
                  <c:v>2.109375</c:v>
                </c:pt>
                <c:pt idx="86">
                  <c:v>2.125</c:v>
                </c:pt>
                <c:pt idx="87">
                  <c:v>2.140625</c:v>
                </c:pt>
                <c:pt idx="88">
                  <c:v>2.15625</c:v>
                </c:pt>
                <c:pt idx="89">
                  <c:v>2.1875</c:v>
                </c:pt>
                <c:pt idx="90">
                  <c:v>2.203125</c:v>
                </c:pt>
                <c:pt idx="91">
                  <c:v>2.21875</c:v>
                </c:pt>
                <c:pt idx="92">
                  <c:v>2.234375</c:v>
                </c:pt>
                <c:pt idx="93">
                  <c:v>2.265625</c:v>
                </c:pt>
                <c:pt idx="94">
                  <c:v>2.28125</c:v>
                </c:pt>
                <c:pt idx="95">
                  <c:v>2.3125</c:v>
                </c:pt>
                <c:pt idx="96">
                  <c:v>2.328125</c:v>
                </c:pt>
                <c:pt idx="97">
                  <c:v>2.359375</c:v>
                </c:pt>
                <c:pt idx="98">
                  <c:v>2.390625</c:v>
                </c:pt>
                <c:pt idx="99">
                  <c:v>2.40625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40-4920-9FD2-991792B35087}"/>
            </c:ext>
          </c:extLst>
        </c:ser>
        <c:ser>
          <c:idx val="0"/>
          <c:order val="4"/>
          <c:tx>
            <c:strRef>
              <c:f>Agrawal_Mixed!$U$2</c:f>
              <c:strCache>
                <c:ptCount val="1"/>
                <c:pt idx="0">
                  <c:v>WMA(1.52)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Agrawal_Mixed!$U$3:$U$102</c:f>
              <c:numCache>
                <c:formatCode>General</c:formatCode>
                <c:ptCount val="100"/>
                <c:pt idx="0">
                  <c:v>6.25E-2</c:v>
                </c:pt>
                <c:pt idx="1">
                  <c:v>0.140625</c:v>
                </c:pt>
                <c:pt idx="2">
                  <c:v>0.171875</c:v>
                </c:pt>
                <c:pt idx="3">
                  <c:v>0.1875</c:v>
                </c:pt>
                <c:pt idx="4">
                  <c:v>0.203125</c:v>
                </c:pt>
                <c:pt idx="5">
                  <c:v>0.203125</c:v>
                </c:pt>
                <c:pt idx="6">
                  <c:v>0.234375</c:v>
                </c:pt>
                <c:pt idx="7">
                  <c:v>0.25</c:v>
                </c:pt>
                <c:pt idx="8">
                  <c:v>0.265625</c:v>
                </c:pt>
                <c:pt idx="9">
                  <c:v>0.28125</c:v>
                </c:pt>
                <c:pt idx="10">
                  <c:v>0.28125</c:v>
                </c:pt>
                <c:pt idx="11">
                  <c:v>0.296875</c:v>
                </c:pt>
                <c:pt idx="12">
                  <c:v>0.3125</c:v>
                </c:pt>
                <c:pt idx="13">
                  <c:v>0.34375</c:v>
                </c:pt>
                <c:pt idx="14">
                  <c:v>0.359375</c:v>
                </c:pt>
                <c:pt idx="15">
                  <c:v>0.375</c:v>
                </c:pt>
                <c:pt idx="16">
                  <c:v>0.390625</c:v>
                </c:pt>
                <c:pt idx="17">
                  <c:v>0.390625</c:v>
                </c:pt>
                <c:pt idx="18">
                  <c:v>0.40625</c:v>
                </c:pt>
                <c:pt idx="19">
                  <c:v>0.40625</c:v>
                </c:pt>
                <c:pt idx="20">
                  <c:v>0.421875</c:v>
                </c:pt>
                <c:pt idx="21">
                  <c:v>0.4375</c:v>
                </c:pt>
                <c:pt idx="22">
                  <c:v>0.453125</c:v>
                </c:pt>
                <c:pt idx="23">
                  <c:v>0.453125</c:v>
                </c:pt>
                <c:pt idx="24">
                  <c:v>0.46875</c:v>
                </c:pt>
                <c:pt idx="25">
                  <c:v>0.5</c:v>
                </c:pt>
                <c:pt idx="26">
                  <c:v>0.53125</c:v>
                </c:pt>
                <c:pt idx="27">
                  <c:v>0.546875</c:v>
                </c:pt>
                <c:pt idx="28">
                  <c:v>0.5625</c:v>
                </c:pt>
                <c:pt idx="29">
                  <c:v>0.5625</c:v>
                </c:pt>
                <c:pt idx="30">
                  <c:v>0.59375</c:v>
                </c:pt>
                <c:pt idx="31">
                  <c:v>0.59375</c:v>
                </c:pt>
                <c:pt idx="32">
                  <c:v>0.609375</c:v>
                </c:pt>
                <c:pt idx="33">
                  <c:v>0.625</c:v>
                </c:pt>
                <c:pt idx="34">
                  <c:v>0.640625</c:v>
                </c:pt>
                <c:pt idx="35">
                  <c:v>0.640625</c:v>
                </c:pt>
                <c:pt idx="36">
                  <c:v>0.65625</c:v>
                </c:pt>
                <c:pt idx="37">
                  <c:v>0.671875</c:v>
                </c:pt>
                <c:pt idx="38">
                  <c:v>0.6875</c:v>
                </c:pt>
                <c:pt idx="39">
                  <c:v>0.6875</c:v>
                </c:pt>
                <c:pt idx="40">
                  <c:v>0.703125</c:v>
                </c:pt>
                <c:pt idx="41">
                  <c:v>0.71875</c:v>
                </c:pt>
                <c:pt idx="42">
                  <c:v>0.734375</c:v>
                </c:pt>
                <c:pt idx="43">
                  <c:v>0.75</c:v>
                </c:pt>
                <c:pt idx="44">
                  <c:v>0.75</c:v>
                </c:pt>
                <c:pt idx="45">
                  <c:v>0.765625</c:v>
                </c:pt>
                <c:pt idx="46">
                  <c:v>0.78125</c:v>
                </c:pt>
                <c:pt idx="47">
                  <c:v>0.796875</c:v>
                </c:pt>
                <c:pt idx="48">
                  <c:v>0.8125</c:v>
                </c:pt>
                <c:pt idx="49">
                  <c:v>0.828125</c:v>
                </c:pt>
                <c:pt idx="50">
                  <c:v>0.84375</c:v>
                </c:pt>
                <c:pt idx="51">
                  <c:v>0.859375</c:v>
                </c:pt>
                <c:pt idx="52">
                  <c:v>0.875</c:v>
                </c:pt>
                <c:pt idx="53">
                  <c:v>0.890625</c:v>
                </c:pt>
                <c:pt idx="54">
                  <c:v>0.90625</c:v>
                </c:pt>
                <c:pt idx="55">
                  <c:v>0.921875</c:v>
                </c:pt>
                <c:pt idx="56">
                  <c:v>0.9375</c:v>
                </c:pt>
                <c:pt idx="57">
                  <c:v>0.9375</c:v>
                </c:pt>
                <c:pt idx="58">
                  <c:v>0.953125</c:v>
                </c:pt>
                <c:pt idx="59">
                  <c:v>0.96875</c:v>
                </c:pt>
                <c:pt idx="60">
                  <c:v>0.984375</c:v>
                </c:pt>
                <c:pt idx="61">
                  <c:v>0.984375</c:v>
                </c:pt>
                <c:pt idx="62">
                  <c:v>1</c:v>
                </c:pt>
                <c:pt idx="63">
                  <c:v>1.015625</c:v>
                </c:pt>
                <c:pt idx="64">
                  <c:v>1.015625</c:v>
                </c:pt>
                <c:pt idx="65">
                  <c:v>1.03125</c:v>
                </c:pt>
                <c:pt idx="66">
                  <c:v>1.046875</c:v>
                </c:pt>
                <c:pt idx="67">
                  <c:v>1.0625</c:v>
                </c:pt>
                <c:pt idx="68">
                  <c:v>1.0625</c:v>
                </c:pt>
                <c:pt idx="69">
                  <c:v>1.078125</c:v>
                </c:pt>
                <c:pt idx="70">
                  <c:v>1.09375</c:v>
                </c:pt>
                <c:pt idx="71">
                  <c:v>1.09375</c:v>
                </c:pt>
                <c:pt idx="72">
                  <c:v>1.109375</c:v>
                </c:pt>
                <c:pt idx="73">
                  <c:v>1.125</c:v>
                </c:pt>
                <c:pt idx="74">
                  <c:v>1.125</c:v>
                </c:pt>
                <c:pt idx="75">
                  <c:v>1.140625</c:v>
                </c:pt>
                <c:pt idx="76">
                  <c:v>1.15625</c:v>
                </c:pt>
                <c:pt idx="77">
                  <c:v>1.15625</c:v>
                </c:pt>
                <c:pt idx="78">
                  <c:v>1.171875</c:v>
                </c:pt>
                <c:pt idx="79">
                  <c:v>1.1875</c:v>
                </c:pt>
                <c:pt idx="80">
                  <c:v>1.203125</c:v>
                </c:pt>
                <c:pt idx="81">
                  <c:v>1.203125</c:v>
                </c:pt>
                <c:pt idx="82">
                  <c:v>1.21875</c:v>
                </c:pt>
                <c:pt idx="83">
                  <c:v>1.234375</c:v>
                </c:pt>
                <c:pt idx="84">
                  <c:v>1.234375</c:v>
                </c:pt>
                <c:pt idx="85">
                  <c:v>1.265625</c:v>
                </c:pt>
                <c:pt idx="86">
                  <c:v>1.28125</c:v>
                </c:pt>
                <c:pt idx="87">
                  <c:v>1.296875</c:v>
                </c:pt>
                <c:pt idx="88">
                  <c:v>1.328125</c:v>
                </c:pt>
                <c:pt idx="89">
                  <c:v>1.34375</c:v>
                </c:pt>
                <c:pt idx="90">
                  <c:v>1.359375</c:v>
                </c:pt>
                <c:pt idx="91">
                  <c:v>1.390625</c:v>
                </c:pt>
                <c:pt idx="92">
                  <c:v>1.421875</c:v>
                </c:pt>
                <c:pt idx="93">
                  <c:v>1.4375</c:v>
                </c:pt>
                <c:pt idx="94">
                  <c:v>1.453125</c:v>
                </c:pt>
                <c:pt idx="95">
                  <c:v>1.46875</c:v>
                </c:pt>
                <c:pt idx="96">
                  <c:v>1.484375</c:v>
                </c:pt>
                <c:pt idx="97">
                  <c:v>1.5</c:v>
                </c:pt>
                <c:pt idx="98">
                  <c:v>1.515625</c:v>
                </c:pt>
                <c:pt idx="99">
                  <c:v>1.515625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40-4920-9FD2-991792B3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8544"/>
        <c:axId val="206190848"/>
        <c:extLst xmlns:c16r2="http://schemas.microsoft.com/office/drawing/2015/06/chart"/>
      </c:scatterChart>
      <c:valAx>
        <c:axId val="20618854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190848"/>
        <c:crosses val="autoZero"/>
        <c:crossBetween val="midCat"/>
        <c:dispUnits>
          <c:builtInUnit val="thousands"/>
        </c:dispUnits>
      </c:valAx>
      <c:valAx>
        <c:axId val="20619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18854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Agrawal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Agrawal_Mixed!$F$2</c:f>
              <c:strCache>
                <c:ptCount val="1"/>
                <c:pt idx="0">
                  <c:v>HDWM(59.54%)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Agrawal_Mixed!$F$3:$F$102</c:f>
              <c:numCache>
                <c:formatCode>General</c:formatCode>
                <c:ptCount val="100"/>
                <c:pt idx="0">
                  <c:v>82.199999999999989</c:v>
                </c:pt>
                <c:pt idx="1">
                  <c:v>77.2</c:v>
                </c:pt>
                <c:pt idx="2">
                  <c:v>69.899999999999991</c:v>
                </c:pt>
                <c:pt idx="3">
                  <c:v>67.400000000000006</c:v>
                </c:pt>
                <c:pt idx="4">
                  <c:v>63.2</c:v>
                </c:pt>
                <c:pt idx="5">
                  <c:v>65.3</c:v>
                </c:pt>
                <c:pt idx="6">
                  <c:v>66.100000000000009</c:v>
                </c:pt>
                <c:pt idx="7">
                  <c:v>64.600000000000009</c:v>
                </c:pt>
                <c:pt idx="8">
                  <c:v>64.5</c:v>
                </c:pt>
                <c:pt idx="9">
                  <c:v>63.3</c:v>
                </c:pt>
                <c:pt idx="10">
                  <c:v>68</c:v>
                </c:pt>
                <c:pt idx="11">
                  <c:v>63</c:v>
                </c:pt>
                <c:pt idx="12">
                  <c:v>68</c:v>
                </c:pt>
                <c:pt idx="13">
                  <c:v>65.8</c:v>
                </c:pt>
                <c:pt idx="14">
                  <c:v>64.099999999999994</c:v>
                </c:pt>
                <c:pt idx="15">
                  <c:v>64.2</c:v>
                </c:pt>
                <c:pt idx="16">
                  <c:v>59.4</c:v>
                </c:pt>
                <c:pt idx="17">
                  <c:v>62.8</c:v>
                </c:pt>
                <c:pt idx="18">
                  <c:v>60.099999999999994</c:v>
                </c:pt>
                <c:pt idx="19">
                  <c:v>60.3</c:v>
                </c:pt>
                <c:pt idx="20">
                  <c:v>62.1</c:v>
                </c:pt>
                <c:pt idx="21">
                  <c:v>59.199999999999996</c:v>
                </c:pt>
                <c:pt idx="22">
                  <c:v>57.199999999999996</c:v>
                </c:pt>
                <c:pt idx="23">
                  <c:v>56.000000000000007</c:v>
                </c:pt>
                <c:pt idx="24">
                  <c:v>54</c:v>
                </c:pt>
                <c:pt idx="25">
                  <c:v>51.300000000000004</c:v>
                </c:pt>
                <c:pt idx="26">
                  <c:v>50.5</c:v>
                </c:pt>
                <c:pt idx="27">
                  <c:v>45.6</c:v>
                </c:pt>
                <c:pt idx="28">
                  <c:v>49.5</c:v>
                </c:pt>
                <c:pt idx="29">
                  <c:v>49.5</c:v>
                </c:pt>
                <c:pt idx="30">
                  <c:v>58.8</c:v>
                </c:pt>
                <c:pt idx="31">
                  <c:v>56.499999999999993</c:v>
                </c:pt>
                <c:pt idx="32">
                  <c:v>60.6</c:v>
                </c:pt>
                <c:pt idx="33">
                  <c:v>55.900000000000006</c:v>
                </c:pt>
                <c:pt idx="34">
                  <c:v>59.099999999999994</c:v>
                </c:pt>
                <c:pt idx="35">
                  <c:v>59.8</c:v>
                </c:pt>
                <c:pt idx="36">
                  <c:v>57.9</c:v>
                </c:pt>
                <c:pt idx="37">
                  <c:v>60.6</c:v>
                </c:pt>
                <c:pt idx="38">
                  <c:v>60.199999999999996</c:v>
                </c:pt>
                <c:pt idx="39">
                  <c:v>63.9</c:v>
                </c:pt>
                <c:pt idx="40">
                  <c:v>61.5</c:v>
                </c:pt>
                <c:pt idx="41">
                  <c:v>61.3</c:v>
                </c:pt>
                <c:pt idx="42">
                  <c:v>62.5</c:v>
                </c:pt>
                <c:pt idx="43">
                  <c:v>61.5</c:v>
                </c:pt>
                <c:pt idx="44">
                  <c:v>59.599999999999994</c:v>
                </c:pt>
                <c:pt idx="45">
                  <c:v>61.9</c:v>
                </c:pt>
                <c:pt idx="46">
                  <c:v>60.099999999999994</c:v>
                </c:pt>
                <c:pt idx="47">
                  <c:v>61.199999999999996</c:v>
                </c:pt>
                <c:pt idx="48">
                  <c:v>61.6</c:v>
                </c:pt>
                <c:pt idx="49">
                  <c:v>59.3</c:v>
                </c:pt>
                <c:pt idx="50">
                  <c:v>46.300000000000004</c:v>
                </c:pt>
                <c:pt idx="51">
                  <c:v>55.900000000000006</c:v>
                </c:pt>
                <c:pt idx="52">
                  <c:v>59.099999999999994</c:v>
                </c:pt>
                <c:pt idx="53">
                  <c:v>57.3</c:v>
                </c:pt>
                <c:pt idx="54">
                  <c:v>60.099999999999994</c:v>
                </c:pt>
                <c:pt idx="55">
                  <c:v>58.8</c:v>
                </c:pt>
                <c:pt idx="56">
                  <c:v>56.399999999999991</c:v>
                </c:pt>
                <c:pt idx="57">
                  <c:v>61.1</c:v>
                </c:pt>
                <c:pt idx="58">
                  <c:v>59.3</c:v>
                </c:pt>
                <c:pt idx="59">
                  <c:v>57.699999999999996</c:v>
                </c:pt>
                <c:pt idx="60">
                  <c:v>61.8</c:v>
                </c:pt>
                <c:pt idx="61">
                  <c:v>57.8</c:v>
                </c:pt>
                <c:pt idx="62">
                  <c:v>56.100000000000009</c:v>
                </c:pt>
                <c:pt idx="63">
                  <c:v>60.3</c:v>
                </c:pt>
                <c:pt idx="64">
                  <c:v>59.4</c:v>
                </c:pt>
                <c:pt idx="65">
                  <c:v>59.099999999999994</c:v>
                </c:pt>
                <c:pt idx="66">
                  <c:v>58.5</c:v>
                </c:pt>
                <c:pt idx="67">
                  <c:v>52.5</c:v>
                </c:pt>
                <c:pt idx="68">
                  <c:v>50.5</c:v>
                </c:pt>
                <c:pt idx="69">
                  <c:v>53.900000000000006</c:v>
                </c:pt>
                <c:pt idx="70">
                  <c:v>53.300000000000004</c:v>
                </c:pt>
                <c:pt idx="71">
                  <c:v>54.2</c:v>
                </c:pt>
                <c:pt idx="72">
                  <c:v>51.7</c:v>
                </c:pt>
                <c:pt idx="73">
                  <c:v>50.8</c:v>
                </c:pt>
                <c:pt idx="74">
                  <c:v>54</c:v>
                </c:pt>
                <c:pt idx="75">
                  <c:v>52.1</c:v>
                </c:pt>
                <c:pt idx="76">
                  <c:v>51.2</c:v>
                </c:pt>
                <c:pt idx="77">
                  <c:v>52.2</c:v>
                </c:pt>
                <c:pt idx="78">
                  <c:v>50.3</c:v>
                </c:pt>
                <c:pt idx="79">
                  <c:v>57.199999999999996</c:v>
                </c:pt>
                <c:pt idx="80">
                  <c:v>58.099999999999994</c:v>
                </c:pt>
                <c:pt idx="81">
                  <c:v>58.8</c:v>
                </c:pt>
                <c:pt idx="82">
                  <c:v>61</c:v>
                </c:pt>
                <c:pt idx="83">
                  <c:v>60.199999999999996</c:v>
                </c:pt>
                <c:pt idx="84">
                  <c:v>57.9</c:v>
                </c:pt>
                <c:pt idx="85">
                  <c:v>63.800000000000004</c:v>
                </c:pt>
                <c:pt idx="86">
                  <c:v>59.4</c:v>
                </c:pt>
                <c:pt idx="87">
                  <c:v>60.4</c:v>
                </c:pt>
                <c:pt idx="88">
                  <c:v>63.2</c:v>
                </c:pt>
                <c:pt idx="89">
                  <c:v>63.5</c:v>
                </c:pt>
                <c:pt idx="90">
                  <c:v>61.5</c:v>
                </c:pt>
                <c:pt idx="91">
                  <c:v>61.5</c:v>
                </c:pt>
                <c:pt idx="92">
                  <c:v>62.6</c:v>
                </c:pt>
                <c:pt idx="93">
                  <c:v>60.4</c:v>
                </c:pt>
                <c:pt idx="94">
                  <c:v>60.099999999999994</c:v>
                </c:pt>
                <c:pt idx="95">
                  <c:v>62.2</c:v>
                </c:pt>
                <c:pt idx="96">
                  <c:v>61.8</c:v>
                </c:pt>
                <c:pt idx="97">
                  <c:v>64.400000000000006</c:v>
                </c:pt>
                <c:pt idx="98">
                  <c:v>63.6</c:v>
                </c:pt>
                <c:pt idx="99">
                  <c:v>62.5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9-469E-8D85-B9C673188D03}"/>
            </c:ext>
          </c:extLst>
        </c:ser>
        <c:ser>
          <c:idx val="9"/>
          <c:order val="1"/>
          <c:tx>
            <c:strRef>
              <c:f>Agrawal_Mixed!$B$2</c:f>
              <c:strCache>
                <c:ptCount val="1"/>
                <c:pt idx="0">
                  <c:v>ARF(53.75%)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Agrawal_Mixed!$B$3:$B$102</c:f>
              <c:numCache>
                <c:formatCode>General</c:formatCode>
                <c:ptCount val="100"/>
                <c:pt idx="0">
                  <c:v>76.2</c:v>
                </c:pt>
                <c:pt idx="1">
                  <c:v>79.800000000000011</c:v>
                </c:pt>
                <c:pt idx="2">
                  <c:v>73.5</c:v>
                </c:pt>
                <c:pt idx="3">
                  <c:v>69.3</c:v>
                </c:pt>
                <c:pt idx="4">
                  <c:v>66</c:v>
                </c:pt>
                <c:pt idx="5">
                  <c:v>68.7</c:v>
                </c:pt>
                <c:pt idx="6">
                  <c:v>68.899999999999991</c:v>
                </c:pt>
                <c:pt idx="7">
                  <c:v>68</c:v>
                </c:pt>
                <c:pt idx="8">
                  <c:v>69</c:v>
                </c:pt>
                <c:pt idx="9">
                  <c:v>66.7</c:v>
                </c:pt>
                <c:pt idx="10">
                  <c:v>70.5</c:v>
                </c:pt>
                <c:pt idx="11">
                  <c:v>65.3</c:v>
                </c:pt>
                <c:pt idx="12">
                  <c:v>70.3</c:v>
                </c:pt>
                <c:pt idx="13">
                  <c:v>71</c:v>
                </c:pt>
                <c:pt idx="14">
                  <c:v>67.800000000000011</c:v>
                </c:pt>
                <c:pt idx="15">
                  <c:v>68</c:v>
                </c:pt>
                <c:pt idx="16">
                  <c:v>62.5</c:v>
                </c:pt>
                <c:pt idx="17">
                  <c:v>67.300000000000011</c:v>
                </c:pt>
                <c:pt idx="18">
                  <c:v>62.2</c:v>
                </c:pt>
                <c:pt idx="19">
                  <c:v>63.5</c:v>
                </c:pt>
                <c:pt idx="20">
                  <c:v>63.800000000000004</c:v>
                </c:pt>
                <c:pt idx="21">
                  <c:v>61.7</c:v>
                </c:pt>
                <c:pt idx="22">
                  <c:v>61.1</c:v>
                </c:pt>
                <c:pt idx="23">
                  <c:v>57.4</c:v>
                </c:pt>
                <c:pt idx="24">
                  <c:v>54</c:v>
                </c:pt>
                <c:pt idx="25">
                  <c:v>51.7</c:v>
                </c:pt>
                <c:pt idx="26">
                  <c:v>50.1</c:v>
                </c:pt>
                <c:pt idx="27">
                  <c:v>44.2</c:v>
                </c:pt>
                <c:pt idx="28">
                  <c:v>45.7</c:v>
                </c:pt>
                <c:pt idx="29">
                  <c:v>41.8</c:v>
                </c:pt>
                <c:pt idx="30">
                  <c:v>41.4</c:v>
                </c:pt>
                <c:pt idx="31">
                  <c:v>41.9</c:v>
                </c:pt>
                <c:pt idx="32">
                  <c:v>38.6</c:v>
                </c:pt>
                <c:pt idx="33">
                  <c:v>41.699999999999996</c:v>
                </c:pt>
                <c:pt idx="34">
                  <c:v>39.200000000000003</c:v>
                </c:pt>
                <c:pt idx="35">
                  <c:v>38</c:v>
                </c:pt>
                <c:pt idx="36">
                  <c:v>40.6</c:v>
                </c:pt>
                <c:pt idx="37">
                  <c:v>37.799999999999997</c:v>
                </c:pt>
                <c:pt idx="38">
                  <c:v>38.6</c:v>
                </c:pt>
                <c:pt idx="39">
                  <c:v>35</c:v>
                </c:pt>
                <c:pt idx="40">
                  <c:v>38.5</c:v>
                </c:pt>
                <c:pt idx="41">
                  <c:v>39.300000000000004</c:v>
                </c:pt>
                <c:pt idx="42">
                  <c:v>37</c:v>
                </c:pt>
                <c:pt idx="43">
                  <c:v>36.1</c:v>
                </c:pt>
                <c:pt idx="44">
                  <c:v>40</c:v>
                </c:pt>
                <c:pt idx="45">
                  <c:v>35.4</c:v>
                </c:pt>
                <c:pt idx="46">
                  <c:v>40.200000000000003</c:v>
                </c:pt>
                <c:pt idx="47">
                  <c:v>38.6</c:v>
                </c:pt>
                <c:pt idx="48">
                  <c:v>38.800000000000004</c:v>
                </c:pt>
                <c:pt idx="49">
                  <c:v>40</c:v>
                </c:pt>
                <c:pt idx="50">
                  <c:v>66.600000000000009</c:v>
                </c:pt>
                <c:pt idx="51">
                  <c:v>65.8</c:v>
                </c:pt>
                <c:pt idx="52">
                  <c:v>67.2</c:v>
                </c:pt>
                <c:pt idx="53">
                  <c:v>68.600000000000009</c:v>
                </c:pt>
                <c:pt idx="54">
                  <c:v>66.7</c:v>
                </c:pt>
                <c:pt idx="55">
                  <c:v>68.400000000000006</c:v>
                </c:pt>
                <c:pt idx="56">
                  <c:v>68.5</c:v>
                </c:pt>
                <c:pt idx="57">
                  <c:v>67.800000000000011</c:v>
                </c:pt>
                <c:pt idx="58">
                  <c:v>69.699999999999989</c:v>
                </c:pt>
                <c:pt idx="59">
                  <c:v>66.8</c:v>
                </c:pt>
                <c:pt idx="60">
                  <c:v>70.3</c:v>
                </c:pt>
                <c:pt idx="61">
                  <c:v>64.8</c:v>
                </c:pt>
                <c:pt idx="62">
                  <c:v>69.699999999999989</c:v>
                </c:pt>
                <c:pt idx="63">
                  <c:v>71.099999999999994</c:v>
                </c:pt>
                <c:pt idx="64">
                  <c:v>67.800000000000011</c:v>
                </c:pt>
                <c:pt idx="65">
                  <c:v>68</c:v>
                </c:pt>
                <c:pt idx="66">
                  <c:v>62.9</c:v>
                </c:pt>
                <c:pt idx="67">
                  <c:v>67.600000000000009</c:v>
                </c:pt>
                <c:pt idx="68">
                  <c:v>61.8</c:v>
                </c:pt>
                <c:pt idx="69">
                  <c:v>64.400000000000006</c:v>
                </c:pt>
                <c:pt idx="70">
                  <c:v>63.3</c:v>
                </c:pt>
                <c:pt idx="71">
                  <c:v>60.199999999999996</c:v>
                </c:pt>
                <c:pt idx="72">
                  <c:v>61.5</c:v>
                </c:pt>
                <c:pt idx="73">
                  <c:v>52.300000000000004</c:v>
                </c:pt>
                <c:pt idx="74">
                  <c:v>53.2</c:v>
                </c:pt>
                <c:pt idx="75">
                  <c:v>50.9</c:v>
                </c:pt>
                <c:pt idx="76">
                  <c:v>48.9</c:v>
                </c:pt>
                <c:pt idx="77">
                  <c:v>42.699999999999996</c:v>
                </c:pt>
                <c:pt idx="78">
                  <c:v>45.4</c:v>
                </c:pt>
                <c:pt idx="79">
                  <c:v>43.3</c:v>
                </c:pt>
                <c:pt idx="80">
                  <c:v>41.5</c:v>
                </c:pt>
                <c:pt idx="81">
                  <c:v>42.8</c:v>
                </c:pt>
                <c:pt idx="82">
                  <c:v>41.099999999999994</c:v>
                </c:pt>
                <c:pt idx="83">
                  <c:v>43.7</c:v>
                </c:pt>
                <c:pt idx="84">
                  <c:v>38.800000000000004</c:v>
                </c:pt>
                <c:pt idx="85">
                  <c:v>40.699999999999996</c:v>
                </c:pt>
                <c:pt idx="86">
                  <c:v>43</c:v>
                </c:pt>
                <c:pt idx="87">
                  <c:v>40.400000000000006</c:v>
                </c:pt>
                <c:pt idx="88">
                  <c:v>39.5</c:v>
                </c:pt>
                <c:pt idx="89">
                  <c:v>40.9</c:v>
                </c:pt>
                <c:pt idx="90">
                  <c:v>43.6</c:v>
                </c:pt>
                <c:pt idx="91">
                  <c:v>41.9</c:v>
                </c:pt>
                <c:pt idx="92">
                  <c:v>41</c:v>
                </c:pt>
                <c:pt idx="93">
                  <c:v>40.6</c:v>
                </c:pt>
                <c:pt idx="94">
                  <c:v>42.9</c:v>
                </c:pt>
                <c:pt idx="95">
                  <c:v>38.700000000000003</c:v>
                </c:pt>
                <c:pt idx="96">
                  <c:v>43.2</c:v>
                </c:pt>
                <c:pt idx="97">
                  <c:v>42.5</c:v>
                </c:pt>
                <c:pt idx="98">
                  <c:v>37.6</c:v>
                </c:pt>
                <c:pt idx="99">
                  <c:v>41.699999999999996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79-469E-8D85-B9C673188D03}"/>
            </c:ext>
          </c:extLst>
        </c:ser>
        <c:ser>
          <c:idx val="1"/>
          <c:order val="2"/>
          <c:tx>
            <c:strRef>
              <c:f>Agrawal_Mixed!$C$2</c:f>
              <c:strCache>
                <c:ptCount val="1"/>
                <c:pt idx="0">
                  <c:v>DWM-NB(62.38%)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Agrawal_Mixed!$C$3:$C$102</c:f>
              <c:numCache>
                <c:formatCode>General</c:formatCode>
                <c:ptCount val="100"/>
                <c:pt idx="0">
                  <c:v>81.2</c:v>
                </c:pt>
                <c:pt idx="1">
                  <c:v>86.7</c:v>
                </c:pt>
                <c:pt idx="2">
                  <c:v>84.399999999999991</c:v>
                </c:pt>
                <c:pt idx="3">
                  <c:v>82.399999999999991</c:v>
                </c:pt>
                <c:pt idx="4">
                  <c:v>81.2</c:v>
                </c:pt>
                <c:pt idx="5">
                  <c:v>81.899999999999991</c:v>
                </c:pt>
                <c:pt idx="6">
                  <c:v>83.7</c:v>
                </c:pt>
                <c:pt idx="7">
                  <c:v>83.1</c:v>
                </c:pt>
                <c:pt idx="8">
                  <c:v>82.699999999999989</c:v>
                </c:pt>
                <c:pt idx="9">
                  <c:v>79.600000000000009</c:v>
                </c:pt>
                <c:pt idx="10">
                  <c:v>83.7</c:v>
                </c:pt>
                <c:pt idx="11">
                  <c:v>80.800000000000011</c:v>
                </c:pt>
                <c:pt idx="12">
                  <c:v>83.7</c:v>
                </c:pt>
                <c:pt idx="13">
                  <c:v>83</c:v>
                </c:pt>
                <c:pt idx="14">
                  <c:v>83.6</c:v>
                </c:pt>
                <c:pt idx="15">
                  <c:v>82.1</c:v>
                </c:pt>
                <c:pt idx="16">
                  <c:v>80.400000000000006</c:v>
                </c:pt>
                <c:pt idx="17">
                  <c:v>82</c:v>
                </c:pt>
                <c:pt idx="18">
                  <c:v>77</c:v>
                </c:pt>
                <c:pt idx="19">
                  <c:v>77.7</c:v>
                </c:pt>
                <c:pt idx="20">
                  <c:v>78.3</c:v>
                </c:pt>
                <c:pt idx="21">
                  <c:v>75.8</c:v>
                </c:pt>
                <c:pt idx="22">
                  <c:v>73.599999999999994</c:v>
                </c:pt>
                <c:pt idx="23">
                  <c:v>67.100000000000009</c:v>
                </c:pt>
                <c:pt idx="24">
                  <c:v>61</c:v>
                </c:pt>
                <c:pt idx="25">
                  <c:v>59.599999999999994</c:v>
                </c:pt>
                <c:pt idx="26">
                  <c:v>54.800000000000004</c:v>
                </c:pt>
                <c:pt idx="27">
                  <c:v>50.3</c:v>
                </c:pt>
                <c:pt idx="28">
                  <c:v>49.7</c:v>
                </c:pt>
                <c:pt idx="29">
                  <c:v>42.199999999999996</c:v>
                </c:pt>
                <c:pt idx="30">
                  <c:v>44.5</c:v>
                </c:pt>
                <c:pt idx="31">
                  <c:v>40.699999999999996</c:v>
                </c:pt>
                <c:pt idx="32">
                  <c:v>40.400000000000006</c:v>
                </c:pt>
                <c:pt idx="33">
                  <c:v>41.199999999999996</c:v>
                </c:pt>
                <c:pt idx="34">
                  <c:v>40.6</c:v>
                </c:pt>
                <c:pt idx="35">
                  <c:v>40</c:v>
                </c:pt>
                <c:pt idx="36">
                  <c:v>40.400000000000006</c:v>
                </c:pt>
                <c:pt idx="37">
                  <c:v>41.199999999999996</c:v>
                </c:pt>
                <c:pt idx="38">
                  <c:v>43</c:v>
                </c:pt>
                <c:pt idx="39">
                  <c:v>39.800000000000004</c:v>
                </c:pt>
                <c:pt idx="40">
                  <c:v>42.3</c:v>
                </c:pt>
                <c:pt idx="41">
                  <c:v>42.8</c:v>
                </c:pt>
                <c:pt idx="42">
                  <c:v>43</c:v>
                </c:pt>
                <c:pt idx="43">
                  <c:v>40.799999999999997</c:v>
                </c:pt>
                <c:pt idx="44">
                  <c:v>42.9</c:v>
                </c:pt>
                <c:pt idx="45">
                  <c:v>41.5</c:v>
                </c:pt>
                <c:pt idx="46">
                  <c:v>44.5</c:v>
                </c:pt>
                <c:pt idx="47">
                  <c:v>43.5</c:v>
                </c:pt>
                <c:pt idx="48">
                  <c:v>44.9</c:v>
                </c:pt>
                <c:pt idx="49">
                  <c:v>45.6</c:v>
                </c:pt>
                <c:pt idx="50">
                  <c:v>71.3</c:v>
                </c:pt>
                <c:pt idx="51">
                  <c:v>70.399999999999991</c:v>
                </c:pt>
                <c:pt idx="52">
                  <c:v>69.399999999999991</c:v>
                </c:pt>
                <c:pt idx="53">
                  <c:v>71.899999999999991</c:v>
                </c:pt>
                <c:pt idx="54">
                  <c:v>70.5</c:v>
                </c:pt>
                <c:pt idx="55">
                  <c:v>70</c:v>
                </c:pt>
                <c:pt idx="56">
                  <c:v>72.2</c:v>
                </c:pt>
                <c:pt idx="57">
                  <c:v>70.5</c:v>
                </c:pt>
                <c:pt idx="58">
                  <c:v>69.399999999999991</c:v>
                </c:pt>
                <c:pt idx="59">
                  <c:v>70.899999999999991</c:v>
                </c:pt>
                <c:pt idx="60">
                  <c:v>71.3</c:v>
                </c:pt>
                <c:pt idx="61">
                  <c:v>70</c:v>
                </c:pt>
                <c:pt idx="62">
                  <c:v>71.2</c:v>
                </c:pt>
                <c:pt idx="63">
                  <c:v>70.899999999999991</c:v>
                </c:pt>
                <c:pt idx="64">
                  <c:v>70</c:v>
                </c:pt>
                <c:pt idx="65">
                  <c:v>70.399999999999991</c:v>
                </c:pt>
                <c:pt idx="66">
                  <c:v>68.5</c:v>
                </c:pt>
                <c:pt idx="67">
                  <c:v>69.099999999999994</c:v>
                </c:pt>
                <c:pt idx="68">
                  <c:v>66.7</c:v>
                </c:pt>
                <c:pt idx="69">
                  <c:v>67.900000000000006</c:v>
                </c:pt>
                <c:pt idx="70">
                  <c:v>66</c:v>
                </c:pt>
                <c:pt idx="71">
                  <c:v>66.900000000000006</c:v>
                </c:pt>
                <c:pt idx="72">
                  <c:v>66.600000000000009</c:v>
                </c:pt>
                <c:pt idx="73">
                  <c:v>61.1</c:v>
                </c:pt>
                <c:pt idx="74">
                  <c:v>60.6</c:v>
                </c:pt>
                <c:pt idx="75">
                  <c:v>59.9</c:v>
                </c:pt>
                <c:pt idx="76">
                  <c:v>57.099999999999994</c:v>
                </c:pt>
                <c:pt idx="77">
                  <c:v>51.2</c:v>
                </c:pt>
                <c:pt idx="78">
                  <c:v>56.000000000000007</c:v>
                </c:pt>
                <c:pt idx="79">
                  <c:v>53.6</c:v>
                </c:pt>
                <c:pt idx="80">
                  <c:v>54.6</c:v>
                </c:pt>
                <c:pt idx="81">
                  <c:v>54.7</c:v>
                </c:pt>
                <c:pt idx="82">
                  <c:v>54.500000000000007</c:v>
                </c:pt>
                <c:pt idx="83">
                  <c:v>53.300000000000004</c:v>
                </c:pt>
                <c:pt idx="84">
                  <c:v>56.3</c:v>
                </c:pt>
                <c:pt idx="85">
                  <c:v>59.099999999999994</c:v>
                </c:pt>
                <c:pt idx="86">
                  <c:v>57.099999999999994</c:v>
                </c:pt>
                <c:pt idx="87">
                  <c:v>57.699999999999996</c:v>
                </c:pt>
                <c:pt idx="88">
                  <c:v>56.100000000000009</c:v>
                </c:pt>
                <c:pt idx="89">
                  <c:v>57.3</c:v>
                </c:pt>
                <c:pt idx="90">
                  <c:v>56.599999999999994</c:v>
                </c:pt>
                <c:pt idx="91">
                  <c:v>60.199999999999996</c:v>
                </c:pt>
                <c:pt idx="92">
                  <c:v>59</c:v>
                </c:pt>
                <c:pt idx="93">
                  <c:v>54.500000000000007</c:v>
                </c:pt>
                <c:pt idx="94">
                  <c:v>56.100000000000009</c:v>
                </c:pt>
                <c:pt idx="95">
                  <c:v>59.099999999999994</c:v>
                </c:pt>
                <c:pt idx="96">
                  <c:v>57.3</c:v>
                </c:pt>
                <c:pt idx="97">
                  <c:v>58.3</c:v>
                </c:pt>
                <c:pt idx="98">
                  <c:v>59</c:v>
                </c:pt>
                <c:pt idx="99">
                  <c:v>58.8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79-469E-8D85-B9C673188D03}"/>
            </c:ext>
          </c:extLst>
        </c:ser>
        <c:ser>
          <c:idx val="3"/>
          <c:order val="3"/>
          <c:tx>
            <c:strRef>
              <c:f>Agrawal_Mixed!$D$2</c:f>
              <c:strCache>
                <c:ptCount val="1"/>
                <c:pt idx="0">
                  <c:v>DWM-HT(55.05%)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Agrawal_Mixed!$D$3:$D$102</c:f>
              <c:numCache>
                <c:formatCode>General</c:formatCode>
                <c:ptCount val="100"/>
                <c:pt idx="0">
                  <c:v>80.900000000000006</c:v>
                </c:pt>
                <c:pt idx="1">
                  <c:v>86.7</c:v>
                </c:pt>
                <c:pt idx="2">
                  <c:v>83.899999999999991</c:v>
                </c:pt>
                <c:pt idx="3">
                  <c:v>81.399999999999991</c:v>
                </c:pt>
                <c:pt idx="4">
                  <c:v>77.100000000000009</c:v>
                </c:pt>
                <c:pt idx="5">
                  <c:v>68.899999999999991</c:v>
                </c:pt>
                <c:pt idx="6">
                  <c:v>64.600000000000009</c:v>
                </c:pt>
                <c:pt idx="7">
                  <c:v>65.8</c:v>
                </c:pt>
                <c:pt idx="8">
                  <c:v>49</c:v>
                </c:pt>
                <c:pt idx="9">
                  <c:v>61.5</c:v>
                </c:pt>
                <c:pt idx="10">
                  <c:v>68.600000000000009</c:v>
                </c:pt>
                <c:pt idx="11">
                  <c:v>64.600000000000009</c:v>
                </c:pt>
                <c:pt idx="12">
                  <c:v>67.2</c:v>
                </c:pt>
                <c:pt idx="13">
                  <c:v>67.2</c:v>
                </c:pt>
                <c:pt idx="14">
                  <c:v>67</c:v>
                </c:pt>
                <c:pt idx="15">
                  <c:v>67</c:v>
                </c:pt>
                <c:pt idx="16">
                  <c:v>65.3</c:v>
                </c:pt>
                <c:pt idx="17">
                  <c:v>65.2</c:v>
                </c:pt>
                <c:pt idx="18">
                  <c:v>63.4</c:v>
                </c:pt>
                <c:pt idx="19">
                  <c:v>63.800000000000004</c:v>
                </c:pt>
                <c:pt idx="20">
                  <c:v>62.3</c:v>
                </c:pt>
                <c:pt idx="21">
                  <c:v>64.3</c:v>
                </c:pt>
                <c:pt idx="22">
                  <c:v>61.8</c:v>
                </c:pt>
                <c:pt idx="23">
                  <c:v>56.000000000000007</c:v>
                </c:pt>
                <c:pt idx="24">
                  <c:v>51.9</c:v>
                </c:pt>
                <c:pt idx="25">
                  <c:v>51.6</c:v>
                </c:pt>
                <c:pt idx="26">
                  <c:v>50</c:v>
                </c:pt>
                <c:pt idx="27">
                  <c:v>45.1</c:v>
                </c:pt>
                <c:pt idx="28">
                  <c:v>45.800000000000004</c:v>
                </c:pt>
                <c:pt idx="29">
                  <c:v>47.599999999999994</c:v>
                </c:pt>
                <c:pt idx="30">
                  <c:v>46.6</c:v>
                </c:pt>
                <c:pt idx="31">
                  <c:v>47.099999999999994</c:v>
                </c:pt>
                <c:pt idx="32">
                  <c:v>45.6</c:v>
                </c:pt>
                <c:pt idx="33">
                  <c:v>49.8</c:v>
                </c:pt>
                <c:pt idx="34">
                  <c:v>47.099999999999994</c:v>
                </c:pt>
                <c:pt idx="35">
                  <c:v>52.800000000000004</c:v>
                </c:pt>
                <c:pt idx="36">
                  <c:v>52</c:v>
                </c:pt>
                <c:pt idx="37">
                  <c:v>53</c:v>
                </c:pt>
                <c:pt idx="38">
                  <c:v>52.5</c:v>
                </c:pt>
                <c:pt idx="39">
                  <c:v>53.5</c:v>
                </c:pt>
                <c:pt idx="40">
                  <c:v>52.800000000000004</c:v>
                </c:pt>
                <c:pt idx="41">
                  <c:v>48.6</c:v>
                </c:pt>
                <c:pt idx="42">
                  <c:v>45.9</c:v>
                </c:pt>
                <c:pt idx="43">
                  <c:v>47.099999999999994</c:v>
                </c:pt>
                <c:pt idx="44">
                  <c:v>49.7</c:v>
                </c:pt>
                <c:pt idx="45">
                  <c:v>46.1</c:v>
                </c:pt>
                <c:pt idx="46">
                  <c:v>49.4</c:v>
                </c:pt>
                <c:pt idx="47">
                  <c:v>50.2</c:v>
                </c:pt>
                <c:pt idx="48">
                  <c:v>52.900000000000006</c:v>
                </c:pt>
                <c:pt idx="49">
                  <c:v>54.6</c:v>
                </c:pt>
                <c:pt idx="50">
                  <c:v>55.800000000000004</c:v>
                </c:pt>
                <c:pt idx="51">
                  <c:v>55.7</c:v>
                </c:pt>
                <c:pt idx="52">
                  <c:v>54.900000000000006</c:v>
                </c:pt>
                <c:pt idx="53">
                  <c:v>56.2</c:v>
                </c:pt>
                <c:pt idx="54">
                  <c:v>59</c:v>
                </c:pt>
                <c:pt idx="55">
                  <c:v>60</c:v>
                </c:pt>
                <c:pt idx="56">
                  <c:v>61.8</c:v>
                </c:pt>
                <c:pt idx="57">
                  <c:v>60.4</c:v>
                </c:pt>
                <c:pt idx="58">
                  <c:v>60.199999999999996</c:v>
                </c:pt>
                <c:pt idx="59">
                  <c:v>59.699999999999996</c:v>
                </c:pt>
                <c:pt idx="60">
                  <c:v>59.3</c:v>
                </c:pt>
                <c:pt idx="61">
                  <c:v>58.8</c:v>
                </c:pt>
                <c:pt idx="62">
                  <c:v>62</c:v>
                </c:pt>
                <c:pt idx="63">
                  <c:v>59.5</c:v>
                </c:pt>
                <c:pt idx="64">
                  <c:v>60.099999999999994</c:v>
                </c:pt>
                <c:pt idx="65">
                  <c:v>58.3</c:v>
                </c:pt>
                <c:pt idx="66">
                  <c:v>58.599999999999994</c:v>
                </c:pt>
                <c:pt idx="67">
                  <c:v>59.599999999999994</c:v>
                </c:pt>
                <c:pt idx="68">
                  <c:v>57.099999999999994</c:v>
                </c:pt>
                <c:pt idx="69">
                  <c:v>59</c:v>
                </c:pt>
                <c:pt idx="70">
                  <c:v>56.2</c:v>
                </c:pt>
                <c:pt idx="71">
                  <c:v>57.099999999999994</c:v>
                </c:pt>
                <c:pt idx="72">
                  <c:v>53</c:v>
                </c:pt>
                <c:pt idx="73">
                  <c:v>52.900000000000006</c:v>
                </c:pt>
                <c:pt idx="74">
                  <c:v>52.800000000000004</c:v>
                </c:pt>
                <c:pt idx="75">
                  <c:v>52.1</c:v>
                </c:pt>
                <c:pt idx="76">
                  <c:v>50</c:v>
                </c:pt>
                <c:pt idx="77">
                  <c:v>48.9</c:v>
                </c:pt>
                <c:pt idx="78">
                  <c:v>49.3</c:v>
                </c:pt>
                <c:pt idx="79">
                  <c:v>44</c:v>
                </c:pt>
                <c:pt idx="80">
                  <c:v>43.9</c:v>
                </c:pt>
                <c:pt idx="81">
                  <c:v>44.3</c:v>
                </c:pt>
                <c:pt idx="82">
                  <c:v>44.1</c:v>
                </c:pt>
                <c:pt idx="83">
                  <c:v>47.4</c:v>
                </c:pt>
                <c:pt idx="84">
                  <c:v>45.5</c:v>
                </c:pt>
                <c:pt idx="85">
                  <c:v>46.800000000000004</c:v>
                </c:pt>
                <c:pt idx="86">
                  <c:v>47.9</c:v>
                </c:pt>
                <c:pt idx="87">
                  <c:v>43.4</c:v>
                </c:pt>
                <c:pt idx="88">
                  <c:v>46.6</c:v>
                </c:pt>
                <c:pt idx="89">
                  <c:v>45.300000000000004</c:v>
                </c:pt>
                <c:pt idx="90">
                  <c:v>46</c:v>
                </c:pt>
                <c:pt idx="91">
                  <c:v>46.300000000000004</c:v>
                </c:pt>
                <c:pt idx="92">
                  <c:v>44.4</c:v>
                </c:pt>
                <c:pt idx="93">
                  <c:v>43.9</c:v>
                </c:pt>
                <c:pt idx="94">
                  <c:v>44.6</c:v>
                </c:pt>
                <c:pt idx="95">
                  <c:v>43.3</c:v>
                </c:pt>
                <c:pt idx="96">
                  <c:v>46</c:v>
                </c:pt>
                <c:pt idx="97">
                  <c:v>44.2</c:v>
                </c:pt>
                <c:pt idx="98">
                  <c:v>41.8</c:v>
                </c:pt>
                <c:pt idx="99">
                  <c:v>44.5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79-469E-8D85-B9C673188D03}"/>
            </c:ext>
          </c:extLst>
        </c:ser>
        <c:ser>
          <c:idx val="0"/>
          <c:order val="4"/>
          <c:tx>
            <c:strRef>
              <c:f>Agrawal_Mixed!$E$2</c:f>
              <c:strCache>
                <c:ptCount val="1"/>
                <c:pt idx="0">
                  <c:v>WMA(70.17%)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Agrawal_Mixed!$E$3:$E$102</c:f>
              <c:numCache>
                <c:formatCode>General</c:formatCode>
                <c:ptCount val="100"/>
                <c:pt idx="0">
                  <c:v>81.8</c:v>
                </c:pt>
                <c:pt idx="1">
                  <c:v>76.8</c:v>
                </c:pt>
                <c:pt idx="2">
                  <c:v>61.9</c:v>
                </c:pt>
                <c:pt idx="3">
                  <c:v>93.300000000000011</c:v>
                </c:pt>
                <c:pt idx="4">
                  <c:v>82.199999999999989</c:v>
                </c:pt>
                <c:pt idx="5">
                  <c:v>84.5</c:v>
                </c:pt>
                <c:pt idx="6">
                  <c:v>84.7</c:v>
                </c:pt>
                <c:pt idx="7">
                  <c:v>83.5</c:v>
                </c:pt>
                <c:pt idx="8">
                  <c:v>87</c:v>
                </c:pt>
                <c:pt idx="9">
                  <c:v>87</c:v>
                </c:pt>
                <c:pt idx="10">
                  <c:v>88.3</c:v>
                </c:pt>
                <c:pt idx="11">
                  <c:v>85.6</c:v>
                </c:pt>
                <c:pt idx="12">
                  <c:v>88.4</c:v>
                </c:pt>
                <c:pt idx="13">
                  <c:v>89.8</c:v>
                </c:pt>
                <c:pt idx="14">
                  <c:v>89.600000000000009</c:v>
                </c:pt>
                <c:pt idx="15">
                  <c:v>88.5</c:v>
                </c:pt>
                <c:pt idx="16">
                  <c:v>85.6</c:v>
                </c:pt>
                <c:pt idx="17">
                  <c:v>87.6</c:v>
                </c:pt>
                <c:pt idx="18">
                  <c:v>84.3</c:v>
                </c:pt>
                <c:pt idx="19">
                  <c:v>83.1</c:v>
                </c:pt>
                <c:pt idx="20">
                  <c:v>84.2</c:v>
                </c:pt>
                <c:pt idx="21">
                  <c:v>81.100000000000009</c:v>
                </c:pt>
                <c:pt idx="22">
                  <c:v>78.900000000000006</c:v>
                </c:pt>
                <c:pt idx="23">
                  <c:v>71.3</c:v>
                </c:pt>
                <c:pt idx="24">
                  <c:v>67.100000000000009</c:v>
                </c:pt>
                <c:pt idx="25">
                  <c:v>67.5</c:v>
                </c:pt>
                <c:pt idx="26">
                  <c:v>66.3</c:v>
                </c:pt>
                <c:pt idx="27">
                  <c:v>61.4</c:v>
                </c:pt>
                <c:pt idx="28">
                  <c:v>51.4</c:v>
                </c:pt>
                <c:pt idx="29">
                  <c:v>53.800000000000004</c:v>
                </c:pt>
                <c:pt idx="30">
                  <c:v>58.5</c:v>
                </c:pt>
                <c:pt idx="31">
                  <c:v>54.900000000000006</c:v>
                </c:pt>
                <c:pt idx="32">
                  <c:v>57.699999999999996</c:v>
                </c:pt>
                <c:pt idx="33">
                  <c:v>62.6</c:v>
                </c:pt>
                <c:pt idx="34">
                  <c:v>65.900000000000006</c:v>
                </c:pt>
                <c:pt idx="35">
                  <c:v>69.099999999999994</c:v>
                </c:pt>
                <c:pt idx="36">
                  <c:v>68.300000000000011</c:v>
                </c:pt>
                <c:pt idx="37">
                  <c:v>66.400000000000006</c:v>
                </c:pt>
                <c:pt idx="38">
                  <c:v>68.899999999999991</c:v>
                </c:pt>
                <c:pt idx="39">
                  <c:v>71.3</c:v>
                </c:pt>
                <c:pt idx="40">
                  <c:v>68</c:v>
                </c:pt>
                <c:pt idx="41">
                  <c:v>66.600000000000009</c:v>
                </c:pt>
                <c:pt idx="42">
                  <c:v>66.3</c:v>
                </c:pt>
                <c:pt idx="43">
                  <c:v>68.899999999999991</c:v>
                </c:pt>
                <c:pt idx="44">
                  <c:v>67.2</c:v>
                </c:pt>
                <c:pt idx="45">
                  <c:v>69.099999999999994</c:v>
                </c:pt>
                <c:pt idx="46">
                  <c:v>69.3</c:v>
                </c:pt>
                <c:pt idx="47">
                  <c:v>69.399999999999991</c:v>
                </c:pt>
                <c:pt idx="48">
                  <c:v>73</c:v>
                </c:pt>
                <c:pt idx="49">
                  <c:v>71.8</c:v>
                </c:pt>
                <c:pt idx="50">
                  <c:v>61.8</c:v>
                </c:pt>
                <c:pt idx="51">
                  <c:v>63.4</c:v>
                </c:pt>
                <c:pt idx="52">
                  <c:v>67.400000000000006</c:v>
                </c:pt>
                <c:pt idx="53">
                  <c:v>69</c:v>
                </c:pt>
                <c:pt idx="54">
                  <c:v>68.600000000000009</c:v>
                </c:pt>
                <c:pt idx="55">
                  <c:v>71.3</c:v>
                </c:pt>
                <c:pt idx="56">
                  <c:v>72.399999999999991</c:v>
                </c:pt>
                <c:pt idx="57">
                  <c:v>72.8</c:v>
                </c:pt>
                <c:pt idx="58">
                  <c:v>72.399999999999991</c:v>
                </c:pt>
                <c:pt idx="59">
                  <c:v>75</c:v>
                </c:pt>
                <c:pt idx="60">
                  <c:v>72.099999999999994</c:v>
                </c:pt>
                <c:pt idx="61">
                  <c:v>73.400000000000006</c:v>
                </c:pt>
                <c:pt idx="62">
                  <c:v>75.5</c:v>
                </c:pt>
                <c:pt idx="63">
                  <c:v>81.100000000000009</c:v>
                </c:pt>
                <c:pt idx="64">
                  <c:v>78.5</c:v>
                </c:pt>
                <c:pt idx="65">
                  <c:v>81.8</c:v>
                </c:pt>
                <c:pt idx="66">
                  <c:v>81.699999999999989</c:v>
                </c:pt>
                <c:pt idx="67">
                  <c:v>81.5</c:v>
                </c:pt>
                <c:pt idx="68">
                  <c:v>81</c:v>
                </c:pt>
                <c:pt idx="69">
                  <c:v>79.800000000000011</c:v>
                </c:pt>
                <c:pt idx="70">
                  <c:v>83.2</c:v>
                </c:pt>
                <c:pt idx="71">
                  <c:v>81.699999999999989</c:v>
                </c:pt>
                <c:pt idx="72">
                  <c:v>80.600000000000009</c:v>
                </c:pt>
                <c:pt idx="73">
                  <c:v>75.5</c:v>
                </c:pt>
                <c:pt idx="74">
                  <c:v>69.699999999999989</c:v>
                </c:pt>
                <c:pt idx="75">
                  <c:v>67.600000000000009</c:v>
                </c:pt>
                <c:pt idx="76">
                  <c:v>64.5</c:v>
                </c:pt>
                <c:pt idx="77">
                  <c:v>56.899999999999991</c:v>
                </c:pt>
                <c:pt idx="78">
                  <c:v>58.8</c:v>
                </c:pt>
                <c:pt idx="79">
                  <c:v>56.8</c:v>
                </c:pt>
                <c:pt idx="80">
                  <c:v>55.2</c:v>
                </c:pt>
                <c:pt idx="81">
                  <c:v>48.4</c:v>
                </c:pt>
                <c:pt idx="82">
                  <c:v>52.5</c:v>
                </c:pt>
                <c:pt idx="83">
                  <c:v>51.2</c:v>
                </c:pt>
                <c:pt idx="84">
                  <c:v>53.300000000000004</c:v>
                </c:pt>
                <c:pt idx="85">
                  <c:v>48.6</c:v>
                </c:pt>
                <c:pt idx="86">
                  <c:v>55.7</c:v>
                </c:pt>
                <c:pt idx="87">
                  <c:v>55.300000000000004</c:v>
                </c:pt>
                <c:pt idx="88">
                  <c:v>56.100000000000009</c:v>
                </c:pt>
                <c:pt idx="89">
                  <c:v>56.3</c:v>
                </c:pt>
                <c:pt idx="90">
                  <c:v>59</c:v>
                </c:pt>
                <c:pt idx="91">
                  <c:v>59.5</c:v>
                </c:pt>
                <c:pt idx="92">
                  <c:v>61.199999999999996</c:v>
                </c:pt>
                <c:pt idx="93">
                  <c:v>58.099999999999994</c:v>
                </c:pt>
                <c:pt idx="94">
                  <c:v>61.199999999999996</c:v>
                </c:pt>
                <c:pt idx="95">
                  <c:v>59.3</c:v>
                </c:pt>
                <c:pt idx="96">
                  <c:v>59.3</c:v>
                </c:pt>
                <c:pt idx="97">
                  <c:v>57.599999999999994</c:v>
                </c:pt>
                <c:pt idx="98">
                  <c:v>60.6</c:v>
                </c:pt>
                <c:pt idx="99">
                  <c:v>62.6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79-469E-8D85-B9C673188D03}"/>
            </c:ext>
          </c:extLst>
        </c:ser>
        <c:ser>
          <c:idx val="5"/>
          <c:order val="5"/>
          <c:tx>
            <c:v>Drift sudden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CC79-469E-8D85-B9C673188D03}"/>
              </c:ext>
            </c:extLst>
          </c:dPt>
          <c:xVal>
            <c:numRef>
              <c:f>Agrawal_Mixed!$AG$13:$AG$14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CC79-469E-8D85-B9C673188D03}"/>
            </c:ext>
          </c:extLst>
        </c:ser>
        <c:ser>
          <c:idx val="6"/>
          <c:order val="6"/>
          <c:tx>
            <c:strRef>
              <c:f>Agrawal_Mixed!$AG$8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CC79-469E-8D85-B9C673188D03}"/>
              </c:ext>
            </c:extLst>
          </c:dPt>
          <c:xVal>
            <c:numRef>
              <c:f>Agrawal_Mixed!$AG$17:$AG$19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CC79-469E-8D85-B9C673188D03}"/>
            </c:ext>
          </c:extLst>
        </c:ser>
        <c:ser>
          <c:idx val="2"/>
          <c:order val="7"/>
          <c:tx>
            <c:v>Drift sudden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C79-469E-8D85-B9C673188D03}"/>
              </c:ext>
            </c:extLst>
          </c:dPt>
          <c:xVal>
            <c:numRef>
              <c:f>Agrawal_Mixed!$AG$20:$AG$21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CC79-469E-8D85-B9C673188D03}"/>
            </c:ext>
          </c:extLst>
        </c:ser>
        <c:ser>
          <c:idx val="4"/>
          <c:order val="8"/>
          <c:tx>
            <c:v>drift window1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BB5-4FF5-A60E-332FB3F228A0}"/>
              </c:ext>
            </c:extLst>
          </c:dPt>
          <c:xVal>
            <c:numRef>
              <c:f>Agrawal_Mixed!$AI$13:$AI$14</c:f>
              <c:numCache>
                <c:formatCode>General</c:formatCode>
                <c:ptCount val="2"/>
                <c:pt idx="0">
                  <c:v>15000</c:v>
                </c:pt>
                <c:pt idx="1">
                  <c:v>15000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BB5-4FF5-A60E-332FB3F228A0}"/>
            </c:ext>
          </c:extLst>
        </c:ser>
        <c:ser>
          <c:idx val="8"/>
          <c:order val="9"/>
          <c:tx>
            <c:v>driftwindow1end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BB5-4FF5-A60E-332FB3F228A0}"/>
              </c:ext>
            </c:extLst>
          </c:dPt>
          <c:xVal>
            <c:numRef>
              <c:f>Agrawal_Mixed!$AI$16:$AI$17</c:f>
              <c:numCache>
                <c:formatCode>General</c:formatCode>
                <c:ptCount val="2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BB5-4FF5-A60E-332FB3F228A0}"/>
            </c:ext>
          </c:extLst>
        </c:ser>
        <c:ser>
          <c:idx val="10"/>
          <c:order val="10"/>
          <c:tx>
            <c:v>drift window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BB5-4FF5-A60E-332FB3F228A0}"/>
              </c:ext>
            </c:extLst>
          </c:dPt>
          <c:xVal>
            <c:numRef>
              <c:f>Agrawal_Mixed!$AI$19:$AI$20</c:f>
              <c:numCache>
                <c:formatCode>General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BB5-4FF5-A60E-332FB3F228A0}"/>
            </c:ext>
          </c:extLst>
        </c:ser>
        <c:ser>
          <c:idx val="11"/>
          <c:order val="11"/>
          <c:tx>
            <c:v>drift window2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BB5-4FF5-A60E-332FB3F228A0}"/>
              </c:ext>
            </c:extLst>
          </c:dPt>
          <c:xVal>
            <c:numRef>
              <c:f>Agrawal_Mixed!$AI$22:$AI$23</c:f>
              <c:numCache>
                <c:formatCode>General</c:formatCode>
                <c:ptCount val="2"/>
                <c:pt idx="0">
                  <c:v>85000</c:v>
                </c:pt>
                <c:pt idx="1">
                  <c:v>85000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BB5-4FF5-A60E-332FB3F2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1952"/>
        <c:axId val="207024512"/>
        <c:extLst xmlns:c16r2="http://schemas.microsoft.com/office/drawing/2015/06/chart"/>
      </c:scatterChart>
      <c:valAx>
        <c:axId val="20702195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024512"/>
        <c:crosses val="autoZero"/>
        <c:crossBetween val="midCat"/>
        <c:dispUnits>
          <c:builtInUnit val="thousands"/>
        </c:dispUnits>
      </c:valAx>
      <c:valAx>
        <c:axId val="207024512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02195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273910913551696"/>
          <c:w val="0.28520697978079373"/>
          <c:h val="0.26471104927340705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Agrawal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Agrawal_Mixed!$P$2</c:f>
              <c:strCache>
                <c:ptCount val="1"/>
                <c:pt idx="0">
                  <c:v>HDWM(48%)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0</c:v>
                </c:pt>
                <c:pt idx="93">
                  <c:v>100</c:v>
                </c:pt>
                <c:pt idx="94">
                  <c:v>0</c:v>
                </c:pt>
                <c:pt idx="95">
                  <c:v>100</c:v>
                </c:pt>
                <c:pt idx="96">
                  <c:v>100</c:v>
                </c:pt>
                <c:pt idx="97">
                  <c:v>0</c:v>
                </c:pt>
                <c:pt idx="98">
                  <c:v>100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60-4C6D-A2EC-6EED934E772E}"/>
            </c:ext>
          </c:extLst>
        </c:ser>
        <c:ser>
          <c:idx val="9"/>
          <c:order val="1"/>
          <c:tx>
            <c:strRef>
              <c:f>Agrawal_Mixed!$L$2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160-4C6D-A2EC-6EED934E772E}"/>
            </c:ext>
          </c:extLst>
        </c:ser>
        <c:ser>
          <c:idx val="1"/>
          <c:order val="2"/>
          <c:tx>
            <c:strRef>
              <c:f>Agrawal_Mixed!$M$2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60-4C6D-A2EC-6EED934E772E}"/>
            </c:ext>
          </c:extLst>
        </c:ser>
        <c:ser>
          <c:idx val="3"/>
          <c:order val="3"/>
          <c:tx>
            <c:strRef>
              <c:f>Agrawal_Mixed!$N$2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60-4C6D-A2EC-6EED934E772E}"/>
            </c:ext>
          </c:extLst>
        </c:ser>
        <c:ser>
          <c:idx val="0"/>
          <c:order val="4"/>
          <c:tx>
            <c:strRef>
              <c:f>Agrawal_Mixed!$O$2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Agrawal_Mixed!$A$3:$A$102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Agrawal_Mixed!$O$3:$O$102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60-4C6D-A2EC-6EED934E772E}"/>
            </c:ext>
          </c:extLst>
        </c:ser>
        <c:ser>
          <c:idx val="5"/>
          <c:order val="5"/>
          <c:tx>
            <c:v>Drift sudden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7160-4C6D-A2EC-6EED934E772E}"/>
              </c:ext>
            </c:extLst>
          </c:dPt>
          <c:xVal>
            <c:numRef>
              <c:f>Agrawal_Mixed!$AG$13:$AG$14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7160-4C6D-A2EC-6EED934E772E}"/>
            </c:ext>
          </c:extLst>
        </c:ser>
        <c:ser>
          <c:idx val="6"/>
          <c:order val="6"/>
          <c:tx>
            <c:strRef>
              <c:f>Agrawal_Mixed!$AG$8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7160-4C6D-A2EC-6EED934E772E}"/>
              </c:ext>
            </c:extLst>
          </c:dPt>
          <c:xVal>
            <c:numRef>
              <c:f>Agrawal_Mixed!$AG$17:$AG$19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7160-4C6D-A2EC-6EED934E772E}"/>
            </c:ext>
          </c:extLst>
        </c:ser>
        <c:ser>
          <c:idx val="2"/>
          <c:order val="7"/>
          <c:tx>
            <c:v>Drift sudden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160-4C6D-A2EC-6EED934E772E}"/>
              </c:ext>
            </c:extLst>
          </c:dPt>
          <c:xVal>
            <c:numRef>
              <c:f>Agrawal_Mixed!$AG$20:$AG$21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7160-4C6D-A2EC-6EED934E772E}"/>
            </c:ext>
          </c:extLst>
        </c:ser>
        <c:ser>
          <c:idx val="4"/>
          <c:order val="8"/>
          <c:tx>
            <c:v>drift window1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160-4C6D-A2EC-6EED934E772E}"/>
              </c:ext>
            </c:extLst>
          </c:dPt>
          <c:xVal>
            <c:numRef>
              <c:f>Agrawal_Mixed!$AI$13:$AI$14</c:f>
              <c:numCache>
                <c:formatCode>General</c:formatCode>
                <c:ptCount val="2"/>
                <c:pt idx="0">
                  <c:v>15000</c:v>
                </c:pt>
                <c:pt idx="1">
                  <c:v>15000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7160-4C6D-A2EC-6EED934E772E}"/>
            </c:ext>
          </c:extLst>
        </c:ser>
        <c:ser>
          <c:idx val="8"/>
          <c:order val="9"/>
          <c:tx>
            <c:v>driftwindow1end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160-4C6D-A2EC-6EED934E772E}"/>
              </c:ext>
            </c:extLst>
          </c:dPt>
          <c:xVal>
            <c:numRef>
              <c:f>Agrawal_Mixed!$AI$16:$AI$17</c:f>
              <c:numCache>
                <c:formatCode>General</c:formatCode>
                <c:ptCount val="2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7160-4C6D-A2EC-6EED934E772E}"/>
            </c:ext>
          </c:extLst>
        </c:ser>
        <c:ser>
          <c:idx val="10"/>
          <c:order val="10"/>
          <c:tx>
            <c:v>drift window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160-4C6D-A2EC-6EED934E772E}"/>
              </c:ext>
            </c:extLst>
          </c:dPt>
          <c:xVal>
            <c:numRef>
              <c:f>Agrawal_Mixed!$AI$19:$AI$20</c:f>
              <c:numCache>
                <c:formatCode>General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6-7160-4C6D-A2EC-6EED934E772E}"/>
            </c:ext>
          </c:extLst>
        </c:ser>
        <c:ser>
          <c:idx val="11"/>
          <c:order val="11"/>
          <c:tx>
            <c:v>drift window2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160-4C6D-A2EC-6EED934E772E}"/>
              </c:ext>
            </c:extLst>
          </c:dPt>
          <c:xVal>
            <c:numRef>
              <c:f>Agrawal_Mixed!$AI$22:$AI$23</c:f>
              <c:numCache>
                <c:formatCode>General</c:formatCode>
                <c:ptCount val="2"/>
                <c:pt idx="0">
                  <c:v>85000</c:v>
                </c:pt>
                <c:pt idx="1">
                  <c:v>85000</c:v>
                </c:pt>
              </c:numCache>
            </c:numRef>
          </c:xVal>
          <c:yVal>
            <c:numRef>
              <c:f>Agrawal_Mixed!$AH$9:$AH$10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9-7160-4C6D-A2EC-6EED934E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9600"/>
        <c:axId val="206731904"/>
        <c:extLst xmlns:c16r2="http://schemas.microsoft.com/office/drawing/2015/06/chart"/>
      </c:scatterChart>
      <c:valAx>
        <c:axId val="20672960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731904"/>
        <c:crosses val="autoZero"/>
        <c:crossBetween val="midCat"/>
        <c:dispUnits>
          <c:builtInUnit val="thousands"/>
        </c:dispUnits>
      </c:valAx>
      <c:valAx>
        <c:axId val="206731904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800" b="0" i="0" baseline="0">
                    <a:effectLst/>
                  </a:rPr>
                  <a:t>Pre-Labeling  Accuracy %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72960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273910913551696"/>
          <c:w val="0.28520697978079373"/>
          <c:h val="0.26471104927340705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RandomRBF(Gradual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09725794325961"/>
          <c:y val="0.13376310461192351"/>
          <c:w val="0.83317912396628813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RandomRBF!$I$2</c:f>
              <c:strCache>
                <c:ptCount val="1"/>
                <c:pt idx="0">
                  <c:v>HDWM(56.31)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RandomRBF!$I$3:$I$102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17</c:v>
                </c:pt>
                <c:pt idx="29">
                  <c:v>17</c:v>
                </c:pt>
                <c:pt idx="30">
                  <c:v>22</c:v>
                </c:pt>
                <c:pt idx="31">
                  <c:v>27</c:v>
                </c:pt>
                <c:pt idx="32">
                  <c:v>35</c:v>
                </c:pt>
                <c:pt idx="33">
                  <c:v>44</c:v>
                </c:pt>
                <c:pt idx="34">
                  <c:v>48</c:v>
                </c:pt>
                <c:pt idx="35">
                  <c:v>48</c:v>
                </c:pt>
                <c:pt idx="36">
                  <c:v>49</c:v>
                </c:pt>
                <c:pt idx="37">
                  <c:v>51</c:v>
                </c:pt>
                <c:pt idx="38">
                  <c:v>55</c:v>
                </c:pt>
                <c:pt idx="39">
                  <c:v>55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59</c:v>
                </c:pt>
                <c:pt idx="44">
                  <c:v>66</c:v>
                </c:pt>
                <c:pt idx="45">
                  <c:v>67</c:v>
                </c:pt>
                <c:pt idx="46">
                  <c:v>67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79</c:v>
                </c:pt>
                <c:pt idx="54">
                  <c:v>85</c:v>
                </c:pt>
                <c:pt idx="55">
                  <c:v>85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91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96-4738-BDC4-720DE2D26E9F}"/>
            </c:ext>
          </c:extLst>
        </c:ser>
        <c:ser>
          <c:idx val="1"/>
          <c:order val="1"/>
          <c:tx>
            <c:strRef>
              <c:f>RandomRBF!$H$2</c:f>
              <c:strCache>
                <c:ptCount val="1"/>
                <c:pt idx="0">
                  <c:v>DWM-NB(0.1)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96-4738-BDC4-720DE2D26E9F}"/>
            </c:ext>
          </c:extLst>
        </c:ser>
        <c:ser>
          <c:idx val="3"/>
          <c:order val="2"/>
          <c:tx>
            <c:strRef>
              <c:f>RandomRBF!$J$2</c:f>
              <c:strCache>
                <c:ptCount val="1"/>
                <c:pt idx="0">
                  <c:v>DWM-HT(1.99)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RandomRBF!$J$3:$J$102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96-4738-BDC4-720DE2D2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5680"/>
        <c:axId val="20758233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D196-4738-BDC4-720DE2D26E9F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RandomRBF!$AG$9:$AG$10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RandomRBF!$AH$9:$AH$10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196-4738-BDC4-720DE2D26E9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D196-4738-BDC4-720DE2D26E9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17000</c:v>
                      </c:pt>
                      <c:pt idx="1">
                        <c:v>17000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96-4738-BDC4-720DE2D26E9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D196-4738-BDC4-720DE2D26E9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35000</c:v>
                      </c:pt>
                      <c:pt idx="1">
                        <c:v>35000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96-4738-BDC4-720DE2D26E9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D196-4738-BDC4-720DE2D26E9F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D196-4738-BDC4-720DE2D26E9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17000</c:v>
                      </c:pt>
                      <c:pt idx="1">
                        <c:v>17000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96-4738-BDC4-720DE2D26E9F}"/>
                  </c:ext>
                </c:extLst>
              </c15:ser>
            </c15:filteredScatterSeries>
          </c:ext>
        </c:extLst>
      </c:scatterChart>
      <c:valAx>
        <c:axId val="20757568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582336"/>
        <c:crosses val="autoZero"/>
        <c:crossBetween val="midCat"/>
        <c:dispUnits>
          <c:builtInUnit val="thousands"/>
        </c:dispUnits>
      </c:valAx>
      <c:valAx>
        <c:axId val="207582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layout>
            <c:manualLayout>
              <c:xMode val="edge"/>
              <c:yMode val="edge"/>
              <c:x val="5.708542713567839E-3"/>
              <c:y val="0.2902755692883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575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756942191271319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AVG Ensemble Size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58572373230681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UG_2C_3D!$I$2</c:f>
              <c:strCache>
                <c:ptCount val="1"/>
                <c:pt idx="0">
                  <c:v>HDWM(13.92)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UG_2C_3D!$I$3:$I$102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12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10</c:v>
                </c:pt>
                <c:pt idx="59">
                  <c:v>13</c:v>
                </c:pt>
                <c:pt idx="60">
                  <c:v>10</c:v>
                </c:pt>
                <c:pt idx="61">
                  <c:v>8</c:v>
                </c:pt>
                <c:pt idx="62">
                  <c:v>7</c:v>
                </c:pt>
                <c:pt idx="63">
                  <c:v>11</c:v>
                </c:pt>
                <c:pt idx="64">
                  <c:v>14</c:v>
                </c:pt>
                <c:pt idx="65">
                  <c:v>5</c:v>
                </c:pt>
                <c:pt idx="66">
                  <c:v>25</c:v>
                </c:pt>
                <c:pt idx="67">
                  <c:v>3</c:v>
                </c:pt>
                <c:pt idx="68">
                  <c:v>4</c:v>
                </c:pt>
                <c:pt idx="69">
                  <c:v>17</c:v>
                </c:pt>
                <c:pt idx="70">
                  <c:v>21</c:v>
                </c:pt>
                <c:pt idx="71">
                  <c:v>25</c:v>
                </c:pt>
                <c:pt idx="72">
                  <c:v>16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40</c:v>
                </c:pt>
                <c:pt idx="77">
                  <c:v>19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8</c:v>
                </c:pt>
                <c:pt idx="85">
                  <c:v>12</c:v>
                </c:pt>
                <c:pt idx="86">
                  <c:v>16</c:v>
                </c:pt>
                <c:pt idx="87">
                  <c:v>19</c:v>
                </c:pt>
                <c:pt idx="88">
                  <c:v>26</c:v>
                </c:pt>
                <c:pt idx="89">
                  <c:v>30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71</c:v>
                </c:pt>
                <c:pt idx="94">
                  <c:v>74</c:v>
                </c:pt>
                <c:pt idx="95">
                  <c:v>14</c:v>
                </c:pt>
                <c:pt idx="96">
                  <c:v>20</c:v>
                </c:pt>
                <c:pt idx="97">
                  <c:v>17</c:v>
                </c:pt>
                <c:pt idx="98">
                  <c:v>26</c:v>
                </c:pt>
                <c:pt idx="99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93-499E-8FE1-55E59E11F04D}"/>
            </c:ext>
          </c:extLst>
        </c:ser>
        <c:ser>
          <c:idx val="1"/>
          <c:order val="1"/>
          <c:tx>
            <c:strRef>
              <c:f>UG_2C_3D!$H$2</c:f>
              <c:strCache>
                <c:ptCount val="1"/>
                <c:pt idx="0">
                  <c:v>DWM-NB(1)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93-499E-8FE1-55E59E11F04D}"/>
            </c:ext>
          </c:extLst>
        </c:ser>
        <c:ser>
          <c:idx val="3"/>
          <c:order val="2"/>
          <c:tx>
            <c:strRef>
              <c:f>UG_2C_3D!$J$2</c:f>
              <c:strCache>
                <c:ptCount val="1"/>
                <c:pt idx="0">
                  <c:v>DWM-HT(8.12)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UG_2C_3D!$J$3:$J$102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8</c:v>
                </c:pt>
                <c:pt idx="48">
                  <c:v>3</c:v>
                </c:pt>
                <c:pt idx="49">
                  <c:v>1</c:v>
                </c:pt>
                <c:pt idx="50">
                  <c:v>8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14</c:v>
                </c:pt>
                <c:pt idx="55">
                  <c:v>6</c:v>
                </c:pt>
                <c:pt idx="56">
                  <c:v>4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</c:v>
                </c:pt>
                <c:pt idx="61">
                  <c:v>12</c:v>
                </c:pt>
                <c:pt idx="62">
                  <c:v>6</c:v>
                </c:pt>
                <c:pt idx="63">
                  <c:v>6</c:v>
                </c:pt>
                <c:pt idx="64">
                  <c:v>16</c:v>
                </c:pt>
                <c:pt idx="65">
                  <c:v>21</c:v>
                </c:pt>
                <c:pt idx="66">
                  <c:v>14</c:v>
                </c:pt>
                <c:pt idx="67">
                  <c:v>14</c:v>
                </c:pt>
                <c:pt idx="68">
                  <c:v>4</c:v>
                </c:pt>
                <c:pt idx="69">
                  <c:v>2</c:v>
                </c:pt>
                <c:pt idx="70">
                  <c:v>12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1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14</c:v>
                </c:pt>
                <c:pt idx="94">
                  <c:v>19</c:v>
                </c:pt>
                <c:pt idx="95">
                  <c:v>6</c:v>
                </c:pt>
                <c:pt idx="96">
                  <c:v>1</c:v>
                </c:pt>
                <c:pt idx="97">
                  <c:v>5</c:v>
                </c:pt>
                <c:pt idx="98">
                  <c:v>6</c:v>
                </c:pt>
                <c:pt idx="99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93-499E-8FE1-55E59E11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688"/>
        <c:axId val="1982449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6C93-499E-8FE1-55E59E11F04D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UG_2C_3D!$AG$9:$AG$10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UG_2C_3D!$AH$9:$AH$10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C93-499E-8FE1-55E59E11F04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6C93-499E-8FE1-55E59E11F04D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93-499E-8FE1-55E59E11F04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6C93-499E-8FE1-55E59E11F04D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93-499E-8FE1-55E59E11F04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6C93-499E-8FE1-55E59E11F04D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6C93-499E-8FE1-55E59E11F04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UG_2C_3D!$AG$13:$AG$14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93-499E-8FE1-55E59E11F04D}"/>
                  </c:ext>
                </c:extLst>
              </c15:ser>
            </c15:filteredScatterSeries>
          </c:ext>
        </c:extLst>
      </c:scatterChart>
      <c:valAx>
        <c:axId val="19824268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244992"/>
        <c:crosses val="autoZero"/>
        <c:crossBetween val="midCat"/>
        <c:dispUnits>
          <c:builtInUnit val="thousands"/>
        </c:dispUnits>
      </c:valAx>
      <c:valAx>
        <c:axId val="1982449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2426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7074712575622821E-2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RandomRBF(Gradual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RandomRBF!$P$2</c:f>
              <c:strCache>
                <c:ptCount val="1"/>
                <c:pt idx="0">
                  <c:v>HDWM(56%)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100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100</c:v>
                </c:pt>
                <c:pt idx="85">
                  <c:v>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5-489F-B3D5-003EA54622E8}"/>
            </c:ext>
          </c:extLst>
        </c:ser>
        <c:ser>
          <c:idx val="9"/>
          <c:order val="1"/>
          <c:tx>
            <c:strRef>
              <c:f>RandomRBF!$L$2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015-489F-B3D5-003EA54622E8}"/>
            </c:ext>
          </c:extLst>
        </c:ser>
        <c:ser>
          <c:idx val="1"/>
          <c:order val="2"/>
          <c:tx>
            <c:strRef>
              <c:f>RandomRBF!$M$2</c:f>
              <c:strCache>
                <c:ptCount val="1"/>
                <c:pt idx="0">
                  <c:v>DWM-NB(4.45%)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RandomRBF!$M$3:$M$102</c:f>
              <c:numCache>
                <c:formatCode>General</c:formatCode>
                <c:ptCount val="100"/>
                <c:pt idx="0">
                  <c:v>50</c:v>
                </c:pt>
                <c:pt idx="1">
                  <c:v>44</c:v>
                </c:pt>
                <c:pt idx="2">
                  <c:v>40.400000000000006</c:v>
                </c:pt>
                <c:pt idx="3">
                  <c:v>42.857142857142854</c:v>
                </c:pt>
                <c:pt idx="4">
                  <c:v>42.444444444444443</c:v>
                </c:pt>
                <c:pt idx="5">
                  <c:v>44.909090909090907</c:v>
                </c:pt>
                <c:pt idx="6">
                  <c:v>45.692307692307693</c:v>
                </c:pt>
                <c:pt idx="7">
                  <c:v>45.6</c:v>
                </c:pt>
                <c:pt idx="8">
                  <c:v>44.352941176470587</c:v>
                </c:pt>
                <c:pt idx="9">
                  <c:v>45.15789473684211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15-489F-B3D5-003EA54622E8}"/>
            </c:ext>
          </c:extLst>
        </c:ser>
        <c:ser>
          <c:idx val="3"/>
          <c:order val="3"/>
          <c:tx>
            <c:strRef>
              <c:f>RandomRBF!$N$2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15-489F-B3D5-003EA54622E8}"/>
            </c:ext>
          </c:extLst>
        </c:ser>
        <c:ser>
          <c:idx val="0"/>
          <c:order val="4"/>
          <c:tx>
            <c:strRef>
              <c:f>RandomRBF!$O$2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15-489F-B3D5-003EA54622E8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6015-489F-B3D5-003EA54622E8}"/>
              </c:ext>
            </c:extLst>
          </c:dPt>
          <c:xVal>
            <c:numRef>
              <c:f>RandomRBF!$AG$13:$AG$14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6015-489F-B3D5-003EA54622E8}"/>
            </c:ext>
          </c:extLst>
        </c:ser>
        <c:ser>
          <c:idx val="6"/>
          <c:order val="6"/>
          <c:tx>
            <c:strRef>
              <c:f>RandomRBF!$AG$8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6015-489F-B3D5-003EA54622E8}"/>
              </c:ext>
            </c:extLst>
          </c:dPt>
          <c:xVal>
            <c:numRef>
              <c:f>RandomRBF!$AG$17:$AG$19</c:f>
              <c:numCache>
                <c:formatCode>General</c:formatCode>
                <c:ptCount val="3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6015-489F-B3D5-003EA54622E8}"/>
            </c:ext>
          </c:extLst>
        </c:ser>
        <c:ser>
          <c:idx val="2"/>
          <c:order val="7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015-489F-B3D5-003EA54622E8}"/>
              </c:ext>
            </c:extLst>
          </c:dPt>
          <c:xVal>
            <c:numRef>
              <c:f>RandomRBF!$AG$20:$AG$21</c:f>
              <c:numCache>
                <c:formatCode>General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6015-489F-B3D5-003EA54622E8}"/>
            </c:ext>
          </c:extLst>
        </c:ser>
        <c:ser>
          <c:idx val="4"/>
          <c:order val="8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015-489F-B3D5-003EA54622E8}"/>
              </c:ext>
            </c:extLst>
          </c:dPt>
          <c:xVal>
            <c:numRef>
              <c:f>RandomRBF!$AG$23:$AG$24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6015-489F-B3D5-003EA546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7584"/>
        <c:axId val="206554240"/>
        <c:extLst xmlns:c16r2="http://schemas.microsoft.com/office/drawing/2015/06/chart"/>
      </c:scatterChart>
      <c:valAx>
        <c:axId val="20654758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554240"/>
        <c:crosses val="autoZero"/>
        <c:crossBetween val="midCat"/>
        <c:dispUnits>
          <c:builtInUnit val="thousands"/>
        </c:dispUnits>
      </c:valAx>
      <c:valAx>
        <c:axId val="206554240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54758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1536857680925474"/>
          <c:w val="0.28487524235349976"/>
          <c:h val="0.2806473082529242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RandomRBF(Gradual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RandomRBF!$V$2</c:f>
              <c:strCache>
                <c:ptCount val="1"/>
                <c:pt idx="0">
                  <c:v>HDWM(10.27)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RandomRBF!$V$3:$V$102</c:f>
              <c:numCache>
                <c:formatCode>General</c:formatCode>
                <c:ptCount val="100"/>
                <c:pt idx="0">
                  <c:v>9.375E-2</c:v>
                </c:pt>
                <c:pt idx="1">
                  <c:v>0.15625</c:v>
                </c:pt>
                <c:pt idx="2">
                  <c:v>0.203125</c:v>
                </c:pt>
                <c:pt idx="3">
                  <c:v>0.25</c:v>
                </c:pt>
                <c:pt idx="4">
                  <c:v>0.28125</c:v>
                </c:pt>
                <c:pt idx="5">
                  <c:v>0.328125</c:v>
                </c:pt>
                <c:pt idx="6">
                  <c:v>0.359375</c:v>
                </c:pt>
                <c:pt idx="7">
                  <c:v>0.390625</c:v>
                </c:pt>
                <c:pt idx="8">
                  <c:v>0.40625</c:v>
                </c:pt>
                <c:pt idx="9">
                  <c:v>0.421875</c:v>
                </c:pt>
                <c:pt idx="10">
                  <c:v>0.453125</c:v>
                </c:pt>
                <c:pt idx="11">
                  <c:v>0.484375</c:v>
                </c:pt>
                <c:pt idx="12">
                  <c:v>0.515625</c:v>
                </c:pt>
                <c:pt idx="13">
                  <c:v>0.546875</c:v>
                </c:pt>
                <c:pt idx="14">
                  <c:v>0.578125</c:v>
                </c:pt>
                <c:pt idx="15">
                  <c:v>0.625</c:v>
                </c:pt>
                <c:pt idx="16">
                  <c:v>0.65625</c:v>
                </c:pt>
                <c:pt idx="17">
                  <c:v>0.703125</c:v>
                </c:pt>
                <c:pt idx="18">
                  <c:v>0.71875</c:v>
                </c:pt>
                <c:pt idx="19">
                  <c:v>0.75</c:v>
                </c:pt>
                <c:pt idx="20">
                  <c:v>0.796875</c:v>
                </c:pt>
                <c:pt idx="21">
                  <c:v>0.84375</c:v>
                </c:pt>
                <c:pt idx="22">
                  <c:v>0.875</c:v>
                </c:pt>
                <c:pt idx="23">
                  <c:v>0.90625</c:v>
                </c:pt>
                <c:pt idx="24">
                  <c:v>0.9375</c:v>
                </c:pt>
                <c:pt idx="25">
                  <c:v>0.953125</c:v>
                </c:pt>
                <c:pt idx="26">
                  <c:v>1.015625</c:v>
                </c:pt>
                <c:pt idx="27">
                  <c:v>1.03125</c:v>
                </c:pt>
                <c:pt idx="28">
                  <c:v>1.078125</c:v>
                </c:pt>
                <c:pt idx="29">
                  <c:v>1.109375</c:v>
                </c:pt>
                <c:pt idx="30">
                  <c:v>1.171875</c:v>
                </c:pt>
                <c:pt idx="31">
                  <c:v>1.25</c:v>
                </c:pt>
                <c:pt idx="32">
                  <c:v>1.390625</c:v>
                </c:pt>
                <c:pt idx="33">
                  <c:v>1.546875</c:v>
                </c:pt>
                <c:pt idx="34">
                  <c:v>1.671875</c:v>
                </c:pt>
                <c:pt idx="35">
                  <c:v>1.78125</c:v>
                </c:pt>
                <c:pt idx="36">
                  <c:v>1.9375</c:v>
                </c:pt>
                <c:pt idx="37">
                  <c:v>2.09375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  <c:pt idx="41">
                  <c:v>2.59375</c:v>
                </c:pt>
                <c:pt idx="42">
                  <c:v>2.671875</c:v>
                </c:pt>
                <c:pt idx="43">
                  <c:v>2.8125</c:v>
                </c:pt>
                <c:pt idx="44">
                  <c:v>2.953125</c:v>
                </c:pt>
                <c:pt idx="45">
                  <c:v>3.046875</c:v>
                </c:pt>
                <c:pt idx="46">
                  <c:v>3.125</c:v>
                </c:pt>
                <c:pt idx="47">
                  <c:v>3.203125</c:v>
                </c:pt>
                <c:pt idx="48">
                  <c:v>3.296875</c:v>
                </c:pt>
                <c:pt idx="49">
                  <c:v>3.34375</c:v>
                </c:pt>
                <c:pt idx="50">
                  <c:v>3.453125</c:v>
                </c:pt>
                <c:pt idx="51">
                  <c:v>3.53125</c:v>
                </c:pt>
                <c:pt idx="52">
                  <c:v>3.609375</c:v>
                </c:pt>
                <c:pt idx="53">
                  <c:v>3.75</c:v>
                </c:pt>
                <c:pt idx="54">
                  <c:v>3.90625</c:v>
                </c:pt>
                <c:pt idx="55">
                  <c:v>4.078125</c:v>
                </c:pt>
                <c:pt idx="56">
                  <c:v>4.21875</c:v>
                </c:pt>
                <c:pt idx="57">
                  <c:v>4.328125</c:v>
                </c:pt>
                <c:pt idx="58">
                  <c:v>4.484375</c:v>
                </c:pt>
                <c:pt idx="59">
                  <c:v>4.625</c:v>
                </c:pt>
                <c:pt idx="60">
                  <c:v>4.734375</c:v>
                </c:pt>
                <c:pt idx="61">
                  <c:v>4.859375</c:v>
                </c:pt>
                <c:pt idx="62">
                  <c:v>4.9375</c:v>
                </c:pt>
                <c:pt idx="63">
                  <c:v>5.0625</c:v>
                </c:pt>
                <c:pt idx="64">
                  <c:v>5.125</c:v>
                </c:pt>
                <c:pt idx="65">
                  <c:v>5.234375</c:v>
                </c:pt>
                <c:pt idx="66">
                  <c:v>5.390625</c:v>
                </c:pt>
                <c:pt idx="67">
                  <c:v>5.546875</c:v>
                </c:pt>
                <c:pt idx="68">
                  <c:v>5.8125</c:v>
                </c:pt>
                <c:pt idx="69">
                  <c:v>6.046875</c:v>
                </c:pt>
                <c:pt idx="70">
                  <c:v>6.234375</c:v>
                </c:pt>
                <c:pt idx="71">
                  <c:v>6.390625</c:v>
                </c:pt>
                <c:pt idx="72">
                  <c:v>6.484375</c:v>
                </c:pt>
                <c:pt idx="73">
                  <c:v>6.59375</c:v>
                </c:pt>
                <c:pt idx="74">
                  <c:v>6.8125</c:v>
                </c:pt>
                <c:pt idx="75">
                  <c:v>7.0625</c:v>
                </c:pt>
                <c:pt idx="76">
                  <c:v>7.21875</c:v>
                </c:pt>
                <c:pt idx="77">
                  <c:v>7.421875</c:v>
                </c:pt>
                <c:pt idx="78">
                  <c:v>7.546875</c:v>
                </c:pt>
                <c:pt idx="79">
                  <c:v>7.65625</c:v>
                </c:pt>
                <c:pt idx="80">
                  <c:v>7.890625</c:v>
                </c:pt>
                <c:pt idx="81">
                  <c:v>8.078125</c:v>
                </c:pt>
                <c:pt idx="82">
                  <c:v>8.359375</c:v>
                </c:pt>
                <c:pt idx="83">
                  <c:v>8.578125</c:v>
                </c:pt>
                <c:pt idx="84">
                  <c:v>8.828125</c:v>
                </c:pt>
                <c:pt idx="85">
                  <c:v>9</c:v>
                </c:pt>
                <c:pt idx="86">
                  <c:v>9.125</c:v>
                </c:pt>
                <c:pt idx="87">
                  <c:v>9.265625</c:v>
                </c:pt>
                <c:pt idx="88">
                  <c:v>9.3125</c:v>
                </c:pt>
                <c:pt idx="89">
                  <c:v>9.390625</c:v>
                </c:pt>
                <c:pt idx="90">
                  <c:v>9.46875</c:v>
                </c:pt>
                <c:pt idx="91">
                  <c:v>9.53125</c:v>
                </c:pt>
                <c:pt idx="92">
                  <c:v>9.578125</c:v>
                </c:pt>
                <c:pt idx="93">
                  <c:v>9.65625</c:v>
                </c:pt>
                <c:pt idx="94">
                  <c:v>9.78125</c:v>
                </c:pt>
                <c:pt idx="95">
                  <c:v>9.890625</c:v>
                </c:pt>
                <c:pt idx="96">
                  <c:v>10.015625</c:v>
                </c:pt>
                <c:pt idx="97">
                  <c:v>10.09375</c:v>
                </c:pt>
                <c:pt idx="98">
                  <c:v>10.203125</c:v>
                </c:pt>
                <c:pt idx="99">
                  <c:v>10.265625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25-431A-AB30-E1FD3DD0F384}"/>
            </c:ext>
          </c:extLst>
        </c:ser>
        <c:ser>
          <c:idx val="9"/>
          <c:order val="1"/>
          <c:tx>
            <c:strRef>
              <c:f>RandomRBF!$R$2</c:f>
              <c:strCache>
                <c:ptCount val="1"/>
                <c:pt idx="0">
                  <c:v>ARF(11.44)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RandomRBF!$R$3:$R$102</c:f>
              <c:numCache>
                <c:formatCode>General</c:formatCode>
                <c:ptCount val="100"/>
                <c:pt idx="0">
                  <c:v>0.234375</c:v>
                </c:pt>
                <c:pt idx="1">
                  <c:v>0.421875</c:v>
                </c:pt>
                <c:pt idx="2">
                  <c:v>0.5625</c:v>
                </c:pt>
                <c:pt idx="3">
                  <c:v>0.625</c:v>
                </c:pt>
                <c:pt idx="4">
                  <c:v>0.703125</c:v>
                </c:pt>
                <c:pt idx="5">
                  <c:v>0.796875</c:v>
                </c:pt>
                <c:pt idx="6">
                  <c:v>0.90625</c:v>
                </c:pt>
                <c:pt idx="7">
                  <c:v>1.015625</c:v>
                </c:pt>
                <c:pt idx="8">
                  <c:v>1.125</c:v>
                </c:pt>
                <c:pt idx="9">
                  <c:v>1.1875</c:v>
                </c:pt>
                <c:pt idx="10">
                  <c:v>1.265625</c:v>
                </c:pt>
                <c:pt idx="11">
                  <c:v>1.328125</c:v>
                </c:pt>
                <c:pt idx="12">
                  <c:v>1.4375</c:v>
                </c:pt>
                <c:pt idx="13">
                  <c:v>1.53125</c:v>
                </c:pt>
                <c:pt idx="14">
                  <c:v>1.609375</c:v>
                </c:pt>
                <c:pt idx="15">
                  <c:v>1.6875</c:v>
                </c:pt>
                <c:pt idx="16">
                  <c:v>1.765625</c:v>
                </c:pt>
                <c:pt idx="17">
                  <c:v>1.828125</c:v>
                </c:pt>
                <c:pt idx="18">
                  <c:v>1.90625</c:v>
                </c:pt>
                <c:pt idx="19">
                  <c:v>1.96875</c:v>
                </c:pt>
                <c:pt idx="20">
                  <c:v>2.0625</c:v>
                </c:pt>
                <c:pt idx="21">
                  <c:v>2.125</c:v>
                </c:pt>
                <c:pt idx="22">
                  <c:v>2.203125</c:v>
                </c:pt>
                <c:pt idx="23">
                  <c:v>2.296875</c:v>
                </c:pt>
                <c:pt idx="24">
                  <c:v>2.34375</c:v>
                </c:pt>
                <c:pt idx="25">
                  <c:v>2.46875</c:v>
                </c:pt>
                <c:pt idx="26">
                  <c:v>2.59375</c:v>
                </c:pt>
                <c:pt idx="27">
                  <c:v>2.6875</c:v>
                </c:pt>
                <c:pt idx="28">
                  <c:v>2.78125</c:v>
                </c:pt>
                <c:pt idx="29">
                  <c:v>2.875</c:v>
                </c:pt>
                <c:pt idx="30">
                  <c:v>2.96875</c:v>
                </c:pt>
                <c:pt idx="31">
                  <c:v>3.0625</c:v>
                </c:pt>
                <c:pt idx="32">
                  <c:v>3.1875</c:v>
                </c:pt>
                <c:pt idx="33">
                  <c:v>3.3125</c:v>
                </c:pt>
                <c:pt idx="34">
                  <c:v>3.421875</c:v>
                </c:pt>
                <c:pt idx="35">
                  <c:v>3.53125</c:v>
                </c:pt>
                <c:pt idx="36">
                  <c:v>3.640625</c:v>
                </c:pt>
                <c:pt idx="37">
                  <c:v>3.75</c:v>
                </c:pt>
                <c:pt idx="38">
                  <c:v>3.859375</c:v>
                </c:pt>
                <c:pt idx="39">
                  <c:v>3.984375</c:v>
                </c:pt>
                <c:pt idx="40">
                  <c:v>4.09375</c:v>
                </c:pt>
                <c:pt idx="41">
                  <c:v>4.21875</c:v>
                </c:pt>
                <c:pt idx="42">
                  <c:v>4.328125</c:v>
                </c:pt>
                <c:pt idx="43">
                  <c:v>4.421875</c:v>
                </c:pt>
                <c:pt idx="44">
                  <c:v>4.546875</c:v>
                </c:pt>
                <c:pt idx="45">
                  <c:v>4.65625</c:v>
                </c:pt>
                <c:pt idx="46">
                  <c:v>4.78125</c:v>
                </c:pt>
                <c:pt idx="47">
                  <c:v>4.90625</c:v>
                </c:pt>
                <c:pt idx="48">
                  <c:v>5.03125</c:v>
                </c:pt>
                <c:pt idx="49">
                  <c:v>5.1875</c:v>
                </c:pt>
                <c:pt idx="50">
                  <c:v>5.3125</c:v>
                </c:pt>
                <c:pt idx="51">
                  <c:v>5.4375</c:v>
                </c:pt>
                <c:pt idx="52">
                  <c:v>5.578125</c:v>
                </c:pt>
                <c:pt idx="53">
                  <c:v>5.75</c:v>
                </c:pt>
                <c:pt idx="54">
                  <c:v>5.90625</c:v>
                </c:pt>
                <c:pt idx="55">
                  <c:v>6.09375</c:v>
                </c:pt>
                <c:pt idx="56">
                  <c:v>6.265625</c:v>
                </c:pt>
                <c:pt idx="57">
                  <c:v>6.4375</c:v>
                </c:pt>
                <c:pt idx="58">
                  <c:v>6.59375</c:v>
                </c:pt>
                <c:pt idx="59">
                  <c:v>6.765625</c:v>
                </c:pt>
                <c:pt idx="60">
                  <c:v>6.953125</c:v>
                </c:pt>
                <c:pt idx="61">
                  <c:v>7.15625</c:v>
                </c:pt>
                <c:pt idx="62">
                  <c:v>7.3125</c:v>
                </c:pt>
                <c:pt idx="63">
                  <c:v>7.484375</c:v>
                </c:pt>
                <c:pt idx="64">
                  <c:v>7.65625</c:v>
                </c:pt>
                <c:pt idx="65">
                  <c:v>7.84375</c:v>
                </c:pt>
                <c:pt idx="66">
                  <c:v>7.984375</c:v>
                </c:pt>
                <c:pt idx="67">
                  <c:v>8.125</c:v>
                </c:pt>
                <c:pt idx="68">
                  <c:v>8.265625</c:v>
                </c:pt>
                <c:pt idx="69">
                  <c:v>8.40625</c:v>
                </c:pt>
                <c:pt idx="70">
                  <c:v>8.546875</c:v>
                </c:pt>
                <c:pt idx="71">
                  <c:v>8.6875</c:v>
                </c:pt>
                <c:pt idx="72">
                  <c:v>8.828125</c:v>
                </c:pt>
                <c:pt idx="73">
                  <c:v>8.96875</c:v>
                </c:pt>
                <c:pt idx="74">
                  <c:v>9.109375</c:v>
                </c:pt>
                <c:pt idx="75">
                  <c:v>9.25</c:v>
                </c:pt>
                <c:pt idx="76">
                  <c:v>9.390625</c:v>
                </c:pt>
                <c:pt idx="77">
                  <c:v>9.515625</c:v>
                </c:pt>
                <c:pt idx="78">
                  <c:v>9.65625</c:v>
                </c:pt>
                <c:pt idx="79">
                  <c:v>9.859375</c:v>
                </c:pt>
                <c:pt idx="80">
                  <c:v>10.078125</c:v>
                </c:pt>
                <c:pt idx="81">
                  <c:v>10.265625</c:v>
                </c:pt>
                <c:pt idx="82">
                  <c:v>10.421875</c:v>
                </c:pt>
                <c:pt idx="83">
                  <c:v>10.515625</c:v>
                </c:pt>
                <c:pt idx="84">
                  <c:v>10.609375</c:v>
                </c:pt>
                <c:pt idx="85">
                  <c:v>10.65625</c:v>
                </c:pt>
                <c:pt idx="86">
                  <c:v>10.703125</c:v>
                </c:pt>
                <c:pt idx="87">
                  <c:v>10.75</c:v>
                </c:pt>
                <c:pt idx="88">
                  <c:v>10.796875</c:v>
                </c:pt>
                <c:pt idx="89">
                  <c:v>10.84375</c:v>
                </c:pt>
                <c:pt idx="90">
                  <c:v>10.90625</c:v>
                </c:pt>
                <c:pt idx="91">
                  <c:v>10.96875</c:v>
                </c:pt>
                <c:pt idx="92">
                  <c:v>11.015625</c:v>
                </c:pt>
                <c:pt idx="93">
                  <c:v>11.078125</c:v>
                </c:pt>
                <c:pt idx="94">
                  <c:v>11.140625</c:v>
                </c:pt>
                <c:pt idx="95">
                  <c:v>11.203125</c:v>
                </c:pt>
                <c:pt idx="96">
                  <c:v>11.25</c:v>
                </c:pt>
                <c:pt idx="97">
                  <c:v>11.3125</c:v>
                </c:pt>
                <c:pt idx="98">
                  <c:v>11.375</c:v>
                </c:pt>
                <c:pt idx="99">
                  <c:v>11.4375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625-431A-AB30-E1FD3DD0F384}"/>
            </c:ext>
          </c:extLst>
        </c:ser>
        <c:ser>
          <c:idx val="1"/>
          <c:order val="2"/>
          <c:tx>
            <c:strRef>
              <c:f>RandomRBF!$S$2</c:f>
              <c:strCache>
                <c:ptCount val="1"/>
                <c:pt idx="0">
                  <c:v>DWM-NB(0)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RandomRBF!$S$3:$S$102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0.140625</c:v>
                </c:pt>
                <c:pt idx="2">
                  <c:v>0.171875</c:v>
                </c:pt>
                <c:pt idx="3">
                  <c:v>0.21875</c:v>
                </c:pt>
                <c:pt idx="4">
                  <c:v>0.25</c:v>
                </c:pt>
                <c:pt idx="5">
                  <c:v>0.28125</c:v>
                </c:pt>
                <c:pt idx="6">
                  <c:v>0.328125</c:v>
                </c:pt>
                <c:pt idx="7">
                  <c:v>0.375</c:v>
                </c:pt>
                <c:pt idx="8">
                  <c:v>0.390625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25-431A-AB30-E1FD3DD0F384}"/>
            </c:ext>
          </c:extLst>
        </c:ser>
        <c:ser>
          <c:idx val="3"/>
          <c:order val="3"/>
          <c:tx>
            <c:strRef>
              <c:f>RandomRBF!$T$2</c:f>
              <c:strCache>
                <c:ptCount val="1"/>
                <c:pt idx="0">
                  <c:v>DWM-HT(1.94)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RandomRBF!$T$3:$T$102</c:f>
              <c:numCache>
                <c:formatCode>General</c:formatCode>
                <c:ptCount val="100"/>
                <c:pt idx="0">
                  <c:v>0.109375</c:v>
                </c:pt>
                <c:pt idx="1">
                  <c:v>0.1875</c:v>
                </c:pt>
                <c:pt idx="2">
                  <c:v>0.25</c:v>
                </c:pt>
                <c:pt idx="3">
                  <c:v>0.265625</c:v>
                </c:pt>
                <c:pt idx="4">
                  <c:v>0.28125</c:v>
                </c:pt>
                <c:pt idx="5">
                  <c:v>0.296875</c:v>
                </c:pt>
                <c:pt idx="6">
                  <c:v>0.328125</c:v>
                </c:pt>
                <c:pt idx="7">
                  <c:v>0.34375</c:v>
                </c:pt>
                <c:pt idx="8">
                  <c:v>0.375</c:v>
                </c:pt>
                <c:pt idx="9">
                  <c:v>0.390625</c:v>
                </c:pt>
                <c:pt idx="10">
                  <c:v>0.421875</c:v>
                </c:pt>
                <c:pt idx="11">
                  <c:v>0.4375</c:v>
                </c:pt>
                <c:pt idx="12">
                  <c:v>0.46875</c:v>
                </c:pt>
                <c:pt idx="13">
                  <c:v>0.5</c:v>
                </c:pt>
                <c:pt idx="14">
                  <c:v>0.53125</c:v>
                </c:pt>
                <c:pt idx="15">
                  <c:v>0.5625</c:v>
                </c:pt>
                <c:pt idx="16">
                  <c:v>0.59375</c:v>
                </c:pt>
                <c:pt idx="17">
                  <c:v>0.625</c:v>
                </c:pt>
                <c:pt idx="18">
                  <c:v>0.65625</c:v>
                </c:pt>
                <c:pt idx="19">
                  <c:v>0.703125</c:v>
                </c:pt>
                <c:pt idx="20">
                  <c:v>0.734375</c:v>
                </c:pt>
                <c:pt idx="21">
                  <c:v>0.75</c:v>
                </c:pt>
                <c:pt idx="22">
                  <c:v>0.78125</c:v>
                </c:pt>
                <c:pt idx="23">
                  <c:v>0.796875</c:v>
                </c:pt>
                <c:pt idx="24">
                  <c:v>0.8125</c:v>
                </c:pt>
                <c:pt idx="25">
                  <c:v>0.828125</c:v>
                </c:pt>
                <c:pt idx="26">
                  <c:v>0.859375</c:v>
                </c:pt>
                <c:pt idx="27">
                  <c:v>0.875</c:v>
                </c:pt>
                <c:pt idx="28">
                  <c:v>0.890625</c:v>
                </c:pt>
                <c:pt idx="29">
                  <c:v>0.90625</c:v>
                </c:pt>
                <c:pt idx="30">
                  <c:v>0.90625</c:v>
                </c:pt>
                <c:pt idx="31">
                  <c:v>0.921875</c:v>
                </c:pt>
                <c:pt idx="32">
                  <c:v>0.9375</c:v>
                </c:pt>
                <c:pt idx="33">
                  <c:v>0.953125</c:v>
                </c:pt>
                <c:pt idx="34">
                  <c:v>0.96875</c:v>
                </c:pt>
                <c:pt idx="35">
                  <c:v>0.984375</c:v>
                </c:pt>
                <c:pt idx="36">
                  <c:v>1</c:v>
                </c:pt>
                <c:pt idx="37">
                  <c:v>1.015625</c:v>
                </c:pt>
                <c:pt idx="38">
                  <c:v>1.015625</c:v>
                </c:pt>
                <c:pt idx="39">
                  <c:v>1.03125</c:v>
                </c:pt>
                <c:pt idx="40">
                  <c:v>1.046875</c:v>
                </c:pt>
                <c:pt idx="41">
                  <c:v>1.0625</c:v>
                </c:pt>
                <c:pt idx="42">
                  <c:v>1.078125</c:v>
                </c:pt>
                <c:pt idx="43">
                  <c:v>1.09375</c:v>
                </c:pt>
                <c:pt idx="44">
                  <c:v>1.109375</c:v>
                </c:pt>
                <c:pt idx="45">
                  <c:v>1.140625</c:v>
                </c:pt>
                <c:pt idx="46">
                  <c:v>1.15625</c:v>
                </c:pt>
                <c:pt idx="47">
                  <c:v>1.171875</c:v>
                </c:pt>
                <c:pt idx="48">
                  <c:v>1.1875</c:v>
                </c:pt>
                <c:pt idx="49">
                  <c:v>1.203125</c:v>
                </c:pt>
                <c:pt idx="50">
                  <c:v>1.21875</c:v>
                </c:pt>
                <c:pt idx="51">
                  <c:v>1.234375</c:v>
                </c:pt>
                <c:pt idx="52">
                  <c:v>1.234375</c:v>
                </c:pt>
                <c:pt idx="53">
                  <c:v>1.25</c:v>
                </c:pt>
                <c:pt idx="54">
                  <c:v>1.265625</c:v>
                </c:pt>
                <c:pt idx="55">
                  <c:v>1.28125</c:v>
                </c:pt>
                <c:pt idx="56">
                  <c:v>1.296875</c:v>
                </c:pt>
                <c:pt idx="57">
                  <c:v>1.3125</c:v>
                </c:pt>
                <c:pt idx="58">
                  <c:v>1.328125</c:v>
                </c:pt>
                <c:pt idx="59">
                  <c:v>1.34375</c:v>
                </c:pt>
                <c:pt idx="60">
                  <c:v>1.359375</c:v>
                </c:pt>
                <c:pt idx="61">
                  <c:v>1.390625</c:v>
                </c:pt>
                <c:pt idx="62">
                  <c:v>1.390625</c:v>
                </c:pt>
                <c:pt idx="63">
                  <c:v>1.421875</c:v>
                </c:pt>
                <c:pt idx="64">
                  <c:v>1.4375</c:v>
                </c:pt>
                <c:pt idx="65">
                  <c:v>1.4375</c:v>
                </c:pt>
                <c:pt idx="66">
                  <c:v>1.453125</c:v>
                </c:pt>
                <c:pt idx="67">
                  <c:v>1.46875</c:v>
                </c:pt>
                <c:pt idx="68">
                  <c:v>1.484375</c:v>
                </c:pt>
                <c:pt idx="69">
                  <c:v>1.5</c:v>
                </c:pt>
                <c:pt idx="70">
                  <c:v>1.515625</c:v>
                </c:pt>
                <c:pt idx="71">
                  <c:v>1.53125</c:v>
                </c:pt>
                <c:pt idx="72">
                  <c:v>1.546875</c:v>
                </c:pt>
                <c:pt idx="73">
                  <c:v>1.546875</c:v>
                </c:pt>
                <c:pt idx="74">
                  <c:v>1.5625</c:v>
                </c:pt>
                <c:pt idx="75">
                  <c:v>1.578125</c:v>
                </c:pt>
                <c:pt idx="76">
                  <c:v>1.59375</c:v>
                </c:pt>
                <c:pt idx="77">
                  <c:v>1.609375</c:v>
                </c:pt>
                <c:pt idx="78">
                  <c:v>1.625</c:v>
                </c:pt>
                <c:pt idx="79">
                  <c:v>1.640625</c:v>
                </c:pt>
                <c:pt idx="80">
                  <c:v>1.671875</c:v>
                </c:pt>
                <c:pt idx="81">
                  <c:v>1.6875</c:v>
                </c:pt>
                <c:pt idx="82">
                  <c:v>1.703125</c:v>
                </c:pt>
                <c:pt idx="83">
                  <c:v>1.734375</c:v>
                </c:pt>
                <c:pt idx="84">
                  <c:v>1.75</c:v>
                </c:pt>
                <c:pt idx="85">
                  <c:v>1.765625</c:v>
                </c:pt>
                <c:pt idx="86">
                  <c:v>1.78125</c:v>
                </c:pt>
                <c:pt idx="87">
                  <c:v>1.796875</c:v>
                </c:pt>
                <c:pt idx="88">
                  <c:v>1.8125</c:v>
                </c:pt>
                <c:pt idx="89">
                  <c:v>1.828125</c:v>
                </c:pt>
                <c:pt idx="90">
                  <c:v>1.828125</c:v>
                </c:pt>
                <c:pt idx="91">
                  <c:v>1.84375</c:v>
                </c:pt>
                <c:pt idx="92">
                  <c:v>1.859375</c:v>
                </c:pt>
                <c:pt idx="93">
                  <c:v>1.859375</c:v>
                </c:pt>
                <c:pt idx="94">
                  <c:v>1.875</c:v>
                </c:pt>
                <c:pt idx="95">
                  <c:v>1.890625</c:v>
                </c:pt>
                <c:pt idx="96">
                  <c:v>1.90625</c:v>
                </c:pt>
                <c:pt idx="97">
                  <c:v>1.90625</c:v>
                </c:pt>
                <c:pt idx="98">
                  <c:v>1.921875</c:v>
                </c:pt>
                <c:pt idx="99">
                  <c:v>1.9375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25-431A-AB30-E1FD3DD0F384}"/>
            </c:ext>
          </c:extLst>
        </c:ser>
        <c:ser>
          <c:idx val="0"/>
          <c:order val="4"/>
          <c:tx>
            <c:strRef>
              <c:f>RandomRBF!$U$2</c:f>
              <c:strCache>
                <c:ptCount val="1"/>
                <c:pt idx="0">
                  <c:v>WMA(1.34)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RandomRBF!$U$3:$U$102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0.109375</c:v>
                </c:pt>
                <c:pt idx="2">
                  <c:v>0.109375</c:v>
                </c:pt>
                <c:pt idx="3">
                  <c:v>0.140625</c:v>
                </c:pt>
                <c:pt idx="4">
                  <c:v>0.140625</c:v>
                </c:pt>
                <c:pt idx="5">
                  <c:v>0.15625</c:v>
                </c:pt>
                <c:pt idx="6">
                  <c:v>0.171875</c:v>
                </c:pt>
                <c:pt idx="7">
                  <c:v>0.203125</c:v>
                </c:pt>
                <c:pt idx="8">
                  <c:v>0.203125</c:v>
                </c:pt>
                <c:pt idx="9">
                  <c:v>0.21875</c:v>
                </c:pt>
                <c:pt idx="10">
                  <c:v>0.21875</c:v>
                </c:pt>
                <c:pt idx="11">
                  <c:v>0.234375</c:v>
                </c:pt>
                <c:pt idx="12">
                  <c:v>0.25</c:v>
                </c:pt>
                <c:pt idx="13">
                  <c:v>0.265625</c:v>
                </c:pt>
                <c:pt idx="14">
                  <c:v>0.28125</c:v>
                </c:pt>
                <c:pt idx="15">
                  <c:v>0.296875</c:v>
                </c:pt>
                <c:pt idx="16">
                  <c:v>0.3125</c:v>
                </c:pt>
                <c:pt idx="17">
                  <c:v>0.3125</c:v>
                </c:pt>
                <c:pt idx="18">
                  <c:v>0.328125</c:v>
                </c:pt>
                <c:pt idx="19">
                  <c:v>0.34375</c:v>
                </c:pt>
                <c:pt idx="20">
                  <c:v>0.359375</c:v>
                </c:pt>
                <c:pt idx="21">
                  <c:v>0.359375</c:v>
                </c:pt>
                <c:pt idx="22">
                  <c:v>0.375</c:v>
                </c:pt>
                <c:pt idx="23">
                  <c:v>0.390625</c:v>
                </c:pt>
                <c:pt idx="24">
                  <c:v>0.390625</c:v>
                </c:pt>
                <c:pt idx="25">
                  <c:v>0.40625</c:v>
                </c:pt>
                <c:pt idx="26">
                  <c:v>0.421875</c:v>
                </c:pt>
                <c:pt idx="27">
                  <c:v>0.4375</c:v>
                </c:pt>
                <c:pt idx="28">
                  <c:v>0.46875</c:v>
                </c:pt>
                <c:pt idx="29">
                  <c:v>0.484375</c:v>
                </c:pt>
                <c:pt idx="30">
                  <c:v>0.5</c:v>
                </c:pt>
                <c:pt idx="31">
                  <c:v>0.515625</c:v>
                </c:pt>
                <c:pt idx="32">
                  <c:v>0.515625</c:v>
                </c:pt>
                <c:pt idx="33">
                  <c:v>0.53125</c:v>
                </c:pt>
                <c:pt idx="34">
                  <c:v>0.546875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0.59375</c:v>
                </c:pt>
                <c:pt idx="40">
                  <c:v>0.609375</c:v>
                </c:pt>
                <c:pt idx="41">
                  <c:v>0.625</c:v>
                </c:pt>
                <c:pt idx="42">
                  <c:v>0.640625</c:v>
                </c:pt>
                <c:pt idx="43">
                  <c:v>0.640625</c:v>
                </c:pt>
                <c:pt idx="44">
                  <c:v>0.65625</c:v>
                </c:pt>
                <c:pt idx="45">
                  <c:v>0.671875</c:v>
                </c:pt>
                <c:pt idx="46">
                  <c:v>0.6875</c:v>
                </c:pt>
                <c:pt idx="47">
                  <c:v>0.6875</c:v>
                </c:pt>
                <c:pt idx="48">
                  <c:v>0.703125</c:v>
                </c:pt>
                <c:pt idx="49">
                  <c:v>0.71875</c:v>
                </c:pt>
                <c:pt idx="50">
                  <c:v>0.734375</c:v>
                </c:pt>
                <c:pt idx="51">
                  <c:v>0.734375</c:v>
                </c:pt>
                <c:pt idx="52">
                  <c:v>0.765625</c:v>
                </c:pt>
                <c:pt idx="53">
                  <c:v>0.78125</c:v>
                </c:pt>
                <c:pt idx="54">
                  <c:v>0.796875</c:v>
                </c:pt>
                <c:pt idx="55">
                  <c:v>0.8125</c:v>
                </c:pt>
                <c:pt idx="56">
                  <c:v>0.828125</c:v>
                </c:pt>
                <c:pt idx="57">
                  <c:v>0.84375</c:v>
                </c:pt>
                <c:pt idx="58">
                  <c:v>0.859375</c:v>
                </c:pt>
                <c:pt idx="59">
                  <c:v>0.875</c:v>
                </c:pt>
                <c:pt idx="60">
                  <c:v>0.890625</c:v>
                </c:pt>
                <c:pt idx="61">
                  <c:v>0.890625</c:v>
                </c:pt>
                <c:pt idx="62">
                  <c:v>0.90625</c:v>
                </c:pt>
                <c:pt idx="63">
                  <c:v>0.921875</c:v>
                </c:pt>
                <c:pt idx="64">
                  <c:v>0.9375</c:v>
                </c:pt>
                <c:pt idx="65">
                  <c:v>0.9375</c:v>
                </c:pt>
                <c:pt idx="66">
                  <c:v>0.953125</c:v>
                </c:pt>
                <c:pt idx="67">
                  <c:v>0.96875</c:v>
                </c:pt>
                <c:pt idx="68">
                  <c:v>0.96875</c:v>
                </c:pt>
                <c:pt idx="69">
                  <c:v>0.984375</c:v>
                </c:pt>
                <c:pt idx="70">
                  <c:v>1</c:v>
                </c:pt>
                <c:pt idx="71">
                  <c:v>1</c:v>
                </c:pt>
                <c:pt idx="72">
                  <c:v>1.015625</c:v>
                </c:pt>
                <c:pt idx="73">
                  <c:v>1.03125</c:v>
                </c:pt>
                <c:pt idx="74">
                  <c:v>1.046875</c:v>
                </c:pt>
                <c:pt idx="75">
                  <c:v>1.046875</c:v>
                </c:pt>
                <c:pt idx="76">
                  <c:v>1.0625</c:v>
                </c:pt>
                <c:pt idx="77">
                  <c:v>1.078125</c:v>
                </c:pt>
                <c:pt idx="78">
                  <c:v>1.078125</c:v>
                </c:pt>
                <c:pt idx="79">
                  <c:v>1.09375</c:v>
                </c:pt>
                <c:pt idx="80">
                  <c:v>1.109375</c:v>
                </c:pt>
                <c:pt idx="81">
                  <c:v>1.109375</c:v>
                </c:pt>
                <c:pt idx="82">
                  <c:v>1.125</c:v>
                </c:pt>
                <c:pt idx="83">
                  <c:v>1.140625</c:v>
                </c:pt>
                <c:pt idx="84">
                  <c:v>1.140625</c:v>
                </c:pt>
                <c:pt idx="85">
                  <c:v>1.15625</c:v>
                </c:pt>
                <c:pt idx="86">
                  <c:v>1.171875</c:v>
                </c:pt>
                <c:pt idx="87">
                  <c:v>1.171875</c:v>
                </c:pt>
                <c:pt idx="88">
                  <c:v>1.1875</c:v>
                </c:pt>
                <c:pt idx="89">
                  <c:v>1.203125</c:v>
                </c:pt>
                <c:pt idx="90">
                  <c:v>1.203125</c:v>
                </c:pt>
                <c:pt idx="91">
                  <c:v>1.21875</c:v>
                </c:pt>
                <c:pt idx="92">
                  <c:v>1.234375</c:v>
                </c:pt>
                <c:pt idx="93">
                  <c:v>1.25</c:v>
                </c:pt>
                <c:pt idx="94">
                  <c:v>1.265625</c:v>
                </c:pt>
                <c:pt idx="95">
                  <c:v>1.28125</c:v>
                </c:pt>
                <c:pt idx="96">
                  <c:v>1.296875</c:v>
                </c:pt>
                <c:pt idx="97">
                  <c:v>1.3125</c:v>
                </c:pt>
                <c:pt idx="98">
                  <c:v>1.328125</c:v>
                </c:pt>
                <c:pt idx="99">
                  <c:v>1.34375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25-431A-AB30-E1FD3DD0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2800"/>
        <c:axId val="207463552"/>
        <c:extLst xmlns:c16r2="http://schemas.microsoft.com/office/drawing/2015/06/chart"/>
      </c:scatterChart>
      <c:valAx>
        <c:axId val="20745280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63552"/>
        <c:crosses val="autoZero"/>
        <c:crossBetween val="midCat"/>
        <c:dispUnits>
          <c:builtInUnit val="thousands"/>
        </c:dispUnits>
      </c:valAx>
      <c:valAx>
        <c:axId val="20746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5280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RandomRBF(Gradual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RandomRBF!$F$2</c:f>
              <c:strCache>
                <c:ptCount val="1"/>
                <c:pt idx="0">
                  <c:v>HDWM(67.86%)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RandomRBF!$F$3:$F$102</c:f>
              <c:numCache>
                <c:formatCode>General</c:formatCode>
                <c:ptCount val="100"/>
                <c:pt idx="0">
                  <c:v>84.8</c:v>
                </c:pt>
                <c:pt idx="1">
                  <c:v>81.399999999999991</c:v>
                </c:pt>
                <c:pt idx="2">
                  <c:v>80.300000000000011</c:v>
                </c:pt>
                <c:pt idx="3">
                  <c:v>83.6</c:v>
                </c:pt>
                <c:pt idx="4">
                  <c:v>81.5</c:v>
                </c:pt>
                <c:pt idx="5">
                  <c:v>80.100000000000009</c:v>
                </c:pt>
                <c:pt idx="6">
                  <c:v>79.3</c:v>
                </c:pt>
                <c:pt idx="7">
                  <c:v>81.599999999999994</c:v>
                </c:pt>
                <c:pt idx="8">
                  <c:v>80.800000000000011</c:v>
                </c:pt>
                <c:pt idx="9">
                  <c:v>82.399999999999991</c:v>
                </c:pt>
                <c:pt idx="10">
                  <c:v>83.5</c:v>
                </c:pt>
                <c:pt idx="11">
                  <c:v>81.3</c:v>
                </c:pt>
                <c:pt idx="12">
                  <c:v>81.699999999999989</c:v>
                </c:pt>
                <c:pt idx="13">
                  <c:v>81.100000000000009</c:v>
                </c:pt>
                <c:pt idx="14">
                  <c:v>82.1</c:v>
                </c:pt>
                <c:pt idx="15">
                  <c:v>84.7</c:v>
                </c:pt>
                <c:pt idx="16">
                  <c:v>83.899999999999991</c:v>
                </c:pt>
                <c:pt idx="17">
                  <c:v>85.1</c:v>
                </c:pt>
                <c:pt idx="18">
                  <c:v>83.6</c:v>
                </c:pt>
                <c:pt idx="19">
                  <c:v>84.1</c:v>
                </c:pt>
                <c:pt idx="20">
                  <c:v>86.4</c:v>
                </c:pt>
                <c:pt idx="21">
                  <c:v>85.8</c:v>
                </c:pt>
                <c:pt idx="22">
                  <c:v>83.1</c:v>
                </c:pt>
                <c:pt idx="23">
                  <c:v>85.8</c:v>
                </c:pt>
                <c:pt idx="24">
                  <c:v>85.7</c:v>
                </c:pt>
                <c:pt idx="25">
                  <c:v>54.900000000000006</c:v>
                </c:pt>
                <c:pt idx="26">
                  <c:v>54.400000000000006</c:v>
                </c:pt>
                <c:pt idx="27">
                  <c:v>51.4</c:v>
                </c:pt>
                <c:pt idx="28">
                  <c:v>49.8</c:v>
                </c:pt>
                <c:pt idx="29">
                  <c:v>48.9</c:v>
                </c:pt>
                <c:pt idx="30">
                  <c:v>50.3</c:v>
                </c:pt>
                <c:pt idx="31">
                  <c:v>51.1</c:v>
                </c:pt>
                <c:pt idx="32">
                  <c:v>49.6</c:v>
                </c:pt>
                <c:pt idx="33">
                  <c:v>49.6</c:v>
                </c:pt>
                <c:pt idx="34">
                  <c:v>52.300000000000004</c:v>
                </c:pt>
                <c:pt idx="35">
                  <c:v>55.400000000000006</c:v>
                </c:pt>
                <c:pt idx="36">
                  <c:v>49.4</c:v>
                </c:pt>
                <c:pt idx="37">
                  <c:v>53.7</c:v>
                </c:pt>
                <c:pt idx="38">
                  <c:v>49.6</c:v>
                </c:pt>
                <c:pt idx="39">
                  <c:v>55.2</c:v>
                </c:pt>
                <c:pt idx="40">
                  <c:v>53.300000000000004</c:v>
                </c:pt>
                <c:pt idx="41">
                  <c:v>56.399999999999991</c:v>
                </c:pt>
                <c:pt idx="42">
                  <c:v>53.5</c:v>
                </c:pt>
                <c:pt idx="43">
                  <c:v>54.800000000000004</c:v>
                </c:pt>
                <c:pt idx="44">
                  <c:v>53.300000000000004</c:v>
                </c:pt>
                <c:pt idx="45">
                  <c:v>51.6</c:v>
                </c:pt>
                <c:pt idx="46">
                  <c:v>50.6</c:v>
                </c:pt>
                <c:pt idx="47">
                  <c:v>51.300000000000004</c:v>
                </c:pt>
                <c:pt idx="48">
                  <c:v>55.2</c:v>
                </c:pt>
                <c:pt idx="49">
                  <c:v>52.400000000000006</c:v>
                </c:pt>
                <c:pt idx="50">
                  <c:v>50</c:v>
                </c:pt>
                <c:pt idx="51">
                  <c:v>52.2</c:v>
                </c:pt>
                <c:pt idx="52">
                  <c:v>51.5</c:v>
                </c:pt>
                <c:pt idx="53">
                  <c:v>52.800000000000004</c:v>
                </c:pt>
                <c:pt idx="54">
                  <c:v>53.6</c:v>
                </c:pt>
                <c:pt idx="55">
                  <c:v>55.1</c:v>
                </c:pt>
                <c:pt idx="56">
                  <c:v>53.7</c:v>
                </c:pt>
                <c:pt idx="57">
                  <c:v>51.7</c:v>
                </c:pt>
                <c:pt idx="58">
                  <c:v>52.6</c:v>
                </c:pt>
                <c:pt idx="59">
                  <c:v>56.699999999999996</c:v>
                </c:pt>
                <c:pt idx="60">
                  <c:v>54.500000000000007</c:v>
                </c:pt>
                <c:pt idx="61">
                  <c:v>53.5</c:v>
                </c:pt>
                <c:pt idx="62">
                  <c:v>54.900000000000006</c:v>
                </c:pt>
                <c:pt idx="63">
                  <c:v>55.600000000000009</c:v>
                </c:pt>
                <c:pt idx="64">
                  <c:v>50.7</c:v>
                </c:pt>
                <c:pt idx="65">
                  <c:v>54.6</c:v>
                </c:pt>
                <c:pt idx="66">
                  <c:v>57.9</c:v>
                </c:pt>
                <c:pt idx="67">
                  <c:v>56.899999999999991</c:v>
                </c:pt>
                <c:pt idx="68">
                  <c:v>60.699999999999996</c:v>
                </c:pt>
                <c:pt idx="69">
                  <c:v>68.7</c:v>
                </c:pt>
                <c:pt idx="70">
                  <c:v>72.7</c:v>
                </c:pt>
                <c:pt idx="71">
                  <c:v>73.5</c:v>
                </c:pt>
                <c:pt idx="72">
                  <c:v>71.399999999999991</c:v>
                </c:pt>
                <c:pt idx="73">
                  <c:v>71</c:v>
                </c:pt>
                <c:pt idx="74">
                  <c:v>73.7</c:v>
                </c:pt>
                <c:pt idx="75">
                  <c:v>74.599999999999994</c:v>
                </c:pt>
                <c:pt idx="76">
                  <c:v>75.900000000000006</c:v>
                </c:pt>
                <c:pt idx="77">
                  <c:v>76.599999999999994</c:v>
                </c:pt>
                <c:pt idx="78">
                  <c:v>75</c:v>
                </c:pt>
                <c:pt idx="79">
                  <c:v>73</c:v>
                </c:pt>
                <c:pt idx="80">
                  <c:v>72.5</c:v>
                </c:pt>
                <c:pt idx="81">
                  <c:v>71</c:v>
                </c:pt>
                <c:pt idx="82">
                  <c:v>70.199999999999989</c:v>
                </c:pt>
                <c:pt idx="83">
                  <c:v>69.3</c:v>
                </c:pt>
                <c:pt idx="84">
                  <c:v>66</c:v>
                </c:pt>
                <c:pt idx="85">
                  <c:v>74.599999999999994</c:v>
                </c:pt>
                <c:pt idx="86">
                  <c:v>76</c:v>
                </c:pt>
                <c:pt idx="87">
                  <c:v>80.400000000000006</c:v>
                </c:pt>
                <c:pt idx="88">
                  <c:v>78.900000000000006</c:v>
                </c:pt>
                <c:pt idx="89">
                  <c:v>79.100000000000009</c:v>
                </c:pt>
                <c:pt idx="90">
                  <c:v>82.5</c:v>
                </c:pt>
                <c:pt idx="91">
                  <c:v>83.3</c:v>
                </c:pt>
                <c:pt idx="92">
                  <c:v>82.199999999999989</c:v>
                </c:pt>
                <c:pt idx="93">
                  <c:v>80.600000000000009</c:v>
                </c:pt>
                <c:pt idx="94">
                  <c:v>83.2</c:v>
                </c:pt>
                <c:pt idx="95">
                  <c:v>81.8</c:v>
                </c:pt>
                <c:pt idx="96">
                  <c:v>83.8</c:v>
                </c:pt>
                <c:pt idx="97">
                  <c:v>84.399999999999991</c:v>
                </c:pt>
                <c:pt idx="98">
                  <c:v>86.7</c:v>
                </c:pt>
                <c:pt idx="99">
                  <c:v>82.3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B6-4354-B551-3EB41EE88050}"/>
            </c:ext>
          </c:extLst>
        </c:ser>
        <c:ser>
          <c:idx val="9"/>
          <c:order val="1"/>
          <c:tx>
            <c:strRef>
              <c:f>RandomRBF!$B$2</c:f>
              <c:strCache>
                <c:ptCount val="1"/>
                <c:pt idx="0">
                  <c:v>ARF(67.63%)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RandomRBF!$B$3:$B$102</c:f>
              <c:numCache>
                <c:formatCode>General</c:formatCode>
                <c:ptCount val="100"/>
                <c:pt idx="0">
                  <c:v>83.1</c:v>
                </c:pt>
                <c:pt idx="1">
                  <c:v>91.3</c:v>
                </c:pt>
                <c:pt idx="2">
                  <c:v>90.7</c:v>
                </c:pt>
                <c:pt idx="3">
                  <c:v>91.600000000000009</c:v>
                </c:pt>
                <c:pt idx="4">
                  <c:v>93.2</c:v>
                </c:pt>
                <c:pt idx="5">
                  <c:v>90.2</c:v>
                </c:pt>
                <c:pt idx="6">
                  <c:v>90.5</c:v>
                </c:pt>
                <c:pt idx="7">
                  <c:v>89.9</c:v>
                </c:pt>
                <c:pt idx="8">
                  <c:v>89.8</c:v>
                </c:pt>
                <c:pt idx="9">
                  <c:v>91.100000000000009</c:v>
                </c:pt>
                <c:pt idx="10">
                  <c:v>91.7</c:v>
                </c:pt>
                <c:pt idx="11">
                  <c:v>90.4</c:v>
                </c:pt>
                <c:pt idx="12">
                  <c:v>90.4</c:v>
                </c:pt>
                <c:pt idx="13">
                  <c:v>88.5</c:v>
                </c:pt>
                <c:pt idx="14">
                  <c:v>90.7</c:v>
                </c:pt>
                <c:pt idx="15">
                  <c:v>90.8</c:v>
                </c:pt>
                <c:pt idx="16">
                  <c:v>90.5</c:v>
                </c:pt>
                <c:pt idx="17">
                  <c:v>90.7</c:v>
                </c:pt>
                <c:pt idx="18">
                  <c:v>91.100000000000009</c:v>
                </c:pt>
                <c:pt idx="19">
                  <c:v>89.9</c:v>
                </c:pt>
                <c:pt idx="20">
                  <c:v>91.100000000000009</c:v>
                </c:pt>
                <c:pt idx="21">
                  <c:v>91.9</c:v>
                </c:pt>
                <c:pt idx="22">
                  <c:v>89.8</c:v>
                </c:pt>
                <c:pt idx="23">
                  <c:v>91.8</c:v>
                </c:pt>
                <c:pt idx="24">
                  <c:v>91.7</c:v>
                </c:pt>
                <c:pt idx="25">
                  <c:v>48.1</c:v>
                </c:pt>
                <c:pt idx="26">
                  <c:v>45.1</c:v>
                </c:pt>
                <c:pt idx="27">
                  <c:v>47.199999999999996</c:v>
                </c:pt>
                <c:pt idx="28">
                  <c:v>45.5</c:v>
                </c:pt>
                <c:pt idx="29">
                  <c:v>48</c:v>
                </c:pt>
                <c:pt idx="30">
                  <c:v>46.6</c:v>
                </c:pt>
                <c:pt idx="31">
                  <c:v>47.599999999999994</c:v>
                </c:pt>
                <c:pt idx="32">
                  <c:v>47.4</c:v>
                </c:pt>
                <c:pt idx="33">
                  <c:v>47.9</c:v>
                </c:pt>
                <c:pt idx="34">
                  <c:v>47.3</c:v>
                </c:pt>
                <c:pt idx="35">
                  <c:v>55.600000000000009</c:v>
                </c:pt>
                <c:pt idx="36">
                  <c:v>49</c:v>
                </c:pt>
                <c:pt idx="37">
                  <c:v>44.7</c:v>
                </c:pt>
                <c:pt idx="38">
                  <c:v>47</c:v>
                </c:pt>
                <c:pt idx="39">
                  <c:v>44.6</c:v>
                </c:pt>
                <c:pt idx="40">
                  <c:v>49.1</c:v>
                </c:pt>
                <c:pt idx="41">
                  <c:v>46.7</c:v>
                </c:pt>
                <c:pt idx="42">
                  <c:v>44.1</c:v>
                </c:pt>
                <c:pt idx="43">
                  <c:v>46.300000000000004</c:v>
                </c:pt>
                <c:pt idx="44">
                  <c:v>49.4</c:v>
                </c:pt>
                <c:pt idx="45">
                  <c:v>57.599999999999994</c:v>
                </c:pt>
                <c:pt idx="46">
                  <c:v>47.699999999999996</c:v>
                </c:pt>
                <c:pt idx="47">
                  <c:v>46.9</c:v>
                </c:pt>
                <c:pt idx="48">
                  <c:v>47.8</c:v>
                </c:pt>
                <c:pt idx="49">
                  <c:v>45</c:v>
                </c:pt>
                <c:pt idx="50">
                  <c:v>47.099999999999994</c:v>
                </c:pt>
                <c:pt idx="51">
                  <c:v>47.4</c:v>
                </c:pt>
                <c:pt idx="52">
                  <c:v>49.6</c:v>
                </c:pt>
                <c:pt idx="53">
                  <c:v>45.300000000000004</c:v>
                </c:pt>
                <c:pt idx="54">
                  <c:v>45.300000000000004</c:v>
                </c:pt>
                <c:pt idx="55">
                  <c:v>54.7</c:v>
                </c:pt>
                <c:pt idx="56">
                  <c:v>48.8</c:v>
                </c:pt>
                <c:pt idx="57">
                  <c:v>44.2</c:v>
                </c:pt>
                <c:pt idx="58">
                  <c:v>44.6</c:v>
                </c:pt>
                <c:pt idx="59">
                  <c:v>46.400000000000006</c:v>
                </c:pt>
                <c:pt idx="60">
                  <c:v>49.2</c:v>
                </c:pt>
                <c:pt idx="61">
                  <c:v>48.199999999999996</c:v>
                </c:pt>
                <c:pt idx="62">
                  <c:v>47.3</c:v>
                </c:pt>
                <c:pt idx="63">
                  <c:v>47.099999999999994</c:v>
                </c:pt>
                <c:pt idx="64">
                  <c:v>49.2</c:v>
                </c:pt>
                <c:pt idx="65">
                  <c:v>65.2</c:v>
                </c:pt>
                <c:pt idx="66">
                  <c:v>90.5</c:v>
                </c:pt>
                <c:pt idx="67">
                  <c:v>90.600000000000009</c:v>
                </c:pt>
                <c:pt idx="68">
                  <c:v>90.4</c:v>
                </c:pt>
                <c:pt idx="69">
                  <c:v>91.7</c:v>
                </c:pt>
                <c:pt idx="70">
                  <c:v>90.2</c:v>
                </c:pt>
                <c:pt idx="71">
                  <c:v>90.7</c:v>
                </c:pt>
                <c:pt idx="72">
                  <c:v>90.3</c:v>
                </c:pt>
                <c:pt idx="73">
                  <c:v>90.8</c:v>
                </c:pt>
                <c:pt idx="74">
                  <c:v>92.800000000000011</c:v>
                </c:pt>
                <c:pt idx="75">
                  <c:v>89.9</c:v>
                </c:pt>
                <c:pt idx="76">
                  <c:v>90.600000000000009</c:v>
                </c:pt>
                <c:pt idx="77">
                  <c:v>91.2</c:v>
                </c:pt>
                <c:pt idx="78">
                  <c:v>90.9</c:v>
                </c:pt>
                <c:pt idx="79">
                  <c:v>90.8</c:v>
                </c:pt>
                <c:pt idx="80">
                  <c:v>90.8</c:v>
                </c:pt>
                <c:pt idx="81">
                  <c:v>90</c:v>
                </c:pt>
                <c:pt idx="82">
                  <c:v>91.100000000000009</c:v>
                </c:pt>
                <c:pt idx="83">
                  <c:v>92.300000000000011</c:v>
                </c:pt>
                <c:pt idx="84">
                  <c:v>55.800000000000004</c:v>
                </c:pt>
                <c:pt idx="85">
                  <c:v>56.3</c:v>
                </c:pt>
                <c:pt idx="86">
                  <c:v>53.7</c:v>
                </c:pt>
                <c:pt idx="87">
                  <c:v>57.599999999999994</c:v>
                </c:pt>
                <c:pt idx="88">
                  <c:v>56.2</c:v>
                </c:pt>
                <c:pt idx="89">
                  <c:v>56.399999999999991</c:v>
                </c:pt>
                <c:pt idx="90">
                  <c:v>56.499999999999993</c:v>
                </c:pt>
                <c:pt idx="91">
                  <c:v>55.900000000000006</c:v>
                </c:pt>
                <c:pt idx="92">
                  <c:v>55.800000000000004</c:v>
                </c:pt>
                <c:pt idx="93">
                  <c:v>54.2</c:v>
                </c:pt>
                <c:pt idx="94">
                  <c:v>55.400000000000006</c:v>
                </c:pt>
                <c:pt idx="95">
                  <c:v>57.699999999999996</c:v>
                </c:pt>
                <c:pt idx="96">
                  <c:v>55.900000000000006</c:v>
                </c:pt>
                <c:pt idx="97">
                  <c:v>55.300000000000004</c:v>
                </c:pt>
                <c:pt idx="98">
                  <c:v>58.3</c:v>
                </c:pt>
                <c:pt idx="99">
                  <c:v>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9B6-4354-B551-3EB41EE88050}"/>
            </c:ext>
          </c:extLst>
        </c:ser>
        <c:ser>
          <c:idx val="1"/>
          <c:order val="2"/>
          <c:tx>
            <c:strRef>
              <c:f>RandomRBF!$C$2</c:f>
              <c:strCache>
                <c:ptCount val="1"/>
                <c:pt idx="0">
                  <c:v>DWM-NB(4.22%)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RandomRBF!$C$3:$C$102</c:f>
              <c:numCache>
                <c:formatCode>General</c:formatCode>
                <c:ptCount val="100"/>
                <c:pt idx="0">
                  <c:v>40</c:v>
                </c:pt>
                <c:pt idx="1">
                  <c:v>40.5</c:v>
                </c:pt>
                <c:pt idx="2">
                  <c:v>38.666666666666664</c:v>
                </c:pt>
                <c:pt idx="3">
                  <c:v>41.25</c:v>
                </c:pt>
                <c:pt idx="4">
                  <c:v>41.199999999999996</c:v>
                </c:pt>
                <c:pt idx="5">
                  <c:v>43.666666666666664</c:v>
                </c:pt>
                <c:pt idx="6">
                  <c:v>44.571428571428569</c:v>
                </c:pt>
                <c:pt idx="7">
                  <c:v>44.625</c:v>
                </c:pt>
                <c:pt idx="8">
                  <c:v>43.55555555555555</c:v>
                </c:pt>
                <c:pt idx="9">
                  <c:v>44.4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B6-4354-B551-3EB41EE88050}"/>
            </c:ext>
          </c:extLst>
        </c:ser>
        <c:ser>
          <c:idx val="3"/>
          <c:order val="3"/>
          <c:tx>
            <c:strRef>
              <c:f>RandomRBF!$D$2</c:f>
              <c:strCache>
                <c:ptCount val="1"/>
                <c:pt idx="0">
                  <c:v>DWM-HT(66.43%)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RandomRBF!$D$3:$D$102</c:f>
              <c:numCache>
                <c:formatCode>General</c:formatCode>
                <c:ptCount val="100"/>
                <c:pt idx="0">
                  <c:v>84.7</c:v>
                </c:pt>
                <c:pt idx="1">
                  <c:v>84.8</c:v>
                </c:pt>
                <c:pt idx="2">
                  <c:v>82</c:v>
                </c:pt>
                <c:pt idx="3">
                  <c:v>84.5</c:v>
                </c:pt>
                <c:pt idx="4">
                  <c:v>85.8</c:v>
                </c:pt>
                <c:pt idx="5">
                  <c:v>82.8</c:v>
                </c:pt>
                <c:pt idx="6">
                  <c:v>83</c:v>
                </c:pt>
                <c:pt idx="7">
                  <c:v>82.6</c:v>
                </c:pt>
                <c:pt idx="8">
                  <c:v>81.5</c:v>
                </c:pt>
                <c:pt idx="9">
                  <c:v>84.8</c:v>
                </c:pt>
                <c:pt idx="10">
                  <c:v>85</c:v>
                </c:pt>
                <c:pt idx="11">
                  <c:v>83.899999999999991</c:v>
                </c:pt>
                <c:pt idx="12">
                  <c:v>83.1</c:v>
                </c:pt>
                <c:pt idx="13">
                  <c:v>82.399999999999991</c:v>
                </c:pt>
                <c:pt idx="14">
                  <c:v>74.7</c:v>
                </c:pt>
                <c:pt idx="15">
                  <c:v>80.800000000000011</c:v>
                </c:pt>
                <c:pt idx="16">
                  <c:v>82.8</c:v>
                </c:pt>
                <c:pt idx="17">
                  <c:v>83.899999999999991</c:v>
                </c:pt>
                <c:pt idx="18">
                  <c:v>81.3</c:v>
                </c:pt>
                <c:pt idx="19">
                  <c:v>73.099999999999994</c:v>
                </c:pt>
                <c:pt idx="20">
                  <c:v>68.2</c:v>
                </c:pt>
                <c:pt idx="21">
                  <c:v>68.8</c:v>
                </c:pt>
                <c:pt idx="22">
                  <c:v>64.099999999999994</c:v>
                </c:pt>
                <c:pt idx="23">
                  <c:v>61.5</c:v>
                </c:pt>
                <c:pt idx="24">
                  <c:v>65</c:v>
                </c:pt>
                <c:pt idx="25">
                  <c:v>53.6</c:v>
                </c:pt>
                <c:pt idx="26">
                  <c:v>54</c:v>
                </c:pt>
                <c:pt idx="27">
                  <c:v>50.5</c:v>
                </c:pt>
                <c:pt idx="28">
                  <c:v>52.7</c:v>
                </c:pt>
                <c:pt idx="29">
                  <c:v>54</c:v>
                </c:pt>
                <c:pt idx="30">
                  <c:v>50.3</c:v>
                </c:pt>
                <c:pt idx="31">
                  <c:v>51.800000000000004</c:v>
                </c:pt>
                <c:pt idx="32">
                  <c:v>49.9</c:v>
                </c:pt>
                <c:pt idx="33">
                  <c:v>50.4</c:v>
                </c:pt>
                <c:pt idx="34">
                  <c:v>51.7</c:v>
                </c:pt>
                <c:pt idx="35">
                  <c:v>52</c:v>
                </c:pt>
                <c:pt idx="36">
                  <c:v>47.9</c:v>
                </c:pt>
                <c:pt idx="37">
                  <c:v>51.6</c:v>
                </c:pt>
                <c:pt idx="38">
                  <c:v>49.8</c:v>
                </c:pt>
                <c:pt idx="39">
                  <c:v>53</c:v>
                </c:pt>
                <c:pt idx="40">
                  <c:v>52.900000000000006</c:v>
                </c:pt>
                <c:pt idx="41">
                  <c:v>49.7</c:v>
                </c:pt>
                <c:pt idx="42">
                  <c:v>51.4</c:v>
                </c:pt>
                <c:pt idx="43">
                  <c:v>51</c:v>
                </c:pt>
                <c:pt idx="44">
                  <c:v>52.2</c:v>
                </c:pt>
                <c:pt idx="45">
                  <c:v>55.300000000000004</c:v>
                </c:pt>
                <c:pt idx="46">
                  <c:v>49.5</c:v>
                </c:pt>
                <c:pt idx="47">
                  <c:v>53.300000000000004</c:v>
                </c:pt>
                <c:pt idx="48">
                  <c:v>52.6</c:v>
                </c:pt>
                <c:pt idx="49">
                  <c:v>50.9</c:v>
                </c:pt>
                <c:pt idx="50">
                  <c:v>49.6</c:v>
                </c:pt>
                <c:pt idx="51">
                  <c:v>50.4</c:v>
                </c:pt>
                <c:pt idx="52">
                  <c:v>50.7</c:v>
                </c:pt>
                <c:pt idx="53">
                  <c:v>50.8</c:v>
                </c:pt>
                <c:pt idx="54">
                  <c:v>53.6</c:v>
                </c:pt>
                <c:pt idx="55">
                  <c:v>56.8</c:v>
                </c:pt>
                <c:pt idx="56">
                  <c:v>49.4</c:v>
                </c:pt>
                <c:pt idx="57">
                  <c:v>51.300000000000004</c:v>
                </c:pt>
                <c:pt idx="58">
                  <c:v>53.400000000000006</c:v>
                </c:pt>
                <c:pt idx="59">
                  <c:v>50.4</c:v>
                </c:pt>
                <c:pt idx="60">
                  <c:v>50.4</c:v>
                </c:pt>
                <c:pt idx="61">
                  <c:v>51.7</c:v>
                </c:pt>
                <c:pt idx="62">
                  <c:v>50.6</c:v>
                </c:pt>
                <c:pt idx="63">
                  <c:v>52.800000000000004</c:v>
                </c:pt>
                <c:pt idx="64">
                  <c:v>49</c:v>
                </c:pt>
                <c:pt idx="65">
                  <c:v>61</c:v>
                </c:pt>
                <c:pt idx="66">
                  <c:v>75.8</c:v>
                </c:pt>
                <c:pt idx="67">
                  <c:v>75.3</c:v>
                </c:pt>
                <c:pt idx="68">
                  <c:v>73.2</c:v>
                </c:pt>
                <c:pt idx="69">
                  <c:v>75.900000000000006</c:v>
                </c:pt>
                <c:pt idx="70">
                  <c:v>73</c:v>
                </c:pt>
                <c:pt idx="71">
                  <c:v>75.2</c:v>
                </c:pt>
                <c:pt idx="72">
                  <c:v>75.7</c:v>
                </c:pt>
                <c:pt idx="73">
                  <c:v>75.099999999999994</c:v>
                </c:pt>
                <c:pt idx="74">
                  <c:v>75.099999999999994</c:v>
                </c:pt>
                <c:pt idx="75">
                  <c:v>72.5</c:v>
                </c:pt>
                <c:pt idx="76">
                  <c:v>77</c:v>
                </c:pt>
                <c:pt idx="77">
                  <c:v>74.2</c:v>
                </c:pt>
                <c:pt idx="78">
                  <c:v>74.099999999999994</c:v>
                </c:pt>
                <c:pt idx="79">
                  <c:v>73.599999999999994</c:v>
                </c:pt>
                <c:pt idx="80">
                  <c:v>74.400000000000006</c:v>
                </c:pt>
                <c:pt idx="81">
                  <c:v>73.099999999999994</c:v>
                </c:pt>
                <c:pt idx="82">
                  <c:v>75</c:v>
                </c:pt>
                <c:pt idx="83">
                  <c:v>77.400000000000006</c:v>
                </c:pt>
                <c:pt idx="84">
                  <c:v>74.2</c:v>
                </c:pt>
                <c:pt idx="85">
                  <c:v>75.599999999999994</c:v>
                </c:pt>
                <c:pt idx="86">
                  <c:v>74.2</c:v>
                </c:pt>
                <c:pt idx="87">
                  <c:v>76.3</c:v>
                </c:pt>
                <c:pt idx="88">
                  <c:v>73</c:v>
                </c:pt>
                <c:pt idx="89">
                  <c:v>74.400000000000006</c:v>
                </c:pt>
                <c:pt idx="90">
                  <c:v>75.2</c:v>
                </c:pt>
                <c:pt idx="91">
                  <c:v>74.099999999999994</c:v>
                </c:pt>
                <c:pt idx="92">
                  <c:v>75.5</c:v>
                </c:pt>
                <c:pt idx="93">
                  <c:v>71.399999999999991</c:v>
                </c:pt>
                <c:pt idx="94">
                  <c:v>76.400000000000006</c:v>
                </c:pt>
                <c:pt idx="95">
                  <c:v>76</c:v>
                </c:pt>
                <c:pt idx="96">
                  <c:v>74.2</c:v>
                </c:pt>
                <c:pt idx="97">
                  <c:v>77.5</c:v>
                </c:pt>
                <c:pt idx="98">
                  <c:v>78.100000000000009</c:v>
                </c:pt>
                <c:pt idx="99">
                  <c:v>72.099999999999994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B6-4354-B551-3EB41EE88050}"/>
            </c:ext>
          </c:extLst>
        </c:ser>
        <c:ser>
          <c:idx val="0"/>
          <c:order val="4"/>
          <c:tx>
            <c:strRef>
              <c:f>RandomRBF!$E$2</c:f>
              <c:strCache>
                <c:ptCount val="1"/>
                <c:pt idx="0">
                  <c:v>WMA(73.35%)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RandomRBF!$E$3:$E$102</c:f>
              <c:numCache>
                <c:formatCode>General</c:formatCode>
                <c:ptCount val="100"/>
                <c:pt idx="0">
                  <c:v>86</c:v>
                </c:pt>
                <c:pt idx="1">
                  <c:v>88.5</c:v>
                </c:pt>
                <c:pt idx="2">
                  <c:v>86.7</c:v>
                </c:pt>
                <c:pt idx="3">
                  <c:v>88.9</c:v>
                </c:pt>
                <c:pt idx="4">
                  <c:v>89.2</c:v>
                </c:pt>
                <c:pt idx="5">
                  <c:v>86.9</c:v>
                </c:pt>
                <c:pt idx="6">
                  <c:v>86.8</c:v>
                </c:pt>
                <c:pt idx="7">
                  <c:v>86.9</c:v>
                </c:pt>
                <c:pt idx="8">
                  <c:v>87.2</c:v>
                </c:pt>
                <c:pt idx="9">
                  <c:v>89.3</c:v>
                </c:pt>
                <c:pt idx="10">
                  <c:v>89.3</c:v>
                </c:pt>
                <c:pt idx="11">
                  <c:v>87.7</c:v>
                </c:pt>
                <c:pt idx="12">
                  <c:v>87.1</c:v>
                </c:pt>
                <c:pt idx="13">
                  <c:v>86.2</c:v>
                </c:pt>
                <c:pt idx="14">
                  <c:v>88.6</c:v>
                </c:pt>
                <c:pt idx="15">
                  <c:v>88.6</c:v>
                </c:pt>
                <c:pt idx="16">
                  <c:v>88.6</c:v>
                </c:pt>
                <c:pt idx="17">
                  <c:v>88.1</c:v>
                </c:pt>
                <c:pt idx="18">
                  <c:v>87.1</c:v>
                </c:pt>
                <c:pt idx="19">
                  <c:v>87.1</c:v>
                </c:pt>
                <c:pt idx="20">
                  <c:v>88.9</c:v>
                </c:pt>
                <c:pt idx="21">
                  <c:v>88.1</c:v>
                </c:pt>
                <c:pt idx="22">
                  <c:v>87.1</c:v>
                </c:pt>
                <c:pt idx="23">
                  <c:v>89.5</c:v>
                </c:pt>
                <c:pt idx="24">
                  <c:v>89.1</c:v>
                </c:pt>
                <c:pt idx="25">
                  <c:v>52.2</c:v>
                </c:pt>
                <c:pt idx="26">
                  <c:v>53.800000000000004</c:v>
                </c:pt>
                <c:pt idx="27">
                  <c:v>52.7</c:v>
                </c:pt>
                <c:pt idx="28">
                  <c:v>55.900000000000006</c:v>
                </c:pt>
                <c:pt idx="29">
                  <c:v>54.500000000000007</c:v>
                </c:pt>
                <c:pt idx="30">
                  <c:v>53</c:v>
                </c:pt>
                <c:pt idx="31">
                  <c:v>53.400000000000006</c:v>
                </c:pt>
                <c:pt idx="32">
                  <c:v>55.7</c:v>
                </c:pt>
                <c:pt idx="33">
                  <c:v>51.7</c:v>
                </c:pt>
                <c:pt idx="34">
                  <c:v>54.500000000000007</c:v>
                </c:pt>
                <c:pt idx="35">
                  <c:v>55.7</c:v>
                </c:pt>
                <c:pt idx="36">
                  <c:v>51.5</c:v>
                </c:pt>
                <c:pt idx="37">
                  <c:v>54.400000000000006</c:v>
                </c:pt>
                <c:pt idx="38">
                  <c:v>52.1</c:v>
                </c:pt>
                <c:pt idx="39">
                  <c:v>55.300000000000004</c:v>
                </c:pt>
                <c:pt idx="40">
                  <c:v>52.6</c:v>
                </c:pt>
                <c:pt idx="41">
                  <c:v>52</c:v>
                </c:pt>
                <c:pt idx="42">
                  <c:v>52.7</c:v>
                </c:pt>
                <c:pt idx="43">
                  <c:v>53.1</c:v>
                </c:pt>
                <c:pt idx="44">
                  <c:v>51.9</c:v>
                </c:pt>
                <c:pt idx="45">
                  <c:v>56.599999999999994</c:v>
                </c:pt>
                <c:pt idx="46">
                  <c:v>53</c:v>
                </c:pt>
                <c:pt idx="47">
                  <c:v>52</c:v>
                </c:pt>
                <c:pt idx="48">
                  <c:v>51.1</c:v>
                </c:pt>
                <c:pt idx="49">
                  <c:v>51.2</c:v>
                </c:pt>
                <c:pt idx="50">
                  <c:v>52.7</c:v>
                </c:pt>
                <c:pt idx="51">
                  <c:v>50.6</c:v>
                </c:pt>
                <c:pt idx="52">
                  <c:v>49.9</c:v>
                </c:pt>
                <c:pt idx="53">
                  <c:v>51.5</c:v>
                </c:pt>
                <c:pt idx="54">
                  <c:v>54.7</c:v>
                </c:pt>
                <c:pt idx="55">
                  <c:v>59.699999999999996</c:v>
                </c:pt>
                <c:pt idx="56">
                  <c:v>49</c:v>
                </c:pt>
                <c:pt idx="57">
                  <c:v>50.9</c:v>
                </c:pt>
                <c:pt idx="58">
                  <c:v>53.800000000000004</c:v>
                </c:pt>
                <c:pt idx="59">
                  <c:v>53</c:v>
                </c:pt>
                <c:pt idx="60">
                  <c:v>49.5</c:v>
                </c:pt>
                <c:pt idx="61">
                  <c:v>51.9</c:v>
                </c:pt>
                <c:pt idx="62">
                  <c:v>52.900000000000006</c:v>
                </c:pt>
                <c:pt idx="63">
                  <c:v>53.6</c:v>
                </c:pt>
                <c:pt idx="64">
                  <c:v>50.6</c:v>
                </c:pt>
                <c:pt idx="65">
                  <c:v>66.5</c:v>
                </c:pt>
                <c:pt idx="66">
                  <c:v>87.1</c:v>
                </c:pt>
                <c:pt idx="67">
                  <c:v>86.6</c:v>
                </c:pt>
                <c:pt idx="68">
                  <c:v>86.4</c:v>
                </c:pt>
                <c:pt idx="69">
                  <c:v>87</c:v>
                </c:pt>
                <c:pt idx="70">
                  <c:v>85.7</c:v>
                </c:pt>
                <c:pt idx="71">
                  <c:v>87.5</c:v>
                </c:pt>
                <c:pt idx="72">
                  <c:v>85.1</c:v>
                </c:pt>
                <c:pt idx="73">
                  <c:v>88.2</c:v>
                </c:pt>
                <c:pt idx="74">
                  <c:v>89.2</c:v>
                </c:pt>
                <c:pt idx="75">
                  <c:v>85.3</c:v>
                </c:pt>
                <c:pt idx="76">
                  <c:v>87</c:v>
                </c:pt>
                <c:pt idx="77">
                  <c:v>86.3</c:v>
                </c:pt>
                <c:pt idx="78">
                  <c:v>87.3</c:v>
                </c:pt>
                <c:pt idx="79">
                  <c:v>87.1</c:v>
                </c:pt>
                <c:pt idx="80">
                  <c:v>86.7</c:v>
                </c:pt>
                <c:pt idx="81">
                  <c:v>86.1</c:v>
                </c:pt>
                <c:pt idx="82">
                  <c:v>86.9</c:v>
                </c:pt>
                <c:pt idx="83">
                  <c:v>89.1</c:v>
                </c:pt>
                <c:pt idx="84">
                  <c:v>85.8</c:v>
                </c:pt>
                <c:pt idx="85">
                  <c:v>87.5</c:v>
                </c:pt>
                <c:pt idx="86">
                  <c:v>86.7</c:v>
                </c:pt>
                <c:pt idx="87">
                  <c:v>88</c:v>
                </c:pt>
                <c:pt idx="88">
                  <c:v>87.4</c:v>
                </c:pt>
                <c:pt idx="89">
                  <c:v>86.7</c:v>
                </c:pt>
                <c:pt idx="90">
                  <c:v>87.5</c:v>
                </c:pt>
                <c:pt idx="91">
                  <c:v>86.9</c:v>
                </c:pt>
                <c:pt idx="92">
                  <c:v>85.6</c:v>
                </c:pt>
                <c:pt idx="93">
                  <c:v>86.3</c:v>
                </c:pt>
                <c:pt idx="94">
                  <c:v>86.3</c:v>
                </c:pt>
                <c:pt idx="95">
                  <c:v>87.4</c:v>
                </c:pt>
                <c:pt idx="96">
                  <c:v>86</c:v>
                </c:pt>
                <c:pt idx="97">
                  <c:v>87.4</c:v>
                </c:pt>
                <c:pt idx="98">
                  <c:v>89.3</c:v>
                </c:pt>
                <c:pt idx="99">
                  <c:v>84.899999999999991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B6-4354-B551-3EB41EE88050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29B6-4354-B551-3EB41EE88050}"/>
              </c:ext>
            </c:extLst>
          </c:dPt>
          <c:xVal>
            <c:numRef>
              <c:f>RandomRBF!$AG$13:$AG$14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29B6-4354-B551-3EB41EE88050}"/>
            </c:ext>
          </c:extLst>
        </c:ser>
        <c:ser>
          <c:idx val="6"/>
          <c:order val="6"/>
          <c:tx>
            <c:strRef>
              <c:f>RandomRBF!$AG$8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29B6-4354-B551-3EB41EE88050}"/>
              </c:ext>
            </c:extLst>
          </c:dPt>
          <c:xVal>
            <c:numRef>
              <c:f>RandomRBF!$AG$17:$AG$19</c:f>
              <c:numCache>
                <c:formatCode>General</c:formatCode>
                <c:ptCount val="3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29B6-4354-B551-3EB41EE88050}"/>
            </c:ext>
          </c:extLst>
        </c:ser>
        <c:ser>
          <c:idx val="2"/>
          <c:order val="7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9B6-4354-B551-3EB41EE88050}"/>
              </c:ext>
            </c:extLst>
          </c:dPt>
          <c:xVal>
            <c:numRef>
              <c:f>RandomRBF!$AG$20:$AG$21</c:f>
              <c:numCache>
                <c:formatCode>General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29B6-4354-B551-3EB41EE88050}"/>
            </c:ext>
          </c:extLst>
        </c:ser>
        <c:ser>
          <c:idx val="4"/>
          <c:order val="8"/>
          <c:tx>
            <c:v>Drift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9B6-4354-B551-3EB41EE88050}"/>
              </c:ext>
            </c:extLst>
          </c:dPt>
          <c:xVal>
            <c:numRef>
              <c:f>RandomRBF!$AG$23:$AG$24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RandomRBF!$AH$9:$AH$10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29B6-4354-B551-3EB41EE8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0416"/>
        <c:axId val="207500800"/>
        <c:extLst xmlns:c16r2="http://schemas.microsoft.com/office/drawing/2015/06/chart"/>
      </c:scatterChart>
      <c:valAx>
        <c:axId val="20742041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500800"/>
        <c:crosses val="autoZero"/>
        <c:crossBetween val="midCat"/>
        <c:dispUnits>
          <c:builtInUnit val="thousands"/>
        </c:dispUnits>
      </c:valAx>
      <c:valAx>
        <c:axId val="207500800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2041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787092945040163"/>
          <c:y val="0.53767933938057899"/>
          <c:w val="0.28520697978079373"/>
          <c:h val="0.2519620420897931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3695643572192"/>
          <c:y val="0.13376310461192351"/>
          <c:w val="0.8452394254738258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Sensor!$I$2</c:f>
              <c:strCache>
                <c:ptCount val="1"/>
                <c:pt idx="0">
                  <c:v>HDWM(8)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Sensor!$I$3:$I$102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4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81-4A47-9DB4-F3163D244952}"/>
            </c:ext>
          </c:extLst>
        </c:ser>
        <c:ser>
          <c:idx val="1"/>
          <c:order val="1"/>
          <c:tx>
            <c:strRef>
              <c:f>Sensor!$H$2</c:f>
              <c:strCache>
                <c:ptCount val="1"/>
                <c:pt idx="0">
                  <c:v>DWM-NB(5.87)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11</c:v>
                </c:pt>
                <c:pt idx="59">
                  <c:v>11</c:v>
                </c:pt>
                <c:pt idx="60">
                  <c:v>3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81-4A47-9DB4-F3163D244952}"/>
            </c:ext>
          </c:extLst>
        </c:ser>
        <c:ser>
          <c:idx val="3"/>
          <c:order val="2"/>
          <c:tx>
            <c:strRef>
              <c:f>Sensor!$J$2</c:f>
              <c:strCache>
                <c:ptCount val="1"/>
                <c:pt idx="0">
                  <c:v>DWM-HT(6.36)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Sensor!$J$3:$J$102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10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6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81-4A47-9DB4-F3163D24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2256"/>
        <c:axId val="2071545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5581-4A47-9DB4-F3163D244952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Sensor!$AG$9:$AG$10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Sensor!$AH$9:$AH$10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581-4A47-9DB4-F3163D24495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5581-4A47-9DB4-F3163D24495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81-4A47-9DB4-F3163D24495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5581-4A47-9DB4-F3163D24495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581-4A47-9DB4-F3163D24495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5581-4A47-9DB4-F3163D244952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5581-4A47-9DB4-F3163D24495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581-4A47-9DB4-F3163D244952}"/>
                  </c:ext>
                </c:extLst>
              </c15:ser>
            </c15:filteredScatterSeries>
          </c:ext>
        </c:extLst>
      </c:scatterChart>
      <c:valAx>
        <c:axId val="20715225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154560"/>
        <c:crosses val="autoZero"/>
        <c:crossBetween val="midCat"/>
        <c:dispUnits>
          <c:builtInUnit val="thousands"/>
        </c:dispUnits>
      </c:valAx>
      <c:valAx>
        <c:axId val="2071545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152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058449728959759"/>
          <c:y val="0.15520912387216459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Sensor!$P$2</c:f>
              <c:strCache>
                <c:ptCount val="1"/>
                <c:pt idx="0">
                  <c:v>HDWM(18%)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Sensor!$P$3:$P$102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22-484F-B11A-A34B281EBDE5}"/>
            </c:ext>
          </c:extLst>
        </c:ser>
        <c:ser>
          <c:idx val="9"/>
          <c:order val="1"/>
          <c:tx>
            <c:strRef>
              <c:f>Sensor!$L$2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22-484F-B11A-A34B281EBDE5}"/>
            </c:ext>
          </c:extLst>
        </c:ser>
        <c:ser>
          <c:idx val="1"/>
          <c:order val="2"/>
          <c:tx>
            <c:strRef>
              <c:f>Sensor!$M$2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22-484F-B11A-A34B281EBDE5}"/>
            </c:ext>
          </c:extLst>
        </c:ser>
        <c:ser>
          <c:idx val="3"/>
          <c:order val="3"/>
          <c:tx>
            <c:strRef>
              <c:f>Sensor!$N$2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22-484F-B11A-A34B281EBDE5}"/>
            </c:ext>
          </c:extLst>
        </c:ser>
        <c:ser>
          <c:idx val="0"/>
          <c:order val="4"/>
          <c:tx>
            <c:strRef>
              <c:f>Sensor!$O$2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22-484F-B11A-A34B281EBDE5}"/>
            </c:ext>
          </c:extLst>
        </c:ser>
        <c:ser>
          <c:idx val="6"/>
          <c:order val="5"/>
          <c:tx>
            <c:strRef>
              <c:f>Sensor!$AG$8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5322-484F-B11A-A34B281EBDE5}"/>
              </c:ext>
            </c:extLst>
          </c:dPt>
          <c:xVal>
            <c:numRef>
              <c:f>Sensor!$AG$17:$AG$19</c:f>
              <c:numCache>
                <c:formatCode>General</c:formatCode>
                <c:ptCount val="3"/>
              </c:numCache>
            </c:numRef>
          </c:xVal>
          <c:yVal>
            <c:numRef>
              <c:f>Sensor!$AH$9:$AH$10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5322-484F-B11A-A34B281E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8176"/>
        <c:axId val="208184832"/>
        <c:extLst xmlns:c16r2="http://schemas.microsoft.com/office/drawing/2015/06/chart"/>
      </c:scatterChart>
      <c:valAx>
        <c:axId val="2081781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84832"/>
        <c:crosses val="autoZero"/>
        <c:crossBetween val="midCat"/>
        <c:dispUnits>
          <c:builtInUnit val="thousands"/>
        </c:dispUnits>
      </c:valAx>
      <c:valAx>
        <c:axId val="208184832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7817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29826296838523"/>
          <c:y val="0.13376310461192351"/>
          <c:w val="0.84097811894116248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Sensor!$V$2</c:f>
              <c:strCache>
                <c:ptCount val="1"/>
                <c:pt idx="0">
                  <c:v>HDWM(25.56)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Sensor!$V$3:$V$102</c:f>
              <c:numCache>
                <c:formatCode>General</c:formatCode>
                <c:ptCount val="100"/>
                <c:pt idx="0">
                  <c:v>0.390625</c:v>
                </c:pt>
                <c:pt idx="1">
                  <c:v>0.796875</c:v>
                </c:pt>
                <c:pt idx="2">
                  <c:v>1.046875</c:v>
                </c:pt>
                <c:pt idx="3">
                  <c:v>1.40625</c:v>
                </c:pt>
                <c:pt idx="4">
                  <c:v>1.953125</c:v>
                </c:pt>
                <c:pt idx="5">
                  <c:v>2.25</c:v>
                </c:pt>
                <c:pt idx="6">
                  <c:v>2.703125</c:v>
                </c:pt>
                <c:pt idx="7">
                  <c:v>3.0625</c:v>
                </c:pt>
                <c:pt idx="8">
                  <c:v>3.359375</c:v>
                </c:pt>
                <c:pt idx="9">
                  <c:v>3.625</c:v>
                </c:pt>
                <c:pt idx="10">
                  <c:v>4</c:v>
                </c:pt>
                <c:pt idx="11">
                  <c:v>4.203125</c:v>
                </c:pt>
                <c:pt idx="12">
                  <c:v>4.578125</c:v>
                </c:pt>
                <c:pt idx="13">
                  <c:v>4.90625</c:v>
                </c:pt>
                <c:pt idx="14">
                  <c:v>5.171875</c:v>
                </c:pt>
                <c:pt idx="15">
                  <c:v>5.453125</c:v>
                </c:pt>
                <c:pt idx="16">
                  <c:v>5.546875</c:v>
                </c:pt>
                <c:pt idx="17">
                  <c:v>5.71875</c:v>
                </c:pt>
                <c:pt idx="18">
                  <c:v>5.90625</c:v>
                </c:pt>
                <c:pt idx="19">
                  <c:v>6.125</c:v>
                </c:pt>
                <c:pt idx="20">
                  <c:v>6.265625</c:v>
                </c:pt>
                <c:pt idx="21">
                  <c:v>6.40625</c:v>
                </c:pt>
                <c:pt idx="22">
                  <c:v>6.65625</c:v>
                </c:pt>
                <c:pt idx="23">
                  <c:v>6.828125</c:v>
                </c:pt>
                <c:pt idx="24">
                  <c:v>7.171875</c:v>
                </c:pt>
                <c:pt idx="25">
                  <c:v>7.296875</c:v>
                </c:pt>
                <c:pt idx="26">
                  <c:v>7.5</c:v>
                </c:pt>
                <c:pt idx="27">
                  <c:v>7.75</c:v>
                </c:pt>
                <c:pt idx="28">
                  <c:v>7.875</c:v>
                </c:pt>
                <c:pt idx="29">
                  <c:v>8.046875</c:v>
                </c:pt>
                <c:pt idx="30">
                  <c:v>8.234375</c:v>
                </c:pt>
                <c:pt idx="31">
                  <c:v>8.328125</c:v>
                </c:pt>
                <c:pt idx="32">
                  <c:v>8.546875</c:v>
                </c:pt>
                <c:pt idx="33">
                  <c:v>8.78125</c:v>
                </c:pt>
                <c:pt idx="34">
                  <c:v>8.90625</c:v>
                </c:pt>
                <c:pt idx="35">
                  <c:v>9.015625</c:v>
                </c:pt>
                <c:pt idx="36">
                  <c:v>9.234375</c:v>
                </c:pt>
                <c:pt idx="37">
                  <c:v>9.515625</c:v>
                </c:pt>
                <c:pt idx="38">
                  <c:v>9.765625</c:v>
                </c:pt>
                <c:pt idx="39">
                  <c:v>10.109375</c:v>
                </c:pt>
                <c:pt idx="40">
                  <c:v>10.46875</c:v>
                </c:pt>
                <c:pt idx="41">
                  <c:v>10.78125</c:v>
                </c:pt>
                <c:pt idx="42">
                  <c:v>11.171875</c:v>
                </c:pt>
                <c:pt idx="43">
                  <c:v>11.46875</c:v>
                </c:pt>
                <c:pt idx="44">
                  <c:v>11.765625</c:v>
                </c:pt>
                <c:pt idx="45">
                  <c:v>11.953125</c:v>
                </c:pt>
                <c:pt idx="46">
                  <c:v>12.4375</c:v>
                </c:pt>
                <c:pt idx="47">
                  <c:v>12.75</c:v>
                </c:pt>
                <c:pt idx="48">
                  <c:v>12.953125</c:v>
                </c:pt>
                <c:pt idx="49">
                  <c:v>13.234375</c:v>
                </c:pt>
                <c:pt idx="50">
                  <c:v>13.640625</c:v>
                </c:pt>
                <c:pt idx="51">
                  <c:v>13.8125</c:v>
                </c:pt>
                <c:pt idx="52">
                  <c:v>14.09375</c:v>
                </c:pt>
                <c:pt idx="53">
                  <c:v>14.25</c:v>
                </c:pt>
                <c:pt idx="54">
                  <c:v>14.5</c:v>
                </c:pt>
                <c:pt idx="55">
                  <c:v>14.65625</c:v>
                </c:pt>
                <c:pt idx="56">
                  <c:v>14.890625</c:v>
                </c:pt>
                <c:pt idx="57">
                  <c:v>15.03125</c:v>
                </c:pt>
                <c:pt idx="58">
                  <c:v>15.25</c:v>
                </c:pt>
                <c:pt idx="59">
                  <c:v>15.5</c:v>
                </c:pt>
                <c:pt idx="60">
                  <c:v>15.65625</c:v>
                </c:pt>
                <c:pt idx="61">
                  <c:v>15.875</c:v>
                </c:pt>
                <c:pt idx="62">
                  <c:v>16.109375</c:v>
                </c:pt>
                <c:pt idx="63">
                  <c:v>16.34375</c:v>
                </c:pt>
                <c:pt idx="64">
                  <c:v>16.546875</c:v>
                </c:pt>
                <c:pt idx="65">
                  <c:v>16.734375</c:v>
                </c:pt>
                <c:pt idx="66">
                  <c:v>16.859375</c:v>
                </c:pt>
                <c:pt idx="67">
                  <c:v>17.078125</c:v>
                </c:pt>
                <c:pt idx="68">
                  <c:v>17.234375</c:v>
                </c:pt>
                <c:pt idx="69">
                  <c:v>17.484375</c:v>
                </c:pt>
                <c:pt idx="70">
                  <c:v>17.65625</c:v>
                </c:pt>
                <c:pt idx="71">
                  <c:v>17.890625</c:v>
                </c:pt>
                <c:pt idx="72">
                  <c:v>18.109375</c:v>
                </c:pt>
                <c:pt idx="73">
                  <c:v>18.28125</c:v>
                </c:pt>
                <c:pt idx="74">
                  <c:v>18.5</c:v>
                </c:pt>
                <c:pt idx="75">
                  <c:v>18.703125</c:v>
                </c:pt>
                <c:pt idx="76">
                  <c:v>18.875</c:v>
                </c:pt>
                <c:pt idx="77">
                  <c:v>19.015625</c:v>
                </c:pt>
                <c:pt idx="78">
                  <c:v>19.1875</c:v>
                </c:pt>
                <c:pt idx="79">
                  <c:v>19.4375</c:v>
                </c:pt>
                <c:pt idx="80">
                  <c:v>19.671875</c:v>
                </c:pt>
                <c:pt idx="81">
                  <c:v>19.875</c:v>
                </c:pt>
                <c:pt idx="82">
                  <c:v>20.09375</c:v>
                </c:pt>
                <c:pt idx="83">
                  <c:v>20.359375</c:v>
                </c:pt>
                <c:pt idx="84">
                  <c:v>20.65625</c:v>
                </c:pt>
                <c:pt idx="85">
                  <c:v>20.96875</c:v>
                </c:pt>
                <c:pt idx="86">
                  <c:v>21.125</c:v>
                </c:pt>
                <c:pt idx="87">
                  <c:v>21.296875</c:v>
                </c:pt>
                <c:pt idx="88">
                  <c:v>21.609375</c:v>
                </c:pt>
                <c:pt idx="89">
                  <c:v>21.796875</c:v>
                </c:pt>
                <c:pt idx="90">
                  <c:v>22.140625</c:v>
                </c:pt>
                <c:pt idx="91">
                  <c:v>22.46875</c:v>
                </c:pt>
                <c:pt idx="92">
                  <c:v>22.84375</c:v>
                </c:pt>
                <c:pt idx="93">
                  <c:v>23.03125</c:v>
                </c:pt>
                <c:pt idx="94">
                  <c:v>23.4375</c:v>
                </c:pt>
                <c:pt idx="95">
                  <c:v>23.703125</c:v>
                </c:pt>
                <c:pt idx="96">
                  <c:v>24.171875</c:v>
                </c:pt>
                <c:pt idx="97">
                  <c:v>24.6875</c:v>
                </c:pt>
                <c:pt idx="98">
                  <c:v>25.203125</c:v>
                </c:pt>
                <c:pt idx="99">
                  <c:v>25.5625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4-443A-9E10-3AB22E7A6A22}"/>
            </c:ext>
          </c:extLst>
        </c:ser>
        <c:ser>
          <c:idx val="9"/>
          <c:order val="1"/>
          <c:tx>
            <c:strRef>
              <c:f>Sensor!$R$2</c:f>
              <c:strCache>
                <c:ptCount val="1"/>
                <c:pt idx="0">
                  <c:v>ARF(11.98)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Sensor!$R$3:$R$102</c:f>
              <c:numCache>
                <c:formatCode>General</c:formatCode>
                <c:ptCount val="100"/>
                <c:pt idx="0">
                  <c:v>0.390625</c:v>
                </c:pt>
                <c:pt idx="1">
                  <c:v>0.5625</c:v>
                </c:pt>
                <c:pt idx="2">
                  <c:v>0.9375</c:v>
                </c:pt>
                <c:pt idx="3">
                  <c:v>1.171875</c:v>
                </c:pt>
                <c:pt idx="4">
                  <c:v>1.390625</c:v>
                </c:pt>
                <c:pt idx="5">
                  <c:v>1.546875</c:v>
                </c:pt>
                <c:pt idx="6">
                  <c:v>1.71875</c:v>
                </c:pt>
                <c:pt idx="7">
                  <c:v>1.859375</c:v>
                </c:pt>
                <c:pt idx="8">
                  <c:v>2.03125</c:v>
                </c:pt>
                <c:pt idx="9">
                  <c:v>2.15625</c:v>
                </c:pt>
                <c:pt idx="10">
                  <c:v>2.3125</c:v>
                </c:pt>
                <c:pt idx="11">
                  <c:v>2.453125</c:v>
                </c:pt>
                <c:pt idx="12">
                  <c:v>2.59375</c:v>
                </c:pt>
                <c:pt idx="13">
                  <c:v>2.734375</c:v>
                </c:pt>
                <c:pt idx="14">
                  <c:v>2.890625</c:v>
                </c:pt>
                <c:pt idx="15">
                  <c:v>3.0625</c:v>
                </c:pt>
                <c:pt idx="16">
                  <c:v>3.234375</c:v>
                </c:pt>
                <c:pt idx="17">
                  <c:v>3.359375</c:v>
                </c:pt>
                <c:pt idx="18">
                  <c:v>3.484375</c:v>
                </c:pt>
                <c:pt idx="19">
                  <c:v>3.640625</c:v>
                </c:pt>
                <c:pt idx="20">
                  <c:v>3.765625</c:v>
                </c:pt>
                <c:pt idx="21">
                  <c:v>3.90625</c:v>
                </c:pt>
                <c:pt idx="22">
                  <c:v>4.046875</c:v>
                </c:pt>
                <c:pt idx="23">
                  <c:v>4.1875</c:v>
                </c:pt>
                <c:pt idx="24">
                  <c:v>4.328125</c:v>
                </c:pt>
                <c:pt idx="25">
                  <c:v>4.484375</c:v>
                </c:pt>
                <c:pt idx="26">
                  <c:v>4.609375</c:v>
                </c:pt>
                <c:pt idx="27">
                  <c:v>4.734375</c:v>
                </c:pt>
                <c:pt idx="28">
                  <c:v>4.859375</c:v>
                </c:pt>
                <c:pt idx="29">
                  <c:v>5</c:v>
                </c:pt>
                <c:pt idx="30">
                  <c:v>5.140625</c:v>
                </c:pt>
                <c:pt idx="31">
                  <c:v>5.28125</c:v>
                </c:pt>
                <c:pt idx="32">
                  <c:v>5.390625</c:v>
                </c:pt>
                <c:pt idx="33">
                  <c:v>5.5</c:v>
                </c:pt>
                <c:pt idx="34">
                  <c:v>5.625</c:v>
                </c:pt>
                <c:pt idx="35">
                  <c:v>5.734375</c:v>
                </c:pt>
                <c:pt idx="36">
                  <c:v>5.859375</c:v>
                </c:pt>
                <c:pt idx="37">
                  <c:v>5.984375</c:v>
                </c:pt>
                <c:pt idx="38">
                  <c:v>6.109375</c:v>
                </c:pt>
                <c:pt idx="39">
                  <c:v>6.234375</c:v>
                </c:pt>
                <c:pt idx="40">
                  <c:v>6.359375</c:v>
                </c:pt>
                <c:pt idx="41">
                  <c:v>6.484375</c:v>
                </c:pt>
                <c:pt idx="42">
                  <c:v>6.625</c:v>
                </c:pt>
                <c:pt idx="43">
                  <c:v>6.734375</c:v>
                </c:pt>
                <c:pt idx="44">
                  <c:v>6.84375</c:v>
                </c:pt>
                <c:pt idx="45">
                  <c:v>6.96875</c:v>
                </c:pt>
                <c:pt idx="46">
                  <c:v>7.125</c:v>
                </c:pt>
                <c:pt idx="47">
                  <c:v>7.265625</c:v>
                </c:pt>
                <c:pt idx="48">
                  <c:v>7.390625</c:v>
                </c:pt>
                <c:pt idx="49">
                  <c:v>7.515625</c:v>
                </c:pt>
                <c:pt idx="50">
                  <c:v>7.671875</c:v>
                </c:pt>
                <c:pt idx="51">
                  <c:v>7.78125</c:v>
                </c:pt>
                <c:pt idx="52">
                  <c:v>7.921875</c:v>
                </c:pt>
                <c:pt idx="53">
                  <c:v>8.03125</c:v>
                </c:pt>
                <c:pt idx="54">
                  <c:v>8.171875</c:v>
                </c:pt>
                <c:pt idx="55">
                  <c:v>8.296875</c:v>
                </c:pt>
                <c:pt idx="56">
                  <c:v>8.421875</c:v>
                </c:pt>
                <c:pt idx="57">
                  <c:v>8.53125</c:v>
                </c:pt>
                <c:pt idx="58">
                  <c:v>8.671875</c:v>
                </c:pt>
                <c:pt idx="59">
                  <c:v>8.78125</c:v>
                </c:pt>
                <c:pt idx="60">
                  <c:v>8.90625</c:v>
                </c:pt>
                <c:pt idx="61">
                  <c:v>9.015625</c:v>
                </c:pt>
                <c:pt idx="62">
                  <c:v>9.125</c:v>
                </c:pt>
                <c:pt idx="63">
                  <c:v>9.1875</c:v>
                </c:pt>
                <c:pt idx="64">
                  <c:v>9.234375</c:v>
                </c:pt>
                <c:pt idx="65">
                  <c:v>9.28125</c:v>
                </c:pt>
                <c:pt idx="66">
                  <c:v>9.390625</c:v>
                </c:pt>
                <c:pt idx="67">
                  <c:v>9.53125</c:v>
                </c:pt>
                <c:pt idx="68">
                  <c:v>9.625</c:v>
                </c:pt>
                <c:pt idx="69">
                  <c:v>9.671875</c:v>
                </c:pt>
                <c:pt idx="70">
                  <c:v>9.71875</c:v>
                </c:pt>
                <c:pt idx="71">
                  <c:v>9.796875</c:v>
                </c:pt>
                <c:pt idx="72">
                  <c:v>9.84375</c:v>
                </c:pt>
                <c:pt idx="73">
                  <c:v>9.90625</c:v>
                </c:pt>
                <c:pt idx="74">
                  <c:v>9.96875</c:v>
                </c:pt>
                <c:pt idx="75">
                  <c:v>10.03125</c:v>
                </c:pt>
                <c:pt idx="76">
                  <c:v>10.109375</c:v>
                </c:pt>
                <c:pt idx="77">
                  <c:v>10.15625</c:v>
                </c:pt>
                <c:pt idx="78">
                  <c:v>10.21875</c:v>
                </c:pt>
                <c:pt idx="79">
                  <c:v>10.28125</c:v>
                </c:pt>
                <c:pt idx="80">
                  <c:v>10.34375</c:v>
                </c:pt>
                <c:pt idx="81">
                  <c:v>10.40625</c:v>
                </c:pt>
                <c:pt idx="82">
                  <c:v>10.484375</c:v>
                </c:pt>
                <c:pt idx="83">
                  <c:v>10.578125</c:v>
                </c:pt>
                <c:pt idx="84">
                  <c:v>10.671875</c:v>
                </c:pt>
                <c:pt idx="85">
                  <c:v>10.78125</c:v>
                </c:pt>
                <c:pt idx="86">
                  <c:v>10.890625</c:v>
                </c:pt>
                <c:pt idx="87">
                  <c:v>10.984375</c:v>
                </c:pt>
                <c:pt idx="88">
                  <c:v>11.0625</c:v>
                </c:pt>
                <c:pt idx="89">
                  <c:v>11.140625</c:v>
                </c:pt>
                <c:pt idx="90">
                  <c:v>11.21875</c:v>
                </c:pt>
                <c:pt idx="91">
                  <c:v>11.28125</c:v>
                </c:pt>
                <c:pt idx="92">
                  <c:v>11.375</c:v>
                </c:pt>
                <c:pt idx="93">
                  <c:v>11.453125</c:v>
                </c:pt>
                <c:pt idx="94">
                  <c:v>11.546875</c:v>
                </c:pt>
                <c:pt idx="95">
                  <c:v>11.625</c:v>
                </c:pt>
                <c:pt idx="96">
                  <c:v>11.71875</c:v>
                </c:pt>
                <c:pt idx="97">
                  <c:v>11.796875</c:v>
                </c:pt>
                <c:pt idx="98">
                  <c:v>11.890625</c:v>
                </c:pt>
                <c:pt idx="99">
                  <c:v>11.984375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E4-443A-9E10-3AB22E7A6A22}"/>
            </c:ext>
          </c:extLst>
        </c:ser>
        <c:ser>
          <c:idx val="1"/>
          <c:order val="2"/>
          <c:tx>
            <c:strRef>
              <c:f>Sensor!$S$2</c:f>
              <c:strCache>
                <c:ptCount val="1"/>
                <c:pt idx="0">
                  <c:v>DWM-NB(19.72)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Sensor!$S$3:$S$102</c:f>
              <c:numCache>
                <c:formatCode>General</c:formatCode>
                <c:ptCount val="100"/>
                <c:pt idx="0">
                  <c:v>0.15625</c:v>
                </c:pt>
                <c:pt idx="1">
                  <c:v>0.34375</c:v>
                </c:pt>
                <c:pt idx="2">
                  <c:v>0.578125</c:v>
                </c:pt>
                <c:pt idx="3">
                  <c:v>0.8125</c:v>
                </c:pt>
                <c:pt idx="4">
                  <c:v>1.03125</c:v>
                </c:pt>
                <c:pt idx="5">
                  <c:v>1.265625</c:v>
                </c:pt>
                <c:pt idx="6">
                  <c:v>1.5</c:v>
                </c:pt>
                <c:pt idx="7">
                  <c:v>1.734375</c:v>
                </c:pt>
                <c:pt idx="8">
                  <c:v>1.953125</c:v>
                </c:pt>
                <c:pt idx="9">
                  <c:v>2.1875</c:v>
                </c:pt>
                <c:pt idx="10">
                  <c:v>2.4375</c:v>
                </c:pt>
                <c:pt idx="11">
                  <c:v>2.671875</c:v>
                </c:pt>
                <c:pt idx="12">
                  <c:v>2.90625</c:v>
                </c:pt>
                <c:pt idx="13">
                  <c:v>3.125</c:v>
                </c:pt>
                <c:pt idx="14">
                  <c:v>3.359375</c:v>
                </c:pt>
                <c:pt idx="15">
                  <c:v>3.578125</c:v>
                </c:pt>
                <c:pt idx="16">
                  <c:v>3.8125</c:v>
                </c:pt>
                <c:pt idx="17">
                  <c:v>4.03125</c:v>
                </c:pt>
                <c:pt idx="18">
                  <c:v>4.265625</c:v>
                </c:pt>
                <c:pt idx="19">
                  <c:v>4.484375</c:v>
                </c:pt>
                <c:pt idx="20">
                  <c:v>4.71875</c:v>
                </c:pt>
                <c:pt idx="21">
                  <c:v>4.953125</c:v>
                </c:pt>
                <c:pt idx="22">
                  <c:v>5.1875</c:v>
                </c:pt>
                <c:pt idx="23">
                  <c:v>5.421875</c:v>
                </c:pt>
                <c:pt idx="24">
                  <c:v>5.65625</c:v>
                </c:pt>
                <c:pt idx="25">
                  <c:v>5.875</c:v>
                </c:pt>
                <c:pt idx="26">
                  <c:v>6.09375</c:v>
                </c:pt>
                <c:pt idx="27">
                  <c:v>6.3125</c:v>
                </c:pt>
                <c:pt idx="28">
                  <c:v>6.53125</c:v>
                </c:pt>
                <c:pt idx="29">
                  <c:v>6.75</c:v>
                </c:pt>
                <c:pt idx="30">
                  <c:v>6.953125</c:v>
                </c:pt>
                <c:pt idx="31">
                  <c:v>7.171875</c:v>
                </c:pt>
                <c:pt idx="32">
                  <c:v>7.375</c:v>
                </c:pt>
                <c:pt idx="33">
                  <c:v>7.578125</c:v>
                </c:pt>
                <c:pt idx="34">
                  <c:v>7.78125</c:v>
                </c:pt>
                <c:pt idx="35">
                  <c:v>7.984375</c:v>
                </c:pt>
                <c:pt idx="36">
                  <c:v>8.171875</c:v>
                </c:pt>
                <c:pt idx="37">
                  <c:v>8.375</c:v>
                </c:pt>
                <c:pt idx="38">
                  <c:v>8.5625</c:v>
                </c:pt>
                <c:pt idx="39">
                  <c:v>8.765625</c:v>
                </c:pt>
                <c:pt idx="40">
                  <c:v>8.953125</c:v>
                </c:pt>
                <c:pt idx="41">
                  <c:v>9.15625</c:v>
                </c:pt>
                <c:pt idx="42">
                  <c:v>9.34375</c:v>
                </c:pt>
                <c:pt idx="43">
                  <c:v>9.53125</c:v>
                </c:pt>
                <c:pt idx="44">
                  <c:v>9.71875</c:v>
                </c:pt>
                <c:pt idx="45">
                  <c:v>9.875</c:v>
                </c:pt>
                <c:pt idx="46">
                  <c:v>9.953125</c:v>
                </c:pt>
                <c:pt idx="47">
                  <c:v>10.109375</c:v>
                </c:pt>
                <c:pt idx="48">
                  <c:v>10.328125</c:v>
                </c:pt>
                <c:pt idx="49">
                  <c:v>10.5625</c:v>
                </c:pt>
                <c:pt idx="50">
                  <c:v>10.796875</c:v>
                </c:pt>
                <c:pt idx="51">
                  <c:v>11.03125</c:v>
                </c:pt>
                <c:pt idx="52">
                  <c:v>11.25</c:v>
                </c:pt>
                <c:pt idx="53">
                  <c:v>11.5</c:v>
                </c:pt>
                <c:pt idx="54">
                  <c:v>11.75</c:v>
                </c:pt>
                <c:pt idx="55">
                  <c:v>11.9375</c:v>
                </c:pt>
                <c:pt idx="56">
                  <c:v>12.0625</c:v>
                </c:pt>
                <c:pt idx="57">
                  <c:v>12.171875</c:v>
                </c:pt>
                <c:pt idx="58">
                  <c:v>12.328125</c:v>
                </c:pt>
                <c:pt idx="59">
                  <c:v>12.546875</c:v>
                </c:pt>
                <c:pt idx="60">
                  <c:v>12.671875</c:v>
                </c:pt>
                <c:pt idx="61">
                  <c:v>12.75</c:v>
                </c:pt>
                <c:pt idx="62">
                  <c:v>12.875</c:v>
                </c:pt>
                <c:pt idx="63">
                  <c:v>12.96875</c:v>
                </c:pt>
                <c:pt idx="64">
                  <c:v>13.09375</c:v>
                </c:pt>
                <c:pt idx="65">
                  <c:v>13.21875</c:v>
                </c:pt>
                <c:pt idx="66">
                  <c:v>13.359375</c:v>
                </c:pt>
                <c:pt idx="67">
                  <c:v>13.5</c:v>
                </c:pt>
                <c:pt idx="68">
                  <c:v>13.65625</c:v>
                </c:pt>
                <c:pt idx="69">
                  <c:v>13.8125</c:v>
                </c:pt>
                <c:pt idx="70">
                  <c:v>13.96875</c:v>
                </c:pt>
                <c:pt idx="71">
                  <c:v>14.140625</c:v>
                </c:pt>
                <c:pt idx="72">
                  <c:v>14.28125</c:v>
                </c:pt>
                <c:pt idx="73">
                  <c:v>14.4375</c:v>
                </c:pt>
                <c:pt idx="74">
                  <c:v>14.59375</c:v>
                </c:pt>
                <c:pt idx="75">
                  <c:v>14.765625</c:v>
                </c:pt>
                <c:pt idx="76">
                  <c:v>14.9375</c:v>
                </c:pt>
                <c:pt idx="77">
                  <c:v>15.125</c:v>
                </c:pt>
                <c:pt idx="78">
                  <c:v>15.28125</c:v>
                </c:pt>
                <c:pt idx="79">
                  <c:v>15.46875</c:v>
                </c:pt>
                <c:pt idx="80">
                  <c:v>15.640625</c:v>
                </c:pt>
                <c:pt idx="81">
                  <c:v>15.828125</c:v>
                </c:pt>
                <c:pt idx="82">
                  <c:v>16.015625</c:v>
                </c:pt>
                <c:pt idx="83">
                  <c:v>16.234375</c:v>
                </c:pt>
                <c:pt idx="84">
                  <c:v>16.53125</c:v>
                </c:pt>
                <c:pt idx="85">
                  <c:v>16.828125</c:v>
                </c:pt>
                <c:pt idx="86">
                  <c:v>17.09375</c:v>
                </c:pt>
                <c:pt idx="87">
                  <c:v>17.390625</c:v>
                </c:pt>
                <c:pt idx="88">
                  <c:v>17.6875</c:v>
                </c:pt>
                <c:pt idx="89">
                  <c:v>17.984375</c:v>
                </c:pt>
                <c:pt idx="90">
                  <c:v>18.234375</c:v>
                </c:pt>
                <c:pt idx="91">
                  <c:v>18.46875</c:v>
                </c:pt>
                <c:pt idx="92">
                  <c:v>18.546875</c:v>
                </c:pt>
                <c:pt idx="93">
                  <c:v>18.625</c:v>
                </c:pt>
                <c:pt idx="94">
                  <c:v>18.75</c:v>
                </c:pt>
                <c:pt idx="95">
                  <c:v>18.921875</c:v>
                </c:pt>
                <c:pt idx="96">
                  <c:v>19.0625</c:v>
                </c:pt>
                <c:pt idx="97">
                  <c:v>19.25</c:v>
                </c:pt>
                <c:pt idx="98">
                  <c:v>19.453125</c:v>
                </c:pt>
                <c:pt idx="99">
                  <c:v>19.71875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E4-443A-9E10-3AB22E7A6A22}"/>
            </c:ext>
          </c:extLst>
        </c:ser>
        <c:ser>
          <c:idx val="3"/>
          <c:order val="3"/>
          <c:tx>
            <c:strRef>
              <c:f>Sensor!$T$2</c:f>
              <c:strCache>
                <c:ptCount val="1"/>
                <c:pt idx="0">
                  <c:v>DWM-HT(22.16)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Sensor!$T$3:$T$102</c:f>
              <c:numCache>
                <c:formatCode>General</c:formatCode>
                <c:ptCount val="100"/>
                <c:pt idx="0">
                  <c:v>0.28125</c:v>
                </c:pt>
                <c:pt idx="1">
                  <c:v>0.546875</c:v>
                </c:pt>
                <c:pt idx="2">
                  <c:v>0.875</c:v>
                </c:pt>
                <c:pt idx="3">
                  <c:v>1.203125</c:v>
                </c:pt>
                <c:pt idx="4">
                  <c:v>1.53125</c:v>
                </c:pt>
                <c:pt idx="5">
                  <c:v>1.875</c:v>
                </c:pt>
                <c:pt idx="6">
                  <c:v>2.1875</c:v>
                </c:pt>
                <c:pt idx="7">
                  <c:v>2.515625</c:v>
                </c:pt>
                <c:pt idx="8">
                  <c:v>2.84375</c:v>
                </c:pt>
                <c:pt idx="9">
                  <c:v>3.15625</c:v>
                </c:pt>
                <c:pt idx="10">
                  <c:v>3.484375</c:v>
                </c:pt>
                <c:pt idx="11">
                  <c:v>3.796875</c:v>
                </c:pt>
                <c:pt idx="12">
                  <c:v>4.125</c:v>
                </c:pt>
                <c:pt idx="13">
                  <c:v>4.421875</c:v>
                </c:pt>
                <c:pt idx="14">
                  <c:v>4.734375</c:v>
                </c:pt>
                <c:pt idx="15">
                  <c:v>5.046875</c:v>
                </c:pt>
                <c:pt idx="16">
                  <c:v>5.40625</c:v>
                </c:pt>
                <c:pt idx="17">
                  <c:v>5.703125</c:v>
                </c:pt>
                <c:pt idx="18">
                  <c:v>6.03125</c:v>
                </c:pt>
                <c:pt idx="19">
                  <c:v>6.34375</c:v>
                </c:pt>
                <c:pt idx="20">
                  <c:v>6.65625</c:v>
                </c:pt>
                <c:pt idx="21">
                  <c:v>7</c:v>
                </c:pt>
                <c:pt idx="22">
                  <c:v>7.3125</c:v>
                </c:pt>
                <c:pt idx="23">
                  <c:v>7.625</c:v>
                </c:pt>
                <c:pt idx="24">
                  <c:v>7.953125</c:v>
                </c:pt>
                <c:pt idx="25">
                  <c:v>8.25</c:v>
                </c:pt>
                <c:pt idx="26">
                  <c:v>8.5625</c:v>
                </c:pt>
                <c:pt idx="27">
                  <c:v>8.875</c:v>
                </c:pt>
                <c:pt idx="28">
                  <c:v>9.171875</c:v>
                </c:pt>
                <c:pt idx="29">
                  <c:v>9.46875</c:v>
                </c:pt>
                <c:pt idx="30">
                  <c:v>9.78125</c:v>
                </c:pt>
                <c:pt idx="31">
                  <c:v>10.078125</c:v>
                </c:pt>
                <c:pt idx="32">
                  <c:v>10.375</c:v>
                </c:pt>
                <c:pt idx="33">
                  <c:v>10.65625</c:v>
                </c:pt>
                <c:pt idx="34">
                  <c:v>10.953125</c:v>
                </c:pt>
                <c:pt idx="35">
                  <c:v>11.234375</c:v>
                </c:pt>
                <c:pt idx="36">
                  <c:v>11.5</c:v>
                </c:pt>
                <c:pt idx="37">
                  <c:v>11.78125</c:v>
                </c:pt>
                <c:pt idx="38">
                  <c:v>11.96875</c:v>
                </c:pt>
                <c:pt idx="39">
                  <c:v>12</c:v>
                </c:pt>
                <c:pt idx="40">
                  <c:v>12.046875</c:v>
                </c:pt>
                <c:pt idx="41">
                  <c:v>12.09375</c:v>
                </c:pt>
                <c:pt idx="42">
                  <c:v>12.140625</c:v>
                </c:pt>
                <c:pt idx="43">
                  <c:v>12.203125</c:v>
                </c:pt>
                <c:pt idx="44">
                  <c:v>12.265625</c:v>
                </c:pt>
                <c:pt idx="45">
                  <c:v>12.34375</c:v>
                </c:pt>
                <c:pt idx="46">
                  <c:v>12.4375</c:v>
                </c:pt>
                <c:pt idx="47">
                  <c:v>12.609375</c:v>
                </c:pt>
                <c:pt idx="48">
                  <c:v>12.796875</c:v>
                </c:pt>
                <c:pt idx="49">
                  <c:v>13.046875</c:v>
                </c:pt>
                <c:pt idx="50">
                  <c:v>13.34375</c:v>
                </c:pt>
                <c:pt idx="51">
                  <c:v>13.609375</c:v>
                </c:pt>
                <c:pt idx="52">
                  <c:v>13.8125</c:v>
                </c:pt>
                <c:pt idx="53">
                  <c:v>14.03125</c:v>
                </c:pt>
                <c:pt idx="54">
                  <c:v>14.234375</c:v>
                </c:pt>
                <c:pt idx="55">
                  <c:v>14.390625</c:v>
                </c:pt>
                <c:pt idx="56">
                  <c:v>14.53125</c:v>
                </c:pt>
                <c:pt idx="57">
                  <c:v>14.6875</c:v>
                </c:pt>
                <c:pt idx="58">
                  <c:v>14.890625</c:v>
                </c:pt>
                <c:pt idx="59">
                  <c:v>15.078125</c:v>
                </c:pt>
                <c:pt idx="60">
                  <c:v>15.203125</c:v>
                </c:pt>
                <c:pt idx="61">
                  <c:v>15.328125</c:v>
                </c:pt>
                <c:pt idx="62">
                  <c:v>15.484375</c:v>
                </c:pt>
                <c:pt idx="63">
                  <c:v>15.609375</c:v>
                </c:pt>
                <c:pt idx="64">
                  <c:v>15.734375</c:v>
                </c:pt>
                <c:pt idx="65">
                  <c:v>15.859375</c:v>
                </c:pt>
                <c:pt idx="66">
                  <c:v>16</c:v>
                </c:pt>
                <c:pt idx="67">
                  <c:v>16.140625</c:v>
                </c:pt>
                <c:pt idx="68">
                  <c:v>16.296875</c:v>
                </c:pt>
                <c:pt idx="69">
                  <c:v>16.4375</c:v>
                </c:pt>
                <c:pt idx="70">
                  <c:v>16.59375</c:v>
                </c:pt>
                <c:pt idx="71">
                  <c:v>16.75</c:v>
                </c:pt>
                <c:pt idx="72">
                  <c:v>16.875</c:v>
                </c:pt>
                <c:pt idx="73">
                  <c:v>17.015625</c:v>
                </c:pt>
                <c:pt idx="74">
                  <c:v>17.15625</c:v>
                </c:pt>
                <c:pt idx="75">
                  <c:v>17.296875</c:v>
                </c:pt>
                <c:pt idx="76">
                  <c:v>17.4375</c:v>
                </c:pt>
                <c:pt idx="77">
                  <c:v>17.578125</c:v>
                </c:pt>
                <c:pt idx="78">
                  <c:v>17.734375</c:v>
                </c:pt>
                <c:pt idx="79">
                  <c:v>17.875</c:v>
                </c:pt>
                <c:pt idx="80">
                  <c:v>18.046875</c:v>
                </c:pt>
                <c:pt idx="81">
                  <c:v>18.203125</c:v>
                </c:pt>
                <c:pt idx="82">
                  <c:v>18.375</c:v>
                </c:pt>
                <c:pt idx="83">
                  <c:v>18.5625</c:v>
                </c:pt>
                <c:pt idx="84">
                  <c:v>18.84375</c:v>
                </c:pt>
                <c:pt idx="85">
                  <c:v>19.203125</c:v>
                </c:pt>
                <c:pt idx="86">
                  <c:v>19.546875</c:v>
                </c:pt>
                <c:pt idx="87">
                  <c:v>19.8125</c:v>
                </c:pt>
                <c:pt idx="88">
                  <c:v>20.0625</c:v>
                </c:pt>
                <c:pt idx="89">
                  <c:v>20.296875</c:v>
                </c:pt>
                <c:pt idx="90">
                  <c:v>20.515625</c:v>
                </c:pt>
                <c:pt idx="91">
                  <c:v>20.75</c:v>
                </c:pt>
                <c:pt idx="92">
                  <c:v>20.984375</c:v>
                </c:pt>
                <c:pt idx="93">
                  <c:v>21.234375</c:v>
                </c:pt>
                <c:pt idx="94">
                  <c:v>21.453125</c:v>
                </c:pt>
                <c:pt idx="95">
                  <c:v>21.640625</c:v>
                </c:pt>
                <c:pt idx="96">
                  <c:v>21.796875</c:v>
                </c:pt>
                <c:pt idx="97">
                  <c:v>21.921875</c:v>
                </c:pt>
                <c:pt idx="98">
                  <c:v>22.03125</c:v>
                </c:pt>
                <c:pt idx="99">
                  <c:v>22.15625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E4-443A-9E10-3AB22E7A6A22}"/>
            </c:ext>
          </c:extLst>
        </c:ser>
        <c:ser>
          <c:idx val="0"/>
          <c:order val="4"/>
          <c:tx>
            <c:strRef>
              <c:f>Sensor!$U$2</c:f>
              <c:strCache>
                <c:ptCount val="1"/>
                <c:pt idx="0">
                  <c:v>WMA(7.28)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Sensor!$U$3:$U$102</c:f>
              <c:numCache>
                <c:formatCode>General</c:formatCode>
                <c:ptCount val="100"/>
                <c:pt idx="0">
                  <c:v>0.1875</c:v>
                </c:pt>
                <c:pt idx="1">
                  <c:v>0.3125</c:v>
                </c:pt>
                <c:pt idx="2">
                  <c:v>0.40625</c:v>
                </c:pt>
                <c:pt idx="3">
                  <c:v>0.484375</c:v>
                </c:pt>
                <c:pt idx="4">
                  <c:v>0.578125</c:v>
                </c:pt>
                <c:pt idx="5">
                  <c:v>0.671875</c:v>
                </c:pt>
                <c:pt idx="6">
                  <c:v>0.765625</c:v>
                </c:pt>
                <c:pt idx="7">
                  <c:v>0.84375</c:v>
                </c:pt>
                <c:pt idx="8">
                  <c:v>0.921875</c:v>
                </c:pt>
                <c:pt idx="9">
                  <c:v>1</c:v>
                </c:pt>
                <c:pt idx="10">
                  <c:v>1.09375</c:v>
                </c:pt>
                <c:pt idx="11">
                  <c:v>1.1875</c:v>
                </c:pt>
                <c:pt idx="12">
                  <c:v>1.28125</c:v>
                </c:pt>
                <c:pt idx="13">
                  <c:v>1.359375</c:v>
                </c:pt>
                <c:pt idx="14">
                  <c:v>1.4375</c:v>
                </c:pt>
                <c:pt idx="15">
                  <c:v>1.515625</c:v>
                </c:pt>
                <c:pt idx="16">
                  <c:v>1.59375</c:v>
                </c:pt>
                <c:pt idx="17">
                  <c:v>1.671875</c:v>
                </c:pt>
                <c:pt idx="18">
                  <c:v>1.75</c:v>
                </c:pt>
                <c:pt idx="19">
                  <c:v>1.828125</c:v>
                </c:pt>
                <c:pt idx="20">
                  <c:v>1.90625</c:v>
                </c:pt>
                <c:pt idx="21">
                  <c:v>1.984375</c:v>
                </c:pt>
                <c:pt idx="22">
                  <c:v>2.078125</c:v>
                </c:pt>
                <c:pt idx="23">
                  <c:v>2.15625</c:v>
                </c:pt>
                <c:pt idx="24">
                  <c:v>2.234375</c:v>
                </c:pt>
                <c:pt idx="25">
                  <c:v>2.328125</c:v>
                </c:pt>
                <c:pt idx="26">
                  <c:v>2.390625</c:v>
                </c:pt>
                <c:pt idx="27">
                  <c:v>2.46875</c:v>
                </c:pt>
                <c:pt idx="28">
                  <c:v>2.546875</c:v>
                </c:pt>
                <c:pt idx="29">
                  <c:v>2.625</c:v>
                </c:pt>
                <c:pt idx="30">
                  <c:v>2.6875</c:v>
                </c:pt>
                <c:pt idx="31">
                  <c:v>2.765625</c:v>
                </c:pt>
                <c:pt idx="32">
                  <c:v>2.828125</c:v>
                </c:pt>
                <c:pt idx="33">
                  <c:v>2.90625</c:v>
                </c:pt>
                <c:pt idx="34">
                  <c:v>2.96875</c:v>
                </c:pt>
                <c:pt idx="35">
                  <c:v>3.03125</c:v>
                </c:pt>
                <c:pt idx="36">
                  <c:v>3.109375</c:v>
                </c:pt>
                <c:pt idx="37">
                  <c:v>3.1875</c:v>
                </c:pt>
                <c:pt idx="38">
                  <c:v>3.265625</c:v>
                </c:pt>
                <c:pt idx="39">
                  <c:v>3.34375</c:v>
                </c:pt>
                <c:pt idx="40">
                  <c:v>3.40625</c:v>
                </c:pt>
                <c:pt idx="41">
                  <c:v>3.46875</c:v>
                </c:pt>
                <c:pt idx="42">
                  <c:v>3.53125</c:v>
                </c:pt>
                <c:pt idx="43">
                  <c:v>3.609375</c:v>
                </c:pt>
                <c:pt idx="44">
                  <c:v>3.671875</c:v>
                </c:pt>
                <c:pt idx="45">
                  <c:v>3.734375</c:v>
                </c:pt>
                <c:pt idx="46">
                  <c:v>3.796875</c:v>
                </c:pt>
                <c:pt idx="47">
                  <c:v>3.859375</c:v>
                </c:pt>
                <c:pt idx="48">
                  <c:v>3.9375</c:v>
                </c:pt>
                <c:pt idx="49">
                  <c:v>4</c:v>
                </c:pt>
                <c:pt idx="50">
                  <c:v>4.0625</c:v>
                </c:pt>
                <c:pt idx="51">
                  <c:v>4.140625</c:v>
                </c:pt>
                <c:pt idx="52">
                  <c:v>4.203125</c:v>
                </c:pt>
                <c:pt idx="53">
                  <c:v>4.265625</c:v>
                </c:pt>
                <c:pt idx="54">
                  <c:v>4.34375</c:v>
                </c:pt>
                <c:pt idx="55">
                  <c:v>4.40625</c:v>
                </c:pt>
                <c:pt idx="56">
                  <c:v>4.484375</c:v>
                </c:pt>
                <c:pt idx="57">
                  <c:v>4.546875</c:v>
                </c:pt>
                <c:pt idx="58">
                  <c:v>4.609375</c:v>
                </c:pt>
                <c:pt idx="59">
                  <c:v>4.6875</c:v>
                </c:pt>
                <c:pt idx="60">
                  <c:v>4.75</c:v>
                </c:pt>
                <c:pt idx="61">
                  <c:v>4.8125</c:v>
                </c:pt>
                <c:pt idx="62">
                  <c:v>4.890625</c:v>
                </c:pt>
                <c:pt idx="63">
                  <c:v>4.953125</c:v>
                </c:pt>
                <c:pt idx="64">
                  <c:v>5.015625</c:v>
                </c:pt>
                <c:pt idx="65">
                  <c:v>5.09375</c:v>
                </c:pt>
                <c:pt idx="66">
                  <c:v>5.171875</c:v>
                </c:pt>
                <c:pt idx="67">
                  <c:v>5.25</c:v>
                </c:pt>
                <c:pt idx="68">
                  <c:v>5.3125</c:v>
                </c:pt>
                <c:pt idx="69">
                  <c:v>5.375</c:v>
                </c:pt>
                <c:pt idx="70">
                  <c:v>5.4375</c:v>
                </c:pt>
                <c:pt idx="71">
                  <c:v>5.5</c:v>
                </c:pt>
                <c:pt idx="72">
                  <c:v>5.5625</c:v>
                </c:pt>
                <c:pt idx="73">
                  <c:v>5.640625</c:v>
                </c:pt>
                <c:pt idx="74">
                  <c:v>5.703125</c:v>
                </c:pt>
                <c:pt idx="75">
                  <c:v>5.765625</c:v>
                </c:pt>
                <c:pt idx="76">
                  <c:v>5.828125</c:v>
                </c:pt>
                <c:pt idx="77">
                  <c:v>5.890625</c:v>
                </c:pt>
                <c:pt idx="78">
                  <c:v>5.953125</c:v>
                </c:pt>
                <c:pt idx="79">
                  <c:v>6.015625</c:v>
                </c:pt>
                <c:pt idx="80">
                  <c:v>6.078125</c:v>
                </c:pt>
                <c:pt idx="81">
                  <c:v>6.15625</c:v>
                </c:pt>
                <c:pt idx="82">
                  <c:v>6.21875</c:v>
                </c:pt>
                <c:pt idx="83">
                  <c:v>6.28125</c:v>
                </c:pt>
                <c:pt idx="84">
                  <c:v>6.34375</c:v>
                </c:pt>
                <c:pt idx="85">
                  <c:v>6.40625</c:v>
                </c:pt>
                <c:pt idx="86">
                  <c:v>6.46875</c:v>
                </c:pt>
                <c:pt idx="87">
                  <c:v>6.53125</c:v>
                </c:pt>
                <c:pt idx="88">
                  <c:v>6.59375</c:v>
                </c:pt>
                <c:pt idx="89">
                  <c:v>6.671875</c:v>
                </c:pt>
                <c:pt idx="90">
                  <c:v>6.734375</c:v>
                </c:pt>
                <c:pt idx="91">
                  <c:v>6.796875</c:v>
                </c:pt>
                <c:pt idx="92">
                  <c:v>6.859375</c:v>
                </c:pt>
                <c:pt idx="93">
                  <c:v>6.921875</c:v>
                </c:pt>
                <c:pt idx="94">
                  <c:v>6.96875</c:v>
                </c:pt>
                <c:pt idx="95">
                  <c:v>7.03125</c:v>
                </c:pt>
                <c:pt idx="96">
                  <c:v>7.09375</c:v>
                </c:pt>
                <c:pt idx="97">
                  <c:v>7.15625</c:v>
                </c:pt>
                <c:pt idx="98">
                  <c:v>7.21875</c:v>
                </c:pt>
                <c:pt idx="99">
                  <c:v>7.28125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E4-443A-9E10-3AB22E7A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5152"/>
        <c:axId val="208320000"/>
        <c:extLst xmlns:c16r2="http://schemas.microsoft.com/office/drawing/2015/06/chart"/>
      </c:scatterChart>
      <c:valAx>
        <c:axId val="20830515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320000"/>
        <c:crosses val="autoZero"/>
        <c:crossBetween val="midCat"/>
        <c:dispUnits>
          <c:builtInUnit val="thousands"/>
        </c:dispUnits>
      </c:valAx>
      <c:valAx>
        <c:axId val="20832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layout>
            <c:manualLayout>
              <c:xMode val="edge"/>
              <c:yMode val="edge"/>
              <c:x val="1.8291457286432164E-3"/>
              <c:y val="0.192849312758242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30515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49416373204606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Sensor!$F$2</c:f>
              <c:strCache>
                <c:ptCount val="1"/>
                <c:pt idx="0">
                  <c:v>HDWM(22.79%)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Sensor!$F$3:$F$102</c:f>
              <c:numCache>
                <c:formatCode>General</c:formatCode>
                <c:ptCount val="100"/>
                <c:pt idx="0">
                  <c:v>82.699999999999989</c:v>
                </c:pt>
                <c:pt idx="1">
                  <c:v>89.4</c:v>
                </c:pt>
                <c:pt idx="2">
                  <c:v>60.6</c:v>
                </c:pt>
                <c:pt idx="3">
                  <c:v>28.799999999999997</c:v>
                </c:pt>
                <c:pt idx="4">
                  <c:v>21.7</c:v>
                </c:pt>
                <c:pt idx="5">
                  <c:v>23.9</c:v>
                </c:pt>
                <c:pt idx="6">
                  <c:v>27.1</c:v>
                </c:pt>
                <c:pt idx="7">
                  <c:v>28.999999999999996</c:v>
                </c:pt>
                <c:pt idx="8">
                  <c:v>29.9</c:v>
                </c:pt>
                <c:pt idx="9">
                  <c:v>30.2</c:v>
                </c:pt>
                <c:pt idx="10">
                  <c:v>29.599999999999998</c:v>
                </c:pt>
                <c:pt idx="11">
                  <c:v>26.200000000000003</c:v>
                </c:pt>
                <c:pt idx="12">
                  <c:v>27.400000000000002</c:v>
                </c:pt>
                <c:pt idx="13">
                  <c:v>26.8</c:v>
                </c:pt>
                <c:pt idx="14">
                  <c:v>25.6</c:v>
                </c:pt>
                <c:pt idx="15">
                  <c:v>27.400000000000002</c:v>
                </c:pt>
                <c:pt idx="16">
                  <c:v>25.900000000000002</c:v>
                </c:pt>
                <c:pt idx="17">
                  <c:v>25.2</c:v>
                </c:pt>
                <c:pt idx="18">
                  <c:v>25.3</c:v>
                </c:pt>
                <c:pt idx="19">
                  <c:v>22.8</c:v>
                </c:pt>
                <c:pt idx="20">
                  <c:v>18.3</c:v>
                </c:pt>
                <c:pt idx="21">
                  <c:v>6.3</c:v>
                </c:pt>
                <c:pt idx="22">
                  <c:v>6.1</c:v>
                </c:pt>
                <c:pt idx="23">
                  <c:v>3.4000000000000004</c:v>
                </c:pt>
                <c:pt idx="24">
                  <c:v>5.8000000000000007</c:v>
                </c:pt>
                <c:pt idx="25">
                  <c:v>4.8</c:v>
                </c:pt>
                <c:pt idx="26">
                  <c:v>13.200000000000001</c:v>
                </c:pt>
                <c:pt idx="27">
                  <c:v>18.600000000000001</c:v>
                </c:pt>
                <c:pt idx="28">
                  <c:v>15.1</c:v>
                </c:pt>
                <c:pt idx="29">
                  <c:v>10.4</c:v>
                </c:pt>
                <c:pt idx="30">
                  <c:v>16.600000000000001</c:v>
                </c:pt>
                <c:pt idx="31">
                  <c:v>14.399999999999999</c:v>
                </c:pt>
                <c:pt idx="32">
                  <c:v>20.399999999999999</c:v>
                </c:pt>
                <c:pt idx="33">
                  <c:v>28.000000000000004</c:v>
                </c:pt>
                <c:pt idx="34">
                  <c:v>29.599999999999998</c:v>
                </c:pt>
                <c:pt idx="35">
                  <c:v>21.4</c:v>
                </c:pt>
                <c:pt idx="36">
                  <c:v>16.8</c:v>
                </c:pt>
                <c:pt idx="37">
                  <c:v>19.8</c:v>
                </c:pt>
                <c:pt idx="38">
                  <c:v>19.7</c:v>
                </c:pt>
                <c:pt idx="39">
                  <c:v>22.5</c:v>
                </c:pt>
                <c:pt idx="40">
                  <c:v>24.3</c:v>
                </c:pt>
                <c:pt idx="41">
                  <c:v>22.900000000000002</c:v>
                </c:pt>
                <c:pt idx="42">
                  <c:v>23.3</c:v>
                </c:pt>
                <c:pt idx="43">
                  <c:v>23.599999999999998</c:v>
                </c:pt>
                <c:pt idx="44">
                  <c:v>22.3</c:v>
                </c:pt>
                <c:pt idx="45">
                  <c:v>13.200000000000001</c:v>
                </c:pt>
                <c:pt idx="46">
                  <c:v>13.100000000000001</c:v>
                </c:pt>
                <c:pt idx="47">
                  <c:v>13.600000000000001</c:v>
                </c:pt>
                <c:pt idx="48">
                  <c:v>8.9</c:v>
                </c:pt>
                <c:pt idx="49">
                  <c:v>12.8</c:v>
                </c:pt>
                <c:pt idx="50">
                  <c:v>16</c:v>
                </c:pt>
                <c:pt idx="51">
                  <c:v>10.5</c:v>
                </c:pt>
                <c:pt idx="52">
                  <c:v>13.3</c:v>
                </c:pt>
                <c:pt idx="53">
                  <c:v>8.1</c:v>
                </c:pt>
                <c:pt idx="54">
                  <c:v>6.6000000000000005</c:v>
                </c:pt>
                <c:pt idx="55">
                  <c:v>4.5999999999999996</c:v>
                </c:pt>
                <c:pt idx="56">
                  <c:v>8</c:v>
                </c:pt>
                <c:pt idx="57">
                  <c:v>6.9</c:v>
                </c:pt>
                <c:pt idx="58">
                  <c:v>6.6000000000000005</c:v>
                </c:pt>
                <c:pt idx="59">
                  <c:v>7.0000000000000009</c:v>
                </c:pt>
                <c:pt idx="60">
                  <c:v>3.4000000000000004</c:v>
                </c:pt>
                <c:pt idx="61">
                  <c:v>9.4</c:v>
                </c:pt>
                <c:pt idx="62">
                  <c:v>22.1</c:v>
                </c:pt>
                <c:pt idx="63">
                  <c:v>24.7</c:v>
                </c:pt>
                <c:pt idx="64">
                  <c:v>30.2</c:v>
                </c:pt>
                <c:pt idx="65">
                  <c:v>30.599999999999998</c:v>
                </c:pt>
                <c:pt idx="66">
                  <c:v>28.499999999999996</c:v>
                </c:pt>
                <c:pt idx="67">
                  <c:v>30.599999999999998</c:v>
                </c:pt>
                <c:pt idx="68">
                  <c:v>28.999999999999996</c:v>
                </c:pt>
                <c:pt idx="69">
                  <c:v>31.6</c:v>
                </c:pt>
                <c:pt idx="70">
                  <c:v>29.799999999999997</c:v>
                </c:pt>
                <c:pt idx="71">
                  <c:v>32.800000000000004</c:v>
                </c:pt>
                <c:pt idx="72">
                  <c:v>36.199999999999996</c:v>
                </c:pt>
                <c:pt idx="73">
                  <c:v>36.199999999999996</c:v>
                </c:pt>
                <c:pt idx="74">
                  <c:v>37.6</c:v>
                </c:pt>
                <c:pt idx="75">
                  <c:v>40.699999999999996</c:v>
                </c:pt>
                <c:pt idx="76">
                  <c:v>36.700000000000003</c:v>
                </c:pt>
                <c:pt idx="77">
                  <c:v>29.2</c:v>
                </c:pt>
                <c:pt idx="78">
                  <c:v>28.199999999999996</c:v>
                </c:pt>
                <c:pt idx="79">
                  <c:v>28.199999999999996</c:v>
                </c:pt>
                <c:pt idx="80">
                  <c:v>28.4</c:v>
                </c:pt>
                <c:pt idx="81">
                  <c:v>21.9</c:v>
                </c:pt>
                <c:pt idx="82">
                  <c:v>24.7</c:v>
                </c:pt>
                <c:pt idx="83">
                  <c:v>16.900000000000002</c:v>
                </c:pt>
                <c:pt idx="84">
                  <c:v>18.399999999999999</c:v>
                </c:pt>
                <c:pt idx="85">
                  <c:v>19.900000000000002</c:v>
                </c:pt>
                <c:pt idx="86">
                  <c:v>18.7</c:v>
                </c:pt>
                <c:pt idx="87">
                  <c:v>15.2</c:v>
                </c:pt>
                <c:pt idx="88">
                  <c:v>23</c:v>
                </c:pt>
                <c:pt idx="89">
                  <c:v>20.9</c:v>
                </c:pt>
                <c:pt idx="90">
                  <c:v>18.3</c:v>
                </c:pt>
                <c:pt idx="91">
                  <c:v>22.6</c:v>
                </c:pt>
                <c:pt idx="92">
                  <c:v>23.5</c:v>
                </c:pt>
                <c:pt idx="93">
                  <c:v>17.399999999999999</c:v>
                </c:pt>
                <c:pt idx="94">
                  <c:v>20.9</c:v>
                </c:pt>
                <c:pt idx="95">
                  <c:v>17.899999999999999</c:v>
                </c:pt>
                <c:pt idx="96">
                  <c:v>24.7</c:v>
                </c:pt>
                <c:pt idx="97">
                  <c:v>29.7</c:v>
                </c:pt>
                <c:pt idx="98">
                  <c:v>30.099999999999998</c:v>
                </c:pt>
                <c:pt idx="99">
                  <c:v>27.700000000000003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EB-402F-A975-564FB18143B5}"/>
            </c:ext>
          </c:extLst>
        </c:ser>
        <c:ser>
          <c:idx val="9"/>
          <c:order val="1"/>
          <c:tx>
            <c:strRef>
              <c:f>Sensor!$B$2</c:f>
              <c:strCache>
                <c:ptCount val="1"/>
                <c:pt idx="0">
                  <c:v>ARF(24.17%)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Sensor!$B$3:$B$102</c:f>
              <c:numCache>
                <c:formatCode>General</c:formatCode>
                <c:ptCount val="100"/>
                <c:pt idx="0">
                  <c:v>82.5</c:v>
                </c:pt>
                <c:pt idx="1">
                  <c:v>82.1</c:v>
                </c:pt>
                <c:pt idx="2">
                  <c:v>56.3</c:v>
                </c:pt>
                <c:pt idx="3">
                  <c:v>50.9</c:v>
                </c:pt>
                <c:pt idx="4">
                  <c:v>44.2</c:v>
                </c:pt>
                <c:pt idx="5">
                  <c:v>40.9</c:v>
                </c:pt>
                <c:pt idx="6">
                  <c:v>35.9</c:v>
                </c:pt>
                <c:pt idx="7">
                  <c:v>37.799999999999997</c:v>
                </c:pt>
                <c:pt idx="8">
                  <c:v>36.799999999999997</c:v>
                </c:pt>
                <c:pt idx="9">
                  <c:v>36.9</c:v>
                </c:pt>
                <c:pt idx="10">
                  <c:v>29.9</c:v>
                </c:pt>
                <c:pt idx="11">
                  <c:v>28.999999999999996</c:v>
                </c:pt>
                <c:pt idx="12">
                  <c:v>30.2</c:v>
                </c:pt>
                <c:pt idx="13">
                  <c:v>28.9</c:v>
                </c:pt>
                <c:pt idx="14">
                  <c:v>29.099999999999998</c:v>
                </c:pt>
                <c:pt idx="15">
                  <c:v>26.8</c:v>
                </c:pt>
                <c:pt idx="16">
                  <c:v>27.800000000000004</c:v>
                </c:pt>
                <c:pt idx="17">
                  <c:v>28.1</c:v>
                </c:pt>
                <c:pt idx="18">
                  <c:v>27.700000000000003</c:v>
                </c:pt>
                <c:pt idx="19">
                  <c:v>18.2</c:v>
                </c:pt>
                <c:pt idx="20">
                  <c:v>5</c:v>
                </c:pt>
                <c:pt idx="21">
                  <c:v>1.9</c:v>
                </c:pt>
                <c:pt idx="22">
                  <c:v>2.1</c:v>
                </c:pt>
                <c:pt idx="23">
                  <c:v>2.8000000000000003</c:v>
                </c:pt>
                <c:pt idx="24">
                  <c:v>2.4</c:v>
                </c:pt>
                <c:pt idx="25">
                  <c:v>2.4</c:v>
                </c:pt>
                <c:pt idx="26">
                  <c:v>2.1</c:v>
                </c:pt>
                <c:pt idx="27">
                  <c:v>2</c:v>
                </c:pt>
                <c:pt idx="28">
                  <c:v>2.5</c:v>
                </c:pt>
                <c:pt idx="29">
                  <c:v>2.1999999999999997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2.1999999999999997</c:v>
                </c:pt>
                <c:pt idx="33">
                  <c:v>1.7000000000000002</c:v>
                </c:pt>
                <c:pt idx="34">
                  <c:v>2.2999999999999998</c:v>
                </c:pt>
                <c:pt idx="35">
                  <c:v>2.6</c:v>
                </c:pt>
                <c:pt idx="36">
                  <c:v>2.5</c:v>
                </c:pt>
                <c:pt idx="37">
                  <c:v>2.2999999999999998</c:v>
                </c:pt>
                <c:pt idx="38">
                  <c:v>2.7</c:v>
                </c:pt>
                <c:pt idx="39">
                  <c:v>3</c:v>
                </c:pt>
                <c:pt idx="40">
                  <c:v>2.8000000000000003</c:v>
                </c:pt>
                <c:pt idx="41">
                  <c:v>2.2999999999999998</c:v>
                </c:pt>
                <c:pt idx="42">
                  <c:v>12.6</c:v>
                </c:pt>
                <c:pt idx="43">
                  <c:v>17.5</c:v>
                </c:pt>
                <c:pt idx="44">
                  <c:v>16.7</c:v>
                </c:pt>
                <c:pt idx="45">
                  <c:v>13.600000000000001</c:v>
                </c:pt>
                <c:pt idx="46">
                  <c:v>14.299999999999999</c:v>
                </c:pt>
                <c:pt idx="47">
                  <c:v>10.7</c:v>
                </c:pt>
                <c:pt idx="48">
                  <c:v>10.4</c:v>
                </c:pt>
                <c:pt idx="49">
                  <c:v>10.7</c:v>
                </c:pt>
                <c:pt idx="50">
                  <c:v>12.9</c:v>
                </c:pt>
                <c:pt idx="51">
                  <c:v>3.3000000000000003</c:v>
                </c:pt>
                <c:pt idx="52">
                  <c:v>14.799999999999999</c:v>
                </c:pt>
                <c:pt idx="53">
                  <c:v>6.5</c:v>
                </c:pt>
                <c:pt idx="54">
                  <c:v>5.8000000000000007</c:v>
                </c:pt>
                <c:pt idx="55">
                  <c:v>2.9000000000000004</c:v>
                </c:pt>
                <c:pt idx="56">
                  <c:v>4.7</c:v>
                </c:pt>
                <c:pt idx="57">
                  <c:v>6.5</c:v>
                </c:pt>
                <c:pt idx="58">
                  <c:v>7.7</c:v>
                </c:pt>
                <c:pt idx="59">
                  <c:v>6</c:v>
                </c:pt>
                <c:pt idx="60">
                  <c:v>2.2999999999999998</c:v>
                </c:pt>
                <c:pt idx="61">
                  <c:v>9.1</c:v>
                </c:pt>
                <c:pt idx="62">
                  <c:v>20.599999999999998</c:v>
                </c:pt>
                <c:pt idx="63">
                  <c:v>17.299999999999997</c:v>
                </c:pt>
                <c:pt idx="64">
                  <c:v>17.899999999999999</c:v>
                </c:pt>
                <c:pt idx="65">
                  <c:v>16.3</c:v>
                </c:pt>
                <c:pt idx="66">
                  <c:v>15.8</c:v>
                </c:pt>
                <c:pt idx="67">
                  <c:v>14.099999999999998</c:v>
                </c:pt>
                <c:pt idx="68">
                  <c:v>18.899999999999999</c:v>
                </c:pt>
                <c:pt idx="69">
                  <c:v>19.600000000000001</c:v>
                </c:pt>
                <c:pt idx="70">
                  <c:v>16.600000000000001</c:v>
                </c:pt>
                <c:pt idx="71">
                  <c:v>19.2</c:v>
                </c:pt>
                <c:pt idx="72">
                  <c:v>21.8</c:v>
                </c:pt>
                <c:pt idx="73">
                  <c:v>22.1</c:v>
                </c:pt>
                <c:pt idx="74">
                  <c:v>26.5</c:v>
                </c:pt>
                <c:pt idx="75">
                  <c:v>25.4</c:v>
                </c:pt>
                <c:pt idx="76">
                  <c:v>27.400000000000002</c:v>
                </c:pt>
                <c:pt idx="77">
                  <c:v>28.299999999999997</c:v>
                </c:pt>
                <c:pt idx="78">
                  <c:v>34.1</c:v>
                </c:pt>
                <c:pt idx="79">
                  <c:v>31</c:v>
                </c:pt>
                <c:pt idx="80">
                  <c:v>36.4</c:v>
                </c:pt>
                <c:pt idx="81">
                  <c:v>38.5</c:v>
                </c:pt>
                <c:pt idx="82">
                  <c:v>38.6</c:v>
                </c:pt>
                <c:pt idx="83">
                  <c:v>43.2</c:v>
                </c:pt>
                <c:pt idx="84">
                  <c:v>43</c:v>
                </c:pt>
                <c:pt idx="85">
                  <c:v>41.699999999999996</c:v>
                </c:pt>
                <c:pt idx="86">
                  <c:v>37.299999999999997</c:v>
                </c:pt>
                <c:pt idx="87">
                  <c:v>42.699999999999996</c:v>
                </c:pt>
                <c:pt idx="88">
                  <c:v>50</c:v>
                </c:pt>
                <c:pt idx="89">
                  <c:v>47</c:v>
                </c:pt>
                <c:pt idx="90">
                  <c:v>52.2</c:v>
                </c:pt>
                <c:pt idx="91">
                  <c:v>48.699999999999996</c:v>
                </c:pt>
                <c:pt idx="92">
                  <c:v>49.4</c:v>
                </c:pt>
                <c:pt idx="93">
                  <c:v>55.800000000000004</c:v>
                </c:pt>
                <c:pt idx="94">
                  <c:v>57.9</c:v>
                </c:pt>
                <c:pt idx="95">
                  <c:v>60.3</c:v>
                </c:pt>
                <c:pt idx="96">
                  <c:v>66.100000000000009</c:v>
                </c:pt>
                <c:pt idx="97">
                  <c:v>67.800000000000011</c:v>
                </c:pt>
                <c:pt idx="98">
                  <c:v>64.5</c:v>
                </c:pt>
                <c:pt idx="99">
                  <c:v>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DEB-402F-A975-564FB18143B5}"/>
            </c:ext>
          </c:extLst>
        </c:ser>
        <c:ser>
          <c:idx val="1"/>
          <c:order val="2"/>
          <c:tx>
            <c:strRef>
              <c:f>Sensor!$C$2</c:f>
              <c:strCache>
                <c:ptCount val="1"/>
                <c:pt idx="0">
                  <c:v>DWM-NB(18.12%)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Sensor!$C$3:$C$102</c:f>
              <c:numCache>
                <c:formatCode>General</c:formatCode>
                <c:ptCount val="100"/>
                <c:pt idx="0">
                  <c:v>79.400000000000006</c:v>
                </c:pt>
                <c:pt idx="1">
                  <c:v>89.3</c:v>
                </c:pt>
                <c:pt idx="2">
                  <c:v>74.5</c:v>
                </c:pt>
                <c:pt idx="3">
                  <c:v>70</c:v>
                </c:pt>
                <c:pt idx="4">
                  <c:v>62</c:v>
                </c:pt>
                <c:pt idx="5">
                  <c:v>50.2</c:v>
                </c:pt>
                <c:pt idx="6">
                  <c:v>44.4</c:v>
                </c:pt>
                <c:pt idx="7">
                  <c:v>43.9</c:v>
                </c:pt>
                <c:pt idx="8">
                  <c:v>41.5</c:v>
                </c:pt>
                <c:pt idx="9">
                  <c:v>40.5</c:v>
                </c:pt>
                <c:pt idx="10">
                  <c:v>30.4</c:v>
                </c:pt>
                <c:pt idx="11">
                  <c:v>26.5</c:v>
                </c:pt>
                <c:pt idx="12">
                  <c:v>24.3</c:v>
                </c:pt>
                <c:pt idx="13">
                  <c:v>24.3</c:v>
                </c:pt>
                <c:pt idx="14">
                  <c:v>21.7</c:v>
                </c:pt>
                <c:pt idx="15">
                  <c:v>17.7</c:v>
                </c:pt>
                <c:pt idx="16">
                  <c:v>16.600000000000001</c:v>
                </c:pt>
                <c:pt idx="17">
                  <c:v>19.2</c:v>
                </c:pt>
                <c:pt idx="18">
                  <c:v>17.599999999999998</c:v>
                </c:pt>
                <c:pt idx="19">
                  <c:v>8.3000000000000007</c:v>
                </c:pt>
                <c:pt idx="20">
                  <c:v>6.1</c:v>
                </c:pt>
                <c:pt idx="21">
                  <c:v>5.2</c:v>
                </c:pt>
                <c:pt idx="22">
                  <c:v>4.3</c:v>
                </c:pt>
                <c:pt idx="23">
                  <c:v>4.3</c:v>
                </c:pt>
                <c:pt idx="24">
                  <c:v>4.5999999999999996</c:v>
                </c:pt>
                <c:pt idx="25">
                  <c:v>4.7</c:v>
                </c:pt>
                <c:pt idx="26">
                  <c:v>5.4</c:v>
                </c:pt>
                <c:pt idx="27">
                  <c:v>4.7</c:v>
                </c:pt>
                <c:pt idx="28">
                  <c:v>4.5</c:v>
                </c:pt>
                <c:pt idx="29">
                  <c:v>3.8</c:v>
                </c:pt>
                <c:pt idx="30">
                  <c:v>4.1000000000000005</c:v>
                </c:pt>
                <c:pt idx="31">
                  <c:v>3.6999999999999997</c:v>
                </c:pt>
                <c:pt idx="32">
                  <c:v>2.5</c:v>
                </c:pt>
                <c:pt idx="33">
                  <c:v>2.8000000000000003</c:v>
                </c:pt>
                <c:pt idx="34">
                  <c:v>2.1</c:v>
                </c:pt>
                <c:pt idx="35">
                  <c:v>2.1</c:v>
                </c:pt>
                <c:pt idx="36">
                  <c:v>2.7</c:v>
                </c:pt>
                <c:pt idx="37">
                  <c:v>1.9</c:v>
                </c:pt>
                <c:pt idx="38">
                  <c:v>2.1999999999999997</c:v>
                </c:pt>
                <c:pt idx="39">
                  <c:v>2.4</c:v>
                </c:pt>
                <c:pt idx="40">
                  <c:v>2</c:v>
                </c:pt>
                <c:pt idx="41">
                  <c:v>2.2999999999999998</c:v>
                </c:pt>
                <c:pt idx="42">
                  <c:v>2.1</c:v>
                </c:pt>
                <c:pt idx="43">
                  <c:v>1.9</c:v>
                </c:pt>
                <c:pt idx="44">
                  <c:v>2.1999999999999997</c:v>
                </c:pt>
                <c:pt idx="45">
                  <c:v>8.6</c:v>
                </c:pt>
                <c:pt idx="46">
                  <c:v>15.2</c:v>
                </c:pt>
                <c:pt idx="47">
                  <c:v>12.4</c:v>
                </c:pt>
                <c:pt idx="48">
                  <c:v>10.299999999999999</c:v>
                </c:pt>
                <c:pt idx="49">
                  <c:v>11.600000000000001</c:v>
                </c:pt>
                <c:pt idx="50">
                  <c:v>11.200000000000001</c:v>
                </c:pt>
                <c:pt idx="51">
                  <c:v>3.6999999999999997</c:v>
                </c:pt>
                <c:pt idx="52">
                  <c:v>13.3</c:v>
                </c:pt>
                <c:pt idx="53">
                  <c:v>6.4</c:v>
                </c:pt>
                <c:pt idx="54">
                  <c:v>6.1</c:v>
                </c:pt>
                <c:pt idx="55">
                  <c:v>3.6999999999999997</c:v>
                </c:pt>
                <c:pt idx="56">
                  <c:v>4.1000000000000005</c:v>
                </c:pt>
                <c:pt idx="57">
                  <c:v>6</c:v>
                </c:pt>
                <c:pt idx="58">
                  <c:v>7.8</c:v>
                </c:pt>
                <c:pt idx="59">
                  <c:v>6.8000000000000007</c:v>
                </c:pt>
                <c:pt idx="60">
                  <c:v>2.5</c:v>
                </c:pt>
                <c:pt idx="61">
                  <c:v>9.3000000000000007</c:v>
                </c:pt>
                <c:pt idx="62">
                  <c:v>22.8</c:v>
                </c:pt>
                <c:pt idx="63">
                  <c:v>23.1</c:v>
                </c:pt>
                <c:pt idx="64">
                  <c:v>19.100000000000001</c:v>
                </c:pt>
                <c:pt idx="65">
                  <c:v>26.700000000000003</c:v>
                </c:pt>
                <c:pt idx="66">
                  <c:v>25.6</c:v>
                </c:pt>
                <c:pt idx="67">
                  <c:v>33.300000000000004</c:v>
                </c:pt>
                <c:pt idx="68">
                  <c:v>34.799999999999997</c:v>
                </c:pt>
                <c:pt idx="69">
                  <c:v>25.7</c:v>
                </c:pt>
                <c:pt idx="70">
                  <c:v>21.5</c:v>
                </c:pt>
                <c:pt idx="71">
                  <c:v>24.5</c:v>
                </c:pt>
                <c:pt idx="72">
                  <c:v>35.099999999999994</c:v>
                </c:pt>
                <c:pt idx="73">
                  <c:v>33.900000000000006</c:v>
                </c:pt>
                <c:pt idx="74">
                  <c:v>32</c:v>
                </c:pt>
                <c:pt idx="75">
                  <c:v>27.6</c:v>
                </c:pt>
                <c:pt idx="76">
                  <c:v>25.6</c:v>
                </c:pt>
                <c:pt idx="77">
                  <c:v>22.400000000000002</c:v>
                </c:pt>
                <c:pt idx="78">
                  <c:v>22.6</c:v>
                </c:pt>
                <c:pt idx="79">
                  <c:v>22.1</c:v>
                </c:pt>
                <c:pt idx="80">
                  <c:v>25.7</c:v>
                </c:pt>
                <c:pt idx="81">
                  <c:v>28.799999999999997</c:v>
                </c:pt>
                <c:pt idx="82">
                  <c:v>30.3</c:v>
                </c:pt>
                <c:pt idx="83">
                  <c:v>15.5</c:v>
                </c:pt>
                <c:pt idx="84">
                  <c:v>6.2</c:v>
                </c:pt>
                <c:pt idx="85">
                  <c:v>4.8</c:v>
                </c:pt>
                <c:pt idx="86">
                  <c:v>7.3999999999999995</c:v>
                </c:pt>
                <c:pt idx="87">
                  <c:v>7.9</c:v>
                </c:pt>
                <c:pt idx="88">
                  <c:v>9.3000000000000007</c:v>
                </c:pt>
                <c:pt idx="89">
                  <c:v>8.1</c:v>
                </c:pt>
                <c:pt idx="90">
                  <c:v>8.6</c:v>
                </c:pt>
                <c:pt idx="91">
                  <c:v>10.7</c:v>
                </c:pt>
                <c:pt idx="92">
                  <c:v>21.2</c:v>
                </c:pt>
                <c:pt idx="93">
                  <c:v>15.2</c:v>
                </c:pt>
                <c:pt idx="94">
                  <c:v>17.7</c:v>
                </c:pt>
                <c:pt idx="95">
                  <c:v>19.3</c:v>
                </c:pt>
                <c:pt idx="96">
                  <c:v>17</c:v>
                </c:pt>
                <c:pt idx="97">
                  <c:v>23</c:v>
                </c:pt>
                <c:pt idx="98">
                  <c:v>14.099999999999998</c:v>
                </c:pt>
                <c:pt idx="99">
                  <c:v>16.8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EB-402F-A975-564FB18143B5}"/>
            </c:ext>
          </c:extLst>
        </c:ser>
        <c:ser>
          <c:idx val="3"/>
          <c:order val="3"/>
          <c:tx>
            <c:strRef>
              <c:f>Sensor!$D$2</c:f>
              <c:strCache>
                <c:ptCount val="1"/>
                <c:pt idx="0">
                  <c:v>DWM-HT(18.69%)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Sensor!$D$3:$D$102</c:f>
              <c:numCache>
                <c:formatCode>General</c:formatCode>
                <c:ptCount val="100"/>
                <c:pt idx="0">
                  <c:v>79.400000000000006</c:v>
                </c:pt>
                <c:pt idx="1">
                  <c:v>89.3</c:v>
                </c:pt>
                <c:pt idx="2">
                  <c:v>74.5</c:v>
                </c:pt>
                <c:pt idx="3">
                  <c:v>70</c:v>
                </c:pt>
                <c:pt idx="4">
                  <c:v>62</c:v>
                </c:pt>
                <c:pt idx="5">
                  <c:v>50.2</c:v>
                </c:pt>
                <c:pt idx="6">
                  <c:v>44.4</c:v>
                </c:pt>
                <c:pt idx="7">
                  <c:v>43.9</c:v>
                </c:pt>
                <c:pt idx="8">
                  <c:v>41.5</c:v>
                </c:pt>
                <c:pt idx="9">
                  <c:v>40.5</c:v>
                </c:pt>
                <c:pt idx="10">
                  <c:v>30.4</c:v>
                </c:pt>
                <c:pt idx="11">
                  <c:v>26.5</c:v>
                </c:pt>
                <c:pt idx="12">
                  <c:v>24.3</c:v>
                </c:pt>
                <c:pt idx="13">
                  <c:v>24.3</c:v>
                </c:pt>
                <c:pt idx="14">
                  <c:v>21.7</c:v>
                </c:pt>
                <c:pt idx="15">
                  <c:v>17.7</c:v>
                </c:pt>
                <c:pt idx="16">
                  <c:v>16.600000000000001</c:v>
                </c:pt>
                <c:pt idx="17">
                  <c:v>19.2</c:v>
                </c:pt>
                <c:pt idx="18">
                  <c:v>17.599999999999998</c:v>
                </c:pt>
                <c:pt idx="19">
                  <c:v>8.3000000000000007</c:v>
                </c:pt>
                <c:pt idx="20">
                  <c:v>6.1</c:v>
                </c:pt>
                <c:pt idx="21">
                  <c:v>5.2</c:v>
                </c:pt>
                <c:pt idx="22">
                  <c:v>4.3</c:v>
                </c:pt>
                <c:pt idx="23">
                  <c:v>4.3</c:v>
                </c:pt>
                <c:pt idx="24">
                  <c:v>4.5999999999999996</c:v>
                </c:pt>
                <c:pt idx="25">
                  <c:v>4.7</c:v>
                </c:pt>
                <c:pt idx="26">
                  <c:v>5.4</c:v>
                </c:pt>
                <c:pt idx="27">
                  <c:v>4.7</c:v>
                </c:pt>
                <c:pt idx="28">
                  <c:v>4.5</c:v>
                </c:pt>
                <c:pt idx="29">
                  <c:v>3.8</c:v>
                </c:pt>
                <c:pt idx="30">
                  <c:v>4.1000000000000005</c:v>
                </c:pt>
                <c:pt idx="31">
                  <c:v>3.6999999999999997</c:v>
                </c:pt>
                <c:pt idx="32">
                  <c:v>2.5</c:v>
                </c:pt>
                <c:pt idx="33">
                  <c:v>2.8000000000000003</c:v>
                </c:pt>
                <c:pt idx="34">
                  <c:v>2.1</c:v>
                </c:pt>
                <c:pt idx="35">
                  <c:v>2.1</c:v>
                </c:pt>
                <c:pt idx="36">
                  <c:v>2.7</c:v>
                </c:pt>
                <c:pt idx="37">
                  <c:v>1.9</c:v>
                </c:pt>
                <c:pt idx="38">
                  <c:v>2.1999999999999997</c:v>
                </c:pt>
                <c:pt idx="39">
                  <c:v>2.4</c:v>
                </c:pt>
                <c:pt idx="40">
                  <c:v>2</c:v>
                </c:pt>
                <c:pt idx="41">
                  <c:v>2.2999999999999998</c:v>
                </c:pt>
                <c:pt idx="42">
                  <c:v>2.1</c:v>
                </c:pt>
                <c:pt idx="43">
                  <c:v>1.9</c:v>
                </c:pt>
                <c:pt idx="44">
                  <c:v>2.1999999999999997</c:v>
                </c:pt>
                <c:pt idx="45">
                  <c:v>8.3000000000000007</c:v>
                </c:pt>
                <c:pt idx="46">
                  <c:v>14.299999999999999</c:v>
                </c:pt>
                <c:pt idx="47">
                  <c:v>12.5</c:v>
                </c:pt>
                <c:pt idx="48">
                  <c:v>10.299999999999999</c:v>
                </c:pt>
                <c:pt idx="49">
                  <c:v>11.4</c:v>
                </c:pt>
                <c:pt idx="50">
                  <c:v>13.4</c:v>
                </c:pt>
                <c:pt idx="51">
                  <c:v>3.5000000000000004</c:v>
                </c:pt>
                <c:pt idx="52">
                  <c:v>13.3</c:v>
                </c:pt>
                <c:pt idx="53">
                  <c:v>6.2</c:v>
                </c:pt>
                <c:pt idx="54">
                  <c:v>6.6000000000000005</c:v>
                </c:pt>
                <c:pt idx="55">
                  <c:v>3.9</c:v>
                </c:pt>
                <c:pt idx="56">
                  <c:v>4.1000000000000005</c:v>
                </c:pt>
                <c:pt idx="57">
                  <c:v>6</c:v>
                </c:pt>
                <c:pt idx="58">
                  <c:v>7.7</c:v>
                </c:pt>
                <c:pt idx="59">
                  <c:v>7.1</c:v>
                </c:pt>
                <c:pt idx="60">
                  <c:v>2.1999999999999997</c:v>
                </c:pt>
                <c:pt idx="61">
                  <c:v>9.6</c:v>
                </c:pt>
                <c:pt idx="62">
                  <c:v>23.1</c:v>
                </c:pt>
                <c:pt idx="63">
                  <c:v>21</c:v>
                </c:pt>
                <c:pt idx="64">
                  <c:v>18.399999999999999</c:v>
                </c:pt>
                <c:pt idx="65">
                  <c:v>24.9</c:v>
                </c:pt>
                <c:pt idx="66">
                  <c:v>26.3</c:v>
                </c:pt>
                <c:pt idx="67">
                  <c:v>33.4</c:v>
                </c:pt>
                <c:pt idx="68">
                  <c:v>35.299999999999997</c:v>
                </c:pt>
                <c:pt idx="69">
                  <c:v>30.3</c:v>
                </c:pt>
                <c:pt idx="70">
                  <c:v>26.6</c:v>
                </c:pt>
                <c:pt idx="71">
                  <c:v>31.1</c:v>
                </c:pt>
                <c:pt idx="72">
                  <c:v>41.099999999999994</c:v>
                </c:pt>
                <c:pt idx="73">
                  <c:v>40.6</c:v>
                </c:pt>
                <c:pt idx="74">
                  <c:v>42.4</c:v>
                </c:pt>
                <c:pt idx="75">
                  <c:v>31.7</c:v>
                </c:pt>
                <c:pt idx="76">
                  <c:v>30.4</c:v>
                </c:pt>
                <c:pt idx="77">
                  <c:v>27.700000000000003</c:v>
                </c:pt>
                <c:pt idx="78">
                  <c:v>28.000000000000004</c:v>
                </c:pt>
                <c:pt idx="79">
                  <c:v>30.4</c:v>
                </c:pt>
                <c:pt idx="80">
                  <c:v>37.200000000000003</c:v>
                </c:pt>
                <c:pt idx="81">
                  <c:v>37.799999999999997</c:v>
                </c:pt>
                <c:pt idx="82">
                  <c:v>38.6</c:v>
                </c:pt>
                <c:pt idx="83">
                  <c:v>24.4</c:v>
                </c:pt>
                <c:pt idx="84">
                  <c:v>12.7</c:v>
                </c:pt>
                <c:pt idx="85">
                  <c:v>9.9</c:v>
                </c:pt>
                <c:pt idx="86">
                  <c:v>11.799999999999999</c:v>
                </c:pt>
                <c:pt idx="87">
                  <c:v>11.4</c:v>
                </c:pt>
                <c:pt idx="88">
                  <c:v>11.600000000000001</c:v>
                </c:pt>
                <c:pt idx="89">
                  <c:v>11.200000000000001</c:v>
                </c:pt>
                <c:pt idx="90">
                  <c:v>12.3</c:v>
                </c:pt>
                <c:pt idx="91">
                  <c:v>11.3</c:v>
                </c:pt>
                <c:pt idx="92">
                  <c:v>10.299999999999999</c:v>
                </c:pt>
                <c:pt idx="93">
                  <c:v>10.299999999999999</c:v>
                </c:pt>
                <c:pt idx="94">
                  <c:v>11.700000000000001</c:v>
                </c:pt>
                <c:pt idx="95">
                  <c:v>9.3000000000000007</c:v>
                </c:pt>
                <c:pt idx="96">
                  <c:v>8.9</c:v>
                </c:pt>
                <c:pt idx="97">
                  <c:v>7.6</c:v>
                </c:pt>
                <c:pt idx="98">
                  <c:v>5.8000000000000007</c:v>
                </c:pt>
                <c:pt idx="99">
                  <c:v>5.0999999999999996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EB-402F-A975-564FB18143B5}"/>
            </c:ext>
          </c:extLst>
        </c:ser>
        <c:ser>
          <c:idx val="0"/>
          <c:order val="4"/>
          <c:tx>
            <c:strRef>
              <c:f>Sensor!$E$2</c:f>
              <c:strCache>
                <c:ptCount val="1"/>
                <c:pt idx="0">
                  <c:v>WMA(14.88%)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Sensor!$E$3:$E$102</c:f>
              <c:numCache>
                <c:formatCode>General</c:formatCode>
                <c:ptCount val="100"/>
                <c:pt idx="0">
                  <c:v>82</c:v>
                </c:pt>
                <c:pt idx="1">
                  <c:v>87.3</c:v>
                </c:pt>
                <c:pt idx="2">
                  <c:v>69.699999999999989</c:v>
                </c:pt>
                <c:pt idx="3">
                  <c:v>55.1</c:v>
                </c:pt>
                <c:pt idx="4">
                  <c:v>48.3</c:v>
                </c:pt>
                <c:pt idx="5">
                  <c:v>29.2</c:v>
                </c:pt>
                <c:pt idx="6">
                  <c:v>30.8</c:v>
                </c:pt>
                <c:pt idx="7">
                  <c:v>32.5</c:v>
                </c:pt>
                <c:pt idx="8">
                  <c:v>40.699999999999996</c:v>
                </c:pt>
                <c:pt idx="9">
                  <c:v>38.4</c:v>
                </c:pt>
                <c:pt idx="10">
                  <c:v>29.799999999999997</c:v>
                </c:pt>
                <c:pt idx="11">
                  <c:v>28.799999999999997</c:v>
                </c:pt>
                <c:pt idx="12">
                  <c:v>17.299999999999997</c:v>
                </c:pt>
                <c:pt idx="13">
                  <c:v>7.3999999999999995</c:v>
                </c:pt>
                <c:pt idx="14">
                  <c:v>5.5</c:v>
                </c:pt>
                <c:pt idx="15">
                  <c:v>7.6</c:v>
                </c:pt>
                <c:pt idx="16">
                  <c:v>7.8</c:v>
                </c:pt>
                <c:pt idx="17">
                  <c:v>16.600000000000001</c:v>
                </c:pt>
                <c:pt idx="18">
                  <c:v>15.5</c:v>
                </c:pt>
                <c:pt idx="19">
                  <c:v>11.5</c:v>
                </c:pt>
                <c:pt idx="20">
                  <c:v>5.8000000000000007</c:v>
                </c:pt>
                <c:pt idx="21">
                  <c:v>5.0999999999999996</c:v>
                </c:pt>
                <c:pt idx="22">
                  <c:v>4.2</c:v>
                </c:pt>
                <c:pt idx="23">
                  <c:v>4.5999999999999996</c:v>
                </c:pt>
                <c:pt idx="24">
                  <c:v>4.9000000000000004</c:v>
                </c:pt>
                <c:pt idx="25">
                  <c:v>6.8000000000000007</c:v>
                </c:pt>
                <c:pt idx="26">
                  <c:v>11.200000000000001</c:v>
                </c:pt>
                <c:pt idx="27">
                  <c:v>11.4</c:v>
                </c:pt>
                <c:pt idx="28">
                  <c:v>11.700000000000001</c:v>
                </c:pt>
                <c:pt idx="29">
                  <c:v>7.1</c:v>
                </c:pt>
                <c:pt idx="30">
                  <c:v>3</c:v>
                </c:pt>
                <c:pt idx="31">
                  <c:v>4.8</c:v>
                </c:pt>
                <c:pt idx="32">
                  <c:v>4.5</c:v>
                </c:pt>
                <c:pt idx="33">
                  <c:v>6</c:v>
                </c:pt>
                <c:pt idx="34">
                  <c:v>4.5</c:v>
                </c:pt>
                <c:pt idx="35">
                  <c:v>4.3999999999999995</c:v>
                </c:pt>
                <c:pt idx="36">
                  <c:v>4.8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5.4</c:v>
                </c:pt>
                <c:pt idx="41">
                  <c:v>2.9000000000000004</c:v>
                </c:pt>
                <c:pt idx="42">
                  <c:v>2.4</c:v>
                </c:pt>
                <c:pt idx="43">
                  <c:v>3</c:v>
                </c:pt>
                <c:pt idx="44">
                  <c:v>2.1999999999999997</c:v>
                </c:pt>
                <c:pt idx="45">
                  <c:v>2.5</c:v>
                </c:pt>
                <c:pt idx="46">
                  <c:v>3.5999999999999996</c:v>
                </c:pt>
                <c:pt idx="47">
                  <c:v>3.9</c:v>
                </c:pt>
                <c:pt idx="48">
                  <c:v>3.4000000000000004</c:v>
                </c:pt>
                <c:pt idx="49">
                  <c:v>2.6</c:v>
                </c:pt>
                <c:pt idx="50">
                  <c:v>4.8</c:v>
                </c:pt>
                <c:pt idx="51">
                  <c:v>11.4</c:v>
                </c:pt>
                <c:pt idx="52">
                  <c:v>12.3</c:v>
                </c:pt>
                <c:pt idx="53">
                  <c:v>9.4</c:v>
                </c:pt>
                <c:pt idx="54">
                  <c:v>7.5</c:v>
                </c:pt>
                <c:pt idx="55">
                  <c:v>5.0999999999999996</c:v>
                </c:pt>
                <c:pt idx="56">
                  <c:v>5.8000000000000007</c:v>
                </c:pt>
                <c:pt idx="57">
                  <c:v>7.3</c:v>
                </c:pt>
                <c:pt idx="58">
                  <c:v>10.8</c:v>
                </c:pt>
                <c:pt idx="59">
                  <c:v>11.700000000000001</c:v>
                </c:pt>
                <c:pt idx="60">
                  <c:v>13.5</c:v>
                </c:pt>
                <c:pt idx="61">
                  <c:v>11.700000000000001</c:v>
                </c:pt>
                <c:pt idx="62">
                  <c:v>13.4</c:v>
                </c:pt>
                <c:pt idx="63">
                  <c:v>13.4</c:v>
                </c:pt>
                <c:pt idx="64">
                  <c:v>15.5</c:v>
                </c:pt>
                <c:pt idx="65">
                  <c:v>14.499999999999998</c:v>
                </c:pt>
                <c:pt idx="66">
                  <c:v>16</c:v>
                </c:pt>
                <c:pt idx="67">
                  <c:v>16.2</c:v>
                </c:pt>
                <c:pt idx="68">
                  <c:v>16.400000000000002</c:v>
                </c:pt>
                <c:pt idx="69">
                  <c:v>18.2</c:v>
                </c:pt>
                <c:pt idx="70">
                  <c:v>20.100000000000001</c:v>
                </c:pt>
                <c:pt idx="71">
                  <c:v>17.899999999999999</c:v>
                </c:pt>
                <c:pt idx="72">
                  <c:v>16.100000000000001</c:v>
                </c:pt>
                <c:pt idx="73">
                  <c:v>18.5</c:v>
                </c:pt>
                <c:pt idx="74">
                  <c:v>18.399999999999999</c:v>
                </c:pt>
                <c:pt idx="75">
                  <c:v>19.400000000000002</c:v>
                </c:pt>
                <c:pt idx="76">
                  <c:v>21.4</c:v>
                </c:pt>
                <c:pt idx="77">
                  <c:v>21.6</c:v>
                </c:pt>
                <c:pt idx="78">
                  <c:v>20.200000000000003</c:v>
                </c:pt>
                <c:pt idx="79">
                  <c:v>20.3</c:v>
                </c:pt>
                <c:pt idx="80">
                  <c:v>15.8</c:v>
                </c:pt>
                <c:pt idx="81">
                  <c:v>13.900000000000002</c:v>
                </c:pt>
                <c:pt idx="82">
                  <c:v>17.299999999999997</c:v>
                </c:pt>
                <c:pt idx="83">
                  <c:v>13.4</c:v>
                </c:pt>
                <c:pt idx="84">
                  <c:v>14.7</c:v>
                </c:pt>
                <c:pt idx="85">
                  <c:v>15.6</c:v>
                </c:pt>
                <c:pt idx="86">
                  <c:v>13.700000000000001</c:v>
                </c:pt>
                <c:pt idx="87">
                  <c:v>13.700000000000001</c:v>
                </c:pt>
                <c:pt idx="88">
                  <c:v>12.9</c:v>
                </c:pt>
                <c:pt idx="89">
                  <c:v>13.4</c:v>
                </c:pt>
                <c:pt idx="90">
                  <c:v>11.5</c:v>
                </c:pt>
                <c:pt idx="91">
                  <c:v>10.5</c:v>
                </c:pt>
                <c:pt idx="92">
                  <c:v>10.199999999999999</c:v>
                </c:pt>
                <c:pt idx="93">
                  <c:v>11.5</c:v>
                </c:pt>
                <c:pt idx="94">
                  <c:v>10.9</c:v>
                </c:pt>
                <c:pt idx="95">
                  <c:v>9.9</c:v>
                </c:pt>
                <c:pt idx="96">
                  <c:v>9.8000000000000007</c:v>
                </c:pt>
                <c:pt idx="97">
                  <c:v>9.9</c:v>
                </c:pt>
                <c:pt idx="98">
                  <c:v>9.7000000000000011</c:v>
                </c:pt>
                <c:pt idx="99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DEB-402F-A975-564FB18143B5}"/>
            </c:ext>
          </c:extLst>
        </c:ser>
        <c:ser>
          <c:idx val="6"/>
          <c:order val="5"/>
          <c:tx>
            <c:strRef>
              <c:f>Sensor!$AG$8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DDEB-402F-A975-564FB18143B5}"/>
              </c:ext>
            </c:extLst>
          </c:dPt>
          <c:xVal>
            <c:numRef>
              <c:f>Sensor!$AG$17:$AG$19</c:f>
              <c:numCache>
                <c:formatCode>General</c:formatCode>
                <c:ptCount val="3"/>
              </c:numCache>
            </c:numRef>
          </c:xVal>
          <c:yVal>
            <c:numRef>
              <c:f>Sensor!$AH$9:$AH$10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DDEB-402F-A975-564FB181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8224"/>
        <c:axId val="207998976"/>
        <c:extLst xmlns:c16r2="http://schemas.microsoft.com/office/drawing/2015/06/chart"/>
      </c:scatterChart>
      <c:valAx>
        <c:axId val="20798822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998976"/>
        <c:crosses val="autoZero"/>
        <c:crossBetween val="midCat"/>
        <c:dispUnits>
          <c:builtInUnit val="thousands"/>
        </c:dispUnits>
      </c:valAx>
      <c:valAx>
        <c:axId val="20799897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988224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CoverType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3695643572192"/>
          <c:y val="0.13376310461192351"/>
          <c:w val="0.8452394254738258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ForestCover!$I$2</c:f>
              <c:strCache>
                <c:ptCount val="1"/>
                <c:pt idx="0">
                  <c:v>HDWM(5.88)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ForestCover!$I$3:$I$102</c:f>
              <c:numCache>
                <c:formatCode>General</c:formatCode>
                <c:ptCount val="10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57-4039-8A8D-97AA56C04644}"/>
            </c:ext>
          </c:extLst>
        </c:ser>
        <c:ser>
          <c:idx val="1"/>
          <c:order val="1"/>
          <c:tx>
            <c:strRef>
              <c:f>ForestCover!$H$2</c:f>
              <c:strCache>
                <c:ptCount val="1"/>
                <c:pt idx="0">
                  <c:v>DWM-NB(5.2)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ForestCover!$H$3:$H$102</c:f>
              <c:numCache>
                <c:formatCode>General</c:formatCode>
                <c:ptCount val="10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57-4039-8A8D-97AA56C04644}"/>
            </c:ext>
          </c:extLst>
        </c:ser>
        <c:ser>
          <c:idx val="3"/>
          <c:order val="2"/>
          <c:tx>
            <c:strRef>
              <c:f>ForestCover!$J$2</c:f>
              <c:strCache>
                <c:ptCount val="1"/>
                <c:pt idx="0">
                  <c:v>DWM-HT(6)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ForestCover!$J$3:$J$102</c:f>
              <c:numCache>
                <c:formatCode>General</c:formatCode>
                <c:ptCount val="10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57-4039-8A8D-97AA56C0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296"/>
        <c:axId val="2080459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FE57-4039-8A8D-97AA56C04644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ForestCover!$AG$9:$AG$10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ForestCover!$AH$9:$AH$10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E57-4039-8A8D-97AA56C046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FE57-4039-8A8D-97AA56C0464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57-4039-8A8D-97AA56C0464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FE57-4039-8A8D-97AA56C0464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57-4039-8A8D-97AA56C0464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FE57-4039-8A8D-97AA56C04644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FE57-4039-8A8D-97AA56C0464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ForestCover!$AG$13:$AG$14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57-4039-8A8D-97AA56C04644}"/>
                  </c:ext>
                </c:extLst>
              </c15:ser>
            </c15:filteredScatterSeries>
          </c:ext>
        </c:extLst>
      </c:scatterChart>
      <c:valAx>
        <c:axId val="20803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045952"/>
        <c:crosses val="autoZero"/>
        <c:crossBetween val="midCat"/>
        <c:dispUnits>
          <c:builtInUnit val="thousands"/>
        </c:dispUnits>
      </c:valAx>
      <c:valAx>
        <c:axId val="2080459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039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525786412376834"/>
          <c:y val="4.3655311015543784E-2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CoverType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ForestCover!$P$2</c:f>
              <c:strCache>
                <c:ptCount val="1"/>
                <c:pt idx="0">
                  <c:v>HDWM(42.37%)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ForestCover!$P$3:$P$102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100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0</c:v>
                </c:pt>
                <c:pt idx="58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9A-49DF-AF2F-29D6E8D3237C}"/>
            </c:ext>
          </c:extLst>
        </c:ser>
        <c:ser>
          <c:idx val="9"/>
          <c:order val="1"/>
          <c:tx>
            <c:strRef>
              <c:f>ForestCover!$L$2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49A-49DF-AF2F-29D6E8D3237C}"/>
            </c:ext>
          </c:extLst>
        </c:ser>
        <c:ser>
          <c:idx val="1"/>
          <c:order val="2"/>
          <c:tx>
            <c:strRef>
              <c:f>ForestCover!$M$2</c:f>
              <c:strCache>
                <c:ptCount val="1"/>
                <c:pt idx="0">
                  <c:v>DWM-NB(0%)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ForestCover!$M$3:$M$102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9A-49DF-AF2F-29D6E8D3237C}"/>
            </c:ext>
          </c:extLst>
        </c:ser>
        <c:ser>
          <c:idx val="3"/>
          <c:order val="3"/>
          <c:tx>
            <c:strRef>
              <c:f>ForestCover!$N$2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9A-49DF-AF2F-29D6E8D3237C}"/>
            </c:ext>
          </c:extLst>
        </c:ser>
        <c:ser>
          <c:idx val="0"/>
          <c:order val="4"/>
          <c:tx>
            <c:strRef>
              <c:f>ForestCover!$O$2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9A-49DF-AF2F-29D6E8D3237C}"/>
            </c:ext>
          </c:extLst>
        </c:ser>
        <c:ser>
          <c:idx val="6"/>
          <c:order val="5"/>
          <c:tx>
            <c:strRef>
              <c:f>ForestCover!$AG$8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649A-49DF-AF2F-29D6E8D3237C}"/>
              </c:ext>
            </c:extLst>
          </c:dPt>
          <c:xVal>
            <c:numRef>
              <c:f>ForestCover!$AG$17:$AG$19</c:f>
              <c:numCache>
                <c:formatCode>General</c:formatCode>
                <c:ptCount val="3"/>
              </c:numCache>
            </c:numRef>
          </c:xVal>
          <c:yVal>
            <c:numRef>
              <c:f>ForestCover!$AH$9:$AH$10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649A-49DF-AF2F-29D6E8D3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1248"/>
        <c:axId val="207863808"/>
        <c:extLst xmlns:c16r2="http://schemas.microsoft.com/office/drawing/2015/06/chart"/>
      </c:scatterChart>
      <c:valAx>
        <c:axId val="2078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63808"/>
        <c:crosses val="autoZero"/>
        <c:crossBetween val="midCat"/>
        <c:dispUnits>
          <c:builtInUnit val="thousands"/>
        </c:dispUnits>
      </c:valAx>
      <c:valAx>
        <c:axId val="20786380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6124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CoverType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29826296838523"/>
          <c:y val="0.13376310461192351"/>
          <c:w val="0.84097811894116248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ForestCover!$V$2</c:f>
              <c:strCache>
                <c:ptCount val="1"/>
                <c:pt idx="0">
                  <c:v>HDWM(10.72)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ForestCover!$V$3:$V$102</c:f>
              <c:numCache>
                <c:formatCode>General</c:formatCode>
                <c:ptCount val="100"/>
                <c:pt idx="0">
                  <c:v>0.28125</c:v>
                </c:pt>
                <c:pt idx="1">
                  <c:v>0.5625</c:v>
                </c:pt>
                <c:pt idx="2">
                  <c:v>0.78125</c:v>
                </c:pt>
                <c:pt idx="3">
                  <c:v>1.15625</c:v>
                </c:pt>
                <c:pt idx="4">
                  <c:v>1.53125</c:v>
                </c:pt>
                <c:pt idx="5">
                  <c:v>1.859375</c:v>
                </c:pt>
                <c:pt idx="6">
                  <c:v>2.109375</c:v>
                </c:pt>
                <c:pt idx="7">
                  <c:v>2.3125</c:v>
                </c:pt>
                <c:pt idx="8">
                  <c:v>2.59375</c:v>
                </c:pt>
                <c:pt idx="9">
                  <c:v>2.890625</c:v>
                </c:pt>
                <c:pt idx="10">
                  <c:v>3.03125</c:v>
                </c:pt>
                <c:pt idx="11">
                  <c:v>3.28125</c:v>
                </c:pt>
                <c:pt idx="12">
                  <c:v>3.46875</c:v>
                </c:pt>
                <c:pt idx="13">
                  <c:v>3.671875</c:v>
                </c:pt>
                <c:pt idx="14">
                  <c:v>3.921875</c:v>
                </c:pt>
                <c:pt idx="15">
                  <c:v>4.25</c:v>
                </c:pt>
                <c:pt idx="16">
                  <c:v>4.46875</c:v>
                </c:pt>
                <c:pt idx="17">
                  <c:v>4.734375</c:v>
                </c:pt>
                <c:pt idx="18">
                  <c:v>4.921875</c:v>
                </c:pt>
                <c:pt idx="19">
                  <c:v>5.109375</c:v>
                </c:pt>
                <c:pt idx="20">
                  <c:v>5.28125</c:v>
                </c:pt>
                <c:pt idx="21">
                  <c:v>5.453125</c:v>
                </c:pt>
                <c:pt idx="22">
                  <c:v>5.625</c:v>
                </c:pt>
                <c:pt idx="23">
                  <c:v>5.765625</c:v>
                </c:pt>
                <c:pt idx="24">
                  <c:v>5.96875</c:v>
                </c:pt>
                <c:pt idx="25">
                  <c:v>6.15625</c:v>
                </c:pt>
                <c:pt idx="26">
                  <c:v>6.34375</c:v>
                </c:pt>
                <c:pt idx="27">
                  <c:v>6.453125</c:v>
                </c:pt>
                <c:pt idx="28">
                  <c:v>6.640625</c:v>
                </c:pt>
                <c:pt idx="29">
                  <c:v>6.796875</c:v>
                </c:pt>
                <c:pt idx="30">
                  <c:v>6.953125</c:v>
                </c:pt>
                <c:pt idx="31">
                  <c:v>7.078125</c:v>
                </c:pt>
                <c:pt idx="32">
                  <c:v>7.203125</c:v>
                </c:pt>
                <c:pt idx="33">
                  <c:v>7.34375</c:v>
                </c:pt>
                <c:pt idx="34">
                  <c:v>7.5</c:v>
                </c:pt>
                <c:pt idx="35">
                  <c:v>7.65625</c:v>
                </c:pt>
                <c:pt idx="36">
                  <c:v>7.8125</c:v>
                </c:pt>
                <c:pt idx="37">
                  <c:v>8</c:v>
                </c:pt>
                <c:pt idx="38">
                  <c:v>8.140625</c:v>
                </c:pt>
                <c:pt idx="39">
                  <c:v>8.28125</c:v>
                </c:pt>
                <c:pt idx="40">
                  <c:v>8.390625</c:v>
                </c:pt>
                <c:pt idx="41">
                  <c:v>8.515625</c:v>
                </c:pt>
                <c:pt idx="42">
                  <c:v>8.65625</c:v>
                </c:pt>
                <c:pt idx="43">
                  <c:v>8.796875</c:v>
                </c:pt>
                <c:pt idx="44">
                  <c:v>8.90625</c:v>
                </c:pt>
                <c:pt idx="45">
                  <c:v>9.0625</c:v>
                </c:pt>
                <c:pt idx="46">
                  <c:v>9.203125</c:v>
                </c:pt>
                <c:pt idx="47">
                  <c:v>9.328125</c:v>
                </c:pt>
                <c:pt idx="48">
                  <c:v>9.453125</c:v>
                </c:pt>
                <c:pt idx="49">
                  <c:v>9.5625</c:v>
                </c:pt>
                <c:pt idx="50">
                  <c:v>9.703125</c:v>
                </c:pt>
                <c:pt idx="51">
                  <c:v>9.828125</c:v>
                </c:pt>
                <c:pt idx="52">
                  <c:v>9.96875</c:v>
                </c:pt>
                <c:pt idx="53">
                  <c:v>10.109375</c:v>
                </c:pt>
                <c:pt idx="54">
                  <c:v>10.234375</c:v>
                </c:pt>
                <c:pt idx="55">
                  <c:v>10.375</c:v>
                </c:pt>
                <c:pt idx="56">
                  <c:v>10.484375</c:v>
                </c:pt>
                <c:pt idx="57">
                  <c:v>10.609375</c:v>
                </c:pt>
                <c:pt idx="58">
                  <c:v>10.71875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FB-4884-82C7-A6D446EC2805}"/>
            </c:ext>
          </c:extLst>
        </c:ser>
        <c:ser>
          <c:idx val="9"/>
          <c:order val="1"/>
          <c:tx>
            <c:strRef>
              <c:f>ForestCover!$R$2</c:f>
              <c:strCache>
                <c:ptCount val="1"/>
                <c:pt idx="0">
                  <c:v>ARF(8)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ForestCover!$R$3:$R$102</c:f>
              <c:numCache>
                <c:formatCode>General</c:formatCode>
                <c:ptCount val="100"/>
                <c:pt idx="0">
                  <c:v>0.53125</c:v>
                </c:pt>
                <c:pt idx="1">
                  <c:v>0.890625</c:v>
                </c:pt>
                <c:pt idx="2">
                  <c:v>1.203125</c:v>
                </c:pt>
                <c:pt idx="3">
                  <c:v>1.515625</c:v>
                </c:pt>
                <c:pt idx="4">
                  <c:v>1.78125</c:v>
                </c:pt>
                <c:pt idx="5">
                  <c:v>1.921875</c:v>
                </c:pt>
                <c:pt idx="6">
                  <c:v>2.125</c:v>
                </c:pt>
                <c:pt idx="7">
                  <c:v>2.265625</c:v>
                </c:pt>
                <c:pt idx="8">
                  <c:v>2.5</c:v>
                </c:pt>
                <c:pt idx="9">
                  <c:v>2.625</c:v>
                </c:pt>
                <c:pt idx="10">
                  <c:v>2.765625</c:v>
                </c:pt>
                <c:pt idx="11">
                  <c:v>2.96875</c:v>
                </c:pt>
                <c:pt idx="12">
                  <c:v>3.09375</c:v>
                </c:pt>
                <c:pt idx="13">
                  <c:v>3.234375</c:v>
                </c:pt>
                <c:pt idx="14">
                  <c:v>3.421875</c:v>
                </c:pt>
                <c:pt idx="15">
                  <c:v>3.625</c:v>
                </c:pt>
                <c:pt idx="16">
                  <c:v>3.734375</c:v>
                </c:pt>
                <c:pt idx="17">
                  <c:v>3.9375</c:v>
                </c:pt>
                <c:pt idx="18">
                  <c:v>4.03125</c:v>
                </c:pt>
                <c:pt idx="19">
                  <c:v>4.125</c:v>
                </c:pt>
                <c:pt idx="20">
                  <c:v>4.21875</c:v>
                </c:pt>
                <c:pt idx="21">
                  <c:v>4.3125</c:v>
                </c:pt>
                <c:pt idx="22">
                  <c:v>4.40625</c:v>
                </c:pt>
                <c:pt idx="23">
                  <c:v>4.5</c:v>
                </c:pt>
                <c:pt idx="24">
                  <c:v>4.59375</c:v>
                </c:pt>
                <c:pt idx="25">
                  <c:v>4.671875</c:v>
                </c:pt>
                <c:pt idx="26">
                  <c:v>4.765625</c:v>
                </c:pt>
                <c:pt idx="27">
                  <c:v>4.875</c:v>
                </c:pt>
                <c:pt idx="28">
                  <c:v>4.96875</c:v>
                </c:pt>
                <c:pt idx="29">
                  <c:v>5.0625</c:v>
                </c:pt>
                <c:pt idx="30">
                  <c:v>5.171875</c:v>
                </c:pt>
                <c:pt idx="31">
                  <c:v>5.265625</c:v>
                </c:pt>
                <c:pt idx="32">
                  <c:v>5.359375</c:v>
                </c:pt>
                <c:pt idx="33">
                  <c:v>5.46875</c:v>
                </c:pt>
                <c:pt idx="34">
                  <c:v>5.5625</c:v>
                </c:pt>
                <c:pt idx="35">
                  <c:v>5.65625</c:v>
                </c:pt>
                <c:pt idx="36">
                  <c:v>5.75</c:v>
                </c:pt>
                <c:pt idx="37">
                  <c:v>5.84375</c:v>
                </c:pt>
                <c:pt idx="38">
                  <c:v>5.953125</c:v>
                </c:pt>
                <c:pt idx="39">
                  <c:v>6.046875</c:v>
                </c:pt>
                <c:pt idx="40">
                  <c:v>6.15625</c:v>
                </c:pt>
                <c:pt idx="41">
                  <c:v>6.25</c:v>
                </c:pt>
                <c:pt idx="42">
                  <c:v>6.359375</c:v>
                </c:pt>
                <c:pt idx="43">
                  <c:v>6.453125</c:v>
                </c:pt>
                <c:pt idx="44">
                  <c:v>6.546875</c:v>
                </c:pt>
                <c:pt idx="45">
                  <c:v>6.65625</c:v>
                </c:pt>
                <c:pt idx="46">
                  <c:v>6.765625</c:v>
                </c:pt>
                <c:pt idx="47">
                  <c:v>6.859375</c:v>
                </c:pt>
                <c:pt idx="48">
                  <c:v>6.96875</c:v>
                </c:pt>
                <c:pt idx="49">
                  <c:v>7.078125</c:v>
                </c:pt>
                <c:pt idx="50">
                  <c:v>7.171875</c:v>
                </c:pt>
                <c:pt idx="51">
                  <c:v>7.28125</c:v>
                </c:pt>
                <c:pt idx="52">
                  <c:v>7.390625</c:v>
                </c:pt>
                <c:pt idx="53">
                  <c:v>7.484375</c:v>
                </c:pt>
                <c:pt idx="54">
                  <c:v>7.59375</c:v>
                </c:pt>
                <c:pt idx="55">
                  <c:v>7.703125</c:v>
                </c:pt>
                <c:pt idx="56">
                  <c:v>7.796875</c:v>
                </c:pt>
                <c:pt idx="57">
                  <c:v>7.90625</c:v>
                </c:pt>
                <c:pt idx="58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BFB-4884-82C7-A6D446EC2805}"/>
            </c:ext>
          </c:extLst>
        </c:ser>
        <c:ser>
          <c:idx val="1"/>
          <c:order val="2"/>
          <c:tx>
            <c:strRef>
              <c:f>ForestCover!$S$2</c:f>
              <c:strCache>
                <c:ptCount val="1"/>
                <c:pt idx="0">
                  <c:v>DWM-NB(7.11)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ForestCover!$S$3:$S$102</c:f>
              <c:numCache>
                <c:formatCode>General</c:formatCode>
                <c:ptCount val="100"/>
                <c:pt idx="0">
                  <c:v>0.15625</c:v>
                </c:pt>
                <c:pt idx="1">
                  <c:v>0.375</c:v>
                </c:pt>
                <c:pt idx="2">
                  <c:v>0.5625</c:v>
                </c:pt>
                <c:pt idx="3">
                  <c:v>0.796875</c:v>
                </c:pt>
                <c:pt idx="4">
                  <c:v>0.984375</c:v>
                </c:pt>
                <c:pt idx="5">
                  <c:v>1.1875</c:v>
                </c:pt>
                <c:pt idx="6">
                  <c:v>1.359375</c:v>
                </c:pt>
                <c:pt idx="7">
                  <c:v>1.5</c:v>
                </c:pt>
                <c:pt idx="8">
                  <c:v>1.65625</c:v>
                </c:pt>
                <c:pt idx="9">
                  <c:v>1.8125</c:v>
                </c:pt>
                <c:pt idx="10">
                  <c:v>1.984375</c:v>
                </c:pt>
                <c:pt idx="11">
                  <c:v>2.15625</c:v>
                </c:pt>
                <c:pt idx="12">
                  <c:v>2.34375</c:v>
                </c:pt>
                <c:pt idx="13">
                  <c:v>2.515625</c:v>
                </c:pt>
                <c:pt idx="14">
                  <c:v>2.703125</c:v>
                </c:pt>
                <c:pt idx="15">
                  <c:v>2.90625</c:v>
                </c:pt>
                <c:pt idx="16">
                  <c:v>3.046875</c:v>
                </c:pt>
                <c:pt idx="17">
                  <c:v>3.1875</c:v>
                </c:pt>
                <c:pt idx="18">
                  <c:v>3.28125</c:v>
                </c:pt>
                <c:pt idx="19">
                  <c:v>3.375</c:v>
                </c:pt>
                <c:pt idx="20">
                  <c:v>3.484375</c:v>
                </c:pt>
                <c:pt idx="21">
                  <c:v>3.578125</c:v>
                </c:pt>
                <c:pt idx="22">
                  <c:v>3.671875</c:v>
                </c:pt>
                <c:pt idx="23">
                  <c:v>3.765625</c:v>
                </c:pt>
                <c:pt idx="24">
                  <c:v>3.859375</c:v>
                </c:pt>
                <c:pt idx="25">
                  <c:v>3.953125</c:v>
                </c:pt>
                <c:pt idx="26">
                  <c:v>4.0625</c:v>
                </c:pt>
                <c:pt idx="27">
                  <c:v>4.15625</c:v>
                </c:pt>
                <c:pt idx="28">
                  <c:v>4.25</c:v>
                </c:pt>
                <c:pt idx="29">
                  <c:v>4.34375</c:v>
                </c:pt>
                <c:pt idx="30">
                  <c:v>4.4375</c:v>
                </c:pt>
                <c:pt idx="31">
                  <c:v>4.546875</c:v>
                </c:pt>
                <c:pt idx="32">
                  <c:v>4.640625</c:v>
                </c:pt>
                <c:pt idx="33">
                  <c:v>4.734375</c:v>
                </c:pt>
                <c:pt idx="34">
                  <c:v>4.828125</c:v>
                </c:pt>
                <c:pt idx="35">
                  <c:v>4.921875</c:v>
                </c:pt>
                <c:pt idx="36">
                  <c:v>5.03125</c:v>
                </c:pt>
                <c:pt idx="37">
                  <c:v>5.125</c:v>
                </c:pt>
                <c:pt idx="38">
                  <c:v>5.21875</c:v>
                </c:pt>
                <c:pt idx="39">
                  <c:v>5.3125</c:v>
                </c:pt>
                <c:pt idx="40">
                  <c:v>5.40625</c:v>
                </c:pt>
                <c:pt idx="41">
                  <c:v>5.515625</c:v>
                </c:pt>
                <c:pt idx="42">
                  <c:v>5.609375</c:v>
                </c:pt>
                <c:pt idx="43">
                  <c:v>5.703125</c:v>
                </c:pt>
                <c:pt idx="44">
                  <c:v>5.796875</c:v>
                </c:pt>
                <c:pt idx="45">
                  <c:v>5.875</c:v>
                </c:pt>
                <c:pt idx="46">
                  <c:v>5.96875</c:v>
                </c:pt>
                <c:pt idx="47">
                  <c:v>6.078125</c:v>
                </c:pt>
                <c:pt idx="48">
                  <c:v>6.171875</c:v>
                </c:pt>
                <c:pt idx="49">
                  <c:v>6.25</c:v>
                </c:pt>
                <c:pt idx="50">
                  <c:v>6.34375</c:v>
                </c:pt>
                <c:pt idx="51">
                  <c:v>6.4375</c:v>
                </c:pt>
                <c:pt idx="52">
                  <c:v>6.546875</c:v>
                </c:pt>
                <c:pt idx="53">
                  <c:v>6.640625</c:v>
                </c:pt>
                <c:pt idx="54">
                  <c:v>6.734375</c:v>
                </c:pt>
                <c:pt idx="55">
                  <c:v>6.828125</c:v>
                </c:pt>
                <c:pt idx="56">
                  <c:v>6.921875</c:v>
                </c:pt>
                <c:pt idx="57">
                  <c:v>7.015625</c:v>
                </c:pt>
                <c:pt idx="58">
                  <c:v>7.109375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FB-4884-82C7-A6D446EC2805}"/>
            </c:ext>
          </c:extLst>
        </c:ser>
        <c:ser>
          <c:idx val="3"/>
          <c:order val="3"/>
          <c:tx>
            <c:strRef>
              <c:f>ForestCover!$T$2</c:f>
              <c:strCache>
                <c:ptCount val="1"/>
                <c:pt idx="0">
                  <c:v>DWM-HT(9.34)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ForestCover!$T$3:$T$102</c:f>
              <c:numCache>
                <c:formatCode>General</c:formatCode>
                <c:ptCount val="100"/>
                <c:pt idx="0">
                  <c:v>0.3125</c:v>
                </c:pt>
                <c:pt idx="1">
                  <c:v>0.5625</c:v>
                </c:pt>
                <c:pt idx="2">
                  <c:v>0.953125</c:v>
                </c:pt>
                <c:pt idx="3">
                  <c:v>1.21875</c:v>
                </c:pt>
                <c:pt idx="4">
                  <c:v>1.484375</c:v>
                </c:pt>
                <c:pt idx="5">
                  <c:v>1.671875</c:v>
                </c:pt>
                <c:pt idx="6">
                  <c:v>1.890625</c:v>
                </c:pt>
                <c:pt idx="7">
                  <c:v>2.125</c:v>
                </c:pt>
                <c:pt idx="8">
                  <c:v>2.359375</c:v>
                </c:pt>
                <c:pt idx="9">
                  <c:v>2.515625</c:v>
                </c:pt>
                <c:pt idx="10">
                  <c:v>2.703125</c:v>
                </c:pt>
                <c:pt idx="11">
                  <c:v>2.90625</c:v>
                </c:pt>
                <c:pt idx="12">
                  <c:v>3.15625</c:v>
                </c:pt>
                <c:pt idx="13">
                  <c:v>3.453125</c:v>
                </c:pt>
                <c:pt idx="14">
                  <c:v>3.828125</c:v>
                </c:pt>
                <c:pt idx="15">
                  <c:v>4.109375</c:v>
                </c:pt>
                <c:pt idx="16">
                  <c:v>4.328125</c:v>
                </c:pt>
                <c:pt idx="17">
                  <c:v>4.5</c:v>
                </c:pt>
                <c:pt idx="18">
                  <c:v>4.625</c:v>
                </c:pt>
                <c:pt idx="19">
                  <c:v>4.75</c:v>
                </c:pt>
                <c:pt idx="20">
                  <c:v>4.875</c:v>
                </c:pt>
                <c:pt idx="21">
                  <c:v>5</c:v>
                </c:pt>
                <c:pt idx="22">
                  <c:v>5.109375</c:v>
                </c:pt>
                <c:pt idx="23">
                  <c:v>5.234375</c:v>
                </c:pt>
                <c:pt idx="24">
                  <c:v>5.375</c:v>
                </c:pt>
                <c:pt idx="25">
                  <c:v>5.5</c:v>
                </c:pt>
                <c:pt idx="26">
                  <c:v>5.640625</c:v>
                </c:pt>
                <c:pt idx="27">
                  <c:v>5.734375</c:v>
                </c:pt>
                <c:pt idx="28">
                  <c:v>5.859375</c:v>
                </c:pt>
                <c:pt idx="29">
                  <c:v>5.96875</c:v>
                </c:pt>
                <c:pt idx="30">
                  <c:v>6.078125</c:v>
                </c:pt>
                <c:pt idx="31">
                  <c:v>6.1875</c:v>
                </c:pt>
                <c:pt idx="32">
                  <c:v>6.28125</c:v>
                </c:pt>
                <c:pt idx="33">
                  <c:v>6.390625</c:v>
                </c:pt>
                <c:pt idx="34">
                  <c:v>6.484375</c:v>
                </c:pt>
                <c:pt idx="35">
                  <c:v>6.59375</c:v>
                </c:pt>
                <c:pt idx="36">
                  <c:v>6.71875</c:v>
                </c:pt>
                <c:pt idx="37">
                  <c:v>6.84375</c:v>
                </c:pt>
                <c:pt idx="38">
                  <c:v>6.96875</c:v>
                </c:pt>
                <c:pt idx="39">
                  <c:v>7.078125</c:v>
                </c:pt>
                <c:pt idx="40">
                  <c:v>7.203125</c:v>
                </c:pt>
                <c:pt idx="41">
                  <c:v>7.3125</c:v>
                </c:pt>
                <c:pt idx="42">
                  <c:v>7.421875</c:v>
                </c:pt>
                <c:pt idx="43">
                  <c:v>7.5625</c:v>
                </c:pt>
                <c:pt idx="44">
                  <c:v>7.671875</c:v>
                </c:pt>
                <c:pt idx="45">
                  <c:v>7.796875</c:v>
                </c:pt>
                <c:pt idx="46">
                  <c:v>7.90625</c:v>
                </c:pt>
                <c:pt idx="47">
                  <c:v>8.03125</c:v>
                </c:pt>
                <c:pt idx="48">
                  <c:v>8.15625</c:v>
                </c:pt>
                <c:pt idx="49">
                  <c:v>8.28125</c:v>
                </c:pt>
                <c:pt idx="50">
                  <c:v>8.40625</c:v>
                </c:pt>
                <c:pt idx="51">
                  <c:v>8.53125</c:v>
                </c:pt>
                <c:pt idx="52">
                  <c:v>8.640625</c:v>
                </c:pt>
                <c:pt idx="53">
                  <c:v>8.75</c:v>
                </c:pt>
                <c:pt idx="54">
                  <c:v>8.875</c:v>
                </c:pt>
                <c:pt idx="55">
                  <c:v>8.984375</c:v>
                </c:pt>
                <c:pt idx="56">
                  <c:v>9.109375</c:v>
                </c:pt>
                <c:pt idx="57">
                  <c:v>9.234375</c:v>
                </c:pt>
                <c:pt idx="58">
                  <c:v>9.34375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FB-4884-82C7-A6D446EC2805}"/>
            </c:ext>
          </c:extLst>
        </c:ser>
        <c:ser>
          <c:idx val="0"/>
          <c:order val="4"/>
          <c:tx>
            <c:strRef>
              <c:f>ForestCover!$U$2</c:f>
              <c:strCache>
                <c:ptCount val="1"/>
                <c:pt idx="0">
                  <c:v>WMA(6.5)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ForestCover!$A$3:$A$102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ForestCover!$U$3:$U$102</c:f>
              <c:numCache>
                <c:formatCode>General</c:formatCode>
                <c:ptCount val="100"/>
                <c:pt idx="0">
                  <c:v>0.234375</c:v>
                </c:pt>
                <c:pt idx="1">
                  <c:v>0.390625</c:v>
                </c:pt>
                <c:pt idx="2">
                  <c:v>0.53125</c:v>
                </c:pt>
                <c:pt idx="3">
                  <c:v>0.671875</c:v>
                </c:pt>
                <c:pt idx="4">
                  <c:v>0.796875</c:v>
                </c:pt>
                <c:pt idx="5">
                  <c:v>0.953125</c:v>
                </c:pt>
                <c:pt idx="6">
                  <c:v>1.0625</c:v>
                </c:pt>
                <c:pt idx="7">
                  <c:v>1.1875</c:v>
                </c:pt>
                <c:pt idx="8">
                  <c:v>1.296875</c:v>
                </c:pt>
                <c:pt idx="9">
                  <c:v>1.421875</c:v>
                </c:pt>
                <c:pt idx="10">
                  <c:v>1.5625</c:v>
                </c:pt>
                <c:pt idx="11">
                  <c:v>1.6875</c:v>
                </c:pt>
                <c:pt idx="12">
                  <c:v>1.796875</c:v>
                </c:pt>
                <c:pt idx="13">
                  <c:v>1.90625</c:v>
                </c:pt>
                <c:pt idx="14">
                  <c:v>2.015625</c:v>
                </c:pt>
                <c:pt idx="15">
                  <c:v>2.140625</c:v>
                </c:pt>
                <c:pt idx="16">
                  <c:v>2.265625</c:v>
                </c:pt>
                <c:pt idx="17">
                  <c:v>2.421875</c:v>
                </c:pt>
                <c:pt idx="18">
                  <c:v>2.53125</c:v>
                </c:pt>
                <c:pt idx="19">
                  <c:v>2.640625</c:v>
                </c:pt>
                <c:pt idx="20">
                  <c:v>2.765625</c:v>
                </c:pt>
                <c:pt idx="21">
                  <c:v>2.875</c:v>
                </c:pt>
                <c:pt idx="22">
                  <c:v>2.96875</c:v>
                </c:pt>
                <c:pt idx="23">
                  <c:v>3.0625</c:v>
                </c:pt>
                <c:pt idx="24">
                  <c:v>3.171875</c:v>
                </c:pt>
                <c:pt idx="25">
                  <c:v>3.265625</c:v>
                </c:pt>
                <c:pt idx="26">
                  <c:v>3.359375</c:v>
                </c:pt>
                <c:pt idx="27">
                  <c:v>3.453125</c:v>
                </c:pt>
                <c:pt idx="28">
                  <c:v>3.5625</c:v>
                </c:pt>
                <c:pt idx="29">
                  <c:v>3.65625</c:v>
                </c:pt>
                <c:pt idx="30">
                  <c:v>3.75</c:v>
                </c:pt>
                <c:pt idx="31">
                  <c:v>3.84375</c:v>
                </c:pt>
                <c:pt idx="32">
                  <c:v>3.9375</c:v>
                </c:pt>
                <c:pt idx="33">
                  <c:v>4.03125</c:v>
                </c:pt>
                <c:pt idx="34">
                  <c:v>4.125</c:v>
                </c:pt>
                <c:pt idx="35">
                  <c:v>4.234375</c:v>
                </c:pt>
                <c:pt idx="36">
                  <c:v>4.3125</c:v>
                </c:pt>
                <c:pt idx="37">
                  <c:v>4.40625</c:v>
                </c:pt>
                <c:pt idx="38">
                  <c:v>4.5</c:v>
                </c:pt>
                <c:pt idx="39">
                  <c:v>4.625</c:v>
                </c:pt>
                <c:pt idx="40">
                  <c:v>4.75</c:v>
                </c:pt>
                <c:pt idx="41">
                  <c:v>4.84375</c:v>
                </c:pt>
                <c:pt idx="42">
                  <c:v>4.9375</c:v>
                </c:pt>
                <c:pt idx="43">
                  <c:v>5.03125</c:v>
                </c:pt>
                <c:pt idx="44">
                  <c:v>5.125</c:v>
                </c:pt>
                <c:pt idx="45">
                  <c:v>5.25</c:v>
                </c:pt>
                <c:pt idx="46">
                  <c:v>5.34375</c:v>
                </c:pt>
                <c:pt idx="47">
                  <c:v>5.453125</c:v>
                </c:pt>
                <c:pt idx="48">
                  <c:v>5.546875</c:v>
                </c:pt>
                <c:pt idx="49">
                  <c:v>5.640625</c:v>
                </c:pt>
                <c:pt idx="50">
                  <c:v>5.734375</c:v>
                </c:pt>
                <c:pt idx="51">
                  <c:v>5.828125</c:v>
                </c:pt>
                <c:pt idx="52">
                  <c:v>5.9375</c:v>
                </c:pt>
                <c:pt idx="53">
                  <c:v>6.015625</c:v>
                </c:pt>
                <c:pt idx="54">
                  <c:v>6.109375</c:v>
                </c:pt>
                <c:pt idx="55">
                  <c:v>6.21875</c:v>
                </c:pt>
                <c:pt idx="56">
                  <c:v>6.3125</c:v>
                </c:pt>
                <c:pt idx="57">
                  <c:v>6.40625</c:v>
                </c:pt>
                <c:pt idx="58">
                  <c:v>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FB-4884-82C7-A6D446EC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1296"/>
        <c:axId val="208646144"/>
        <c:extLst xmlns:c16r2="http://schemas.microsoft.com/office/drawing/2015/06/chart"/>
      </c:scatterChart>
      <c:valAx>
        <c:axId val="2086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646144"/>
        <c:crosses val="autoZero"/>
        <c:crossBetween val="midCat"/>
        <c:dispUnits>
          <c:builtInUnit val="thousands"/>
        </c:dispUnits>
      </c:valAx>
      <c:valAx>
        <c:axId val="20864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layout>
            <c:manualLayout>
              <c:xMode val="edge"/>
              <c:yMode val="edge"/>
              <c:x val="1.8291457286432164E-3"/>
              <c:y val="0.192849312758242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63129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Pre-Labeling 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UG_2C_3D!$P$2</c:f>
              <c:strCache>
                <c:ptCount val="1"/>
                <c:pt idx="0">
                  <c:v>HDWM(91%)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UG_2C_3D!$P$3:$P$102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0</c:v>
                </c:pt>
                <c:pt idx="58">
                  <c:v>100</c:v>
                </c:pt>
                <c:pt idx="59">
                  <c:v>0</c:v>
                </c:pt>
                <c:pt idx="60">
                  <c:v>100</c:v>
                </c:pt>
                <c:pt idx="61">
                  <c:v>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A8-4726-9370-10207CF5C064}"/>
            </c:ext>
          </c:extLst>
        </c:ser>
        <c:ser>
          <c:idx val="9"/>
          <c:order val="1"/>
          <c:tx>
            <c:strRef>
              <c:f>UG_2C_3D!$L$2</c:f>
              <c:strCache>
                <c:ptCount val="1"/>
                <c:pt idx="0">
                  <c:v>ARF(0%)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UG_2C_3D!$L$3:$L$102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FA8-4726-9370-10207CF5C064}"/>
            </c:ext>
          </c:extLst>
        </c:ser>
        <c:ser>
          <c:idx val="1"/>
          <c:order val="2"/>
          <c:tx>
            <c:strRef>
              <c:f>UG_2C_3D!$M$2</c:f>
              <c:strCache>
                <c:ptCount val="1"/>
                <c:pt idx="0">
                  <c:v>DWM-NB(75.61%)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UG_2C_3D!$M$3:$M$102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99.8</c:v>
                </c:pt>
                <c:pt idx="27">
                  <c:v>99.8</c:v>
                </c:pt>
                <c:pt idx="28">
                  <c:v>99.8</c:v>
                </c:pt>
                <c:pt idx="29">
                  <c:v>99.8</c:v>
                </c:pt>
                <c:pt idx="30">
                  <c:v>99.7</c:v>
                </c:pt>
                <c:pt idx="31">
                  <c:v>99.5</c:v>
                </c:pt>
                <c:pt idx="32">
                  <c:v>99.5</c:v>
                </c:pt>
                <c:pt idx="33">
                  <c:v>99.5</c:v>
                </c:pt>
                <c:pt idx="34">
                  <c:v>99.5</c:v>
                </c:pt>
                <c:pt idx="35">
                  <c:v>99.3</c:v>
                </c:pt>
                <c:pt idx="36">
                  <c:v>99</c:v>
                </c:pt>
                <c:pt idx="37">
                  <c:v>99</c:v>
                </c:pt>
                <c:pt idx="38">
                  <c:v>98.8</c:v>
                </c:pt>
                <c:pt idx="39">
                  <c:v>98.7</c:v>
                </c:pt>
                <c:pt idx="40">
                  <c:v>98.4</c:v>
                </c:pt>
                <c:pt idx="41">
                  <c:v>98.4</c:v>
                </c:pt>
                <c:pt idx="42">
                  <c:v>98.3</c:v>
                </c:pt>
                <c:pt idx="43">
                  <c:v>98.1</c:v>
                </c:pt>
                <c:pt idx="44">
                  <c:v>97.3</c:v>
                </c:pt>
                <c:pt idx="45">
                  <c:v>96.899999999999991</c:v>
                </c:pt>
                <c:pt idx="46">
                  <c:v>96.5</c:v>
                </c:pt>
                <c:pt idx="47">
                  <c:v>96.2</c:v>
                </c:pt>
                <c:pt idx="48">
                  <c:v>95.3</c:v>
                </c:pt>
                <c:pt idx="49">
                  <c:v>95</c:v>
                </c:pt>
                <c:pt idx="50">
                  <c:v>94.899999999999991</c:v>
                </c:pt>
                <c:pt idx="51">
                  <c:v>94.399999999999991</c:v>
                </c:pt>
                <c:pt idx="52">
                  <c:v>93.7</c:v>
                </c:pt>
                <c:pt idx="53">
                  <c:v>92.9</c:v>
                </c:pt>
                <c:pt idx="54">
                  <c:v>91.7</c:v>
                </c:pt>
                <c:pt idx="55">
                  <c:v>91.4</c:v>
                </c:pt>
                <c:pt idx="56">
                  <c:v>90.2</c:v>
                </c:pt>
                <c:pt idx="57">
                  <c:v>89.3</c:v>
                </c:pt>
                <c:pt idx="58">
                  <c:v>88.1</c:v>
                </c:pt>
                <c:pt idx="59">
                  <c:v>86.2</c:v>
                </c:pt>
                <c:pt idx="60">
                  <c:v>84.5</c:v>
                </c:pt>
                <c:pt idx="61">
                  <c:v>82.6</c:v>
                </c:pt>
                <c:pt idx="62">
                  <c:v>80.900000000000006</c:v>
                </c:pt>
                <c:pt idx="63">
                  <c:v>78.5</c:v>
                </c:pt>
                <c:pt idx="64">
                  <c:v>76.2</c:v>
                </c:pt>
                <c:pt idx="65">
                  <c:v>73.7</c:v>
                </c:pt>
                <c:pt idx="66">
                  <c:v>71</c:v>
                </c:pt>
                <c:pt idx="67">
                  <c:v>68.8</c:v>
                </c:pt>
                <c:pt idx="68">
                  <c:v>66</c:v>
                </c:pt>
                <c:pt idx="69">
                  <c:v>64.7</c:v>
                </c:pt>
                <c:pt idx="70">
                  <c:v>61.199999999999996</c:v>
                </c:pt>
                <c:pt idx="71">
                  <c:v>58.199999999999996</c:v>
                </c:pt>
                <c:pt idx="72">
                  <c:v>55.900000000000006</c:v>
                </c:pt>
                <c:pt idx="73">
                  <c:v>53.5</c:v>
                </c:pt>
                <c:pt idx="74">
                  <c:v>51</c:v>
                </c:pt>
                <c:pt idx="75">
                  <c:v>47.9</c:v>
                </c:pt>
                <c:pt idx="76">
                  <c:v>44.800000000000004</c:v>
                </c:pt>
                <c:pt idx="77">
                  <c:v>42.8</c:v>
                </c:pt>
                <c:pt idx="78">
                  <c:v>39.200000000000003</c:v>
                </c:pt>
                <c:pt idx="79">
                  <c:v>36</c:v>
                </c:pt>
                <c:pt idx="80">
                  <c:v>34.799999999999997</c:v>
                </c:pt>
                <c:pt idx="81">
                  <c:v>32.5</c:v>
                </c:pt>
                <c:pt idx="82">
                  <c:v>30.4</c:v>
                </c:pt>
                <c:pt idx="83">
                  <c:v>29.099999999999998</c:v>
                </c:pt>
                <c:pt idx="84">
                  <c:v>27.700000000000003</c:v>
                </c:pt>
                <c:pt idx="85">
                  <c:v>25.900000000000002</c:v>
                </c:pt>
                <c:pt idx="86">
                  <c:v>24.7</c:v>
                </c:pt>
                <c:pt idx="87">
                  <c:v>22.900000000000002</c:v>
                </c:pt>
                <c:pt idx="88">
                  <c:v>21.4</c:v>
                </c:pt>
                <c:pt idx="89">
                  <c:v>20.599999999999998</c:v>
                </c:pt>
                <c:pt idx="90">
                  <c:v>20.100000000000001</c:v>
                </c:pt>
                <c:pt idx="91">
                  <c:v>19.100000000000001</c:v>
                </c:pt>
                <c:pt idx="92">
                  <c:v>18.2</c:v>
                </c:pt>
                <c:pt idx="93">
                  <c:v>18.2</c:v>
                </c:pt>
                <c:pt idx="94">
                  <c:v>17.2</c:v>
                </c:pt>
                <c:pt idx="95">
                  <c:v>17</c:v>
                </c:pt>
                <c:pt idx="96">
                  <c:v>16.7</c:v>
                </c:pt>
                <c:pt idx="97">
                  <c:v>17</c:v>
                </c:pt>
                <c:pt idx="98">
                  <c:v>17.899999999999999</c:v>
                </c:pt>
                <c:pt idx="99">
                  <c:v>17.8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A8-4726-9370-10207CF5C064}"/>
            </c:ext>
          </c:extLst>
        </c:ser>
        <c:ser>
          <c:idx val="3"/>
          <c:order val="3"/>
          <c:tx>
            <c:strRef>
              <c:f>UG_2C_3D!$N$2</c:f>
              <c:strCache>
                <c:ptCount val="1"/>
                <c:pt idx="0">
                  <c:v>DWM-HT(0%)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A8-4726-9370-10207CF5C064}"/>
            </c:ext>
          </c:extLst>
        </c:ser>
        <c:ser>
          <c:idx val="0"/>
          <c:order val="4"/>
          <c:tx>
            <c:strRef>
              <c:f>UG_2C_3D!$O$2</c:f>
              <c:strCache>
                <c:ptCount val="1"/>
                <c:pt idx="0">
                  <c:v>WMA(0%)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A8-4726-9370-10207CF5C064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1FA8-4726-9370-10207CF5C064}"/>
              </c:ext>
            </c:extLst>
          </c:dPt>
          <c:xVal>
            <c:numRef>
              <c:f>UG_2C_3D!$AG$13:$AG$14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UG_2C_3D!$AH$9:$AH$10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1FA8-4726-9370-10207CF5C064}"/>
            </c:ext>
          </c:extLst>
        </c:ser>
        <c:ser>
          <c:idx val="6"/>
          <c:order val="6"/>
          <c:tx>
            <c:strRef>
              <c:f>UG_2C_3D!$AG$8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1FA8-4726-9370-10207CF5C064}"/>
              </c:ext>
            </c:extLst>
          </c:dPt>
          <c:xVal>
            <c:numRef>
              <c:f>UG_2C_3D!$AG$17:$AG$19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UG_2C_3D!$AH$9:$AH$10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1FA8-4726-9370-10207CF5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0528"/>
        <c:axId val="199849472"/>
        <c:extLst xmlns:c16r2="http://schemas.microsoft.com/office/drawing/2015/06/chart"/>
      </c:scatterChart>
      <c:valAx>
        <c:axId val="19983052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849472"/>
        <c:crosses val="autoZero"/>
        <c:crossBetween val="midCat"/>
        <c:dispUnits>
          <c:builtInUnit val="thousands"/>
        </c:dispUnits>
      </c:valAx>
      <c:valAx>
        <c:axId val="199849472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Pre-Labeling 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83052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CoverType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49416373204606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3218533055743E-2"/>
          <c:y val="0.13376310461192351"/>
          <c:w val="0.90899315989643648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ForestCover!$F$2</c:f>
              <c:strCache>
                <c:ptCount val="1"/>
                <c:pt idx="0">
                  <c:v>HDWM(68.15%)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ForestCover!$A$3:$A$61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ForestCover!$F$3:$F$61</c:f>
              <c:numCache>
                <c:formatCode>General</c:formatCode>
                <c:ptCount val="59"/>
                <c:pt idx="0">
                  <c:v>71.899999999999991</c:v>
                </c:pt>
                <c:pt idx="1">
                  <c:v>44.1</c:v>
                </c:pt>
                <c:pt idx="2">
                  <c:v>20.7</c:v>
                </c:pt>
                <c:pt idx="3">
                  <c:v>24.099999999999998</c:v>
                </c:pt>
                <c:pt idx="4">
                  <c:v>41.699999999999996</c:v>
                </c:pt>
                <c:pt idx="5">
                  <c:v>44.9</c:v>
                </c:pt>
                <c:pt idx="6">
                  <c:v>31.5</c:v>
                </c:pt>
                <c:pt idx="7">
                  <c:v>12</c:v>
                </c:pt>
                <c:pt idx="8">
                  <c:v>47.099999999999994</c:v>
                </c:pt>
                <c:pt idx="9">
                  <c:v>66.3</c:v>
                </c:pt>
                <c:pt idx="10">
                  <c:v>28.1</c:v>
                </c:pt>
                <c:pt idx="11">
                  <c:v>27</c:v>
                </c:pt>
                <c:pt idx="12">
                  <c:v>22.400000000000002</c:v>
                </c:pt>
                <c:pt idx="13">
                  <c:v>37.6</c:v>
                </c:pt>
                <c:pt idx="14">
                  <c:v>21.099999999999998</c:v>
                </c:pt>
                <c:pt idx="15">
                  <c:v>15.5</c:v>
                </c:pt>
                <c:pt idx="16">
                  <c:v>16.3</c:v>
                </c:pt>
                <c:pt idx="17">
                  <c:v>40.6</c:v>
                </c:pt>
                <c:pt idx="18">
                  <c:v>61.7</c:v>
                </c:pt>
                <c:pt idx="19">
                  <c:v>74.5</c:v>
                </c:pt>
                <c:pt idx="20">
                  <c:v>80.7</c:v>
                </c:pt>
                <c:pt idx="21">
                  <c:v>84.399999999999991</c:v>
                </c:pt>
                <c:pt idx="22">
                  <c:v>85.6</c:v>
                </c:pt>
                <c:pt idx="23">
                  <c:v>76.900000000000006</c:v>
                </c:pt>
                <c:pt idx="24">
                  <c:v>80.7</c:v>
                </c:pt>
                <c:pt idx="25">
                  <c:v>84.6</c:v>
                </c:pt>
                <c:pt idx="26">
                  <c:v>88</c:v>
                </c:pt>
                <c:pt idx="27">
                  <c:v>80.100000000000009</c:v>
                </c:pt>
                <c:pt idx="28">
                  <c:v>80.800000000000011</c:v>
                </c:pt>
                <c:pt idx="29">
                  <c:v>82.1</c:v>
                </c:pt>
                <c:pt idx="30">
                  <c:v>80.400000000000006</c:v>
                </c:pt>
                <c:pt idx="31">
                  <c:v>77.100000000000009</c:v>
                </c:pt>
                <c:pt idx="32">
                  <c:v>75.5</c:v>
                </c:pt>
                <c:pt idx="33">
                  <c:v>74.400000000000006</c:v>
                </c:pt>
                <c:pt idx="34">
                  <c:v>76.7</c:v>
                </c:pt>
                <c:pt idx="35">
                  <c:v>73.900000000000006</c:v>
                </c:pt>
                <c:pt idx="36">
                  <c:v>79</c:v>
                </c:pt>
                <c:pt idx="37">
                  <c:v>87.3</c:v>
                </c:pt>
                <c:pt idx="38">
                  <c:v>91.600000000000009</c:v>
                </c:pt>
                <c:pt idx="39">
                  <c:v>95.3</c:v>
                </c:pt>
                <c:pt idx="40">
                  <c:v>91.8</c:v>
                </c:pt>
                <c:pt idx="41">
                  <c:v>94</c:v>
                </c:pt>
                <c:pt idx="42">
                  <c:v>93.5</c:v>
                </c:pt>
                <c:pt idx="43">
                  <c:v>92.7</c:v>
                </c:pt>
                <c:pt idx="44">
                  <c:v>90.5</c:v>
                </c:pt>
                <c:pt idx="45">
                  <c:v>95.6</c:v>
                </c:pt>
                <c:pt idx="46">
                  <c:v>98.5</c:v>
                </c:pt>
                <c:pt idx="47">
                  <c:v>99.2</c:v>
                </c:pt>
                <c:pt idx="48">
                  <c:v>97.6</c:v>
                </c:pt>
                <c:pt idx="49">
                  <c:v>96.1</c:v>
                </c:pt>
                <c:pt idx="50">
                  <c:v>94.1</c:v>
                </c:pt>
                <c:pt idx="51">
                  <c:v>91.600000000000009</c:v>
                </c:pt>
                <c:pt idx="52">
                  <c:v>89.4</c:v>
                </c:pt>
                <c:pt idx="53">
                  <c:v>82.399999999999991</c:v>
                </c:pt>
                <c:pt idx="54">
                  <c:v>73.400000000000006</c:v>
                </c:pt>
                <c:pt idx="55">
                  <c:v>68.5</c:v>
                </c:pt>
                <c:pt idx="56">
                  <c:v>64</c:v>
                </c:pt>
                <c:pt idx="57">
                  <c:v>63.3</c:v>
                </c:pt>
                <c:pt idx="58">
                  <c:v>60.6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80-4CCC-A270-5F03DBDE4D80}"/>
            </c:ext>
          </c:extLst>
        </c:ser>
        <c:ser>
          <c:idx val="9"/>
          <c:order val="1"/>
          <c:tx>
            <c:strRef>
              <c:f>ForestCover!$B$2</c:f>
              <c:strCache>
                <c:ptCount val="1"/>
                <c:pt idx="0">
                  <c:v>ARF(59.4%)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ForestCover!$A$3:$A$61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ForestCover!$B$3:$B$61</c:f>
              <c:numCache>
                <c:formatCode>General</c:formatCode>
                <c:ptCount val="59"/>
                <c:pt idx="0">
                  <c:v>66.600000000000009</c:v>
                </c:pt>
                <c:pt idx="1">
                  <c:v>42.8</c:v>
                </c:pt>
                <c:pt idx="2">
                  <c:v>9.6</c:v>
                </c:pt>
                <c:pt idx="3">
                  <c:v>3.1</c:v>
                </c:pt>
                <c:pt idx="4">
                  <c:v>38</c:v>
                </c:pt>
                <c:pt idx="5">
                  <c:v>36.299999999999997</c:v>
                </c:pt>
                <c:pt idx="6">
                  <c:v>27</c:v>
                </c:pt>
                <c:pt idx="7">
                  <c:v>18.7</c:v>
                </c:pt>
                <c:pt idx="8">
                  <c:v>30.4</c:v>
                </c:pt>
                <c:pt idx="9">
                  <c:v>30.5</c:v>
                </c:pt>
                <c:pt idx="10">
                  <c:v>26.1</c:v>
                </c:pt>
                <c:pt idx="11">
                  <c:v>17.2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10.4</c:v>
                </c:pt>
                <c:pt idx="15">
                  <c:v>2.6</c:v>
                </c:pt>
                <c:pt idx="16">
                  <c:v>0.6</c:v>
                </c:pt>
                <c:pt idx="17">
                  <c:v>43.3</c:v>
                </c:pt>
                <c:pt idx="18">
                  <c:v>64.5</c:v>
                </c:pt>
                <c:pt idx="19">
                  <c:v>60</c:v>
                </c:pt>
                <c:pt idx="20">
                  <c:v>64.8</c:v>
                </c:pt>
                <c:pt idx="21">
                  <c:v>52.900000000000006</c:v>
                </c:pt>
                <c:pt idx="22">
                  <c:v>61.8</c:v>
                </c:pt>
                <c:pt idx="23">
                  <c:v>70.099999999999994</c:v>
                </c:pt>
                <c:pt idx="24">
                  <c:v>78.600000000000009</c:v>
                </c:pt>
                <c:pt idx="25">
                  <c:v>79</c:v>
                </c:pt>
                <c:pt idx="26">
                  <c:v>82</c:v>
                </c:pt>
                <c:pt idx="27">
                  <c:v>72.3</c:v>
                </c:pt>
                <c:pt idx="28">
                  <c:v>72.7</c:v>
                </c:pt>
                <c:pt idx="29">
                  <c:v>77.3</c:v>
                </c:pt>
                <c:pt idx="30">
                  <c:v>72</c:v>
                </c:pt>
                <c:pt idx="31">
                  <c:v>70.8</c:v>
                </c:pt>
                <c:pt idx="32">
                  <c:v>75.5</c:v>
                </c:pt>
                <c:pt idx="33">
                  <c:v>73.400000000000006</c:v>
                </c:pt>
                <c:pt idx="34">
                  <c:v>76.400000000000006</c:v>
                </c:pt>
                <c:pt idx="35">
                  <c:v>71.599999999999994</c:v>
                </c:pt>
                <c:pt idx="36">
                  <c:v>78.600000000000009</c:v>
                </c:pt>
                <c:pt idx="37">
                  <c:v>80.400000000000006</c:v>
                </c:pt>
                <c:pt idx="38">
                  <c:v>81.399999999999991</c:v>
                </c:pt>
                <c:pt idx="39">
                  <c:v>87.1</c:v>
                </c:pt>
                <c:pt idx="40">
                  <c:v>76.5</c:v>
                </c:pt>
                <c:pt idx="41">
                  <c:v>76.8</c:v>
                </c:pt>
                <c:pt idx="42">
                  <c:v>74.7</c:v>
                </c:pt>
                <c:pt idx="43">
                  <c:v>74.900000000000006</c:v>
                </c:pt>
                <c:pt idx="44">
                  <c:v>71.399999999999991</c:v>
                </c:pt>
                <c:pt idx="45">
                  <c:v>70.399999999999991</c:v>
                </c:pt>
                <c:pt idx="46">
                  <c:v>80.7</c:v>
                </c:pt>
                <c:pt idx="47">
                  <c:v>73.599999999999994</c:v>
                </c:pt>
                <c:pt idx="48">
                  <c:v>82.899999999999991</c:v>
                </c:pt>
                <c:pt idx="49">
                  <c:v>81</c:v>
                </c:pt>
                <c:pt idx="50">
                  <c:v>84.7</c:v>
                </c:pt>
                <c:pt idx="51">
                  <c:v>82.699999999999989</c:v>
                </c:pt>
                <c:pt idx="52">
                  <c:v>85</c:v>
                </c:pt>
                <c:pt idx="53">
                  <c:v>83.8</c:v>
                </c:pt>
                <c:pt idx="54">
                  <c:v>77.900000000000006</c:v>
                </c:pt>
                <c:pt idx="55">
                  <c:v>73.7</c:v>
                </c:pt>
                <c:pt idx="56">
                  <c:v>70.399999999999991</c:v>
                </c:pt>
                <c:pt idx="57">
                  <c:v>69.099999999999994</c:v>
                </c:pt>
                <c:pt idx="58">
                  <c:v>70.599999999999994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80-4CCC-A270-5F03DBDE4D80}"/>
            </c:ext>
          </c:extLst>
        </c:ser>
        <c:ser>
          <c:idx val="1"/>
          <c:order val="2"/>
          <c:tx>
            <c:strRef>
              <c:f>ForestCover!$C$2</c:f>
              <c:strCache>
                <c:ptCount val="1"/>
                <c:pt idx="0">
                  <c:v>DWM-NB(54.38%)</c:v>
                </c:pt>
              </c:strCache>
            </c:strRef>
          </c:tx>
          <c:spPr>
            <a:ln w="12700">
              <a:solidFill>
                <a:schemeClr val="bg1">
                  <a:alpha val="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ForestCover!$A$3:$A$61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ForestCover!$C$3:$C$61</c:f>
              <c:numCache>
                <c:formatCode>General</c:formatCode>
                <c:ptCount val="59"/>
                <c:pt idx="0">
                  <c:v>70.399999999999991</c:v>
                </c:pt>
                <c:pt idx="1">
                  <c:v>44.6</c:v>
                </c:pt>
                <c:pt idx="2">
                  <c:v>11.799999999999999</c:v>
                </c:pt>
                <c:pt idx="3">
                  <c:v>9.6</c:v>
                </c:pt>
                <c:pt idx="4">
                  <c:v>31.8</c:v>
                </c:pt>
                <c:pt idx="5">
                  <c:v>24.5</c:v>
                </c:pt>
                <c:pt idx="6">
                  <c:v>32.4</c:v>
                </c:pt>
                <c:pt idx="7">
                  <c:v>19.2</c:v>
                </c:pt>
                <c:pt idx="8">
                  <c:v>40.5</c:v>
                </c:pt>
                <c:pt idx="9">
                  <c:v>30.3</c:v>
                </c:pt>
                <c:pt idx="10">
                  <c:v>28.999999999999996</c:v>
                </c:pt>
                <c:pt idx="11">
                  <c:v>19.600000000000001</c:v>
                </c:pt>
                <c:pt idx="12">
                  <c:v>14.799999999999999</c:v>
                </c:pt>
                <c:pt idx="13">
                  <c:v>22.5</c:v>
                </c:pt>
                <c:pt idx="14">
                  <c:v>18.899999999999999</c:v>
                </c:pt>
                <c:pt idx="15">
                  <c:v>3.3000000000000003</c:v>
                </c:pt>
                <c:pt idx="16">
                  <c:v>0.8</c:v>
                </c:pt>
                <c:pt idx="17">
                  <c:v>46.800000000000004</c:v>
                </c:pt>
                <c:pt idx="18">
                  <c:v>45.800000000000004</c:v>
                </c:pt>
                <c:pt idx="19">
                  <c:v>49.1</c:v>
                </c:pt>
                <c:pt idx="20">
                  <c:v>53.300000000000004</c:v>
                </c:pt>
                <c:pt idx="21">
                  <c:v>55.2</c:v>
                </c:pt>
                <c:pt idx="22">
                  <c:v>53.300000000000004</c:v>
                </c:pt>
                <c:pt idx="23">
                  <c:v>55.600000000000009</c:v>
                </c:pt>
                <c:pt idx="24">
                  <c:v>56.399999999999991</c:v>
                </c:pt>
                <c:pt idx="25">
                  <c:v>56.999999999999993</c:v>
                </c:pt>
                <c:pt idx="26">
                  <c:v>66.100000000000009</c:v>
                </c:pt>
                <c:pt idx="27">
                  <c:v>62.6</c:v>
                </c:pt>
                <c:pt idx="28">
                  <c:v>63.4</c:v>
                </c:pt>
                <c:pt idx="29">
                  <c:v>59.8</c:v>
                </c:pt>
                <c:pt idx="30">
                  <c:v>53.800000000000004</c:v>
                </c:pt>
                <c:pt idx="31">
                  <c:v>59</c:v>
                </c:pt>
                <c:pt idx="32">
                  <c:v>61.4</c:v>
                </c:pt>
                <c:pt idx="33">
                  <c:v>57.499999999999993</c:v>
                </c:pt>
                <c:pt idx="34">
                  <c:v>70.599999999999994</c:v>
                </c:pt>
                <c:pt idx="35">
                  <c:v>68.5</c:v>
                </c:pt>
                <c:pt idx="36">
                  <c:v>71</c:v>
                </c:pt>
                <c:pt idx="37">
                  <c:v>72.3</c:v>
                </c:pt>
                <c:pt idx="38">
                  <c:v>78.100000000000009</c:v>
                </c:pt>
                <c:pt idx="39">
                  <c:v>77.100000000000009</c:v>
                </c:pt>
                <c:pt idx="40">
                  <c:v>74.5</c:v>
                </c:pt>
                <c:pt idx="41">
                  <c:v>78.2</c:v>
                </c:pt>
                <c:pt idx="42">
                  <c:v>74</c:v>
                </c:pt>
                <c:pt idx="43">
                  <c:v>75</c:v>
                </c:pt>
                <c:pt idx="44">
                  <c:v>68.400000000000006</c:v>
                </c:pt>
                <c:pt idx="45">
                  <c:v>72.3</c:v>
                </c:pt>
                <c:pt idx="46">
                  <c:v>67.900000000000006</c:v>
                </c:pt>
                <c:pt idx="47">
                  <c:v>69.8</c:v>
                </c:pt>
                <c:pt idx="48">
                  <c:v>71.3</c:v>
                </c:pt>
                <c:pt idx="49">
                  <c:v>65.8</c:v>
                </c:pt>
                <c:pt idx="50">
                  <c:v>65.400000000000006</c:v>
                </c:pt>
                <c:pt idx="51">
                  <c:v>72.899999999999991</c:v>
                </c:pt>
                <c:pt idx="52">
                  <c:v>72.399999999999991</c:v>
                </c:pt>
                <c:pt idx="53">
                  <c:v>78.2</c:v>
                </c:pt>
                <c:pt idx="54">
                  <c:v>81.599999999999994</c:v>
                </c:pt>
                <c:pt idx="55">
                  <c:v>79</c:v>
                </c:pt>
                <c:pt idx="56">
                  <c:v>75.8</c:v>
                </c:pt>
                <c:pt idx="57">
                  <c:v>74.3</c:v>
                </c:pt>
                <c:pt idx="58">
                  <c:v>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80-4CCC-A270-5F03DBDE4D80}"/>
            </c:ext>
          </c:extLst>
        </c:ser>
        <c:ser>
          <c:idx val="3"/>
          <c:order val="3"/>
          <c:tx>
            <c:strRef>
              <c:f>ForestCover!$D$2</c:f>
              <c:strCache>
                <c:ptCount val="1"/>
                <c:pt idx="0">
                  <c:v>DWM-HT(58.38%)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none"/>
          </c:marker>
          <c:xVal>
            <c:numRef>
              <c:f>ForestCover!$A$3:$A$61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ForestCover!$D$3:$D$61</c:f>
              <c:numCache>
                <c:formatCode>General</c:formatCode>
                <c:ptCount val="59"/>
                <c:pt idx="0">
                  <c:v>70.3</c:v>
                </c:pt>
                <c:pt idx="1">
                  <c:v>45.1</c:v>
                </c:pt>
                <c:pt idx="2">
                  <c:v>11.700000000000001</c:v>
                </c:pt>
                <c:pt idx="3">
                  <c:v>5.5</c:v>
                </c:pt>
                <c:pt idx="4">
                  <c:v>34.699999999999996</c:v>
                </c:pt>
                <c:pt idx="5">
                  <c:v>35.699999999999996</c:v>
                </c:pt>
                <c:pt idx="6">
                  <c:v>30.7</c:v>
                </c:pt>
                <c:pt idx="7">
                  <c:v>14.7</c:v>
                </c:pt>
                <c:pt idx="8">
                  <c:v>34.300000000000004</c:v>
                </c:pt>
                <c:pt idx="9">
                  <c:v>30</c:v>
                </c:pt>
                <c:pt idx="10">
                  <c:v>26.6</c:v>
                </c:pt>
                <c:pt idx="11">
                  <c:v>18.099999999999998</c:v>
                </c:pt>
                <c:pt idx="12">
                  <c:v>15</c:v>
                </c:pt>
                <c:pt idx="13">
                  <c:v>19.400000000000002</c:v>
                </c:pt>
                <c:pt idx="14">
                  <c:v>16.600000000000001</c:v>
                </c:pt>
                <c:pt idx="15">
                  <c:v>3.5999999999999996</c:v>
                </c:pt>
                <c:pt idx="16">
                  <c:v>1.0999999999999999</c:v>
                </c:pt>
                <c:pt idx="17">
                  <c:v>44.6</c:v>
                </c:pt>
                <c:pt idx="18">
                  <c:v>52</c:v>
                </c:pt>
                <c:pt idx="19">
                  <c:v>52</c:v>
                </c:pt>
                <c:pt idx="20">
                  <c:v>53.6</c:v>
                </c:pt>
                <c:pt idx="21">
                  <c:v>56.699999999999996</c:v>
                </c:pt>
                <c:pt idx="22">
                  <c:v>55.000000000000007</c:v>
                </c:pt>
                <c:pt idx="23">
                  <c:v>62.9</c:v>
                </c:pt>
                <c:pt idx="24">
                  <c:v>72.899999999999991</c:v>
                </c:pt>
                <c:pt idx="25">
                  <c:v>61.5</c:v>
                </c:pt>
                <c:pt idx="26">
                  <c:v>78.7</c:v>
                </c:pt>
                <c:pt idx="27">
                  <c:v>73.099999999999994</c:v>
                </c:pt>
                <c:pt idx="28">
                  <c:v>72.2</c:v>
                </c:pt>
                <c:pt idx="29">
                  <c:v>75.5</c:v>
                </c:pt>
                <c:pt idx="30">
                  <c:v>67.900000000000006</c:v>
                </c:pt>
                <c:pt idx="31">
                  <c:v>70.7</c:v>
                </c:pt>
                <c:pt idx="32">
                  <c:v>70.7</c:v>
                </c:pt>
                <c:pt idx="33">
                  <c:v>67.5</c:v>
                </c:pt>
                <c:pt idx="34">
                  <c:v>70.199999999999989</c:v>
                </c:pt>
                <c:pt idx="35">
                  <c:v>63.9</c:v>
                </c:pt>
                <c:pt idx="36">
                  <c:v>77.7</c:v>
                </c:pt>
                <c:pt idx="37">
                  <c:v>73.7</c:v>
                </c:pt>
                <c:pt idx="38">
                  <c:v>82</c:v>
                </c:pt>
                <c:pt idx="39">
                  <c:v>87.4</c:v>
                </c:pt>
                <c:pt idx="40">
                  <c:v>84.3</c:v>
                </c:pt>
                <c:pt idx="41">
                  <c:v>82.899999999999991</c:v>
                </c:pt>
                <c:pt idx="42">
                  <c:v>76.3</c:v>
                </c:pt>
                <c:pt idx="43">
                  <c:v>84.399999999999991</c:v>
                </c:pt>
                <c:pt idx="44">
                  <c:v>78.8</c:v>
                </c:pt>
                <c:pt idx="45">
                  <c:v>82.399999999999991</c:v>
                </c:pt>
                <c:pt idx="46">
                  <c:v>71.8</c:v>
                </c:pt>
                <c:pt idx="47">
                  <c:v>75.7</c:v>
                </c:pt>
                <c:pt idx="48">
                  <c:v>79.7</c:v>
                </c:pt>
                <c:pt idx="49">
                  <c:v>75.400000000000006</c:v>
                </c:pt>
                <c:pt idx="50">
                  <c:v>79.7</c:v>
                </c:pt>
                <c:pt idx="51">
                  <c:v>87.1</c:v>
                </c:pt>
                <c:pt idx="52">
                  <c:v>86.7</c:v>
                </c:pt>
                <c:pt idx="53">
                  <c:v>83</c:v>
                </c:pt>
                <c:pt idx="54">
                  <c:v>81.100000000000009</c:v>
                </c:pt>
                <c:pt idx="55">
                  <c:v>77.3</c:v>
                </c:pt>
                <c:pt idx="56">
                  <c:v>68.8</c:v>
                </c:pt>
                <c:pt idx="57">
                  <c:v>69.599999999999994</c:v>
                </c:pt>
                <c:pt idx="58">
                  <c:v>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80-4CCC-A270-5F03DBDE4D80}"/>
            </c:ext>
          </c:extLst>
        </c:ser>
        <c:ser>
          <c:idx val="0"/>
          <c:order val="4"/>
          <c:tx>
            <c:strRef>
              <c:f>ForestCover!$E$2</c:f>
              <c:strCache>
                <c:ptCount val="1"/>
                <c:pt idx="0">
                  <c:v>WMA(60.88%)</c:v>
                </c:pt>
              </c:strCache>
            </c:strRef>
          </c:tx>
          <c:spPr>
            <a:ln w="12700">
              <a:solidFill>
                <a:schemeClr val="bg1">
                  <a:alpha val="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ForestCover!$A$3:$A$61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xVal>
          <c:yVal>
            <c:numRef>
              <c:f>ForestCover!$E$3:$E$61</c:f>
              <c:numCache>
                <c:formatCode>General</c:formatCode>
                <c:ptCount val="59"/>
                <c:pt idx="0">
                  <c:v>64.3</c:v>
                </c:pt>
                <c:pt idx="1">
                  <c:v>41.6</c:v>
                </c:pt>
                <c:pt idx="2">
                  <c:v>27</c:v>
                </c:pt>
                <c:pt idx="3">
                  <c:v>26.3</c:v>
                </c:pt>
                <c:pt idx="4">
                  <c:v>47.4</c:v>
                </c:pt>
                <c:pt idx="5">
                  <c:v>44.6</c:v>
                </c:pt>
                <c:pt idx="6">
                  <c:v>35.199999999999996</c:v>
                </c:pt>
                <c:pt idx="7">
                  <c:v>28.4</c:v>
                </c:pt>
                <c:pt idx="8">
                  <c:v>34.300000000000004</c:v>
                </c:pt>
                <c:pt idx="9">
                  <c:v>59.699999999999996</c:v>
                </c:pt>
                <c:pt idx="10">
                  <c:v>47.3</c:v>
                </c:pt>
                <c:pt idx="11">
                  <c:v>64.7</c:v>
                </c:pt>
                <c:pt idx="12">
                  <c:v>54.1</c:v>
                </c:pt>
                <c:pt idx="13">
                  <c:v>47.3</c:v>
                </c:pt>
                <c:pt idx="14">
                  <c:v>51.300000000000004</c:v>
                </c:pt>
                <c:pt idx="15">
                  <c:v>54.6</c:v>
                </c:pt>
                <c:pt idx="16">
                  <c:v>52.1</c:v>
                </c:pt>
                <c:pt idx="17">
                  <c:v>49.3</c:v>
                </c:pt>
                <c:pt idx="18">
                  <c:v>54.6</c:v>
                </c:pt>
                <c:pt idx="19">
                  <c:v>54.300000000000004</c:v>
                </c:pt>
                <c:pt idx="20">
                  <c:v>56.499999999999993</c:v>
                </c:pt>
                <c:pt idx="21">
                  <c:v>49.1</c:v>
                </c:pt>
                <c:pt idx="22">
                  <c:v>50.9</c:v>
                </c:pt>
                <c:pt idx="23">
                  <c:v>43.2</c:v>
                </c:pt>
                <c:pt idx="24">
                  <c:v>47.699999999999996</c:v>
                </c:pt>
                <c:pt idx="25">
                  <c:v>49.5</c:v>
                </c:pt>
                <c:pt idx="26">
                  <c:v>52.900000000000006</c:v>
                </c:pt>
                <c:pt idx="27">
                  <c:v>50.1</c:v>
                </c:pt>
                <c:pt idx="28">
                  <c:v>52.7</c:v>
                </c:pt>
                <c:pt idx="29">
                  <c:v>57.199999999999996</c:v>
                </c:pt>
                <c:pt idx="30">
                  <c:v>54.400000000000006</c:v>
                </c:pt>
                <c:pt idx="31">
                  <c:v>57.3</c:v>
                </c:pt>
                <c:pt idx="32">
                  <c:v>66.600000000000009</c:v>
                </c:pt>
                <c:pt idx="33">
                  <c:v>68.2</c:v>
                </c:pt>
                <c:pt idx="34">
                  <c:v>76.8</c:v>
                </c:pt>
                <c:pt idx="35">
                  <c:v>72.2</c:v>
                </c:pt>
                <c:pt idx="36">
                  <c:v>78.5</c:v>
                </c:pt>
                <c:pt idx="37">
                  <c:v>76.099999999999994</c:v>
                </c:pt>
                <c:pt idx="38">
                  <c:v>78.8</c:v>
                </c:pt>
                <c:pt idx="39">
                  <c:v>75.099999999999994</c:v>
                </c:pt>
                <c:pt idx="40">
                  <c:v>72.3</c:v>
                </c:pt>
                <c:pt idx="41">
                  <c:v>75.2</c:v>
                </c:pt>
                <c:pt idx="42">
                  <c:v>67.800000000000011</c:v>
                </c:pt>
                <c:pt idx="43">
                  <c:v>74.8</c:v>
                </c:pt>
                <c:pt idx="44">
                  <c:v>72.8</c:v>
                </c:pt>
                <c:pt idx="45">
                  <c:v>70.899999999999991</c:v>
                </c:pt>
                <c:pt idx="46">
                  <c:v>72.399999999999991</c:v>
                </c:pt>
                <c:pt idx="47">
                  <c:v>79</c:v>
                </c:pt>
                <c:pt idx="48">
                  <c:v>81</c:v>
                </c:pt>
                <c:pt idx="49">
                  <c:v>77.2</c:v>
                </c:pt>
                <c:pt idx="50">
                  <c:v>78.3</c:v>
                </c:pt>
                <c:pt idx="51">
                  <c:v>82.3</c:v>
                </c:pt>
                <c:pt idx="52">
                  <c:v>85.1</c:v>
                </c:pt>
                <c:pt idx="53">
                  <c:v>79.5</c:v>
                </c:pt>
                <c:pt idx="54">
                  <c:v>76.599999999999994</c:v>
                </c:pt>
                <c:pt idx="55">
                  <c:v>77.3</c:v>
                </c:pt>
                <c:pt idx="56">
                  <c:v>73.2</c:v>
                </c:pt>
                <c:pt idx="57">
                  <c:v>72.3</c:v>
                </c:pt>
                <c:pt idx="58">
                  <c:v>71.899999999999991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80-4CCC-A270-5F03DBDE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88"/>
        <c:axId val="209043840"/>
        <c:extLst xmlns:c16r2="http://schemas.microsoft.com/office/drawing/2015/06/chart"/>
      </c:scatterChart>
      <c:valAx>
        <c:axId val="2090330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043840"/>
        <c:crosses val="autoZero"/>
        <c:crossBetween val="midCat"/>
        <c:majorUnit val="50000"/>
        <c:dispUnits>
          <c:builtInUnit val="thousands"/>
        </c:dispUnits>
      </c:valAx>
      <c:valAx>
        <c:axId val="209043840"/>
        <c:scaling>
          <c:orientation val="minMax"/>
          <c:max val="100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033088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83105015098919"/>
          <c:y val="0.65873602398591113"/>
          <c:w val="0.24624517634220458"/>
          <c:h val="0.131954065815710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90494818680369338"/>
          <c:h val="0.653429754788230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42E-40B7-8366-7EC6CB18125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E86-415B-AA30-2B4B7AAAA21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95-403B-B164-53F42DE79D53}"/>
              </c:ext>
            </c:extLst>
          </c:dPt>
          <c:dLbls>
            <c:numFmt formatCode="#,##0.00;;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HDWM!$R$40:$R$43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HDWM!$S$40:$S$43</c:f>
              <c:numCache>
                <c:formatCode>0.00</c:formatCode>
                <c:ptCount val="4"/>
                <c:pt idx="0">
                  <c:v>1.2666666666666666</c:v>
                </c:pt>
                <c:pt idx="1">
                  <c:v>1.2000000000000002</c:v>
                </c:pt>
                <c:pt idx="2">
                  <c:v>1.0666666666666669</c:v>
                </c:pt>
                <c:pt idx="3">
                  <c:v>1.4666666666666668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HDWM!$S$40:$S$43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95-403B-B164-53F42DE7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8363520"/>
        <c:axId val="208365056"/>
      </c:barChart>
      <c:lineChart>
        <c:grouping val="standard"/>
        <c:varyColors val="0"/>
        <c:ser>
          <c:idx val="0"/>
          <c:order val="1"/>
          <c:tx>
            <c:strRef>
              <c:f>HDWM!$N$30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95-403B-B164-53F42DE79D53}"/>
                </c:ext>
              </c:extLst>
            </c:dLbl>
            <c:dLbl>
              <c:idx val="1"/>
              <c:layout>
                <c:manualLayout>
                  <c:x val="-0.28828009418011746"/>
                  <c:y val="-0.192416524144158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t" anchorCtr="0">
                  <a:spAutoFit/>
                </a:bodyPr>
                <a:lstStyle/>
                <a:p>
                  <a:pPr>
                    <a:defRPr sz="16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95-403B-B164-53F42DE79D53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95-403B-B164-53F42DE79D53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5-403B-B164-53F42DE79D53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95-403B-B164-53F42DE79D53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95-403B-B164-53F42DE79D53}"/>
                </c:ext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095-403B-B164-53F42DE79D53}"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095-403B-B164-53F42DE79D53}"/>
                </c:ext>
              </c:extLst>
            </c:dLbl>
            <c:dLbl>
              <c:idx val="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95-403B-B164-53F42DE79D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DWM-HT - HDWM</c:v>
              </c:pt>
              <c:pt idx="1">
                <c:v>DWM-NB - HDWM</c:v>
              </c:pt>
              <c:pt idx="2">
                <c:v>WMA - HDWM</c:v>
              </c:pt>
              <c:pt idx="3">
                <c:v>ARF - HDWM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HDWM!$T$43:$T$46</c:f>
              <c:numCache>
                <c:formatCode>0.000</c:formatCode>
                <c:ptCount val="4"/>
                <c:pt idx="0">
                  <c:v>1.4197043119372896</c:v>
                </c:pt>
                <c:pt idx="1">
                  <c:v>1.4197043119372896</c:v>
                </c:pt>
                <c:pt idx="2">
                  <c:v>1.4197043119372896</c:v>
                </c:pt>
                <c:pt idx="3">
                  <c:v>1.4197043119372896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HDWM!$T$43:$T$49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HDWM!$T$47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935B-4B1E-9DDA-C77035843DFC}"/>
                      </c:ext>
                    </c:extLst>
                  </c15:dLbl>
                </c15:categoryFilterException>
                <c15:categoryFilterException>
                  <c15:sqref>HDWM!$T$48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935B-4B1E-9DDA-C77035843DFC}"/>
                      </c:ext>
                    </c:extLst>
                  </c15:dLbl>
                </c15:categoryFilterException>
                <c15:categoryFilterException>
                  <c15:sqref>HDWM!$T$49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935B-4B1E-9DDA-C77035843DF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5095-403B-B164-53F42DE7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3520"/>
        <c:axId val="208365056"/>
      </c:lineChart>
      <c:catAx>
        <c:axId val="2083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sz="1200"/>
            </a:pPr>
            <a:endParaRPr lang="en-US"/>
          </a:p>
        </c:txPr>
        <c:crossAx val="208365056"/>
        <c:crosses val="autoZero"/>
        <c:auto val="1"/>
        <c:lblAlgn val="ctr"/>
        <c:lblOffset val="100"/>
        <c:noMultiLvlLbl val="0"/>
      </c:catAx>
      <c:valAx>
        <c:axId val="2083650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36352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Evaluation Time (CPU Seconds)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UG_2C_3D!$V$2</c:f>
              <c:strCache>
                <c:ptCount val="1"/>
                <c:pt idx="0">
                  <c:v>HDWM(4.31)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UG_2C_3D!$V$3:$V$102</c:f>
              <c:numCache>
                <c:formatCode>General</c:formatCode>
                <c:ptCount val="100"/>
                <c:pt idx="0">
                  <c:v>6.25E-2</c:v>
                </c:pt>
                <c:pt idx="1">
                  <c:v>0.171875</c:v>
                </c:pt>
                <c:pt idx="2">
                  <c:v>0.21875</c:v>
                </c:pt>
                <c:pt idx="3">
                  <c:v>0.28125</c:v>
                </c:pt>
                <c:pt idx="4">
                  <c:v>0.328125</c:v>
                </c:pt>
                <c:pt idx="5">
                  <c:v>0.375</c:v>
                </c:pt>
                <c:pt idx="6">
                  <c:v>0.421875</c:v>
                </c:pt>
                <c:pt idx="7">
                  <c:v>0.453125</c:v>
                </c:pt>
                <c:pt idx="8">
                  <c:v>0.484375</c:v>
                </c:pt>
                <c:pt idx="9">
                  <c:v>0.515625</c:v>
                </c:pt>
                <c:pt idx="10">
                  <c:v>0.546875</c:v>
                </c:pt>
                <c:pt idx="11">
                  <c:v>0.578125</c:v>
                </c:pt>
                <c:pt idx="12">
                  <c:v>0.609375</c:v>
                </c:pt>
                <c:pt idx="13">
                  <c:v>0.640625</c:v>
                </c:pt>
                <c:pt idx="14">
                  <c:v>0.671875</c:v>
                </c:pt>
                <c:pt idx="15">
                  <c:v>0.6875</c:v>
                </c:pt>
                <c:pt idx="16">
                  <c:v>0.734375</c:v>
                </c:pt>
                <c:pt idx="17">
                  <c:v>0.796875</c:v>
                </c:pt>
                <c:pt idx="18">
                  <c:v>0.84375</c:v>
                </c:pt>
                <c:pt idx="19">
                  <c:v>0.875</c:v>
                </c:pt>
                <c:pt idx="20">
                  <c:v>0.90625</c:v>
                </c:pt>
                <c:pt idx="21">
                  <c:v>0.9375</c:v>
                </c:pt>
                <c:pt idx="22">
                  <c:v>0.96875</c:v>
                </c:pt>
                <c:pt idx="23">
                  <c:v>1</c:v>
                </c:pt>
                <c:pt idx="24">
                  <c:v>1.03125</c:v>
                </c:pt>
                <c:pt idx="25">
                  <c:v>1.0625</c:v>
                </c:pt>
                <c:pt idx="26">
                  <c:v>1.09375</c:v>
                </c:pt>
                <c:pt idx="27">
                  <c:v>1.125</c:v>
                </c:pt>
                <c:pt idx="28">
                  <c:v>1.171875</c:v>
                </c:pt>
                <c:pt idx="29">
                  <c:v>1.203125</c:v>
                </c:pt>
                <c:pt idx="30">
                  <c:v>1.234375</c:v>
                </c:pt>
                <c:pt idx="31">
                  <c:v>1.265625</c:v>
                </c:pt>
                <c:pt idx="32">
                  <c:v>1.296875</c:v>
                </c:pt>
                <c:pt idx="33">
                  <c:v>1.328125</c:v>
                </c:pt>
                <c:pt idx="34">
                  <c:v>1.390625</c:v>
                </c:pt>
                <c:pt idx="35">
                  <c:v>1.453125</c:v>
                </c:pt>
                <c:pt idx="36">
                  <c:v>1.5</c:v>
                </c:pt>
                <c:pt idx="37">
                  <c:v>1.578125</c:v>
                </c:pt>
                <c:pt idx="38">
                  <c:v>1.609375</c:v>
                </c:pt>
                <c:pt idx="39">
                  <c:v>1.671875</c:v>
                </c:pt>
                <c:pt idx="40">
                  <c:v>1.703125</c:v>
                </c:pt>
                <c:pt idx="41">
                  <c:v>1.734375</c:v>
                </c:pt>
                <c:pt idx="42">
                  <c:v>1.78125</c:v>
                </c:pt>
                <c:pt idx="43">
                  <c:v>1.828125</c:v>
                </c:pt>
                <c:pt idx="44">
                  <c:v>1.859375</c:v>
                </c:pt>
                <c:pt idx="45">
                  <c:v>1.90625</c:v>
                </c:pt>
                <c:pt idx="46">
                  <c:v>1.9375</c:v>
                </c:pt>
                <c:pt idx="47">
                  <c:v>1.984375</c:v>
                </c:pt>
                <c:pt idx="48">
                  <c:v>2.03125</c:v>
                </c:pt>
                <c:pt idx="49">
                  <c:v>2.078125</c:v>
                </c:pt>
                <c:pt idx="50">
                  <c:v>2.109375</c:v>
                </c:pt>
                <c:pt idx="51">
                  <c:v>2.15625</c:v>
                </c:pt>
                <c:pt idx="52">
                  <c:v>2.21875</c:v>
                </c:pt>
                <c:pt idx="53">
                  <c:v>2.265625</c:v>
                </c:pt>
                <c:pt idx="54">
                  <c:v>2.328125</c:v>
                </c:pt>
                <c:pt idx="55">
                  <c:v>2.40625</c:v>
                </c:pt>
                <c:pt idx="56">
                  <c:v>2.484375</c:v>
                </c:pt>
                <c:pt idx="57">
                  <c:v>2.546875</c:v>
                </c:pt>
                <c:pt idx="58">
                  <c:v>2.59375</c:v>
                </c:pt>
                <c:pt idx="59">
                  <c:v>2.671875</c:v>
                </c:pt>
                <c:pt idx="60">
                  <c:v>2.71875</c:v>
                </c:pt>
                <c:pt idx="61">
                  <c:v>2.78125</c:v>
                </c:pt>
                <c:pt idx="62">
                  <c:v>2.8125</c:v>
                </c:pt>
                <c:pt idx="63">
                  <c:v>2.859375</c:v>
                </c:pt>
                <c:pt idx="64">
                  <c:v>2.90625</c:v>
                </c:pt>
                <c:pt idx="65">
                  <c:v>2.9375</c:v>
                </c:pt>
                <c:pt idx="66">
                  <c:v>3</c:v>
                </c:pt>
                <c:pt idx="67">
                  <c:v>3.03125</c:v>
                </c:pt>
                <c:pt idx="68">
                  <c:v>3.046875</c:v>
                </c:pt>
                <c:pt idx="69">
                  <c:v>3.078125</c:v>
                </c:pt>
                <c:pt idx="70">
                  <c:v>3.125</c:v>
                </c:pt>
                <c:pt idx="71">
                  <c:v>3.15625</c:v>
                </c:pt>
                <c:pt idx="72">
                  <c:v>3.21875</c:v>
                </c:pt>
                <c:pt idx="73">
                  <c:v>3.265625</c:v>
                </c:pt>
                <c:pt idx="74">
                  <c:v>3.296875</c:v>
                </c:pt>
                <c:pt idx="75">
                  <c:v>3.328125</c:v>
                </c:pt>
                <c:pt idx="76">
                  <c:v>3.390625</c:v>
                </c:pt>
                <c:pt idx="77">
                  <c:v>3.4375</c:v>
                </c:pt>
                <c:pt idx="78">
                  <c:v>3.46875</c:v>
                </c:pt>
                <c:pt idx="79">
                  <c:v>3.5</c:v>
                </c:pt>
                <c:pt idx="80">
                  <c:v>3.53125</c:v>
                </c:pt>
                <c:pt idx="81">
                  <c:v>3.5625</c:v>
                </c:pt>
                <c:pt idx="82">
                  <c:v>3.59375</c:v>
                </c:pt>
                <c:pt idx="83">
                  <c:v>3.625</c:v>
                </c:pt>
                <c:pt idx="84">
                  <c:v>3.65625</c:v>
                </c:pt>
                <c:pt idx="85">
                  <c:v>3.671875</c:v>
                </c:pt>
                <c:pt idx="86">
                  <c:v>3.703125</c:v>
                </c:pt>
                <c:pt idx="87">
                  <c:v>3.734375</c:v>
                </c:pt>
                <c:pt idx="88">
                  <c:v>3.78125</c:v>
                </c:pt>
                <c:pt idx="89">
                  <c:v>3.8125</c:v>
                </c:pt>
                <c:pt idx="90">
                  <c:v>3.84375</c:v>
                </c:pt>
                <c:pt idx="91">
                  <c:v>3.890625</c:v>
                </c:pt>
                <c:pt idx="92">
                  <c:v>3.9375</c:v>
                </c:pt>
                <c:pt idx="93">
                  <c:v>4.015625</c:v>
                </c:pt>
                <c:pt idx="94">
                  <c:v>4.0625</c:v>
                </c:pt>
                <c:pt idx="95">
                  <c:v>4.140625</c:v>
                </c:pt>
                <c:pt idx="96">
                  <c:v>4.171875</c:v>
                </c:pt>
                <c:pt idx="97">
                  <c:v>4.234375</c:v>
                </c:pt>
                <c:pt idx="98">
                  <c:v>4.28125</c:v>
                </c:pt>
                <c:pt idx="99">
                  <c:v>4.3125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9F-4A3F-807C-1B41CBE8C240}"/>
            </c:ext>
          </c:extLst>
        </c:ser>
        <c:ser>
          <c:idx val="9"/>
          <c:order val="1"/>
          <c:tx>
            <c:strRef>
              <c:f>UG_2C_3D!$R$2</c:f>
              <c:strCache>
                <c:ptCount val="1"/>
                <c:pt idx="0">
                  <c:v>ARF(7.13)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UG_2C_3D!$R$3:$R$102</c:f>
              <c:numCache>
                <c:formatCode>General</c:formatCode>
                <c:ptCount val="100"/>
                <c:pt idx="0">
                  <c:v>0.125</c:v>
                </c:pt>
                <c:pt idx="1">
                  <c:v>0.21875</c:v>
                </c:pt>
                <c:pt idx="2">
                  <c:v>0.296875</c:v>
                </c:pt>
                <c:pt idx="3">
                  <c:v>0.359375</c:v>
                </c:pt>
                <c:pt idx="4">
                  <c:v>0.390625</c:v>
                </c:pt>
                <c:pt idx="5">
                  <c:v>0.453125</c:v>
                </c:pt>
                <c:pt idx="6">
                  <c:v>0.5</c:v>
                </c:pt>
                <c:pt idx="7">
                  <c:v>0.546875</c:v>
                </c:pt>
                <c:pt idx="8">
                  <c:v>0.609375</c:v>
                </c:pt>
                <c:pt idx="9">
                  <c:v>0.65625</c:v>
                </c:pt>
                <c:pt idx="10">
                  <c:v>0.71875</c:v>
                </c:pt>
                <c:pt idx="11">
                  <c:v>0.78125</c:v>
                </c:pt>
                <c:pt idx="12">
                  <c:v>0.84375</c:v>
                </c:pt>
                <c:pt idx="13">
                  <c:v>0.890625</c:v>
                </c:pt>
                <c:pt idx="14">
                  <c:v>0.9375</c:v>
                </c:pt>
                <c:pt idx="15">
                  <c:v>0.96875</c:v>
                </c:pt>
                <c:pt idx="16">
                  <c:v>1</c:v>
                </c:pt>
                <c:pt idx="17">
                  <c:v>1.03125</c:v>
                </c:pt>
                <c:pt idx="18">
                  <c:v>1.0625</c:v>
                </c:pt>
                <c:pt idx="19">
                  <c:v>1.09375</c:v>
                </c:pt>
                <c:pt idx="20">
                  <c:v>1.125</c:v>
                </c:pt>
                <c:pt idx="21">
                  <c:v>1.171875</c:v>
                </c:pt>
                <c:pt idx="22">
                  <c:v>1.234375</c:v>
                </c:pt>
                <c:pt idx="23">
                  <c:v>1.296875</c:v>
                </c:pt>
                <c:pt idx="24">
                  <c:v>1.359375</c:v>
                </c:pt>
                <c:pt idx="25">
                  <c:v>1.421875</c:v>
                </c:pt>
                <c:pt idx="26">
                  <c:v>1.484375</c:v>
                </c:pt>
                <c:pt idx="27">
                  <c:v>1.5625</c:v>
                </c:pt>
                <c:pt idx="28">
                  <c:v>1.640625</c:v>
                </c:pt>
                <c:pt idx="29">
                  <c:v>1.6875</c:v>
                </c:pt>
                <c:pt idx="30">
                  <c:v>1.75</c:v>
                </c:pt>
                <c:pt idx="31">
                  <c:v>1.8125</c:v>
                </c:pt>
                <c:pt idx="32">
                  <c:v>1.921875</c:v>
                </c:pt>
                <c:pt idx="33">
                  <c:v>2</c:v>
                </c:pt>
                <c:pt idx="34">
                  <c:v>2.078125</c:v>
                </c:pt>
                <c:pt idx="35">
                  <c:v>2.140625</c:v>
                </c:pt>
                <c:pt idx="36">
                  <c:v>2.234375</c:v>
                </c:pt>
                <c:pt idx="37">
                  <c:v>2.328125</c:v>
                </c:pt>
                <c:pt idx="38">
                  <c:v>2.421875</c:v>
                </c:pt>
                <c:pt idx="39">
                  <c:v>2.515625</c:v>
                </c:pt>
                <c:pt idx="40">
                  <c:v>2.59375</c:v>
                </c:pt>
                <c:pt idx="41">
                  <c:v>2.65625</c:v>
                </c:pt>
                <c:pt idx="42">
                  <c:v>2.71875</c:v>
                </c:pt>
                <c:pt idx="43">
                  <c:v>2.78125</c:v>
                </c:pt>
                <c:pt idx="44">
                  <c:v>2.84375</c:v>
                </c:pt>
                <c:pt idx="45">
                  <c:v>2.90625</c:v>
                </c:pt>
                <c:pt idx="46">
                  <c:v>2.984375</c:v>
                </c:pt>
                <c:pt idx="47">
                  <c:v>3.046875</c:v>
                </c:pt>
                <c:pt idx="48">
                  <c:v>3.109375</c:v>
                </c:pt>
                <c:pt idx="49">
                  <c:v>3.1875</c:v>
                </c:pt>
                <c:pt idx="50">
                  <c:v>3.265625</c:v>
                </c:pt>
                <c:pt idx="51">
                  <c:v>3.328125</c:v>
                </c:pt>
                <c:pt idx="52">
                  <c:v>3.40625</c:v>
                </c:pt>
                <c:pt idx="53">
                  <c:v>3.484375</c:v>
                </c:pt>
                <c:pt idx="54">
                  <c:v>3.546875</c:v>
                </c:pt>
                <c:pt idx="55">
                  <c:v>3.625</c:v>
                </c:pt>
                <c:pt idx="56">
                  <c:v>3.71875</c:v>
                </c:pt>
                <c:pt idx="57">
                  <c:v>3.796875</c:v>
                </c:pt>
                <c:pt idx="58">
                  <c:v>3.890625</c:v>
                </c:pt>
                <c:pt idx="59">
                  <c:v>3.96875</c:v>
                </c:pt>
                <c:pt idx="60">
                  <c:v>4.078125</c:v>
                </c:pt>
                <c:pt idx="61">
                  <c:v>4.171875</c:v>
                </c:pt>
                <c:pt idx="62">
                  <c:v>4.328125</c:v>
                </c:pt>
                <c:pt idx="63">
                  <c:v>4.453125</c:v>
                </c:pt>
                <c:pt idx="64">
                  <c:v>4.609375</c:v>
                </c:pt>
                <c:pt idx="65">
                  <c:v>4.75</c:v>
                </c:pt>
                <c:pt idx="66">
                  <c:v>4.859375</c:v>
                </c:pt>
                <c:pt idx="67">
                  <c:v>4.96875</c:v>
                </c:pt>
                <c:pt idx="68">
                  <c:v>5.0625</c:v>
                </c:pt>
                <c:pt idx="69">
                  <c:v>5.140625</c:v>
                </c:pt>
                <c:pt idx="70">
                  <c:v>5.25</c:v>
                </c:pt>
                <c:pt idx="71">
                  <c:v>5.328125</c:v>
                </c:pt>
                <c:pt idx="72">
                  <c:v>5.40625</c:v>
                </c:pt>
                <c:pt idx="73">
                  <c:v>5.484375</c:v>
                </c:pt>
                <c:pt idx="74">
                  <c:v>5.5625</c:v>
                </c:pt>
                <c:pt idx="75">
                  <c:v>5.609375</c:v>
                </c:pt>
                <c:pt idx="76">
                  <c:v>5.671875</c:v>
                </c:pt>
                <c:pt idx="77">
                  <c:v>5.734375</c:v>
                </c:pt>
                <c:pt idx="78">
                  <c:v>5.78125</c:v>
                </c:pt>
                <c:pt idx="79">
                  <c:v>5.828125</c:v>
                </c:pt>
                <c:pt idx="80">
                  <c:v>5.859375</c:v>
                </c:pt>
                <c:pt idx="81">
                  <c:v>5.90625</c:v>
                </c:pt>
                <c:pt idx="82">
                  <c:v>5.953125</c:v>
                </c:pt>
                <c:pt idx="83">
                  <c:v>6.015625</c:v>
                </c:pt>
                <c:pt idx="84">
                  <c:v>6.078125</c:v>
                </c:pt>
                <c:pt idx="85">
                  <c:v>6.15625</c:v>
                </c:pt>
                <c:pt idx="86">
                  <c:v>6.234375</c:v>
                </c:pt>
                <c:pt idx="87">
                  <c:v>6.34375</c:v>
                </c:pt>
                <c:pt idx="88">
                  <c:v>6.40625</c:v>
                </c:pt>
                <c:pt idx="89">
                  <c:v>6.453125</c:v>
                </c:pt>
                <c:pt idx="90">
                  <c:v>6.515625</c:v>
                </c:pt>
                <c:pt idx="91">
                  <c:v>6.5625</c:v>
                </c:pt>
                <c:pt idx="92">
                  <c:v>6.625</c:v>
                </c:pt>
                <c:pt idx="93">
                  <c:v>6.671875</c:v>
                </c:pt>
                <c:pt idx="94">
                  <c:v>6.734375</c:v>
                </c:pt>
                <c:pt idx="95">
                  <c:v>6.796875</c:v>
                </c:pt>
                <c:pt idx="96">
                  <c:v>6.875</c:v>
                </c:pt>
                <c:pt idx="97">
                  <c:v>6.953125</c:v>
                </c:pt>
                <c:pt idx="98">
                  <c:v>7.015625</c:v>
                </c:pt>
                <c:pt idx="99">
                  <c:v>7.125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9F-4A3F-807C-1B41CBE8C240}"/>
            </c:ext>
          </c:extLst>
        </c:ser>
        <c:ser>
          <c:idx val="1"/>
          <c:order val="2"/>
          <c:tx>
            <c:strRef>
              <c:f>UG_2C_3D!$S$2</c:f>
              <c:strCache>
                <c:ptCount val="1"/>
                <c:pt idx="0">
                  <c:v>DWM-NB(4.84)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UG_2C_3D!$S$3:$S$102</c:f>
              <c:numCache>
                <c:formatCode>General</c:formatCode>
                <c:ptCount val="100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0.140625</c:v>
                </c:pt>
                <c:pt idx="4">
                  <c:v>0.1875</c:v>
                </c:pt>
                <c:pt idx="5">
                  <c:v>0.21875</c:v>
                </c:pt>
                <c:pt idx="6">
                  <c:v>0.25</c:v>
                </c:pt>
                <c:pt idx="7">
                  <c:v>0.296875</c:v>
                </c:pt>
                <c:pt idx="8">
                  <c:v>0.328125</c:v>
                </c:pt>
                <c:pt idx="9">
                  <c:v>0.359375</c:v>
                </c:pt>
                <c:pt idx="10">
                  <c:v>0.40625</c:v>
                </c:pt>
                <c:pt idx="11">
                  <c:v>0.4375</c:v>
                </c:pt>
                <c:pt idx="12">
                  <c:v>0.46875</c:v>
                </c:pt>
                <c:pt idx="13">
                  <c:v>0.515625</c:v>
                </c:pt>
                <c:pt idx="14">
                  <c:v>0.5625</c:v>
                </c:pt>
                <c:pt idx="15">
                  <c:v>0.609375</c:v>
                </c:pt>
                <c:pt idx="16">
                  <c:v>0.640625</c:v>
                </c:pt>
                <c:pt idx="17">
                  <c:v>0.6875</c:v>
                </c:pt>
                <c:pt idx="18">
                  <c:v>0.71875</c:v>
                </c:pt>
                <c:pt idx="19">
                  <c:v>0.75</c:v>
                </c:pt>
                <c:pt idx="20">
                  <c:v>0.796875</c:v>
                </c:pt>
                <c:pt idx="21">
                  <c:v>0.84375</c:v>
                </c:pt>
                <c:pt idx="22">
                  <c:v>0.890625</c:v>
                </c:pt>
                <c:pt idx="23">
                  <c:v>0.9375</c:v>
                </c:pt>
                <c:pt idx="24">
                  <c:v>1</c:v>
                </c:pt>
                <c:pt idx="25">
                  <c:v>1.046875</c:v>
                </c:pt>
                <c:pt idx="26">
                  <c:v>1.09375</c:v>
                </c:pt>
                <c:pt idx="27">
                  <c:v>1.125</c:v>
                </c:pt>
                <c:pt idx="28">
                  <c:v>1.171875</c:v>
                </c:pt>
                <c:pt idx="29">
                  <c:v>1.203125</c:v>
                </c:pt>
                <c:pt idx="30">
                  <c:v>1.25</c:v>
                </c:pt>
                <c:pt idx="31">
                  <c:v>1.296875</c:v>
                </c:pt>
                <c:pt idx="32">
                  <c:v>1.34375</c:v>
                </c:pt>
                <c:pt idx="33">
                  <c:v>1.390625</c:v>
                </c:pt>
                <c:pt idx="34">
                  <c:v>1.4375</c:v>
                </c:pt>
                <c:pt idx="35">
                  <c:v>1.484375</c:v>
                </c:pt>
                <c:pt idx="36">
                  <c:v>1.53125</c:v>
                </c:pt>
                <c:pt idx="37">
                  <c:v>1.5625</c:v>
                </c:pt>
                <c:pt idx="38">
                  <c:v>1.609375</c:v>
                </c:pt>
                <c:pt idx="39">
                  <c:v>1.640625</c:v>
                </c:pt>
                <c:pt idx="40">
                  <c:v>1.6875</c:v>
                </c:pt>
                <c:pt idx="41">
                  <c:v>1.734375</c:v>
                </c:pt>
                <c:pt idx="42">
                  <c:v>1.78125</c:v>
                </c:pt>
                <c:pt idx="43">
                  <c:v>1.8125</c:v>
                </c:pt>
                <c:pt idx="44">
                  <c:v>1.859375</c:v>
                </c:pt>
                <c:pt idx="45">
                  <c:v>1.90625</c:v>
                </c:pt>
                <c:pt idx="46">
                  <c:v>1.9375</c:v>
                </c:pt>
                <c:pt idx="47">
                  <c:v>1.984375</c:v>
                </c:pt>
                <c:pt idx="48">
                  <c:v>2.03125</c:v>
                </c:pt>
                <c:pt idx="49">
                  <c:v>2.09375</c:v>
                </c:pt>
                <c:pt idx="50">
                  <c:v>2.1875</c:v>
                </c:pt>
                <c:pt idx="51">
                  <c:v>2.265625</c:v>
                </c:pt>
                <c:pt idx="52">
                  <c:v>2.328125</c:v>
                </c:pt>
                <c:pt idx="53">
                  <c:v>2.40625</c:v>
                </c:pt>
                <c:pt idx="54">
                  <c:v>2.46875</c:v>
                </c:pt>
                <c:pt idx="55">
                  <c:v>2.546875</c:v>
                </c:pt>
                <c:pt idx="56">
                  <c:v>2.625</c:v>
                </c:pt>
                <c:pt idx="57">
                  <c:v>2.703125</c:v>
                </c:pt>
                <c:pt idx="58">
                  <c:v>2.765625</c:v>
                </c:pt>
                <c:pt idx="59">
                  <c:v>2.84375</c:v>
                </c:pt>
                <c:pt idx="60">
                  <c:v>2.921875</c:v>
                </c:pt>
                <c:pt idx="61">
                  <c:v>3</c:v>
                </c:pt>
                <c:pt idx="62">
                  <c:v>3.078125</c:v>
                </c:pt>
                <c:pt idx="63">
                  <c:v>3.15625</c:v>
                </c:pt>
                <c:pt idx="64">
                  <c:v>3.234375</c:v>
                </c:pt>
                <c:pt idx="65">
                  <c:v>3.328125</c:v>
                </c:pt>
                <c:pt idx="66">
                  <c:v>3.40625</c:v>
                </c:pt>
                <c:pt idx="67">
                  <c:v>3.46875</c:v>
                </c:pt>
                <c:pt idx="68">
                  <c:v>3.546875</c:v>
                </c:pt>
                <c:pt idx="69">
                  <c:v>3.625</c:v>
                </c:pt>
                <c:pt idx="70">
                  <c:v>3.671875</c:v>
                </c:pt>
                <c:pt idx="71">
                  <c:v>3.703125</c:v>
                </c:pt>
                <c:pt idx="72">
                  <c:v>3.75</c:v>
                </c:pt>
                <c:pt idx="73">
                  <c:v>3.78125</c:v>
                </c:pt>
                <c:pt idx="74">
                  <c:v>3.828125</c:v>
                </c:pt>
                <c:pt idx="75">
                  <c:v>3.84375</c:v>
                </c:pt>
                <c:pt idx="76">
                  <c:v>3.875</c:v>
                </c:pt>
                <c:pt idx="77">
                  <c:v>3.921875</c:v>
                </c:pt>
                <c:pt idx="78">
                  <c:v>3.96875</c:v>
                </c:pt>
                <c:pt idx="79">
                  <c:v>4</c:v>
                </c:pt>
                <c:pt idx="80">
                  <c:v>4.046875</c:v>
                </c:pt>
                <c:pt idx="81">
                  <c:v>4.078125</c:v>
                </c:pt>
                <c:pt idx="82">
                  <c:v>4.125</c:v>
                </c:pt>
                <c:pt idx="83">
                  <c:v>4.15625</c:v>
                </c:pt>
                <c:pt idx="84">
                  <c:v>4.203125</c:v>
                </c:pt>
                <c:pt idx="85">
                  <c:v>4.25</c:v>
                </c:pt>
                <c:pt idx="86">
                  <c:v>4.296875</c:v>
                </c:pt>
                <c:pt idx="87">
                  <c:v>4.34375</c:v>
                </c:pt>
                <c:pt idx="88">
                  <c:v>4.390625</c:v>
                </c:pt>
                <c:pt idx="89">
                  <c:v>4.4375</c:v>
                </c:pt>
                <c:pt idx="90">
                  <c:v>4.46875</c:v>
                </c:pt>
                <c:pt idx="91">
                  <c:v>4.515625</c:v>
                </c:pt>
                <c:pt idx="92">
                  <c:v>4.546875</c:v>
                </c:pt>
                <c:pt idx="93">
                  <c:v>4.59375</c:v>
                </c:pt>
                <c:pt idx="94">
                  <c:v>4.640625</c:v>
                </c:pt>
                <c:pt idx="95">
                  <c:v>4.6875</c:v>
                </c:pt>
                <c:pt idx="96">
                  <c:v>4.734375</c:v>
                </c:pt>
                <c:pt idx="97">
                  <c:v>4.765625</c:v>
                </c:pt>
                <c:pt idx="98">
                  <c:v>4.796875</c:v>
                </c:pt>
                <c:pt idx="99">
                  <c:v>4.84375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9F-4A3F-807C-1B41CBE8C240}"/>
            </c:ext>
          </c:extLst>
        </c:ser>
        <c:ser>
          <c:idx val="3"/>
          <c:order val="3"/>
          <c:tx>
            <c:strRef>
              <c:f>UG_2C_3D!$T$2</c:f>
              <c:strCache>
                <c:ptCount val="1"/>
                <c:pt idx="0">
                  <c:v>DWM-HT(4.75)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UG_2C_3D!$T$3:$T$102</c:f>
              <c:numCache>
                <c:formatCode>General</c:formatCode>
                <c:ptCount val="100"/>
                <c:pt idx="0">
                  <c:v>6.25E-2</c:v>
                </c:pt>
                <c:pt idx="1">
                  <c:v>0.125</c:v>
                </c:pt>
                <c:pt idx="2">
                  <c:v>0.203125</c:v>
                </c:pt>
                <c:pt idx="3">
                  <c:v>0.265625</c:v>
                </c:pt>
                <c:pt idx="4">
                  <c:v>0.3125</c:v>
                </c:pt>
                <c:pt idx="5">
                  <c:v>0.359375</c:v>
                </c:pt>
                <c:pt idx="6">
                  <c:v>0.40625</c:v>
                </c:pt>
                <c:pt idx="7">
                  <c:v>0.4375</c:v>
                </c:pt>
                <c:pt idx="8">
                  <c:v>0.484375</c:v>
                </c:pt>
                <c:pt idx="9">
                  <c:v>0.515625</c:v>
                </c:pt>
                <c:pt idx="10">
                  <c:v>0.546875</c:v>
                </c:pt>
                <c:pt idx="11">
                  <c:v>0.578125</c:v>
                </c:pt>
                <c:pt idx="12">
                  <c:v>0.59375</c:v>
                </c:pt>
                <c:pt idx="13">
                  <c:v>0.625</c:v>
                </c:pt>
                <c:pt idx="14">
                  <c:v>0.640625</c:v>
                </c:pt>
                <c:pt idx="15">
                  <c:v>0.671875</c:v>
                </c:pt>
                <c:pt idx="16">
                  <c:v>0.734375</c:v>
                </c:pt>
                <c:pt idx="17">
                  <c:v>0.796875</c:v>
                </c:pt>
                <c:pt idx="18">
                  <c:v>0.828125</c:v>
                </c:pt>
                <c:pt idx="19">
                  <c:v>0.890625</c:v>
                </c:pt>
                <c:pt idx="20">
                  <c:v>0.9375</c:v>
                </c:pt>
                <c:pt idx="21">
                  <c:v>1</c:v>
                </c:pt>
                <c:pt idx="22">
                  <c:v>1.03125</c:v>
                </c:pt>
                <c:pt idx="23">
                  <c:v>1.078125</c:v>
                </c:pt>
                <c:pt idx="24">
                  <c:v>1.125</c:v>
                </c:pt>
                <c:pt idx="25">
                  <c:v>1.1875</c:v>
                </c:pt>
                <c:pt idx="26">
                  <c:v>1.25</c:v>
                </c:pt>
                <c:pt idx="27">
                  <c:v>1.3125</c:v>
                </c:pt>
                <c:pt idx="28">
                  <c:v>1.375</c:v>
                </c:pt>
                <c:pt idx="29">
                  <c:v>1.4375</c:v>
                </c:pt>
                <c:pt idx="30">
                  <c:v>1.5</c:v>
                </c:pt>
                <c:pt idx="31">
                  <c:v>1.609375</c:v>
                </c:pt>
                <c:pt idx="32">
                  <c:v>1.75</c:v>
                </c:pt>
                <c:pt idx="33">
                  <c:v>1.890625</c:v>
                </c:pt>
                <c:pt idx="34">
                  <c:v>1.984375</c:v>
                </c:pt>
                <c:pt idx="35">
                  <c:v>2.015625</c:v>
                </c:pt>
                <c:pt idx="36">
                  <c:v>2.046875</c:v>
                </c:pt>
                <c:pt idx="37">
                  <c:v>2.09375</c:v>
                </c:pt>
                <c:pt idx="38">
                  <c:v>2.125</c:v>
                </c:pt>
                <c:pt idx="39">
                  <c:v>2.140625</c:v>
                </c:pt>
                <c:pt idx="40">
                  <c:v>2.171875</c:v>
                </c:pt>
                <c:pt idx="41">
                  <c:v>2.203125</c:v>
                </c:pt>
                <c:pt idx="42">
                  <c:v>2.25</c:v>
                </c:pt>
                <c:pt idx="43">
                  <c:v>2.296875</c:v>
                </c:pt>
                <c:pt idx="44">
                  <c:v>2.359375</c:v>
                </c:pt>
                <c:pt idx="45">
                  <c:v>2.421875</c:v>
                </c:pt>
                <c:pt idx="46">
                  <c:v>2.46875</c:v>
                </c:pt>
                <c:pt idx="47">
                  <c:v>2.515625</c:v>
                </c:pt>
                <c:pt idx="48">
                  <c:v>2.5625</c:v>
                </c:pt>
                <c:pt idx="49">
                  <c:v>2.59375</c:v>
                </c:pt>
                <c:pt idx="50">
                  <c:v>2.65625</c:v>
                </c:pt>
                <c:pt idx="51">
                  <c:v>2.703125</c:v>
                </c:pt>
                <c:pt idx="52">
                  <c:v>2.75</c:v>
                </c:pt>
                <c:pt idx="53">
                  <c:v>2.796875</c:v>
                </c:pt>
                <c:pt idx="54">
                  <c:v>2.859375</c:v>
                </c:pt>
                <c:pt idx="55">
                  <c:v>2.90625</c:v>
                </c:pt>
                <c:pt idx="56">
                  <c:v>2.953125</c:v>
                </c:pt>
                <c:pt idx="57">
                  <c:v>3</c:v>
                </c:pt>
                <c:pt idx="58">
                  <c:v>3.0625</c:v>
                </c:pt>
                <c:pt idx="59">
                  <c:v>3.109375</c:v>
                </c:pt>
                <c:pt idx="60">
                  <c:v>3.15625</c:v>
                </c:pt>
                <c:pt idx="61">
                  <c:v>3.203125</c:v>
                </c:pt>
                <c:pt idx="62">
                  <c:v>3.25</c:v>
                </c:pt>
                <c:pt idx="63">
                  <c:v>3.296875</c:v>
                </c:pt>
                <c:pt idx="64">
                  <c:v>3.359375</c:v>
                </c:pt>
                <c:pt idx="65">
                  <c:v>3.4375</c:v>
                </c:pt>
                <c:pt idx="66">
                  <c:v>3.484375</c:v>
                </c:pt>
                <c:pt idx="67">
                  <c:v>3.546875</c:v>
                </c:pt>
                <c:pt idx="68">
                  <c:v>3.609375</c:v>
                </c:pt>
                <c:pt idx="69">
                  <c:v>3.65625</c:v>
                </c:pt>
                <c:pt idx="70">
                  <c:v>3.71875</c:v>
                </c:pt>
                <c:pt idx="71">
                  <c:v>3.78125</c:v>
                </c:pt>
                <c:pt idx="72">
                  <c:v>3.8125</c:v>
                </c:pt>
                <c:pt idx="73">
                  <c:v>3.828125</c:v>
                </c:pt>
                <c:pt idx="74">
                  <c:v>3.859375</c:v>
                </c:pt>
                <c:pt idx="75">
                  <c:v>3.890625</c:v>
                </c:pt>
                <c:pt idx="76">
                  <c:v>3.90625</c:v>
                </c:pt>
                <c:pt idx="77">
                  <c:v>3.9375</c:v>
                </c:pt>
                <c:pt idx="78">
                  <c:v>3.953125</c:v>
                </c:pt>
                <c:pt idx="79">
                  <c:v>3.96875</c:v>
                </c:pt>
                <c:pt idx="80">
                  <c:v>3.984375</c:v>
                </c:pt>
                <c:pt idx="81">
                  <c:v>4.015625</c:v>
                </c:pt>
                <c:pt idx="82">
                  <c:v>4.03125</c:v>
                </c:pt>
                <c:pt idx="83">
                  <c:v>4.0625</c:v>
                </c:pt>
                <c:pt idx="84">
                  <c:v>4.09375</c:v>
                </c:pt>
                <c:pt idx="85">
                  <c:v>4.109375</c:v>
                </c:pt>
                <c:pt idx="86">
                  <c:v>4.140625</c:v>
                </c:pt>
                <c:pt idx="87">
                  <c:v>4.1875</c:v>
                </c:pt>
                <c:pt idx="88">
                  <c:v>4.234375</c:v>
                </c:pt>
                <c:pt idx="89">
                  <c:v>4.265625</c:v>
                </c:pt>
                <c:pt idx="90">
                  <c:v>4.28125</c:v>
                </c:pt>
                <c:pt idx="91">
                  <c:v>4.3125</c:v>
                </c:pt>
                <c:pt idx="92">
                  <c:v>4.328125</c:v>
                </c:pt>
                <c:pt idx="93">
                  <c:v>4.390625</c:v>
                </c:pt>
                <c:pt idx="94">
                  <c:v>4.453125</c:v>
                </c:pt>
                <c:pt idx="95">
                  <c:v>4.515625</c:v>
                </c:pt>
                <c:pt idx="96">
                  <c:v>4.578125</c:v>
                </c:pt>
                <c:pt idx="97">
                  <c:v>4.625</c:v>
                </c:pt>
                <c:pt idx="98">
                  <c:v>4.6875</c:v>
                </c:pt>
                <c:pt idx="99">
                  <c:v>4.75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9F-4A3F-807C-1B41CBE8C240}"/>
            </c:ext>
          </c:extLst>
        </c:ser>
        <c:ser>
          <c:idx val="0"/>
          <c:order val="4"/>
          <c:tx>
            <c:strRef>
              <c:f>UG_2C_3D!$U$2</c:f>
              <c:strCache>
                <c:ptCount val="1"/>
                <c:pt idx="0">
                  <c:v>WMA(2.66)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UG_2C_3D!$U$3:$U$102</c:f>
              <c:numCache>
                <c:formatCode>General</c:formatCode>
                <c:ptCount val="100"/>
                <c:pt idx="0">
                  <c:v>4.6875E-2</c:v>
                </c:pt>
                <c:pt idx="1">
                  <c:v>0.125</c:v>
                </c:pt>
                <c:pt idx="2">
                  <c:v>0.171875</c:v>
                </c:pt>
                <c:pt idx="3">
                  <c:v>0.203125</c:v>
                </c:pt>
                <c:pt idx="4">
                  <c:v>0.234375</c:v>
                </c:pt>
                <c:pt idx="5">
                  <c:v>0.265625</c:v>
                </c:pt>
                <c:pt idx="6">
                  <c:v>0.3125</c:v>
                </c:pt>
                <c:pt idx="7">
                  <c:v>0.34375</c:v>
                </c:pt>
                <c:pt idx="8">
                  <c:v>0.359375</c:v>
                </c:pt>
                <c:pt idx="9">
                  <c:v>0.390625</c:v>
                </c:pt>
                <c:pt idx="10">
                  <c:v>0.40625</c:v>
                </c:pt>
                <c:pt idx="11">
                  <c:v>0.4375</c:v>
                </c:pt>
                <c:pt idx="12">
                  <c:v>0.453125</c:v>
                </c:pt>
                <c:pt idx="13">
                  <c:v>0.484375</c:v>
                </c:pt>
                <c:pt idx="14">
                  <c:v>0.5</c:v>
                </c:pt>
                <c:pt idx="15">
                  <c:v>0.53125</c:v>
                </c:pt>
                <c:pt idx="16">
                  <c:v>0.546875</c:v>
                </c:pt>
                <c:pt idx="17">
                  <c:v>0.578125</c:v>
                </c:pt>
                <c:pt idx="18">
                  <c:v>0.609375</c:v>
                </c:pt>
                <c:pt idx="19">
                  <c:v>0.65625</c:v>
                </c:pt>
                <c:pt idx="20">
                  <c:v>0.703125</c:v>
                </c:pt>
                <c:pt idx="21">
                  <c:v>0.71875</c:v>
                </c:pt>
                <c:pt idx="22">
                  <c:v>0.75</c:v>
                </c:pt>
                <c:pt idx="23">
                  <c:v>0.78125</c:v>
                </c:pt>
                <c:pt idx="24">
                  <c:v>0.796875</c:v>
                </c:pt>
                <c:pt idx="25">
                  <c:v>0.828125</c:v>
                </c:pt>
                <c:pt idx="26">
                  <c:v>0.84375</c:v>
                </c:pt>
                <c:pt idx="27">
                  <c:v>0.875</c:v>
                </c:pt>
                <c:pt idx="28">
                  <c:v>0.890625</c:v>
                </c:pt>
                <c:pt idx="29">
                  <c:v>0.921875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  <c:pt idx="33">
                  <c:v>1.015625</c:v>
                </c:pt>
                <c:pt idx="34">
                  <c:v>1.046875</c:v>
                </c:pt>
                <c:pt idx="35">
                  <c:v>1.0625</c:v>
                </c:pt>
                <c:pt idx="36">
                  <c:v>1.09375</c:v>
                </c:pt>
                <c:pt idx="37">
                  <c:v>1.109375</c:v>
                </c:pt>
                <c:pt idx="38">
                  <c:v>1.140625</c:v>
                </c:pt>
                <c:pt idx="39">
                  <c:v>1.171875</c:v>
                </c:pt>
                <c:pt idx="40">
                  <c:v>1.203125</c:v>
                </c:pt>
                <c:pt idx="41">
                  <c:v>1.234375</c:v>
                </c:pt>
                <c:pt idx="42">
                  <c:v>1.265625</c:v>
                </c:pt>
                <c:pt idx="43">
                  <c:v>1.296875</c:v>
                </c:pt>
                <c:pt idx="44">
                  <c:v>1.3125</c:v>
                </c:pt>
                <c:pt idx="45">
                  <c:v>1.328125</c:v>
                </c:pt>
                <c:pt idx="46">
                  <c:v>1.359375</c:v>
                </c:pt>
                <c:pt idx="47">
                  <c:v>1.375</c:v>
                </c:pt>
                <c:pt idx="48">
                  <c:v>1.40625</c:v>
                </c:pt>
                <c:pt idx="49">
                  <c:v>1.421875</c:v>
                </c:pt>
                <c:pt idx="50">
                  <c:v>1.4375</c:v>
                </c:pt>
                <c:pt idx="51">
                  <c:v>1.484375</c:v>
                </c:pt>
                <c:pt idx="52">
                  <c:v>1.515625</c:v>
                </c:pt>
                <c:pt idx="53">
                  <c:v>1.546875</c:v>
                </c:pt>
                <c:pt idx="54">
                  <c:v>1.578125</c:v>
                </c:pt>
                <c:pt idx="55">
                  <c:v>1.59375</c:v>
                </c:pt>
                <c:pt idx="56">
                  <c:v>1.625</c:v>
                </c:pt>
                <c:pt idx="57">
                  <c:v>1.65625</c:v>
                </c:pt>
                <c:pt idx="58">
                  <c:v>1.6875</c:v>
                </c:pt>
                <c:pt idx="59">
                  <c:v>1.71875</c:v>
                </c:pt>
                <c:pt idx="60">
                  <c:v>1.75</c:v>
                </c:pt>
                <c:pt idx="61">
                  <c:v>1.765625</c:v>
                </c:pt>
                <c:pt idx="62">
                  <c:v>1.796875</c:v>
                </c:pt>
                <c:pt idx="63">
                  <c:v>1.8125</c:v>
                </c:pt>
                <c:pt idx="64">
                  <c:v>1.828125</c:v>
                </c:pt>
                <c:pt idx="65">
                  <c:v>1.859375</c:v>
                </c:pt>
                <c:pt idx="66">
                  <c:v>1.890625</c:v>
                </c:pt>
                <c:pt idx="67">
                  <c:v>1.90625</c:v>
                </c:pt>
                <c:pt idx="68">
                  <c:v>1.9375</c:v>
                </c:pt>
                <c:pt idx="69">
                  <c:v>1.953125</c:v>
                </c:pt>
                <c:pt idx="70">
                  <c:v>1.984375</c:v>
                </c:pt>
                <c:pt idx="71">
                  <c:v>2.015625</c:v>
                </c:pt>
                <c:pt idx="72">
                  <c:v>2.03125</c:v>
                </c:pt>
                <c:pt idx="73">
                  <c:v>2.0625</c:v>
                </c:pt>
                <c:pt idx="74">
                  <c:v>2.078125</c:v>
                </c:pt>
                <c:pt idx="75">
                  <c:v>2.109375</c:v>
                </c:pt>
                <c:pt idx="76">
                  <c:v>2.125</c:v>
                </c:pt>
                <c:pt idx="77">
                  <c:v>2.15625</c:v>
                </c:pt>
                <c:pt idx="78">
                  <c:v>2.171875</c:v>
                </c:pt>
                <c:pt idx="79">
                  <c:v>2.203125</c:v>
                </c:pt>
                <c:pt idx="80">
                  <c:v>2.21875</c:v>
                </c:pt>
                <c:pt idx="81">
                  <c:v>2.25</c:v>
                </c:pt>
                <c:pt idx="82">
                  <c:v>2.265625</c:v>
                </c:pt>
                <c:pt idx="83">
                  <c:v>2.296875</c:v>
                </c:pt>
                <c:pt idx="84">
                  <c:v>2.3125</c:v>
                </c:pt>
                <c:pt idx="85">
                  <c:v>2.328125</c:v>
                </c:pt>
                <c:pt idx="86">
                  <c:v>2.359375</c:v>
                </c:pt>
                <c:pt idx="87">
                  <c:v>2.375</c:v>
                </c:pt>
                <c:pt idx="88">
                  <c:v>2.390625</c:v>
                </c:pt>
                <c:pt idx="89">
                  <c:v>2.4375</c:v>
                </c:pt>
                <c:pt idx="90">
                  <c:v>2.46875</c:v>
                </c:pt>
                <c:pt idx="91">
                  <c:v>2.5</c:v>
                </c:pt>
                <c:pt idx="92">
                  <c:v>2.515625</c:v>
                </c:pt>
                <c:pt idx="93">
                  <c:v>2.546875</c:v>
                </c:pt>
                <c:pt idx="94">
                  <c:v>2.5625</c:v>
                </c:pt>
                <c:pt idx="95">
                  <c:v>2.578125</c:v>
                </c:pt>
                <c:pt idx="96">
                  <c:v>2.609375</c:v>
                </c:pt>
                <c:pt idx="97">
                  <c:v>2.625</c:v>
                </c:pt>
                <c:pt idx="98">
                  <c:v>2.640625</c:v>
                </c:pt>
                <c:pt idx="99">
                  <c:v>2.65625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9F-4A3F-807C-1B41CBE8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3776"/>
        <c:axId val="199894528"/>
        <c:extLst xmlns:c16r2="http://schemas.microsoft.com/office/drawing/2015/06/chart"/>
      </c:scatterChart>
      <c:valAx>
        <c:axId val="1998837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894528"/>
        <c:crosses val="autoZero"/>
        <c:crossBetween val="midCat"/>
        <c:dispUnits>
          <c:builtInUnit val="thousands"/>
        </c:dispUnits>
      </c:valAx>
      <c:valAx>
        <c:axId val="19989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883776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2416152295835"/>
          <c:y val="0.1265238577090335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kern="1200" baseline="0">
                <a:solidFill>
                  <a:srgbClr val="000000"/>
                </a:solidFill>
                <a:effectLst/>
              </a:rPr>
              <a:t>Prediction Accuracy %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0857265369032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UG_2C_3D!$F$2</c:f>
              <c:strCache>
                <c:ptCount val="1"/>
                <c:pt idx="0">
                  <c:v>HDWM(93.68%)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UG_2C_3D!$F$3:$F$102</c:f>
              <c:numCache>
                <c:formatCode>General</c:formatCode>
                <c:ptCount val="100"/>
                <c:pt idx="0">
                  <c:v>99.5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99.9</c:v>
                </c:pt>
                <c:pt idx="23">
                  <c:v>99.7</c:v>
                </c:pt>
                <c:pt idx="24">
                  <c:v>100</c:v>
                </c:pt>
                <c:pt idx="25">
                  <c:v>99.7</c:v>
                </c:pt>
                <c:pt idx="26">
                  <c:v>99.8</c:v>
                </c:pt>
                <c:pt idx="27">
                  <c:v>99.6</c:v>
                </c:pt>
                <c:pt idx="28">
                  <c:v>99.8</c:v>
                </c:pt>
                <c:pt idx="29">
                  <c:v>99.9</c:v>
                </c:pt>
                <c:pt idx="30">
                  <c:v>99.3</c:v>
                </c:pt>
                <c:pt idx="31">
                  <c:v>99.7</c:v>
                </c:pt>
                <c:pt idx="32">
                  <c:v>99.4</c:v>
                </c:pt>
                <c:pt idx="33">
                  <c:v>99.8</c:v>
                </c:pt>
                <c:pt idx="34">
                  <c:v>99.5</c:v>
                </c:pt>
                <c:pt idx="35">
                  <c:v>99.6</c:v>
                </c:pt>
                <c:pt idx="36">
                  <c:v>99.2</c:v>
                </c:pt>
                <c:pt idx="37">
                  <c:v>99.8</c:v>
                </c:pt>
                <c:pt idx="38">
                  <c:v>99.6</c:v>
                </c:pt>
                <c:pt idx="39">
                  <c:v>99</c:v>
                </c:pt>
                <c:pt idx="40">
                  <c:v>98.9</c:v>
                </c:pt>
                <c:pt idx="41">
                  <c:v>99.1</c:v>
                </c:pt>
                <c:pt idx="42">
                  <c:v>98.4</c:v>
                </c:pt>
                <c:pt idx="43">
                  <c:v>98.1</c:v>
                </c:pt>
                <c:pt idx="44">
                  <c:v>95.7</c:v>
                </c:pt>
                <c:pt idx="45">
                  <c:v>97.5</c:v>
                </c:pt>
                <c:pt idx="46">
                  <c:v>95.6</c:v>
                </c:pt>
                <c:pt idx="47">
                  <c:v>93.600000000000009</c:v>
                </c:pt>
                <c:pt idx="48">
                  <c:v>94.6</c:v>
                </c:pt>
                <c:pt idx="49">
                  <c:v>93.100000000000009</c:v>
                </c:pt>
                <c:pt idx="50">
                  <c:v>90.9</c:v>
                </c:pt>
                <c:pt idx="51">
                  <c:v>89.1</c:v>
                </c:pt>
                <c:pt idx="52">
                  <c:v>87.6</c:v>
                </c:pt>
                <c:pt idx="53">
                  <c:v>87.5</c:v>
                </c:pt>
                <c:pt idx="54">
                  <c:v>87.4</c:v>
                </c:pt>
                <c:pt idx="55">
                  <c:v>82.899999999999991</c:v>
                </c:pt>
                <c:pt idx="56">
                  <c:v>82.699999999999989</c:v>
                </c:pt>
                <c:pt idx="57">
                  <c:v>84.399999999999991</c:v>
                </c:pt>
                <c:pt idx="58">
                  <c:v>79.400000000000006</c:v>
                </c:pt>
                <c:pt idx="59">
                  <c:v>79.800000000000011</c:v>
                </c:pt>
                <c:pt idx="60">
                  <c:v>81.3</c:v>
                </c:pt>
                <c:pt idx="61">
                  <c:v>81.5</c:v>
                </c:pt>
                <c:pt idx="62">
                  <c:v>79.100000000000009</c:v>
                </c:pt>
                <c:pt idx="63">
                  <c:v>77.7</c:v>
                </c:pt>
                <c:pt idx="64">
                  <c:v>75.3</c:v>
                </c:pt>
                <c:pt idx="65">
                  <c:v>76.7</c:v>
                </c:pt>
                <c:pt idx="66">
                  <c:v>75.3</c:v>
                </c:pt>
                <c:pt idx="67">
                  <c:v>82.6</c:v>
                </c:pt>
                <c:pt idx="68">
                  <c:v>87.4</c:v>
                </c:pt>
                <c:pt idx="69">
                  <c:v>86.8</c:v>
                </c:pt>
                <c:pt idx="70">
                  <c:v>90.4</c:v>
                </c:pt>
                <c:pt idx="71">
                  <c:v>91.4</c:v>
                </c:pt>
                <c:pt idx="72">
                  <c:v>85.2</c:v>
                </c:pt>
                <c:pt idx="73">
                  <c:v>92</c:v>
                </c:pt>
                <c:pt idx="74">
                  <c:v>94.3</c:v>
                </c:pt>
                <c:pt idx="75">
                  <c:v>94</c:v>
                </c:pt>
                <c:pt idx="76">
                  <c:v>93.100000000000009</c:v>
                </c:pt>
                <c:pt idx="77">
                  <c:v>94.1</c:v>
                </c:pt>
                <c:pt idx="78">
                  <c:v>96.5</c:v>
                </c:pt>
                <c:pt idx="79">
                  <c:v>98.3</c:v>
                </c:pt>
                <c:pt idx="80">
                  <c:v>98</c:v>
                </c:pt>
                <c:pt idx="81">
                  <c:v>97.6</c:v>
                </c:pt>
                <c:pt idx="82">
                  <c:v>97</c:v>
                </c:pt>
                <c:pt idx="83">
                  <c:v>96.1</c:v>
                </c:pt>
                <c:pt idx="84">
                  <c:v>94.699999999999989</c:v>
                </c:pt>
                <c:pt idx="85">
                  <c:v>93.7</c:v>
                </c:pt>
                <c:pt idx="86">
                  <c:v>92.2</c:v>
                </c:pt>
                <c:pt idx="87">
                  <c:v>93.600000000000009</c:v>
                </c:pt>
                <c:pt idx="88">
                  <c:v>91.7</c:v>
                </c:pt>
                <c:pt idx="89">
                  <c:v>91.100000000000009</c:v>
                </c:pt>
                <c:pt idx="90">
                  <c:v>88</c:v>
                </c:pt>
                <c:pt idx="91">
                  <c:v>85.2</c:v>
                </c:pt>
                <c:pt idx="92">
                  <c:v>86.7</c:v>
                </c:pt>
                <c:pt idx="93">
                  <c:v>89.600000000000009</c:v>
                </c:pt>
                <c:pt idx="94">
                  <c:v>87.5</c:v>
                </c:pt>
                <c:pt idx="95">
                  <c:v>88.5</c:v>
                </c:pt>
                <c:pt idx="96">
                  <c:v>88.9</c:v>
                </c:pt>
                <c:pt idx="97">
                  <c:v>89.7</c:v>
                </c:pt>
                <c:pt idx="98">
                  <c:v>88.7</c:v>
                </c:pt>
                <c:pt idx="99">
                  <c:v>87.4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D5-49C3-8E51-73F77B881BC2}"/>
            </c:ext>
          </c:extLst>
        </c:ser>
        <c:ser>
          <c:idx val="9"/>
          <c:order val="1"/>
          <c:tx>
            <c:strRef>
              <c:f>UG_2C_3D!$B$2</c:f>
              <c:strCache>
                <c:ptCount val="1"/>
                <c:pt idx="0">
                  <c:v>ARF(92.66%)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UG_2C_3D!$B$3:$B$102</c:f>
              <c:numCache>
                <c:formatCode>General</c:formatCode>
                <c:ptCount val="100"/>
                <c:pt idx="0">
                  <c:v>99.3</c:v>
                </c:pt>
                <c:pt idx="1">
                  <c:v>100</c:v>
                </c:pt>
                <c:pt idx="2">
                  <c:v>99.9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99.9</c:v>
                </c:pt>
                <c:pt idx="21">
                  <c:v>100</c:v>
                </c:pt>
                <c:pt idx="22">
                  <c:v>99.8</c:v>
                </c:pt>
                <c:pt idx="23">
                  <c:v>99.6</c:v>
                </c:pt>
                <c:pt idx="24">
                  <c:v>99.7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99.6</c:v>
                </c:pt>
                <c:pt idx="29">
                  <c:v>99.7</c:v>
                </c:pt>
                <c:pt idx="30">
                  <c:v>99.4</c:v>
                </c:pt>
                <c:pt idx="31">
                  <c:v>99.5</c:v>
                </c:pt>
                <c:pt idx="32">
                  <c:v>99.4</c:v>
                </c:pt>
                <c:pt idx="33">
                  <c:v>99.8</c:v>
                </c:pt>
                <c:pt idx="34">
                  <c:v>99.3</c:v>
                </c:pt>
                <c:pt idx="35">
                  <c:v>99.4</c:v>
                </c:pt>
                <c:pt idx="36">
                  <c:v>99.1</c:v>
                </c:pt>
                <c:pt idx="37">
                  <c:v>99.5</c:v>
                </c:pt>
                <c:pt idx="38">
                  <c:v>99.4</c:v>
                </c:pt>
                <c:pt idx="39">
                  <c:v>99</c:v>
                </c:pt>
                <c:pt idx="40">
                  <c:v>98.3</c:v>
                </c:pt>
                <c:pt idx="41">
                  <c:v>98.6</c:v>
                </c:pt>
                <c:pt idx="42">
                  <c:v>97.3</c:v>
                </c:pt>
                <c:pt idx="43">
                  <c:v>97.7</c:v>
                </c:pt>
                <c:pt idx="44">
                  <c:v>95.3</c:v>
                </c:pt>
                <c:pt idx="45">
                  <c:v>97</c:v>
                </c:pt>
                <c:pt idx="46">
                  <c:v>94.6</c:v>
                </c:pt>
                <c:pt idx="47">
                  <c:v>92.800000000000011</c:v>
                </c:pt>
                <c:pt idx="48">
                  <c:v>94.199999999999989</c:v>
                </c:pt>
                <c:pt idx="49">
                  <c:v>92.300000000000011</c:v>
                </c:pt>
                <c:pt idx="50">
                  <c:v>90.100000000000009</c:v>
                </c:pt>
                <c:pt idx="51">
                  <c:v>89.9</c:v>
                </c:pt>
                <c:pt idx="52">
                  <c:v>86.8</c:v>
                </c:pt>
                <c:pt idx="53">
                  <c:v>86.6</c:v>
                </c:pt>
                <c:pt idx="54">
                  <c:v>83.7</c:v>
                </c:pt>
                <c:pt idx="55">
                  <c:v>82.699999999999989</c:v>
                </c:pt>
                <c:pt idx="56">
                  <c:v>79.5</c:v>
                </c:pt>
                <c:pt idx="57">
                  <c:v>77.2</c:v>
                </c:pt>
                <c:pt idx="58">
                  <c:v>80</c:v>
                </c:pt>
                <c:pt idx="59">
                  <c:v>80.5</c:v>
                </c:pt>
                <c:pt idx="60">
                  <c:v>79.7</c:v>
                </c:pt>
                <c:pt idx="61">
                  <c:v>81.399999999999991</c:v>
                </c:pt>
                <c:pt idx="62">
                  <c:v>76.099999999999994</c:v>
                </c:pt>
                <c:pt idx="63">
                  <c:v>78.2</c:v>
                </c:pt>
                <c:pt idx="64">
                  <c:v>77.2</c:v>
                </c:pt>
                <c:pt idx="65">
                  <c:v>66.7</c:v>
                </c:pt>
                <c:pt idx="66">
                  <c:v>75.599999999999994</c:v>
                </c:pt>
                <c:pt idx="67">
                  <c:v>75.8</c:v>
                </c:pt>
                <c:pt idx="68">
                  <c:v>77.400000000000006</c:v>
                </c:pt>
                <c:pt idx="69">
                  <c:v>86.4</c:v>
                </c:pt>
                <c:pt idx="70">
                  <c:v>89.3</c:v>
                </c:pt>
                <c:pt idx="71">
                  <c:v>89.7</c:v>
                </c:pt>
                <c:pt idx="72">
                  <c:v>92.300000000000011</c:v>
                </c:pt>
                <c:pt idx="73">
                  <c:v>90.7</c:v>
                </c:pt>
                <c:pt idx="74">
                  <c:v>92.9</c:v>
                </c:pt>
                <c:pt idx="75">
                  <c:v>93.5</c:v>
                </c:pt>
                <c:pt idx="76">
                  <c:v>93</c:v>
                </c:pt>
                <c:pt idx="77">
                  <c:v>94.3</c:v>
                </c:pt>
                <c:pt idx="78">
                  <c:v>96.5</c:v>
                </c:pt>
                <c:pt idx="79">
                  <c:v>95.899999999999991</c:v>
                </c:pt>
                <c:pt idx="80">
                  <c:v>96.3</c:v>
                </c:pt>
                <c:pt idx="81">
                  <c:v>95.1</c:v>
                </c:pt>
                <c:pt idx="82">
                  <c:v>94.399999999999991</c:v>
                </c:pt>
                <c:pt idx="83">
                  <c:v>93.600000000000009</c:v>
                </c:pt>
                <c:pt idx="84">
                  <c:v>90.5</c:v>
                </c:pt>
                <c:pt idx="85">
                  <c:v>91.8</c:v>
                </c:pt>
                <c:pt idx="86">
                  <c:v>89.4</c:v>
                </c:pt>
                <c:pt idx="87">
                  <c:v>91</c:v>
                </c:pt>
                <c:pt idx="88">
                  <c:v>90.5</c:v>
                </c:pt>
                <c:pt idx="89">
                  <c:v>90</c:v>
                </c:pt>
                <c:pt idx="90">
                  <c:v>87.5</c:v>
                </c:pt>
                <c:pt idx="91">
                  <c:v>88.2</c:v>
                </c:pt>
                <c:pt idx="92">
                  <c:v>85.7</c:v>
                </c:pt>
                <c:pt idx="93">
                  <c:v>85.9</c:v>
                </c:pt>
                <c:pt idx="94">
                  <c:v>83.6</c:v>
                </c:pt>
                <c:pt idx="95">
                  <c:v>83.7</c:v>
                </c:pt>
                <c:pt idx="96">
                  <c:v>78.7</c:v>
                </c:pt>
                <c:pt idx="97">
                  <c:v>89.600000000000009</c:v>
                </c:pt>
                <c:pt idx="98">
                  <c:v>86.7</c:v>
                </c:pt>
                <c:pt idx="99">
                  <c:v>84.899999999999991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D5-49C3-8E51-73F77B881BC2}"/>
            </c:ext>
          </c:extLst>
        </c:ser>
        <c:ser>
          <c:idx val="1"/>
          <c:order val="2"/>
          <c:tx>
            <c:strRef>
              <c:f>UG_2C_3D!$C$2</c:f>
              <c:strCache>
                <c:ptCount val="1"/>
                <c:pt idx="0">
                  <c:v>DWM-NB(66.71%)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UG_2C_3D!$C$3:$C$102</c:f>
              <c:numCache>
                <c:formatCode>General</c:formatCode>
                <c:ptCount val="100"/>
                <c:pt idx="0">
                  <c:v>99.6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99.9</c:v>
                </c:pt>
                <c:pt idx="23">
                  <c:v>99.7</c:v>
                </c:pt>
                <c:pt idx="24">
                  <c:v>100</c:v>
                </c:pt>
                <c:pt idx="25">
                  <c:v>99.8</c:v>
                </c:pt>
                <c:pt idx="26">
                  <c:v>99.5</c:v>
                </c:pt>
                <c:pt idx="27">
                  <c:v>99.6</c:v>
                </c:pt>
                <c:pt idx="28">
                  <c:v>99.6</c:v>
                </c:pt>
                <c:pt idx="29">
                  <c:v>99.9</c:v>
                </c:pt>
                <c:pt idx="30">
                  <c:v>99.1</c:v>
                </c:pt>
                <c:pt idx="31">
                  <c:v>99.1</c:v>
                </c:pt>
                <c:pt idx="32">
                  <c:v>99.2</c:v>
                </c:pt>
                <c:pt idx="33">
                  <c:v>99.5</c:v>
                </c:pt>
                <c:pt idx="34">
                  <c:v>99.1</c:v>
                </c:pt>
                <c:pt idx="35">
                  <c:v>97.7</c:v>
                </c:pt>
                <c:pt idx="36">
                  <c:v>98.1</c:v>
                </c:pt>
                <c:pt idx="37">
                  <c:v>98.2</c:v>
                </c:pt>
                <c:pt idx="38">
                  <c:v>95.6</c:v>
                </c:pt>
                <c:pt idx="39">
                  <c:v>96.6</c:v>
                </c:pt>
                <c:pt idx="40">
                  <c:v>94.8</c:v>
                </c:pt>
                <c:pt idx="41">
                  <c:v>96.2</c:v>
                </c:pt>
                <c:pt idx="42">
                  <c:v>95</c:v>
                </c:pt>
                <c:pt idx="43">
                  <c:v>94.5</c:v>
                </c:pt>
                <c:pt idx="44">
                  <c:v>91.9</c:v>
                </c:pt>
                <c:pt idx="45">
                  <c:v>93.4</c:v>
                </c:pt>
                <c:pt idx="46">
                  <c:v>91.8</c:v>
                </c:pt>
                <c:pt idx="47">
                  <c:v>91.100000000000009</c:v>
                </c:pt>
                <c:pt idx="48">
                  <c:v>88.8</c:v>
                </c:pt>
                <c:pt idx="49">
                  <c:v>88.9</c:v>
                </c:pt>
                <c:pt idx="50">
                  <c:v>86.4</c:v>
                </c:pt>
                <c:pt idx="51">
                  <c:v>85</c:v>
                </c:pt>
                <c:pt idx="52">
                  <c:v>80.5</c:v>
                </c:pt>
                <c:pt idx="53">
                  <c:v>82.1</c:v>
                </c:pt>
                <c:pt idx="54">
                  <c:v>79.2</c:v>
                </c:pt>
                <c:pt idx="55">
                  <c:v>79.100000000000009</c:v>
                </c:pt>
                <c:pt idx="56">
                  <c:v>72</c:v>
                </c:pt>
                <c:pt idx="57">
                  <c:v>74</c:v>
                </c:pt>
                <c:pt idx="58">
                  <c:v>68</c:v>
                </c:pt>
                <c:pt idx="59">
                  <c:v>66.8</c:v>
                </c:pt>
                <c:pt idx="60">
                  <c:v>58.9</c:v>
                </c:pt>
                <c:pt idx="61">
                  <c:v>61.199999999999996</c:v>
                </c:pt>
                <c:pt idx="62">
                  <c:v>53.7</c:v>
                </c:pt>
                <c:pt idx="63">
                  <c:v>54</c:v>
                </c:pt>
                <c:pt idx="64">
                  <c:v>48.1</c:v>
                </c:pt>
                <c:pt idx="65">
                  <c:v>48.3</c:v>
                </c:pt>
                <c:pt idx="66">
                  <c:v>43.9</c:v>
                </c:pt>
                <c:pt idx="67">
                  <c:v>43.5</c:v>
                </c:pt>
                <c:pt idx="68">
                  <c:v>31.4</c:v>
                </c:pt>
                <c:pt idx="69">
                  <c:v>35.799999999999997</c:v>
                </c:pt>
                <c:pt idx="70">
                  <c:v>28.7</c:v>
                </c:pt>
                <c:pt idx="71">
                  <c:v>27.200000000000003</c:v>
                </c:pt>
                <c:pt idx="72">
                  <c:v>23.200000000000003</c:v>
                </c:pt>
                <c:pt idx="73">
                  <c:v>24.9</c:v>
                </c:pt>
                <c:pt idx="74">
                  <c:v>19.5</c:v>
                </c:pt>
                <c:pt idx="75">
                  <c:v>22.8</c:v>
                </c:pt>
                <c:pt idx="76">
                  <c:v>16.100000000000001</c:v>
                </c:pt>
                <c:pt idx="77">
                  <c:v>18.3</c:v>
                </c:pt>
                <c:pt idx="78">
                  <c:v>11.799999999999999</c:v>
                </c:pt>
                <c:pt idx="79">
                  <c:v>13.3</c:v>
                </c:pt>
                <c:pt idx="80">
                  <c:v>12.8</c:v>
                </c:pt>
                <c:pt idx="81">
                  <c:v>13.100000000000001</c:v>
                </c:pt>
                <c:pt idx="82">
                  <c:v>14.2</c:v>
                </c:pt>
                <c:pt idx="83">
                  <c:v>14.899999999999999</c:v>
                </c:pt>
                <c:pt idx="84">
                  <c:v>12.9</c:v>
                </c:pt>
                <c:pt idx="85">
                  <c:v>15</c:v>
                </c:pt>
                <c:pt idx="86">
                  <c:v>18</c:v>
                </c:pt>
                <c:pt idx="87">
                  <c:v>14.7</c:v>
                </c:pt>
                <c:pt idx="88">
                  <c:v>13.100000000000001</c:v>
                </c:pt>
                <c:pt idx="89">
                  <c:v>16.2</c:v>
                </c:pt>
                <c:pt idx="90">
                  <c:v>16.3</c:v>
                </c:pt>
                <c:pt idx="91">
                  <c:v>16.100000000000001</c:v>
                </c:pt>
                <c:pt idx="92">
                  <c:v>16.900000000000002</c:v>
                </c:pt>
                <c:pt idx="93">
                  <c:v>16.7</c:v>
                </c:pt>
                <c:pt idx="94">
                  <c:v>16.8</c:v>
                </c:pt>
                <c:pt idx="95">
                  <c:v>16.7</c:v>
                </c:pt>
                <c:pt idx="96">
                  <c:v>13.900000000000002</c:v>
                </c:pt>
                <c:pt idx="97">
                  <c:v>15.6</c:v>
                </c:pt>
                <c:pt idx="98">
                  <c:v>16.3</c:v>
                </c:pt>
                <c:pt idx="99">
                  <c:v>16.600000000000001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D5-49C3-8E51-73F77B881BC2}"/>
            </c:ext>
          </c:extLst>
        </c:ser>
        <c:ser>
          <c:idx val="3"/>
          <c:order val="3"/>
          <c:tx>
            <c:strRef>
              <c:f>UG_2C_3D!$D$2</c:f>
              <c:strCache>
                <c:ptCount val="1"/>
                <c:pt idx="0">
                  <c:v>DWM-HT(92.65%)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UG_2C_3D!$D$3:$D$102</c:f>
              <c:numCache>
                <c:formatCode>General</c:formatCode>
                <c:ptCount val="100"/>
                <c:pt idx="0">
                  <c:v>99.4</c:v>
                </c:pt>
                <c:pt idx="1">
                  <c:v>100</c:v>
                </c:pt>
                <c:pt idx="2">
                  <c:v>99.8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99.5</c:v>
                </c:pt>
                <c:pt idx="17">
                  <c:v>100</c:v>
                </c:pt>
                <c:pt idx="18">
                  <c:v>99.9</c:v>
                </c:pt>
                <c:pt idx="19">
                  <c:v>100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  <c:pt idx="23">
                  <c:v>99.8</c:v>
                </c:pt>
                <c:pt idx="24">
                  <c:v>99.9</c:v>
                </c:pt>
                <c:pt idx="25">
                  <c:v>99.8</c:v>
                </c:pt>
                <c:pt idx="26">
                  <c:v>99.7</c:v>
                </c:pt>
                <c:pt idx="27">
                  <c:v>99.9</c:v>
                </c:pt>
                <c:pt idx="28">
                  <c:v>99.6</c:v>
                </c:pt>
                <c:pt idx="29">
                  <c:v>99.8</c:v>
                </c:pt>
                <c:pt idx="30">
                  <c:v>99.1</c:v>
                </c:pt>
                <c:pt idx="31">
                  <c:v>99.5</c:v>
                </c:pt>
                <c:pt idx="32">
                  <c:v>99.4</c:v>
                </c:pt>
                <c:pt idx="33">
                  <c:v>99.7</c:v>
                </c:pt>
                <c:pt idx="34">
                  <c:v>99.7</c:v>
                </c:pt>
                <c:pt idx="35">
                  <c:v>99.3</c:v>
                </c:pt>
                <c:pt idx="36">
                  <c:v>99.2</c:v>
                </c:pt>
                <c:pt idx="37">
                  <c:v>99.6</c:v>
                </c:pt>
                <c:pt idx="38">
                  <c:v>99.5</c:v>
                </c:pt>
                <c:pt idx="39">
                  <c:v>98.9</c:v>
                </c:pt>
                <c:pt idx="40">
                  <c:v>98.2</c:v>
                </c:pt>
                <c:pt idx="41">
                  <c:v>94.6</c:v>
                </c:pt>
                <c:pt idx="42">
                  <c:v>96.2</c:v>
                </c:pt>
                <c:pt idx="43">
                  <c:v>97.8</c:v>
                </c:pt>
                <c:pt idx="44">
                  <c:v>95</c:v>
                </c:pt>
                <c:pt idx="45">
                  <c:v>96.399999999999991</c:v>
                </c:pt>
                <c:pt idx="46">
                  <c:v>95</c:v>
                </c:pt>
                <c:pt idx="47">
                  <c:v>93.4</c:v>
                </c:pt>
                <c:pt idx="48">
                  <c:v>90.4</c:v>
                </c:pt>
                <c:pt idx="49">
                  <c:v>92.7</c:v>
                </c:pt>
                <c:pt idx="50">
                  <c:v>90.3</c:v>
                </c:pt>
                <c:pt idx="51">
                  <c:v>88.8</c:v>
                </c:pt>
                <c:pt idx="52">
                  <c:v>85.9</c:v>
                </c:pt>
                <c:pt idx="53">
                  <c:v>88.3</c:v>
                </c:pt>
                <c:pt idx="54">
                  <c:v>86.3</c:v>
                </c:pt>
                <c:pt idx="55">
                  <c:v>84</c:v>
                </c:pt>
                <c:pt idx="56">
                  <c:v>82.699999999999989</c:v>
                </c:pt>
                <c:pt idx="57">
                  <c:v>77.8</c:v>
                </c:pt>
                <c:pt idx="58">
                  <c:v>80.100000000000009</c:v>
                </c:pt>
                <c:pt idx="59">
                  <c:v>79.800000000000011</c:v>
                </c:pt>
                <c:pt idx="60">
                  <c:v>81.399999999999991</c:v>
                </c:pt>
                <c:pt idx="61">
                  <c:v>81.399999999999991</c:v>
                </c:pt>
                <c:pt idx="62">
                  <c:v>72</c:v>
                </c:pt>
                <c:pt idx="63">
                  <c:v>76.599999999999994</c:v>
                </c:pt>
                <c:pt idx="64">
                  <c:v>77.8</c:v>
                </c:pt>
                <c:pt idx="65">
                  <c:v>66.3</c:v>
                </c:pt>
                <c:pt idx="66">
                  <c:v>78</c:v>
                </c:pt>
                <c:pt idx="67">
                  <c:v>70.7</c:v>
                </c:pt>
                <c:pt idx="68">
                  <c:v>85.399999999999991</c:v>
                </c:pt>
                <c:pt idx="69">
                  <c:v>85.399999999999991</c:v>
                </c:pt>
                <c:pt idx="70">
                  <c:v>87.3</c:v>
                </c:pt>
                <c:pt idx="71">
                  <c:v>88.8</c:v>
                </c:pt>
                <c:pt idx="72">
                  <c:v>91.600000000000009</c:v>
                </c:pt>
                <c:pt idx="73">
                  <c:v>90.9</c:v>
                </c:pt>
                <c:pt idx="74">
                  <c:v>93.2</c:v>
                </c:pt>
                <c:pt idx="75">
                  <c:v>93.300000000000011</c:v>
                </c:pt>
                <c:pt idx="76">
                  <c:v>94.3</c:v>
                </c:pt>
                <c:pt idx="77">
                  <c:v>94.699999999999989</c:v>
                </c:pt>
                <c:pt idx="78">
                  <c:v>96.3</c:v>
                </c:pt>
                <c:pt idx="79">
                  <c:v>96.7</c:v>
                </c:pt>
                <c:pt idx="80">
                  <c:v>97.3</c:v>
                </c:pt>
                <c:pt idx="81">
                  <c:v>97.2</c:v>
                </c:pt>
                <c:pt idx="82">
                  <c:v>95.899999999999991</c:v>
                </c:pt>
                <c:pt idx="83">
                  <c:v>94.5</c:v>
                </c:pt>
                <c:pt idx="84">
                  <c:v>92.7</c:v>
                </c:pt>
                <c:pt idx="85">
                  <c:v>93.4</c:v>
                </c:pt>
                <c:pt idx="86">
                  <c:v>84.399999999999991</c:v>
                </c:pt>
                <c:pt idx="87">
                  <c:v>89.8</c:v>
                </c:pt>
                <c:pt idx="88">
                  <c:v>91.2</c:v>
                </c:pt>
                <c:pt idx="89">
                  <c:v>81.899999999999991</c:v>
                </c:pt>
                <c:pt idx="90">
                  <c:v>84.2</c:v>
                </c:pt>
                <c:pt idx="91">
                  <c:v>84.8</c:v>
                </c:pt>
                <c:pt idx="92">
                  <c:v>82</c:v>
                </c:pt>
                <c:pt idx="93">
                  <c:v>88.6</c:v>
                </c:pt>
                <c:pt idx="94">
                  <c:v>87.3</c:v>
                </c:pt>
                <c:pt idx="95">
                  <c:v>88.2</c:v>
                </c:pt>
                <c:pt idx="96">
                  <c:v>87.6</c:v>
                </c:pt>
                <c:pt idx="97">
                  <c:v>89.1</c:v>
                </c:pt>
                <c:pt idx="98">
                  <c:v>83.2</c:v>
                </c:pt>
                <c:pt idx="99">
                  <c:v>85.1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D5-49C3-8E51-73F77B881BC2}"/>
            </c:ext>
          </c:extLst>
        </c:ser>
        <c:ser>
          <c:idx val="0"/>
          <c:order val="4"/>
          <c:tx>
            <c:strRef>
              <c:f>UG_2C_3D!$E$2</c:f>
              <c:strCache>
                <c:ptCount val="1"/>
                <c:pt idx="0">
                  <c:v>WMA(85.31%)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UG_2C_3D!$A$3:$A$102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UG_2C_3D!$E$3:$E$102</c:f>
              <c:numCache>
                <c:formatCode>General</c:formatCode>
                <c:ptCount val="100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99.9</c:v>
                </c:pt>
                <c:pt idx="21">
                  <c:v>99.6</c:v>
                </c:pt>
                <c:pt idx="22">
                  <c:v>99.3</c:v>
                </c:pt>
                <c:pt idx="23">
                  <c:v>99.4</c:v>
                </c:pt>
                <c:pt idx="24">
                  <c:v>99.1</c:v>
                </c:pt>
                <c:pt idx="25">
                  <c:v>98.7</c:v>
                </c:pt>
                <c:pt idx="26">
                  <c:v>97.899999999999991</c:v>
                </c:pt>
                <c:pt idx="27">
                  <c:v>98.7</c:v>
                </c:pt>
                <c:pt idx="28">
                  <c:v>97.8</c:v>
                </c:pt>
                <c:pt idx="29">
                  <c:v>97.5</c:v>
                </c:pt>
                <c:pt idx="30">
                  <c:v>95.7</c:v>
                </c:pt>
                <c:pt idx="31">
                  <c:v>96.5</c:v>
                </c:pt>
                <c:pt idx="32">
                  <c:v>95.199999999999989</c:v>
                </c:pt>
                <c:pt idx="33">
                  <c:v>95.199999999999989</c:v>
                </c:pt>
                <c:pt idx="34">
                  <c:v>95.7</c:v>
                </c:pt>
                <c:pt idx="35">
                  <c:v>96.5</c:v>
                </c:pt>
                <c:pt idx="36">
                  <c:v>95.7</c:v>
                </c:pt>
                <c:pt idx="37">
                  <c:v>97.899999999999991</c:v>
                </c:pt>
                <c:pt idx="38">
                  <c:v>93.8</c:v>
                </c:pt>
                <c:pt idx="39">
                  <c:v>95.1</c:v>
                </c:pt>
                <c:pt idx="40">
                  <c:v>94</c:v>
                </c:pt>
                <c:pt idx="41">
                  <c:v>94.8</c:v>
                </c:pt>
                <c:pt idx="42">
                  <c:v>93.4</c:v>
                </c:pt>
                <c:pt idx="43">
                  <c:v>94.8</c:v>
                </c:pt>
                <c:pt idx="44">
                  <c:v>92.4</c:v>
                </c:pt>
                <c:pt idx="45">
                  <c:v>94.3</c:v>
                </c:pt>
                <c:pt idx="46">
                  <c:v>91.3</c:v>
                </c:pt>
                <c:pt idx="47">
                  <c:v>90.100000000000009</c:v>
                </c:pt>
                <c:pt idx="48">
                  <c:v>91.100000000000009</c:v>
                </c:pt>
                <c:pt idx="49">
                  <c:v>90.4</c:v>
                </c:pt>
                <c:pt idx="50">
                  <c:v>86.3</c:v>
                </c:pt>
                <c:pt idx="51">
                  <c:v>88.4</c:v>
                </c:pt>
                <c:pt idx="52">
                  <c:v>84.1</c:v>
                </c:pt>
                <c:pt idx="53">
                  <c:v>85.5</c:v>
                </c:pt>
                <c:pt idx="54">
                  <c:v>81.2</c:v>
                </c:pt>
                <c:pt idx="55">
                  <c:v>81.699999999999989</c:v>
                </c:pt>
                <c:pt idx="56">
                  <c:v>76.400000000000006</c:v>
                </c:pt>
                <c:pt idx="57">
                  <c:v>77.3</c:v>
                </c:pt>
                <c:pt idx="58">
                  <c:v>70</c:v>
                </c:pt>
                <c:pt idx="59">
                  <c:v>69.8</c:v>
                </c:pt>
                <c:pt idx="60">
                  <c:v>63</c:v>
                </c:pt>
                <c:pt idx="61">
                  <c:v>65.100000000000009</c:v>
                </c:pt>
                <c:pt idx="62">
                  <c:v>60.5</c:v>
                </c:pt>
                <c:pt idx="63">
                  <c:v>60.4</c:v>
                </c:pt>
                <c:pt idx="64">
                  <c:v>62.1</c:v>
                </c:pt>
                <c:pt idx="65">
                  <c:v>63</c:v>
                </c:pt>
                <c:pt idx="66">
                  <c:v>60</c:v>
                </c:pt>
                <c:pt idx="67">
                  <c:v>63</c:v>
                </c:pt>
                <c:pt idx="68">
                  <c:v>58.699999999999996</c:v>
                </c:pt>
                <c:pt idx="69">
                  <c:v>61.199999999999996</c:v>
                </c:pt>
                <c:pt idx="70">
                  <c:v>62</c:v>
                </c:pt>
                <c:pt idx="71">
                  <c:v>62.5</c:v>
                </c:pt>
                <c:pt idx="72">
                  <c:v>66.8</c:v>
                </c:pt>
                <c:pt idx="73">
                  <c:v>67.600000000000009</c:v>
                </c:pt>
                <c:pt idx="74">
                  <c:v>70.599999999999994</c:v>
                </c:pt>
                <c:pt idx="75">
                  <c:v>74.400000000000006</c:v>
                </c:pt>
                <c:pt idx="76">
                  <c:v>73.900000000000006</c:v>
                </c:pt>
                <c:pt idx="77">
                  <c:v>77.2</c:v>
                </c:pt>
                <c:pt idx="78">
                  <c:v>80.300000000000011</c:v>
                </c:pt>
                <c:pt idx="79">
                  <c:v>81.599999999999994</c:v>
                </c:pt>
                <c:pt idx="80">
                  <c:v>84.899999999999991</c:v>
                </c:pt>
                <c:pt idx="81">
                  <c:v>85</c:v>
                </c:pt>
                <c:pt idx="82">
                  <c:v>82.199999999999989</c:v>
                </c:pt>
                <c:pt idx="83">
                  <c:v>84</c:v>
                </c:pt>
                <c:pt idx="84">
                  <c:v>81.699999999999989</c:v>
                </c:pt>
                <c:pt idx="85">
                  <c:v>82.899999999999991</c:v>
                </c:pt>
                <c:pt idx="86">
                  <c:v>81.5</c:v>
                </c:pt>
                <c:pt idx="87">
                  <c:v>81.599999999999994</c:v>
                </c:pt>
                <c:pt idx="88">
                  <c:v>80</c:v>
                </c:pt>
                <c:pt idx="89">
                  <c:v>77.7</c:v>
                </c:pt>
                <c:pt idx="90">
                  <c:v>74.400000000000006</c:v>
                </c:pt>
                <c:pt idx="91">
                  <c:v>75.2</c:v>
                </c:pt>
                <c:pt idx="92">
                  <c:v>73.2</c:v>
                </c:pt>
                <c:pt idx="93">
                  <c:v>72.7</c:v>
                </c:pt>
                <c:pt idx="94">
                  <c:v>68.2</c:v>
                </c:pt>
                <c:pt idx="95">
                  <c:v>68.899999999999991</c:v>
                </c:pt>
                <c:pt idx="96">
                  <c:v>63.9</c:v>
                </c:pt>
                <c:pt idx="97">
                  <c:v>71.099999999999994</c:v>
                </c:pt>
                <c:pt idx="98">
                  <c:v>66.7</c:v>
                </c:pt>
                <c:pt idx="99">
                  <c:v>68.8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D5-49C3-8E51-73F77B881BC2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6-44D5-49C3-8E51-73F77B881BC2}"/>
              </c:ext>
            </c:extLst>
          </c:dPt>
          <c:xVal>
            <c:numRef>
              <c:f>UG_2C_3D!$AG$13:$AG$14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UG_2C_3D!$AH$9:$AH$10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44D5-49C3-8E51-73F77B881BC2}"/>
            </c:ext>
          </c:extLst>
        </c:ser>
        <c:ser>
          <c:idx val="6"/>
          <c:order val="6"/>
          <c:tx>
            <c:strRef>
              <c:f>UG_2C_3D!$AG$8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 xmlns:c16r2="http://schemas.microsoft.com/office/drawing/2015/06/chart">
              <c:ext xmlns:c16="http://schemas.microsoft.com/office/drawing/2014/chart" uri="{C3380CC4-5D6E-409C-BE32-E72D297353CC}">
                <c16:uniqueId val="{00000009-44D5-49C3-8E51-73F77B881BC2}"/>
              </c:ext>
            </c:extLst>
          </c:dPt>
          <c:xVal>
            <c:numRef>
              <c:f>UG_2C_3D!$AG$17:$AG$19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UG_2C_3D!$AH$9:$AH$10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44D5-49C3-8E51-73F77B88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05280"/>
        <c:axId val="200311936"/>
        <c:extLst xmlns:c16r2="http://schemas.microsoft.com/office/drawing/2015/06/chart"/>
      </c:scatterChart>
      <c:valAx>
        <c:axId val="20030528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311936"/>
        <c:crosses val="autoZero"/>
        <c:crossBetween val="midCat"/>
        <c:dispUnits>
          <c:builtInUnit val="thousands"/>
        </c:dispUnits>
      </c:valAx>
      <c:valAx>
        <c:axId val="200311936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305280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82067819412041"/>
          <c:y val="0.57592636093142036"/>
          <c:w val="0.30932758279586908"/>
          <c:h val="0.24877479029388974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AVG Ensemble Size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958572373230681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'1CSurr'!$I$2</c:f>
              <c:strCache>
                <c:ptCount val="1"/>
                <c:pt idx="0">
                  <c:v>HDWM(6.82)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9</c:v>
                </c:pt>
                <c:pt idx="96">
                  <c:v>9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4A-4CCB-98B5-81C1F2FC89F5}"/>
            </c:ext>
          </c:extLst>
        </c:ser>
        <c:ser>
          <c:idx val="1"/>
          <c:order val="1"/>
          <c:tx>
            <c:strRef>
              <c:f>'1CSurr'!$H$2</c:f>
              <c:strCache>
                <c:ptCount val="1"/>
                <c:pt idx="0">
                  <c:v>DWM-NB(1)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4A-4CCB-98B5-81C1F2FC89F5}"/>
            </c:ext>
          </c:extLst>
        </c:ser>
        <c:ser>
          <c:idx val="3"/>
          <c:order val="2"/>
          <c:tx>
            <c:strRef>
              <c:f>'1CSurr'!$J$2</c:f>
              <c:strCache>
                <c:ptCount val="1"/>
                <c:pt idx="0">
                  <c:v>DWM-HT(5.4)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'1CSurr'!$A$3:$A$102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'1CSurr'!$J$3:$J$102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20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4A-4CCB-98B5-81C1F2FC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0768"/>
        <c:axId val="2001674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A24A-4CCB-98B5-81C1F2FC89F5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'1CSurr'!$AG$9:$AG$10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'1CSurr'!$AH$9:$AH$10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24A-4CCB-98B5-81C1F2FC89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24A-4CCB-98B5-81C1F2FC8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4A-4CCB-98B5-81C1F2FC89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A24A-4CCB-98B5-81C1F2FC8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'1CSurr'!$AG$17:$AG$19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'1CSurr'!$AH$9:$AH$10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4A-4CCB-98B5-81C1F2FC89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'1CSurr'!$AG$8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A24A-4CCB-98B5-81C1F2FC89F5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A24A-4CCB-98B5-81C1F2FC89F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'1CSurr'!$AG$9:$AG$10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'1CSurr'!$AG$13:$AG$14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4A-4CCB-98B5-81C1F2FC89F5}"/>
                  </c:ext>
                </c:extLst>
              </c15:ser>
            </c15:filteredScatterSeries>
          </c:ext>
        </c:extLst>
      </c:scatterChart>
      <c:valAx>
        <c:axId val="20016076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167424"/>
        <c:crosses val="autoZero"/>
        <c:crossBetween val="midCat"/>
        <c:dispUnits>
          <c:builtInUnit val="thousands"/>
        </c:dispUnits>
      </c:valAx>
      <c:valAx>
        <c:axId val="2001674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160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7074712575622821E-2"/>
          <c:y val="0.16158362746397151"/>
          <c:w val="0.37939065405769001"/>
          <c:h val="0.185473710944872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5F61FE3-9468-4B32-BB74-FDA13FAD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0</xdr:row>
      <xdr:rowOff>158751</xdr:rowOff>
    </xdr:from>
    <xdr:to>
      <xdr:col>44</xdr:col>
      <xdr:colOff>47625</xdr:colOff>
      <xdr:row>21</xdr:row>
      <xdr:rowOff>142875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6F33A915-D690-4D79-A8FF-06E55E15AF82}"/>
            </a:ext>
          </a:extLst>
        </xdr:cNvPr>
        <xdr:cNvGrpSpPr/>
      </xdr:nvGrpSpPr>
      <xdr:grpSpPr>
        <a:xfrm>
          <a:off x="31966354" y="158751"/>
          <a:ext cx="6388100" cy="4098924"/>
          <a:chOff x="13493750" y="2349501"/>
          <a:chExt cx="6318250" cy="398462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="" xmlns:a16="http://schemas.microsoft.com/office/drawing/2014/main" id="{3AA26DA6-CB5B-4CEF-9006-6B0427B2D133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Arrow Connector 4">
            <a:extLst>
              <a:ext uri="{FF2B5EF4-FFF2-40B4-BE49-F238E27FC236}">
                <a16:creationId xmlns="" xmlns:a16="http://schemas.microsoft.com/office/drawing/2014/main" id="{6D02368D-B740-4C57-9DE1-DAB282C4B6CF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2157041-26D1-4D87-B62F-6C9E43D0E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444500</xdr:colOff>
      <xdr:row>1</xdr:row>
      <xdr:rowOff>31750</xdr:rowOff>
    </xdr:from>
    <xdr:to>
      <xdr:col>33</xdr:col>
      <xdr:colOff>127000</xdr:colOff>
      <xdr:row>22</xdr:row>
      <xdr:rowOff>15874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E9410A74-F14A-431B-A928-F96BF2A54770}"/>
            </a:ext>
          </a:extLst>
        </xdr:cNvPr>
        <xdr:cNvGrpSpPr/>
      </xdr:nvGrpSpPr>
      <xdr:grpSpPr>
        <a:xfrm>
          <a:off x="25340129" y="227693"/>
          <a:ext cx="6388100" cy="4098924"/>
          <a:chOff x="13493750" y="2349501"/>
          <a:chExt cx="6318250" cy="3984624"/>
        </a:xfrm>
      </xdr:grpSpPr>
      <xdr:graphicFrame macro="">
        <xdr:nvGraphicFramePr>
          <xdr:cNvPr id="8" name="Chart 7">
            <a:extLst>
              <a:ext uri="{FF2B5EF4-FFF2-40B4-BE49-F238E27FC236}">
                <a16:creationId xmlns="" xmlns:a16="http://schemas.microsoft.com/office/drawing/2014/main" id="{368F68CA-6DE6-4259-B912-8FCE47D6CC35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9" name="Straight Arrow Connector 8">
            <a:extLst>
              <a:ext uri="{FF2B5EF4-FFF2-40B4-BE49-F238E27FC236}">
                <a16:creationId xmlns="" xmlns:a16="http://schemas.microsoft.com/office/drawing/2014/main" id="{AE434195-B996-4299-B66F-3E92CD29B9EC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CC9F316-581C-4C18-886E-828B555F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47</xdr:col>
      <xdr:colOff>285750</xdr:colOff>
      <xdr:row>20</xdr:row>
      <xdr:rowOff>174624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90BADAE-9AAC-470E-842A-764A9915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DFDB3D33-B44F-4EBB-9714-510D8EC86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222250</xdr:colOff>
      <xdr:row>0</xdr:row>
      <xdr:rowOff>142875</xdr:rowOff>
    </xdr:from>
    <xdr:to>
      <xdr:col>33</xdr:col>
      <xdr:colOff>508000</xdr:colOff>
      <xdr:row>21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FC6DA228-CB08-4C86-8E3D-BA193EDF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206375</xdr:colOff>
      <xdr:row>32</xdr:row>
      <xdr:rowOff>142875</xdr:rowOff>
    </xdr:from>
    <xdr:to>
      <xdr:col>32</xdr:col>
      <xdr:colOff>492125</xdr:colOff>
      <xdr:row>53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CF5A1D2-937F-4D6A-A13A-C0925B1B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47</xdr:col>
      <xdr:colOff>285750</xdr:colOff>
      <xdr:row>20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4D9EE8-701D-4136-BB79-A9C3FFB3B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785093E-670C-4EBD-B9FF-2DBD99FD4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222250</xdr:colOff>
      <xdr:row>1</xdr:row>
      <xdr:rowOff>31750</xdr:rowOff>
    </xdr:from>
    <xdr:to>
      <xdr:col>33</xdr:col>
      <xdr:colOff>508000</xdr:colOff>
      <xdr:row>22</xdr:row>
      <xdr:rowOff>15874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D7E18F1-E630-4DBA-8431-FE2BF53EB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B5155C7-3612-4F00-8DCF-E09896879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F6A9A37-7F03-45C9-A0C2-E1FD236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222250</xdr:colOff>
      <xdr:row>2</xdr:row>
      <xdr:rowOff>31750</xdr:rowOff>
    </xdr:from>
    <xdr:to>
      <xdr:col>33</xdr:col>
      <xdr:colOff>508000</xdr:colOff>
      <xdr:row>23</xdr:row>
      <xdr:rowOff>15874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F2ED46B-4BF8-42B3-8B78-201DB8EDD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</xdr:colOff>
      <xdr:row>0</xdr:row>
      <xdr:rowOff>127000</xdr:rowOff>
    </xdr:from>
    <xdr:to>
      <xdr:col>46</xdr:col>
      <xdr:colOff>301625</xdr:colOff>
      <xdr:row>21</xdr:row>
      <xdr:rowOff>111124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07AE63-5AFE-47DD-8823-72CD8997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206375</xdr:colOff>
      <xdr:row>32</xdr:row>
      <xdr:rowOff>142875</xdr:rowOff>
    </xdr:from>
    <xdr:to>
      <xdr:col>32</xdr:col>
      <xdr:colOff>492125</xdr:colOff>
      <xdr:row>53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61E12E4-5C66-40AC-8BFC-3CCE4DD9B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47</xdr:col>
      <xdr:colOff>285750</xdr:colOff>
      <xdr:row>20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F297F3E-BBA6-4FB0-9D5B-247A2C23E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21FF393-4935-4DC6-8C7C-F3CE8151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587375</xdr:colOff>
      <xdr:row>1</xdr:row>
      <xdr:rowOff>31750</xdr:rowOff>
    </xdr:from>
    <xdr:to>
      <xdr:col>33</xdr:col>
      <xdr:colOff>269875</xdr:colOff>
      <xdr:row>22</xdr:row>
      <xdr:rowOff>15874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C551B13-6E32-4A19-BE4C-625535AF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6EB1580-49D9-4A1C-ABAF-E98894545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222250</xdr:colOff>
      <xdr:row>1</xdr:row>
      <xdr:rowOff>111126</xdr:rowOff>
    </xdr:from>
    <xdr:to>
      <xdr:col>43</xdr:col>
      <xdr:colOff>508000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EA139F-F225-4A93-AF48-9920C781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5B7E37D-7414-4252-8EFB-03B2EE395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428625</xdr:colOff>
      <xdr:row>1</xdr:row>
      <xdr:rowOff>79375</xdr:rowOff>
    </xdr:from>
    <xdr:to>
      <xdr:col>33</xdr:col>
      <xdr:colOff>111125</xdr:colOff>
      <xdr:row>22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4DFD97F-8399-4813-966D-99AEFEB7F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729046B-2174-460B-B361-E3CEE0E7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222250</xdr:colOff>
      <xdr:row>1</xdr:row>
      <xdr:rowOff>111126</xdr:rowOff>
    </xdr:from>
    <xdr:to>
      <xdr:col>43</xdr:col>
      <xdr:colOff>508000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C3A5EB0-83A5-4927-BA3D-8A0EC9F4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40AFBFB-F0A9-4A19-89D3-C8FF48DFF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555624</xdr:colOff>
      <xdr:row>8</xdr:row>
      <xdr:rowOff>142874</xdr:rowOff>
    </xdr:from>
    <xdr:to>
      <xdr:col>21</xdr:col>
      <xdr:colOff>269875</xdr:colOff>
      <xdr:row>41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C1273165-DBCA-468B-8AB4-3CE251629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530678</xdr:colOff>
      <xdr:row>1</xdr:row>
      <xdr:rowOff>68036</xdr:rowOff>
    </xdr:from>
    <xdr:to>
      <xdr:col>21</xdr:col>
      <xdr:colOff>408216</xdr:colOff>
      <xdr:row>17</xdr:row>
      <xdr:rowOff>176894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A31AF6F-58A2-412C-8612-343FA2CD9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A8250F6-A7D3-4E4F-A6F4-E0B53A853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0</xdr:row>
      <xdr:rowOff>158751</xdr:rowOff>
    </xdr:from>
    <xdr:to>
      <xdr:col>44</xdr:col>
      <xdr:colOff>47625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B6221C9-4176-4C7B-A5D2-3C0CF0230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D95177FB-5680-4DED-8B25-EE1318E5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444500</xdr:colOff>
      <xdr:row>1</xdr:row>
      <xdr:rowOff>31750</xdr:rowOff>
    </xdr:from>
    <xdr:to>
      <xdr:col>33</xdr:col>
      <xdr:colOff>127000</xdr:colOff>
      <xdr:row>22</xdr:row>
      <xdr:rowOff>15874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9DFEFAF8-5413-4387-B479-52BAFBB97FB2}"/>
            </a:ext>
          </a:extLst>
        </xdr:cNvPr>
        <xdr:cNvGrpSpPr/>
      </xdr:nvGrpSpPr>
      <xdr:grpSpPr>
        <a:xfrm>
          <a:off x="25340129" y="227693"/>
          <a:ext cx="6388100" cy="4098924"/>
          <a:chOff x="13493750" y="2349501"/>
          <a:chExt cx="6318250" cy="3984624"/>
        </a:xfrm>
      </xdr:grpSpPr>
      <xdr:graphicFrame macro="">
        <xdr:nvGraphicFramePr>
          <xdr:cNvPr id="8" name="Chart 7">
            <a:extLst>
              <a:ext uri="{FF2B5EF4-FFF2-40B4-BE49-F238E27FC236}">
                <a16:creationId xmlns="" xmlns:a16="http://schemas.microsoft.com/office/drawing/2014/main" id="{E003F7F7-D61C-4E27-A10C-EA76957EF1FA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9" name="Straight Arrow Connector 8">
            <a:extLst>
              <a:ext uri="{FF2B5EF4-FFF2-40B4-BE49-F238E27FC236}">
                <a16:creationId xmlns="" xmlns:a16="http://schemas.microsoft.com/office/drawing/2014/main" id="{44F3636A-7941-4082-AEE2-AD855F3EC9ED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C7FD3C-7710-44A7-96A6-1F1B6841A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0</xdr:row>
      <xdr:rowOff>158751</xdr:rowOff>
    </xdr:from>
    <xdr:to>
      <xdr:col>44</xdr:col>
      <xdr:colOff>47625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E4B1C1D-FCE2-47D8-A50C-C230111A7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49E0989-6D5B-4F03-9119-A00DDE263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444500</xdr:colOff>
      <xdr:row>1</xdr:row>
      <xdr:rowOff>31750</xdr:rowOff>
    </xdr:from>
    <xdr:to>
      <xdr:col>33</xdr:col>
      <xdr:colOff>127000</xdr:colOff>
      <xdr:row>22</xdr:row>
      <xdr:rowOff>15874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9E20D092-7987-4FA0-88A7-7B840F16D59B}"/>
            </a:ext>
          </a:extLst>
        </xdr:cNvPr>
        <xdr:cNvGrpSpPr/>
      </xdr:nvGrpSpPr>
      <xdr:grpSpPr>
        <a:xfrm>
          <a:off x="25340129" y="227693"/>
          <a:ext cx="6388100" cy="4098924"/>
          <a:chOff x="13493750" y="2349501"/>
          <a:chExt cx="6318250" cy="398462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="" xmlns:a16="http://schemas.microsoft.com/office/drawing/2014/main" id="{D74FA8F8-9527-4230-BC9D-34F4C55C0163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Arrow Connector 6">
            <a:extLst>
              <a:ext uri="{FF2B5EF4-FFF2-40B4-BE49-F238E27FC236}">
                <a16:creationId xmlns="" xmlns:a16="http://schemas.microsoft.com/office/drawing/2014/main" id="{3C41F43B-8E3A-4665-8ED1-C0AA20F59DFC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45855A-9AE6-41CE-886D-5DC7C3EF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0</xdr:row>
      <xdr:rowOff>158751</xdr:rowOff>
    </xdr:from>
    <xdr:to>
      <xdr:col>44</xdr:col>
      <xdr:colOff>47625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F912EF8-AB27-4E6D-8953-B0DC57E1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6A35A3A-2585-47DB-977A-969146EEE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444500</xdr:colOff>
      <xdr:row>1</xdr:row>
      <xdr:rowOff>31750</xdr:rowOff>
    </xdr:from>
    <xdr:to>
      <xdr:col>33</xdr:col>
      <xdr:colOff>127000</xdr:colOff>
      <xdr:row>22</xdr:row>
      <xdr:rowOff>15874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AE062FC8-A063-4ABB-8407-5CFD7F94B4E5}"/>
            </a:ext>
          </a:extLst>
        </xdr:cNvPr>
        <xdr:cNvGrpSpPr/>
      </xdr:nvGrpSpPr>
      <xdr:grpSpPr>
        <a:xfrm>
          <a:off x="24733250" y="222250"/>
          <a:ext cx="6418036" cy="3984624"/>
          <a:chOff x="13493750" y="2349501"/>
          <a:chExt cx="6318250" cy="398462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="" xmlns:a16="http://schemas.microsoft.com/office/drawing/2014/main" id="{8B0197E7-3FCD-43DE-837C-BE543B0B221C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Arrow Connector 6">
            <a:extLst>
              <a:ext uri="{FF2B5EF4-FFF2-40B4-BE49-F238E27FC236}">
                <a16:creationId xmlns="" xmlns:a16="http://schemas.microsoft.com/office/drawing/2014/main" id="{DB17BAF5-1AD2-4447-BF0D-FF7F6B632388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11AB53A-5CCF-4739-BC2D-3E626DCF5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0</xdr:row>
      <xdr:rowOff>158751</xdr:rowOff>
    </xdr:from>
    <xdr:to>
      <xdr:col>44</xdr:col>
      <xdr:colOff>47625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A4F3A63-A379-4379-84D0-4E8C2DE62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61D83FC-FC4A-4A31-81AC-FA75B8051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444500</xdr:colOff>
      <xdr:row>1</xdr:row>
      <xdr:rowOff>31750</xdr:rowOff>
    </xdr:from>
    <xdr:to>
      <xdr:col>33</xdr:col>
      <xdr:colOff>127000</xdr:colOff>
      <xdr:row>22</xdr:row>
      <xdr:rowOff>15874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2CE27DBB-B93D-4880-9F19-249D6C36162F}"/>
            </a:ext>
          </a:extLst>
        </xdr:cNvPr>
        <xdr:cNvGrpSpPr/>
      </xdr:nvGrpSpPr>
      <xdr:grpSpPr>
        <a:xfrm>
          <a:off x="24733250" y="222250"/>
          <a:ext cx="6418036" cy="3984624"/>
          <a:chOff x="13493750" y="2349501"/>
          <a:chExt cx="6318250" cy="398462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="" xmlns:a16="http://schemas.microsoft.com/office/drawing/2014/main" id="{9AE117E6-820F-4412-BA44-C6EE1ED57D6A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Arrow Connector 6">
            <a:extLst>
              <a:ext uri="{FF2B5EF4-FFF2-40B4-BE49-F238E27FC236}">
                <a16:creationId xmlns="" xmlns:a16="http://schemas.microsoft.com/office/drawing/2014/main" id="{9D9033A4-8CF3-48C9-B5EB-B8510BCEE92E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3</xdr:row>
      <xdr:rowOff>63501</xdr:rowOff>
    </xdr:from>
    <xdr:to>
      <xdr:col>31</xdr:col>
      <xdr:colOff>428625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9FA9D9-6A96-489E-A89C-58849850C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142875</xdr:colOff>
      <xdr:row>30</xdr:row>
      <xdr:rowOff>15875</xdr:rowOff>
    </xdr:from>
    <xdr:to>
      <xdr:col>31</xdr:col>
      <xdr:colOff>428625</xdr:colOff>
      <xdr:row>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9C266B3-B9FB-43D1-8A41-901673358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15875</xdr:colOff>
      <xdr:row>30</xdr:row>
      <xdr:rowOff>15875</xdr:rowOff>
    </xdr:from>
    <xdr:to>
      <xdr:col>42</xdr:col>
      <xdr:colOff>301625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79EEA2F-A385-487F-BFEC-06E414502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95250</xdr:colOff>
      <xdr:row>3</xdr:row>
      <xdr:rowOff>15875</xdr:rowOff>
    </xdr:from>
    <xdr:to>
      <xdr:col>43</xdr:col>
      <xdr:colOff>381000</xdr:colOff>
      <xdr:row>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DD92D45-8F59-4618-983C-A4097DEDD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739FCBC-AB2C-446F-806A-68D42E4E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365125</xdr:colOff>
      <xdr:row>0</xdr:row>
      <xdr:rowOff>158751</xdr:rowOff>
    </xdr:from>
    <xdr:to>
      <xdr:col>44</xdr:col>
      <xdr:colOff>47625</xdr:colOff>
      <xdr:row>21</xdr:row>
      <xdr:rowOff>142875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6A984163-C5F1-4384-8EC3-042E2829680F}"/>
            </a:ext>
          </a:extLst>
        </xdr:cNvPr>
        <xdr:cNvGrpSpPr/>
      </xdr:nvGrpSpPr>
      <xdr:grpSpPr>
        <a:xfrm>
          <a:off x="31389411" y="158751"/>
          <a:ext cx="6418035" cy="3984624"/>
          <a:chOff x="13493750" y="2349501"/>
          <a:chExt cx="6318250" cy="398462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="" xmlns:a16="http://schemas.microsoft.com/office/drawing/2014/main" id="{73919114-61E3-4CA7-BEC0-A37F4000908B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Arrow Connector 4">
            <a:extLst>
              <a:ext uri="{FF2B5EF4-FFF2-40B4-BE49-F238E27FC236}">
                <a16:creationId xmlns="" xmlns:a16="http://schemas.microsoft.com/office/drawing/2014/main" id="{71F109E4-1A46-407E-ADDB-C7ED1D32EA2A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1C6A87E-C847-42C9-B7A2-8C0CF5D7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444500</xdr:colOff>
      <xdr:row>1</xdr:row>
      <xdr:rowOff>31750</xdr:rowOff>
    </xdr:from>
    <xdr:to>
      <xdr:col>33</xdr:col>
      <xdr:colOff>127000</xdr:colOff>
      <xdr:row>22</xdr:row>
      <xdr:rowOff>15874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0EF7F7EC-9F24-478D-8267-377E30BE27B1}"/>
            </a:ext>
          </a:extLst>
        </xdr:cNvPr>
        <xdr:cNvGrpSpPr/>
      </xdr:nvGrpSpPr>
      <xdr:grpSpPr>
        <a:xfrm>
          <a:off x="24733250" y="222250"/>
          <a:ext cx="6418036" cy="3984624"/>
          <a:chOff x="13493750" y="2349501"/>
          <a:chExt cx="6318250" cy="3984624"/>
        </a:xfrm>
      </xdr:grpSpPr>
      <xdr:graphicFrame macro="">
        <xdr:nvGraphicFramePr>
          <xdr:cNvPr id="8" name="Chart 7">
            <a:extLst>
              <a:ext uri="{FF2B5EF4-FFF2-40B4-BE49-F238E27FC236}">
                <a16:creationId xmlns="" xmlns:a16="http://schemas.microsoft.com/office/drawing/2014/main" id="{8C263483-AF9A-4EB5-B3E8-640116B3C9E6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9" name="Straight Arrow Connector 8">
            <a:extLst>
              <a:ext uri="{FF2B5EF4-FFF2-40B4-BE49-F238E27FC236}">
                <a16:creationId xmlns="" xmlns:a16="http://schemas.microsoft.com/office/drawing/2014/main" id="{8FEF4B2C-5724-4538-B950-86A55B190453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3BBDA05-002F-480B-9974-39F72BB6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222250</xdr:colOff>
      <xdr:row>1</xdr:row>
      <xdr:rowOff>111126</xdr:rowOff>
    </xdr:from>
    <xdr:to>
      <xdr:col>43</xdr:col>
      <xdr:colOff>508000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0631343-5AE9-4CFD-9061-B55CEB385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31D7D917-A4C5-4E32-8431-876FD08E5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428625</xdr:colOff>
      <xdr:row>1</xdr:row>
      <xdr:rowOff>79375</xdr:rowOff>
    </xdr:from>
    <xdr:to>
      <xdr:col>33</xdr:col>
      <xdr:colOff>111125</xdr:colOff>
      <xdr:row>22</xdr:row>
      <xdr:rowOff>63499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9534168-6947-4D36-B20F-09C3B3D15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23</xdr:row>
      <xdr:rowOff>31750</xdr:rowOff>
    </xdr:from>
    <xdr:to>
      <xdr:col>33</xdr:col>
      <xdr:colOff>111125</xdr:colOff>
      <xdr:row>44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05022D2-A140-4193-9D7B-BB4A5C36E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222250</xdr:colOff>
      <xdr:row>1</xdr:row>
      <xdr:rowOff>111126</xdr:rowOff>
    </xdr:from>
    <xdr:to>
      <xdr:col>43</xdr:col>
      <xdr:colOff>508000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57D7A61-FB7C-421E-ABE0-A9A0691EC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365125</xdr:colOff>
      <xdr:row>23</xdr:row>
      <xdr:rowOff>31750</xdr:rowOff>
    </xdr:from>
    <xdr:to>
      <xdr:col>44</xdr:col>
      <xdr:colOff>47625</xdr:colOff>
      <xdr:row>44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F54DF74-969C-4498-9E27-6FE86D8E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428625</xdr:colOff>
      <xdr:row>1</xdr:row>
      <xdr:rowOff>79375</xdr:rowOff>
    </xdr:from>
    <xdr:to>
      <xdr:col>33</xdr:col>
      <xdr:colOff>111125</xdr:colOff>
      <xdr:row>22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6FE1C0C-BF83-4036-8AE0-E770E3877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G_2C_2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A_Mixe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GRAWAL_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grawal_Mix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RBF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enso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v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G_2C_3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CSur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C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CRE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agg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Tre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yperpl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</sheetNames>
    <sheetDataSet>
      <sheetData sheetId="0">
        <row r="1">
          <cell r="A1" t="str">
            <v>UG_2C_2D</v>
          </cell>
        </row>
        <row r="3">
          <cell r="F3">
            <v>93.800000000000054</v>
          </cell>
          <cell r="L3">
            <v>0</v>
          </cell>
        </row>
        <row r="7">
          <cell r="C7">
            <v>0.140625</v>
          </cell>
          <cell r="E7">
            <v>1000</v>
          </cell>
          <cell r="F7">
            <v>98.9</v>
          </cell>
          <cell r="Q7">
            <v>0</v>
          </cell>
        </row>
        <row r="8">
          <cell r="C8">
            <v>0.28125</v>
          </cell>
          <cell r="E8">
            <v>2000</v>
          </cell>
          <cell r="F8">
            <v>99.5</v>
          </cell>
          <cell r="Q8">
            <v>0</v>
          </cell>
        </row>
        <row r="9">
          <cell r="C9">
            <v>0.34375</v>
          </cell>
          <cell r="E9">
            <v>3000</v>
          </cell>
          <cell r="F9">
            <v>99.4</v>
          </cell>
          <cell r="Q9">
            <v>0</v>
          </cell>
        </row>
        <row r="10">
          <cell r="C10">
            <v>0.40625</v>
          </cell>
          <cell r="E10">
            <v>4000</v>
          </cell>
          <cell r="F10">
            <v>99.4</v>
          </cell>
          <cell r="Q10">
            <v>0</v>
          </cell>
        </row>
        <row r="11">
          <cell r="C11">
            <v>0.453125</v>
          </cell>
          <cell r="E11">
            <v>5000</v>
          </cell>
          <cell r="F11">
            <v>99.4</v>
          </cell>
          <cell r="Q11">
            <v>0</v>
          </cell>
        </row>
        <row r="12">
          <cell r="C12">
            <v>0.515625</v>
          </cell>
          <cell r="E12">
            <v>6000</v>
          </cell>
          <cell r="F12">
            <v>98.4</v>
          </cell>
          <cell r="Q12">
            <v>0</v>
          </cell>
        </row>
        <row r="13">
          <cell r="C13">
            <v>0.609375</v>
          </cell>
          <cell r="E13">
            <v>7000</v>
          </cell>
          <cell r="F13">
            <v>99</v>
          </cell>
          <cell r="Q13">
            <v>0</v>
          </cell>
        </row>
        <row r="14">
          <cell r="C14">
            <v>0.703125</v>
          </cell>
          <cell r="E14">
            <v>8000</v>
          </cell>
          <cell r="F14">
            <v>98.3</v>
          </cell>
          <cell r="Q14">
            <v>0</v>
          </cell>
        </row>
        <row r="15">
          <cell r="C15">
            <v>0.796875</v>
          </cell>
          <cell r="E15">
            <v>9000</v>
          </cell>
          <cell r="F15">
            <v>98.3</v>
          </cell>
          <cell r="Q15">
            <v>0</v>
          </cell>
        </row>
        <row r="16">
          <cell r="C16">
            <v>0.859375</v>
          </cell>
          <cell r="E16">
            <v>10000</v>
          </cell>
          <cell r="F16">
            <v>97</v>
          </cell>
          <cell r="Q16">
            <v>0</v>
          </cell>
        </row>
        <row r="17">
          <cell r="C17">
            <v>0.921875</v>
          </cell>
          <cell r="E17">
            <v>11000</v>
          </cell>
          <cell r="F17">
            <v>97.3</v>
          </cell>
          <cell r="Q17">
            <v>0</v>
          </cell>
        </row>
        <row r="18">
          <cell r="C18">
            <v>1.015625</v>
          </cell>
          <cell r="E18">
            <v>12000</v>
          </cell>
          <cell r="F18">
            <v>95.399999999999991</v>
          </cell>
          <cell r="Q18">
            <v>0</v>
          </cell>
        </row>
        <row r="19">
          <cell r="C19">
            <v>1.109375</v>
          </cell>
          <cell r="E19">
            <v>13000</v>
          </cell>
          <cell r="F19">
            <v>95.3</v>
          </cell>
          <cell r="Q19">
            <v>0</v>
          </cell>
        </row>
        <row r="20">
          <cell r="C20">
            <v>1.21875</v>
          </cell>
          <cell r="E20">
            <v>14000</v>
          </cell>
          <cell r="F20">
            <v>94.699999999999989</v>
          </cell>
          <cell r="Q20">
            <v>0</v>
          </cell>
        </row>
        <row r="21">
          <cell r="C21">
            <v>1.359375</v>
          </cell>
          <cell r="E21">
            <v>15000</v>
          </cell>
          <cell r="F21">
            <v>90.7</v>
          </cell>
          <cell r="Q21">
            <v>0</v>
          </cell>
        </row>
        <row r="22">
          <cell r="C22">
            <v>1.46875</v>
          </cell>
          <cell r="E22">
            <v>16000</v>
          </cell>
          <cell r="F22">
            <v>92.100000000000009</v>
          </cell>
          <cell r="Q22">
            <v>0</v>
          </cell>
        </row>
        <row r="23">
          <cell r="C23">
            <v>1.59375</v>
          </cell>
          <cell r="E23">
            <v>17000</v>
          </cell>
          <cell r="F23">
            <v>87.8</v>
          </cell>
          <cell r="Q23">
            <v>0</v>
          </cell>
        </row>
        <row r="24">
          <cell r="C24">
            <v>1.734375</v>
          </cell>
          <cell r="E24">
            <v>18000</v>
          </cell>
          <cell r="F24">
            <v>87.9</v>
          </cell>
          <cell r="Q24">
            <v>0</v>
          </cell>
        </row>
        <row r="25">
          <cell r="C25">
            <v>1.8125</v>
          </cell>
          <cell r="E25">
            <v>19000</v>
          </cell>
          <cell r="F25">
            <v>94.399999999999991</v>
          </cell>
          <cell r="Q25">
            <v>0</v>
          </cell>
        </row>
        <row r="26">
          <cell r="C26">
            <v>1.890625</v>
          </cell>
          <cell r="E26">
            <v>20000</v>
          </cell>
          <cell r="F26">
            <v>95.7</v>
          </cell>
          <cell r="Q26">
            <v>0</v>
          </cell>
        </row>
        <row r="27">
          <cell r="C27">
            <v>1.953125</v>
          </cell>
          <cell r="E27">
            <v>21000</v>
          </cell>
          <cell r="F27">
            <v>97</v>
          </cell>
          <cell r="Q27">
            <v>0</v>
          </cell>
        </row>
        <row r="28">
          <cell r="C28">
            <v>2.015625</v>
          </cell>
          <cell r="E28">
            <v>22000</v>
          </cell>
          <cell r="F28">
            <v>95.8</v>
          </cell>
          <cell r="Q28">
            <v>0</v>
          </cell>
        </row>
        <row r="29">
          <cell r="C29">
            <v>2.109375</v>
          </cell>
          <cell r="E29">
            <v>23000</v>
          </cell>
          <cell r="F29">
            <v>95.3</v>
          </cell>
          <cell r="Q29">
            <v>0</v>
          </cell>
        </row>
        <row r="30">
          <cell r="C30">
            <v>2.1875</v>
          </cell>
          <cell r="E30">
            <v>24000</v>
          </cell>
          <cell r="F30">
            <v>94.699999999999989</v>
          </cell>
          <cell r="Q30">
            <v>0</v>
          </cell>
        </row>
        <row r="31">
          <cell r="C31">
            <v>2.265625</v>
          </cell>
          <cell r="E31">
            <v>25000</v>
          </cell>
          <cell r="F31">
            <v>94</v>
          </cell>
          <cell r="Q31">
            <v>0</v>
          </cell>
        </row>
        <row r="32">
          <cell r="C32">
            <v>2.375</v>
          </cell>
          <cell r="E32">
            <v>26000</v>
          </cell>
          <cell r="F32">
            <v>94</v>
          </cell>
          <cell r="Q32">
            <v>0</v>
          </cell>
        </row>
        <row r="33">
          <cell r="C33">
            <v>2.453125</v>
          </cell>
          <cell r="E33">
            <v>27000</v>
          </cell>
          <cell r="F33">
            <v>93.600000000000009</v>
          </cell>
          <cell r="Q33">
            <v>0</v>
          </cell>
        </row>
        <row r="34">
          <cell r="C34">
            <v>2.53125</v>
          </cell>
          <cell r="E34">
            <v>28000</v>
          </cell>
          <cell r="F34">
            <v>93.600000000000009</v>
          </cell>
          <cell r="Q34">
            <v>0</v>
          </cell>
        </row>
        <row r="35">
          <cell r="C35">
            <v>2.609375</v>
          </cell>
          <cell r="E35">
            <v>29000</v>
          </cell>
          <cell r="F35">
            <v>93.2</v>
          </cell>
          <cell r="Q35">
            <v>0</v>
          </cell>
        </row>
        <row r="36">
          <cell r="C36">
            <v>2.6875</v>
          </cell>
          <cell r="E36">
            <v>30000</v>
          </cell>
          <cell r="F36">
            <v>94</v>
          </cell>
          <cell r="Q36">
            <v>0</v>
          </cell>
        </row>
        <row r="37">
          <cell r="C37">
            <v>2.75</v>
          </cell>
          <cell r="E37">
            <v>31000</v>
          </cell>
          <cell r="F37">
            <v>93</v>
          </cell>
          <cell r="Q37">
            <v>0</v>
          </cell>
        </row>
        <row r="38">
          <cell r="C38">
            <v>2.828125</v>
          </cell>
          <cell r="E38">
            <v>32000</v>
          </cell>
          <cell r="F38">
            <v>93.4</v>
          </cell>
          <cell r="Q38">
            <v>0</v>
          </cell>
        </row>
        <row r="39">
          <cell r="C39">
            <v>2.90625</v>
          </cell>
          <cell r="E39">
            <v>33000</v>
          </cell>
          <cell r="F39">
            <v>93.300000000000011</v>
          </cell>
          <cell r="Q39">
            <v>0</v>
          </cell>
        </row>
        <row r="40">
          <cell r="C40">
            <v>2.984375</v>
          </cell>
          <cell r="E40">
            <v>34000</v>
          </cell>
          <cell r="F40">
            <v>91.5</v>
          </cell>
          <cell r="Q40">
            <v>0</v>
          </cell>
        </row>
        <row r="41">
          <cell r="C41">
            <v>3.046875</v>
          </cell>
          <cell r="E41">
            <v>35000</v>
          </cell>
          <cell r="F41">
            <v>91.7</v>
          </cell>
          <cell r="Q41">
            <v>0</v>
          </cell>
        </row>
        <row r="42">
          <cell r="C42">
            <v>3.109375</v>
          </cell>
          <cell r="E42">
            <v>36000</v>
          </cell>
          <cell r="F42">
            <v>91.3</v>
          </cell>
          <cell r="Q42">
            <v>0</v>
          </cell>
        </row>
        <row r="43">
          <cell r="C43">
            <v>3.1875</v>
          </cell>
          <cell r="E43">
            <v>37000</v>
          </cell>
          <cell r="F43">
            <v>91.9</v>
          </cell>
          <cell r="Q43">
            <v>0</v>
          </cell>
        </row>
        <row r="44">
          <cell r="C44">
            <v>3.265625</v>
          </cell>
          <cell r="E44">
            <v>38000</v>
          </cell>
          <cell r="F44">
            <v>90.8</v>
          </cell>
          <cell r="Q44">
            <v>0</v>
          </cell>
        </row>
        <row r="45">
          <cell r="C45">
            <v>3.375</v>
          </cell>
          <cell r="E45">
            <v>39000</v>
          </cell>
          <cell r="F45">
            <v>92.4</v>
          </cell>
          <cell r="Q45">
            <v>0</v>
          </cell>
        </row>
        <row r="46">
          <cell r="C46">
            <v>3.40625</v>
          </cell>
          <cell r="E46">
            <v>40000</v>
          </cell>
          <cell r="F46">
            <v>98.4</v>
          </cell>
          <cell r="Q46">
            <v>0</v>
          </cell>
        </row>
        <row r="47">
          <cell r="C47">
            <v>3.421875</v>
          </cell>
          <cell r="E47">
            <v>41000</v>
          </cell>
          <cell r="F47">
            <v>98.3</v>
          </cell>
          <cell r="Q47">
            <v>0</v>
          </cell>
        </row>
        <row r="48">
          <cell r="C48">
            <v>3.453125</v>
          </cell>
          <cell r="E48">
            <v>42000</v>
          </cell>
          <cell r="F48">
            <v>97.8</v>
          </cell>
          <cell r="Q48">
            <v>0</v>
          </cell>
        </row>
        <row r="49">
          <cell r="C49">
            <v>3.484375</v>
          </cell>
          <cell r="E49">
            <v>43000</v>
          </cell>
          <cell r="F49">
            <v>98</v>
          </cell>
          <cell r="Q49">
            <v>0</v>
          </cell>
        </row>
        <row r="50">
          <cell r="C50">
            <v>3.515625</v>
          </cell>
          <cell r="E50">
            <v>44000</v>
          </cell>
          <cell r="F50">
            <v>97.399999999999991</v>
          </cell>
          <cell r="Q50">
            <v>0</v>
          </cell>
        </row>
        <row r="51">
          <cell r="C51">
            <v>3.53125</v>
          </cell>
          <cell r="E51">
            <v>45000</v>
          </cell>
          <cell r="F51">
            <v>97.399999999999991</v>
          </cell>
          <cell r="Q51">
            <v>0</v>
          </cell>
        </row>
        <row r="52">
          <cell r="C52">
            <v>3.5625</v>
          </cell>
          <cell r="E52">
            <v>46000</v>
          </cell>
          <cell r="F52">
            <v>97.5</v>
          </cell>
          <cell r="Q52">
            <v>0</v>
          </cell>
        </row>
        <row r="53">
          <cell r="C53">
            <v>3.578125</v>
          </cell>
          <cell r="E53">
            <v>47000</v>
          </cell>
          <cell r="F53">
            <v>98.3</v>
          </cell>
          <cell r="Q53">
            <v>0</v>
          </cell>
        </row>
        <row r="54">
          <cell r="C54">
            <v>3.609375</v>
          </cell>
          <cell r="E54">
            <v>48000</v>
          </cell>
          <cell r="F54">
            <v>97.1</v>
          </cell>
          <cell r="Q54">
            <v>0</v>
          </cell>
        </row>
        <row r="55">
          <cell r="C55">
            <v>3.640625</v>
          </cell>
          <cell r="E55">
            <v>49000</v>
          </cell>
          <cell r="F55">
            <v>97.7</v>
          </cell>
          <cell r="Q55">
            <v>0</v>
          </cell>
        </row>
        <row r="56">
          <cell r="C56">
            <v>3.65625</v>
          </cell>
          <cell r="E56">
            <v>50000</v>
          </cell>
          <cell r="F56">
            <v>97.7</v>
          </cell>
          <cell r="Q56">
            <v>0</v>
          </cell>
        </row>
        <row r="57">
          <cell r="C57">
            <v>3.6875</v>
          </cell>
          <cell r="E57">
            <v>51000</v>
          </cell>
          <cell r="F57">
            <v>97.6</v>
          </cell>
          <cell r="Q57">
            <v>0</v>
          </cell>
        </row>
        <row r="58">
          <cell r="C58">
            <v>3.71875</v>
          </cell>
          <cell r="E58">
            <v>52000</v>
          </cell>
          <cell r="F58">
            <v>97.1</v>
          </cell>
          <cell r="Q58">
            <v>0</v>
          </cell>
        </row>
        <row r="59">
          <cell r="C59">
            <v>3.75</v>
          </cell>
          <cell r="E59">
            <v>53000</v>
          </cell>
          <cell r="F59">
            <v>97.6</v>
          </cell>
          <cell r="Q59">
            <v>0</v>
          </cell>
        </row>
        <row r="60">
          <cell r="C60">
            <v>3.78125</v>
          </cell>
          <cell r="E60">
            <v>54000</v>
          </cell>
          <cell r="F60">
            <v>97.399999999999991</v>
          </cell>
          <cell r="Q60">
            <v>0</v>
          </cell>
        </row>
        <row r="61">
          <cell r="C61">
            <v>3.8125</v>
          </cell>
          <cell r="E61">
            <v>55000</v>
          </cell>
          <cell r="F61">
            <v>96.899999999999991</v>
          </cell>
          <cell r="Q61">
            <v>0</v>
          </cell>
        </row>
        <row r="62">
          <cell r="C62">
            <v>3.828125</v>
          </cell>
          <cell r="E62">
            <v>56000</v>
          </cell>
          <cell r="F62">
            <v>97.3</v>
          </cell>
          <cell r="Q62">
            <v>0</v>
          </cell>
        </row>
        <row r="63">
          <cell r="C63">
            <v>3.859375</v>
          </cell>
          <cell r="E63">
            <v>57000</v>
          </cell>
          <cell r="F63">
            <v>98.5</v>
          </cell>
          <cell r="Q63">
            <v>0</v>
          </cell>
        </row>
        <row r="64">
          <cell r="C64">
            <v>3.890625</v>
          </cell>
          <cell r="E64">
            <v>58000</v>
          </cell>
          <cell r="F64">
            <v>98.3</v>
          </cell>
          <cell r="Q64">
            <v>0</v>
          </cell>
        </row>
        <row r="65">
          <cell r="C65">
            <v>3.90625</v>
          </cell>
          <cell r="E65">
            <v>59000</v>
          </cell>
          <cell r="F65">
            <v>97.5</v>
          </cell>
          <cell r="Q65">
            <v>0</v>
          </cell>
        </row>
        <row r="66">
          <cell r="C66">
            <v>3.921875</v>
          </cell>
          <cell r="E66">
            <v>60000</v>
          </cell>
          <cell r="F66">
            <v>97.6</v>
          </cell>
          <cell r="Q66">
            <v>0</v>
          </cell>
        </row>
        <row r="67">
          <cell r="C67">
            <v>3.953125</v>
          </cell>
          <cell r="E67">
            <v>61000</v>
          </cell>
          <cell r="F67">
            <v>97</v>
          </cell>
          <cell r="Q67">
            <v>0</v>
          </cell>
        </row>
        <row r="68">
          <cell r="C68">
            <v>3.984375</v>
          </cell>
          <cell r="E68">
            <v>62000</v>
          </cell>
          <cell r="F68">
            <v>95.399999999999991</v>
          </cell>
          <cell r="Q68">
            <v>0</v>
          </cell>
        </row>
        <row r="69">
          <cell r="C69">
            <v>4.03125</v>
          </cell>
          <cell r="E69">
            <v>63000</v>
          </cell>
          <cell r="F69">
            <v>93.4</v>
          </cell>
          <cell r="Q69">
            <v>0</v>
          </cell>
        </row>
        <row r="70">
          <cell r="C70">
            <v>4.09375</v>
          </cell>
          <cell r="E70">
            <v>64000</v>
          </cell>
          <cell r="F70">
            <v>90.8</v>
          </cell>
          <cell r="Q70">
            <v>0</v>
          </cell>
        </row>
        <row r="71">
          <cell r="C71">
            <v>4.15625</v>
          </cell>
          <cell r="E71">
            <v>65000</v>
          </cell>
          <cell r="F71">
            <v>84.5</v>
          </cell>
          <cell r="Q71">
            <v>0</v>
          </cell>
        </row>
        <row r="72">
          <cell r="C72">
            <v>4.21875</v>
          </cell>
          <cell r="E72">
            <v>66000</v>
          </cell>
          <cell r="F72">
            <v>81</v>
          </cell>
          <cell r="Q72">
            <v>0</v>
          </cell>
        </row>
        <row r="73">
          <cell r="C73">
            <v>4.28125</v>
          </cell>
          <cell r="E73">
            <v>67000</v>
          </cell>
          <cell r="F73">
            <v>75.8</v>
          </cell>
          <cell r="Q73">
            <v>0</v>
          </cell>
        </row>
        <row r="74">
          <cell r="C74">
            <v>4.34375</v>
          </cell>
          <cell r="E74">
            <v>68000</v>
          </cell>
          <cell r="F74">
            <v>67.600000000000009</v>
          </cell>
          <cell r="Q74">
            <v>0</v>
          </cell>
        </row>
        <row r="75">
          <cell r="C75">
            <v>4.453125</v>
          </cell>
          <cell r="E75">
            <v>69000</v>
          </cell>
          <cell r="F75">
            <v>60.6</v>
          </cell>
          <cell r="Q75">
            <v>0</v>
          </cell>
        </row>
        <row r="76">
          <cell r="C76">
            <v>4.546875</v>
          </cell>
          <cell r="E76">
            <v>70000</v>
          </cell>
          <cell r="F76">
            <v>82.8</v>
          </cell>
          <cell r="Q76">
            <v>0</v>
          </cell>
        </row>
        <row r="77">
          <cell r="C77">
            <v>4.65625</v>
          </cell>
          <cell r="E77">
            <v>71000</v>
          </cell>
          <cell r="F77">
            <v>87.2</v>
          </cell>
          <cell r="Q77">
            <v>0</v>
          </cell>
        </row>
        <row r="78">
          <cell r="C78">
            <v>4.765625</v>
          </cell>
          <cell r="E78">
            <v>72000</v>
          </cell>
          <cell r="F78">
            <v>84.7</v>
          </cell>
          <cell r="Q78">
            <v>0</v>
          </cell>
        </row>
        <row r="79">
          <cell r="C79">
            <v>4.84375</v>
          </cell>
          <cell r="E79">
            <v>73000</v>
          </cell>
          <cell r="F79">
            <v>84.1</v>
          </cell>
          <cell r="Q79">
            <v>0</v>
          </cell>
        </row>
        <row r="80">
          <cell r="C80">
            <v>4.9375</v>
          </cell>
          <cell r="E80">
            <v>74000</v>
          </cell>
          <cell r="F80">
            <v>89.3</v>
          </cell>
          <cell r="Q80">
            <v>0</v>
          </cell>
        </row>
        <row r="81">
          <cell r="C81">
            <v>5.03125</v>
          </cell>
          <cell r="E81">
            <v>75000</v>
          </cell>
          <cell r="F81">
            <v>90.600000000000009</v>
          </cell>
          <cell r="Q81">
            <v>0</v>
          </cell>
        </row>
        <row r="82">
          <cell r="C82">
            <v>5.109375</v>
          </cell>
          <cell r="E82">
            <v>76000</v>
          </cell>
          <cell r="F82">
            <v>93.100000000000009</v>
          </cell>
          <cell r="Q82">
            <v>0</v>
          </cell>
        </row>
        <row r="83">
          <cell r="C83">
            <v>5.171875</v>
          </cell>
          <cell r="E83">
            <v>77000</v>
          </cell>
          <cell r="F83">
            <v>94.8</v>
          </cell>
          <cell r="Q83">
            <v>0</v>
          </cell>
        </row>
        <row r="84">
          <cell r="C84">
            <v>5.21875</v>
          </cell>
          <cell r="E84">
            <v>78000</v>
          </cell>
          <cell r="F84">
            <v>95.1</v>
          </cell>
          <cell r="Q84">
            <v>0</v>
          </cell>
        </row>
        <row r="85">
          <cell r="C85">
            <v>5.28125</v>
          </cell>
          <cell r="E85">
            <v>79000</v>
          </cell>
          <cell r="F85">
            <v>96.3</v>
          </cell>
          <cell r="Q85">
            <v>0</v>
          </cell>
        </row>
        <row r="86">
          <cell r="C86">
            <v>5.328125</v>
          </cell>
          <cell r="E86">
            <v>80000</v>
          </cell>
          <cell r="F86">
            <v>97.5</v>
          </cell>
          <cell r="Q86">
            <v>0</v>
          </cell>
        </row>
        <row r="87">
          <cell r="C87">
            <v>5.375</v>
          </cell>
          <cell r="E87">
            <v>81000</v>
          </cell>
          <cell r="F87">
            <v>96.3</v>
          </cell>
          <cell r="Q87">
            <v>0</v>
          </cell>
        </row>
        <row r="88">
          <cell r="C88">
            <v>5.421875</v>
          </cell>
          <cell r="E88">
            <v>82000</v>
          </cell>
          <cell r="F88">
            <v>96.5</v>
          </cell>
          <cell r="Q88">
            <v>0</v>
          </cell>
        </row>
        <row r="89">
          <cell r="C89">
            <v>5.46875</v>
          </cell>
          <cell r="E89">
            <v>83000</v>
          </cell>
          <cell r="F89">
            <v>94.899999999999991</v>
          </cell>
          <cell r="Q89">
            <v>0</v>
          </cell>
        </row>
        <row r="90">
          <cell r="C90">
            <v>5.53125</v>
          </cell>
          <cell r="E90">
            <v>84000</v>
          </cell>
          <cell r="F90">
            <v>93.7</v>
          </cell>
          <cell r="Q90">
            <v>0</v>
          </cell>
        </row>
        <row r="91">
          <cell r="C91">
            <v>5.578125</v>
          </cell>
          <cell r="E91">
            <v>85000</v>
          </cell>
          <cell r="F91">
            <v>93.899999999999991</v>
          </cell>
          <cell r="Q91">
            <v>0</v>
          </cell>
        </row>
        <row r="92">
          <cell r="C92">
            <v>5.65625</v>
          </cell>
          <cell r="E92">
            <v>86000</v>
          </cell>
          <cell r="F92">
            <v>93.2</v>
          </cell>
          <cell r="Q92">
            <v>0</v>
          </cell>
        </row>
        <row r="93">
          <cell r="C93">
            <v>5.734375</v>
          </cell>
          <cell r="E93">
            <v>87000</v>
          </cell>
          <cell r="F93">
            <v>92.4</v>
          </cell>
          <cell r="Q93">
            <v>0</v>
          </cell>
        </row>
        <row r="94">
          <cell r="C94">
            <v>5.828125</v>
          </cell>
          <cell r="E94">
            <v>88000</v>
          </cell>
          <cell r="F94">
            <v>93.5</v>
          </cell>
          <cell r="Q94">
            <v>0</v>
          </cell>
        </row>
        <row r="95">
          <cell r="C95">
            <v>5.9375</v>
          </cell>
          <cell r="E95">
            <v>89000</v>
          </cell>
          <cell r="F95">
            <v>94.1</v>
          </cell>
          <cell r="Q95">
            <v>0</v>
          </cell>
        </row>
        <row r="96">
          <cell r="C96">
            <v>6.046875</v>
          </cell>
          <cell r="E96">
            <v>90000</v>
          </cell>
          <cell r="F96">
            <v>94.199999999999989</v>
          </cell>
          <cell r="Q96">
            <v>0</v>
          </cell>
        </row>
        <row r="97">
          <cell r="C97">
            <v>6.171875</v>
          </cell>
          <cell r="E97">
            <v>91000</v>
          </cell>
          <cell r="F97">
            <v>93.4</v>
          </cell>
          <cell r="Q97">
            <v>0</v>
          </cell>
        </row>
        <row r="98">
          <cell r="C98">
            <v>6.296875</v>
          </cell>
          <cell r="E98">
            <v>92000</v>
          </cell>
          <cell r="F98">
            <v>93.2</v>
          </cell>
          <cell r="Q98">
            <v>0</v>
          </cell>
        </row>
        <row r="99">
          <cell r="C99">
            <v>6.421875</v>
          </cell>
          <cell r="E99">
            <v>93000</v>
          </cell>
          <cell r="F99">
            <v>92.600000000000009</v>
          </cell>
          <cell r="Q99">
            <v>0</v>
          </cell>
        </row>
        <row r="100">
          <cell r="C100">
            <v>6.53125</v>
          </cell>
          <cell r="E100">
            <v>94000</v>
          </cell>
          <cell r="F100">
            <v>93</v>
          </cell>
          <cell r="Q100">
            <v>0</v>
          </cell>
        </row>
        <row r="101">
          <cell r="C101">
            <v>6.671875</v>
          </cell>
          <cell r="E101">
            <v>95000</v>
          </cell>
          <cell r="F101">
            <v>91.9</v>
          </cell>
          <cell r="Q101">
            <v>0</v>
          </cell>
        </row>
        <row r="102">
          <cell r="C102">
            <v>6.734375</v>
          </cell>
          <cell r="E102">
            <v>96000</v>
          </cell>
          <cell r="F102">
            <v>96</v>
          </cell>
          <cell r="Q102">
            <v>0</v>
          </cell>
        </row>
        <row r="103">
          <cell r="C103">
            <v>6.765625</v>
          </cell>
          <cell r="E103">
            <v>97000</v>
          </cell>
          <cell r="F103">
            <v>97.5</v>
          </cell>
          <cell r="Q103">
            <v>0</v>
          </cell>
        </row>
        <row r="104">
          <cell r="C104">
            <v>6.8125</v>
          </cell>
          <cell r="E104">
            <v>98000</v>
          </cell>
          <cell r="F104">
            <v>97.6</v>
          </cell>
          <cell r="Q104">
            <v>0</v>
          </cell>
        </row>
        <row r="105">
          <cell r="C105">
            <v>6.84375</v>
          </cell>
          <cell r="E105">
            <v>99000</v>
          </cell>
          <cell r="F105">
            <v>98.2</v>
          </cell>
          <cell r="Q105">
            <v>0</v>
          </cell>
        </row>
        <row r="106">
          <cell r="C106">
            <v>6.890625</v>
          </cell>
          <cell r="E106">
            <v>100000</v>
          </cell>
          <cell r="F106">
            <v>97.5</v>
          </cell>
          <cell r="Q106">
            <v>0</v>
          </cell>
        </row>
      </sheetData>
      <sheetData sheetId="1">
        <row r="3">
          <cell r="F3">
            <v>95.998999999999995</v>
          </cell>
          <cell r="L3">
            <v>12.6</v>
          </cell>
          <cell r="Q3">
            <v>0</v>
          </cell>
        </row>
        <row r="7">
          <cell r="C7">
            <v>4.6875E-2</v>
          </cell>
          <cell r="F7">
            <v>99.3</v>
          </cell>
          <cell r="L7">
            <v>1</v>
          </cell>
          <cell r="Q7">
            <v>0</v>
          </cell>
        </row>
        <row r="8">
          <cell r="C8">
            <v>7.8125E-2</v>
          </cell>
          <cell r="F8">
            <v>99.7</v>
          </cell>
          <cell r="L8">
            <v>1</v>
          </cell>
          <cell r="Q8">
            <v>0</v>
          </cell>
        </row>
        <row r="9">
          <cell r="C9">
            <v>0.140625</v>
          </cell>
          <cell r="F9">
            <v>99.6</v>
          </cell>
          <cell r="L9">
            <v>1</v>
          </cell>
          <cell r="Q9">
            <v>0</v>
          </cell>
        </row>
        <row r="10">
          <cell r="C10">
            <v>0.171875</v>
          </cell>
          <cell r="F10">
            <v>99.6</v>
          </cell>
          <cell r="L10">
            <v>1</v>
          </cell>
          <cell r="Q10">
            <v>0</v>
          </cell>
        </row>
        <row r="11">
          <cell r="C11">
            <v>0.203125</v>
          </cell>
          <cell r="F11">
            <v>99.4</v>
          </cell>
          <cell r="L11">
            <v>1</v>
          </cell>
          <cell r="Q11">
            <v>0</v>
          </cell>
        </row>
        <row r="12">
          <cell r="C12">
            <v>0.25</v>
          </cell>
          <cell r="F12">
            <v>99.3</v>
          </cell>
          <cell r="L12">
            <v>1</v>
          </cell>
          <cell r="Q12">
            <v>0</v>
          </cell>
        </row>
        <row r="13">
          <cell r="C13">
            <v>0.28125</v>
          </cell>
          <cell r="F13">
            <v>99</v>
          </cell>
          <cell r="L13">
            <v>1</v>
          </cell>
          <cell r="Q13">
            <v>0</v>
          </cell>
        </row>
        <row r="14">
          <cell r="C14">
            <v>0.328125</v>
          </cell>
          <cell r="F14">
            <v>98.4</v>
          </cell>
          <cell r="L14">
            <v>1</v>
          </cell>
          <cell r="Q14">
            <v>0</v>
          </cell>
        </row>
        <row r="15">
          <cell r="C15">
            <v>0.359375</v>
          </cell>
          <cell r="F15">
            <v>98.2</v>
          </cell>
          <cell r="L15">
            <v>1</v>
          </cell>
          <cell r="Q15">
            <v>0</v>
          </cell>
        </row>
        <row r="16">
          <cell r="C16">
            <v>0.390625</v>
          </cell>
          <cell r="F16">
            <v>97</v>
          </cell>
          <cell r="L16">
            <v>1</v>
          </cell>
          <cell r="Q16">
            <v>0</v>
          </cell>
        </row>
        <row r="17">
          <cell r="C17">
            <v>0.4375</v>
          </cell>
          <cell r="F17">
            <v>97.7</v>
          </cell>
          <cell r="L17">
            <v>1</v>
          </cell>
          <cell r="Q17">
            <v>0</v>
          </cell>
        </row>
        <row r="18">
          <cell r="C18">
            <v>0.46875</v>
          </cell>
          <cell r="F18">
            <v>95.399999999999991</v>
          </cell>
          <cell r="L18">
            <v>1</v>
          </cell>
          <cell r="Q18">
            <v>0</v>
          </cell>
        </row>
        <row r="19">
          <cell r="C19">
            <v>0.515625</v>
          </cell>
          <cell r="F19">
            <v>95.5</v>
          </cell>
          <cell r="L19">
            <v>2</v>
          </cell>
          <cell r="Q19">
            <v>0</v>
          </cell>
        </row>
        <row r="20">
          <cell r="C20">
            <v>0.546875</v>
          </cell>
          <cell r="F20">
            <v>96.3</v>
          </cell>
          <cell r="L20">
            <v>2</v>
          </cell>
          <cell r="Q20">
            <v>0</v>
          </cell>
        </row>
        <row r="21">
          <cell r="C21">
            <v>0.59375</v>
          </cell>
          <cell r="F21">
            <v>95.3</v>
          </cell>
          <cell r="L21">
            <v>3</v>
          </cell>
          <cell r="Q21">
            <v>0</v>
          </cell>
        </row>
        <row r="22">
          <cell r="C22">
            <v>0.65625</v>
          </cell>
          <cell r="F22">
            <v>95.6</v>
          </cell>
          <cell r="L22">
            <v>4</v>
          </cell>
          <cell r="Q22">
            <v>0</v>
          </cell>
        </row>
        <row r="23">
          <cell r="C23">
            <v>0.703125</v>
          </cell>
          <cell r="F23">
            <v>95</v>
          </cell>
          <cell r="L23">
            <v>5</v>
          </cell>
          <cell r="Q23">
            <v>0</v>
          </cell>
        </row>
        <row r="24">
          <cell r="C24">
            <v>0.75</v>
          </cell>
          <cell r="F24">
            <v>96.2</v>
          </cell>
          <cell r="L24">
            <v>5</v>
          </cell>
          <cell r="Q24">
            <v>0</v>
          </cell>
        </row>
        <row r="25">
          <cell r="C25">
            <v>0.796875</v>
          </cell>
          <cell r="F25">
            <v>96.899999999999991</v>
          </cell>
          <cell r="L25">
            <v>5</v>
          </cell>
          <cell r="Q25">
            <v>0</v>
          </cell>
        </row>
        <row r="26">
          <cell r="C26">
            <v>0.859375</v>
          </cell>
          <cell r="F26">
            <v>95.8</v>
          </cell>
          <cell r="L26">
            <v>6</v>
          </cell>
          <cell r="Q26">
            <v>0</v>
          </cell>
        </row>
        <row r="27">
          <cell r="C27">
            <v>0.9375</v>
          </cell>
          <cell r="F27">
            <v>97.1</v>
          </cell>
          <cell r="L27">
            <v>6</v>
          </cell>
          <cell r="Q27">
            <v>0</v>
          </cell>
        </row>
        <row r="28">
          <cell r="C28">
            <v>1.015625</v>
          </cell>
          <cell r="F28">
            <v>95.7</v>
          </cell>
          <cell r="L28">
            <v>7</v>
          </cell>
          <cell r="Q28">
            <v>0</v>
          </cell>
        </row>
        <row r="29">
          <cell r="C29">
            <v>1.125</v>
          </cell>
          <cell r="F29">
            <v>95.6</v>
          </cell>
          <cell r="L29">
            <v>7</v>
          </cell>
          <cell r="Q29">
            <v>0</v>
          </cell>
        </row>
        <row r="30">
          <cell r="C30">
            <v>1.21875</v>
          </cell>
          <cell r="F30">
            <v>94.8</v>
          </cell>
          <cell r="L30">
            <v>9</v>
          </cell>
          <cell r="Q30">
            <v>0</v>
          </cell>
        </row>
        <row r="31">
          <cell r="C31">
            <v>1.328125</v>
          </cell>
          <cell r="F31">
            <v>94.5</v>
          </cell>
          <cell r="L31">
            <v>10</v>
          </cell>
          <cell r="Q31">
            <v>0</v>
          </cell>
        </row>
        <row r="32">
          <cell r="C32">
            <v>1.484375</v>
          </cell>
          <cell r="F32">
            <v>93.7</v>
          </cell>
          <cell r="L32">
            <v>12</v>
          </cell>
          <cell r="Q32">
            <v>0</v>
          </cell>
        </row>
        <row r="33">
          <cell r="C33">
            <v>1.71875</v>
          </cell>
          <cell r="F33">
            <v>93.5</v>
          </cell>
          <cell r="L33">
            <v>12</v>
          </cell>
          <cell r="Q33">
            <v>0</v>
          </cell>
        </row>
        <row r="34">
          <cell r="C34">
            <v>1.9375</v>
          </cell>
          <cell r="F34">
            <v>94.199999999999989</v>
          </cell>
          <cell r="L34">
            <v>12</v>
          </cell>
          <cell r="Q34">
            <v>0</v>
          </cell>
        </row>
        <row r="35">
          <cell r="C35">
            <v>2.171875</v>
          </cell>
          <cell r="F35">
            <v>93.7</v>
          </cell>
          <cell r="L35">
            <v>12</v>
          </cell>
          <cell r="Q35">
            <v>0</v>
          </cell>
        </row>
        <row r="36">
          <cell r="C36">
            <v>2.375</v>
          </cell>
          <cell r="F36">
            <v>94.1</v>
          </cell>
          <cell r="L36">
            <v>13</v>
          </cell>
          <cell r="Q36">
            <v>0</v>
          </cell>
        </row>
        <row r="37">
          <cell r="C37">
            <v>2.609375</v>
          </cell>
          <cell r="F37">
            <v>93.4</v>
          </cell>
          <cell r="L37">
            <v>13</v>
          </cell>
          <cell r="Q37">
            <v>0</v>
          </cell>
        </row>
        <row r="38">
          <cell r="C38">
            <v>2.8125</v>
          </cell>
          <cell r="F38">
            <v>94.8</v>
          </cell>
          <cell r="L38">
            <v>12</v>
          </cell>
          <cell r="Q38">
            <v>0</v>
          </cell>
        </row>
        <row r="39">
          <cell r="C39">
            <v>2.9375</v>
          </cell>
          <cell r="F39">
            <v>95.5</v>
          </cell>
          <cell r="L39">
            <v>13</v>
          </cell>
          <cell r="Q39">
            <v>0</v>
          </cell>
        </row>
        <row r="40">
          <cell r="C40">
            <v>3.0625</v>
          </cell>
          <cell r="F40">
            <v>95.899999999999991</v>
          </cell>
          <cell r="L40">
            <v>12</v>
          </cell>
          <cell r="Q40">
            <v>0</v>
          </cell>
        </row>
        <row r="41">
          <cell r="C41">
            <v>3.1875</v>
          </cell>
          <cell r="F41">
            <v>95.899999999999991</v>
          </cell>
          <cell r="L41">
            <v>13</v>
          </cell>
          <cell r="Q41">
            <v>0</v>
          </cell>
        </row>
        <row r="42">
          <cell r="C42">
            <v>3.296875</v>
          </cell>
          <cell r="F42">
            <v>96</v>
          </cell>
          <cell r="L42">
            <v>11</v>
          </cell>
          <cell r="Q42">
            <v>0</v>
          </cell>
        </row>
        <row r="43">
          <cell r="C43">
            <v>3.40625</v>
          </cell>
          <cell r="F43">
            <v>97.3</v>
          </cell>
          <cell r="L43">
            <v>12</v>
          </cell>
          <cell r="Q43">
            <v>0</v>
          </cell>
        </row>
        <row r="44">
          <cell r="C44">
            <v>3.515625</v>
          </cell>
          <cell r="F44">
            <v>97.899999999999991</v>
          </cell>
          <cell r="L44">
            <v>12</v>
          </cell>
          <cell r="Q44">
            <v>0</v>
          </cell>
        </row>
        <row r="45">
          <cell r="C45">
            <v>3.625</v>
          </cell>
          <cell r="F45">
            <v>97.1</v>
          </cell>
          <cell r="L45">
            <v>11</v>
          </cell>
          <cell r="Q45">
            <v>0</v>
          </cell>
        </row>
        <row r="46">
          <cell r="C46">
            <v>3.75</v>
          </cell>
          <cell r="F46">
            <v>98.2</v>
          </cell>
          <cell r="L46">
            <v>13</v>
          </cell>
          <cell r="Q46">
            <v>0</v>
          </cell>
        </row>
        <row r="47">
          <cell r="C47">
            <v>3.84375</v>
          </cell>
          <cell r="F47">
            <v>98.2</v>
          </cell>
          <cell r="L47">
            <v>13</v>
          </cell>
          <cell r="Q47">
            <v>0</v>
          </cell>
        </row>
        <row r="48">
          <cell r="C48">
            <v>3.953125</v>
          </cell>
          <cell r="F48">
            <v>98.2</v>
          </cell>
          <cell r="L48">
            <v>11</v>
          </cell>
          <cell r="Q48">
            <v>0</v>
          </cell>
        </row>
        <row r="49">
          <cell r="C49">
            <v>4.0625</v>
          </cell>
          <cell r="F49">
            <v>98.5</v>
          </cell>
          <cell r="L49">
            <v>9</v>
          </cell>
          <cell r="Q49">
            <v>0</v>
          </cell>
        </row>
        <row r="50">
          <cell r="C50">
            <v>4.15625</v>
          </cell>
          <cell r="F50">
            <v>97.899999999999991</v>
          </cell>
          <cell r="L50">
            <v>9</v>
          </cell>
          <cell r="Q50">
            <v>0</v>
          </cell>
        </row>
        <row r="51">
          <cell r="C51">
            <v>4.25</v>
          </cell>
          <cell r="F51">
            <v>97.7</v>
          </cell>
          <cell r="L51">
            <v>10</v>
          </cell>
          <cell r="Q51">
            <v>0</v>
          </cell>
        </row>
        <row r="52">
          <cell r="C52">
            <v>4.328125</v>
          </cell>
          <cell r="F52">
            <v>97.8</v>
          </cell>
          <cell r="L52">
            <v>11</v>
          </cell>
          <cell r="Q52">
            <v>0</v>
          </cell>
        </row>
        <row r="53">
          <cell r="C53">
            <v>4.5</v>
          </cell>
          <cell r="F53">
            <v>98.3</v>
          </cell>
          <cell r="L53">
            <v>11</v>
          </cell>
          <cell r="Q53">
            <v>0</v>
          </cell>
        </row>
        <row r="54">
          <cell r="C54">
            <v>4.671875</v>
          </cell>
          <cell r="F54">
            <v>98</v>
          </cell>
          <cell r="L54">
            <v>11</v>
          </cell>
          <cell r="Q54">
            <v>0</v>
          </cell>
        </row>
        <row r="55">
          <cell r="C55">
            <v>4.828125</v>
          </cell>
          <cell r="F55">
            <v>98</v>
          </cell>
          <cell r="L55">
            <v>11</v>
          </cell>
          <cell r="Q55">
            <v>0</v>
          </cell>
        </row>
        <row r="56">
          <cell r="C56">
            <v>4.984375</v>
          </cell>
          <cell r="F56">
            <v>97.7</v>
          </cell>
          <cell r="L56">
            <v>11</v>
          </cell>
          <cell r="Q56">
            <v>0</v>
          </cell>
        </row>
        <row r="57">
          <cell r="C57">
            <v>5.15625</v>
          </cell>
          <cell r="F57">
            <v>97.899999999999991</v>
          </cell>
          <cell r="L57">
            <v>11</v>
          </cell>
          <cell r="Q57">
            <v>0</v>
          </cell>
        </row>
        <row r="58">
          <cell r="C58">
            <v>5.359375</v>
          </cell>
          <cell r="F58">
            <v>97.7</v>
          </cell>
          <cell r="L58">
            <v>12</v>
          </cell>
          <cell r="Q58">
            <v>0</v>
          </cell>
        </row>
        <row r="59">
          <cell r="C59">
            <v>5.546875</v>
          </cell>
          <cell r="F59">
            <v>97.399999999999991</v>
          </cell>
          <cell r="L59">
            <v>12</v>
          </cell>
          <cell r="Q59">
            <v>0</v>
          </cell>
        </row>
        <row r="60">
          <cell r="C60">
            <v>5.734375</v>
          </cell>
          <cell r="F60">
            <v>97.899999999999991</v>
          </cell>
          <cell r="L60">
            <v>11</v>
          </cell>
          <cell r="Q60">
            <v>0</v>
          </cell>
        </row>
        <row r="61">
          <cell r="C61">
            <v>5.921875</v>
          </cell>
          <cell r="F61">
            <v>97.1</v>
          </cell>
          <cell r="L61">
            <v>13</v>
          </cell>
          <cell r="Q61">
            <v>0</v>
          </cell>
        </row>
        <row r="62">
          <cell r="C62">
            <v>6.0625</v>
          </cell>
          <cell r="F62">
            <v>97.8</v>
          </cell>
          <cell r="L62">
            <v>13</v>
          </cell>
          <cell r="Q62">
            <v>0</v>
          </cell>
        </row>
        <row r="63">
          <cell r="C63">
            <v>6.15625</v>
          </cell>
          <cell r="F63">
            <v>99.1</v>
          </cell>
          <cell r="L63">
            <v>13</v>
          </cell>
          <cell r="Q63">
            <v>0</v>
          </cell>
        </row>
        <row r="64">
          <cell r="C64">
            <v>6.265625</v>
          </cell>
          <cell r="F64">
            <v>98.8</v>
          </cell>
          <cell r="L64">
            <v>12</v>
          </cell>
          <cell r="Q64">
            <v>0</v>
          </cell>
        </row>
        <row r="65">
          <cell r="C65">
            <v>6.359375</v>
          </cell>
          <cell r="F65">
            <v>97.8</v>
          </cell>
          <cell r="L65">
            <v>12</v>
          </cell>
          <cell r="Q65">
            <v>0</v>
          </cell>
        </row>
        <row r="66">
          <cell r="C66">
            <v>6.453125</v>
          </cell>
          <cell r="F66">
            <v>98.3</v>
          </cell>
          <cell r="L66">
            <v>11</v>
          </cell>
          <cell r="Q66">
            <v>0</v>
          </cell>
        </row>
        <row r="67">
          <cell r="C67">
            <v>6.546875</v>
          </cell>
          <cell r="F67">
            <v>97.7</v>
          </cell>
          <cell r="L67">
            <v>11</v>
          </cell>
          <cell r="Q67">
            <v>0</v>
          </cell>
        </row>
        <row r="68">
          <cell r="C68">
            <v>6.640625</v>
          </cell>
          <cell r="F68">
            <v>96.6</v>
          </cell>
          <cell r="L68">
            <v>11</v>
          </cell>
          <cell r="Q68">
            <v>0</v>
          </cell>
        </row>
        <row r="69">
          <cell r="C69">
            <v>6.75</v>
          </cell>
          <cell r="F69">
            <v>94.6</v>
          </cell>
          <cell r="L69">
            <v>12</v>
          </cell>
          <cell r="Q69">
            <v>0</v>
          </cell>
        </row>
        <row r="70">
          <cell r="C70">
            <v>6.859375</v>
          </cell>
          <cell r="F70">
            <v>93.2</v>
          </cell>
          <cell r="L70">
            <v>14</v>
          </cell>
          <cell r="Q70">
            <v>0</v>
          </cell>
        </row>
        <row r="71">
          <cell r="C71">
            <v>7</v>
          </cell>
          <cell r="F71">
            <v>88.5</v>
          </cell>
          <cell r="L71">
            <v>15</v>
          </cell>
          <cell r="Q71">
            <v>0</v>
          </cell>
        </row>
        <row r="72">
          <cell r="C72">
            <v>7.140625</v>
          </cell>
          <cell r="F72">
            <v>87.4</v>
          </cell>
          <cell r="L72">
            <v>18</v>
          </cell>
          <cell r="Q72">
            <v>0</v>
          </cell>
        </row>
        <row r="73">
          <cell r="C73">
            <v>7.3125</v>
          </cell>
          <cell r="F73">
            <v>84.5</v>
          </cell>
          <cell r="L73">
            <v>20</v>
          </cell>
          <cell r="Q73">
            <v>0</v>
          </cell>
        </row>
        <row r="74">
          <cell r="C74">
            <v>7.578125</v>
          </cell>
          <cell r="F74">
            <v>82.5</v>
          </cell>
          <cell r="L74">
            <v>19</v>
          </cell>
          <cell r="Q74">
            <v>0</v>
          </cell>
        </row>
        <row r="75">
          <cell r="C75">
            <v>7.796875</v>
          </cell>
          <cell r="F75">
            <v>85.8</v>
          </cell>
          <cell r="L75">
            <v>11</v>
          </cell>
          <cell r="Q75">
            <v>0</v>
          </cell>
        </row>
        <row r="76">
          <cell r="C76">
            <v>8</v>
          </cell>
          <cell r="F76">
            <v>86.2</v>
          </cell>
          <cell r="L76">
            <v>16</v>
          </cell>
          <cell r="Q76">
            <v>0</v>
          </cell>
        </row>
        <row r="77">
          <cell r="C77">
            <v>8.21875</v>
          </cell>
          <cell r="F77">
            <v>87.5</v>
          </cell>
          <cell r="L77">
            <v>18</v>
          </cell>
          <cell r="Q77">
            <v>0</v>
          </cell>
        </row>
        <row r="78">
          <cell r="C78">
            <v>8.5</v>
          </cell>
          <cell r="F78">
            <v>89.4</v>
          </cell>
          <cell r="L78">
            <v>21</v>
          </cell>
          <cell r="Q78">
            <v>0</v>
          </cell>
        </row>
        <row r="79">
          <cell r="C79">
            <v>8.78125</v>
          </cell>
          <cell r="F79">
            <v>90.9</v>
          </cell>
          <cell r="L79">
            <v>22</v>
          </cell>
          <cell r="Q79">
            <v>0</v>
          </cell>
        </row>
        <row r="80">
          <cell r="C80">
            <v>8.984375</v>
          </cell>
          <cell r="F80">
            <v>93.5</v>
          </cell>
          <cell r="L80">
            <v>22</v>
          </cell>
          <cell r="Q80">
            <v>0</v>
          </cell>
        </row>
        <row r="81">
          <cell r="C81">
            <v>9.15625</v>
          </cell>
          <cell r="F81">
            <v>93.4</v>
          </cell>
          <cell r="L81">
            <v>22</v>
          </cell>
          <cell r="Q81">
            <v>0</v>
          </cell>
        </row>
        <row r="82">
          <cell r="C82">
            <v>9.328125</v>
          </cell>
          <cell r="F82">
            <v>96.5</v>
          </cell>
          <cell r="L82">
            <v>22</v>
          </cell>
          <cell r="Q82">
            <v>0</v>
          </cell>
        </row>
        <row r="83">
          <cell r="C83">
            <v>9.515625</v>
          </cell>
          <cell r="F83">
            <v>96.8</v>
          </cell>
          <cell r="L83">
            <v>22</v>
          </cell>
          <cell r="Q83">
            <v>0</v>
          </cell>
        </row>
        <row r="84">
          <cell r="C84">
            <v>9.703125</v>
          </cell>
          <cell r="F84">
            <v>98.3</v>
          </cell>
          <cell r="L84">
            <v>23</v>
          </cell>
          <cell r="Q84">
            <v>0</v>
          </cell>
        </row>
        <row r="85">
          <cell r="C85">
            <v>9.875</v>
          </cell>
          <cell r="F85">
            <v>98.9</v>
          </cell>
          <cell r="L85">
            <v>23</v>
          </cell>
          <cell r="Q85">
            <v>0</v>
          </cell>
        </row>
        <row r="86">
          <cell r="C86">
            <v>10.0625</v>
          </cell>
          <cell r="F86">
            <v>99.1</v>
          </cell>
          <cell r="L86">
            <v>23</v>
          </cell>
          <cell r="Q86">
            <v>0</v>
          </cell>
        </row>
        <row r="87">
          <cell r="C87">
            <v>10.265625</v>
          </cell>
          <cell r="F87">
            <v>98.6</v>
          </cell>
          <cell r="L87">
            <v>23</v>
          </cell>
          <cell r="Q87">
            <v>0</v>
          </cell>
        </row>
        <row r="88">
          <cell r="C88">
            <v>10.5</v>
          </cell>
          <cell r="F88">
            <v>99.1</v>
          </cell>
          <cell r="L88">
            <v>22</v>
          </cell>
          <cell r="Q88">
            <v>0</v>
          </cell>
        </row>
        <row r="89">
          <cell r="C89">
            <v>10.84375</v>
          </cell>
          <cell r="F89">
            <v>98.2</v>
          </cell>
          <cell r="L89">
            <v>23</v>
          </cell>
          <cell r="Q89">
            <v>0</v>
          </cell>
        </row>
        <row r="90">
          <cell r="C90">
            <v>11.1875</v>
          </cell>
          <cell r="F90">
            <v>97.399999999999991</v>
          </cell>
          <cell r="L90">
            <v>23</v>
          </cell>
          <cell r="Q90">
            <v>0</v>
          </cell>
        </row>
        <row r="91">
          <cell r="C91">
            <v>11.5</v>
          </cell>
          <cell r="F91">
            <v>97.6</v>
          </cell>
          <cell r="L91">
            <v>21</v>
          </cell>
          <cell r="Q91">
            <v>0</v>
          </cell>
        </row>
        <row r="92">
          <cell r="C92">
            <v>11.890625</v>
          </cell>
          <cell r="F92">
            <v>97.5</v>
          </cell>
          <cell r="L92">
            <v>21</v>
          </cell>
          <cell r="Q92">
            <v>0</v>
          </cell>
        </row>
        <row r="93">
          <cell r="C93">
            <v>12.078125</v>
          </cell>
          <cell r="F93">
            <v>96</v>
          </cell>
          <cell r="L93">
            <v>20</v>
          </cell>
          <cell r="Q93">
            <v>0</v>
          </cell>
        </row>
        <row r="94">
          <cell r="C94">
            <v>12.25</v>
          </cell>
          <cell r="F94">
            <v>96.399999999999991</v>
          </cell>
          <cell r="L94">
            <v>20</v>
          </cell>
          <cell r="Q94">
            <v>0</v>
          </cell>
        </row>
        <row r="95">
          <cell r="C95">
            <v>12.484375</v>
          </cell>
          <cell r="F95">
            <v>96.5</v>
          </cell>
          <cell r="L95">
            <v>19</v>
          </cell>
          <cell r="Q95">
            <v>0</v>
          </cell>
        </row>
        <row r="96">
          <cell r="C96">
            <v>12.703125</v>
          </cell>
          <cell r="F96">
            <v>95.6</v>
          </cell>
          <cell r="L96">
            <v>21</v>
          </cell>
          <cell r="Q96">
            <v>0</v>
          </cell>
        </row>
        <row r="97">
          <cell r="C97">
            <v>12.921875</v>
          </cell>
          <cell r="F97">
            <v>94.5</v>
          </cell>
          <cell r="L97">
            <v>23</v>
          </cell>
          <cell r="Q97">
            <v>0</v>
          </cell>
        </row>
        <row r="98">
          <cell r="C98">
            <v>13.109375</v>
          </cell>
          <cell r="F98">
            <v>95.3</v>
          </cell>
          <cell r="L98">
            <v>21</v>
          </cell>
          <cell r="Q98">
            <v>0</v>
          </cell>
        </row>
        <row r="99">
          <cell r="C99">
            <v>13.25</v>
          </cell>
          <cell r="F99">
            <v>95.399999999999991</v>
          </cell>
          <cell r="L99">
            <v>17</v>
          </cell>
          <cell r="Q99">
            <v>0</v>
          </cell>
        </row>
        <row r="100">
          <cell r="C100">
            <v>13.40625</v>
          </cell>
          <cell r="F100">
            <v>96.6</v>
          </cell>
          <cell r="L100">
            <v>15</v>
          </cell>
          <cell r="Q100">
            <v>0</v>
          </cell>
        </row>
        <row r="101">
          <cell r="C101">
            <v>13.671875</v>
          </cell>
          <cell r="F101">
            <v>96.1</v>
          </cell>
          <cell r="L101">
            <v>16</v>
          </cell>
          <cell r="Q101">
            <v>0</v>
          </cell>
        </row>
        <row r="102">
          <cell r="C102">
            <v>13.953125</v>
          </cell>
          <cell r="F102">
            <v>97.1</v>
          </cell>
          <cell r="L102">
            <v>17</v>
          </cell>
          <cell r="Q102">
            <v>0</v>
          </cell>
        </row>
        <row r="103">
          <cell r="C103">
            <v>14.296875</v>
          </cell>
          <cell r="F103">
            <v>97.7</v>
          </cell>
          <cell r="L103">
            <v>20</v>
          </cell>
          <cell r="Q103">
            <v>0</v>
          </cell>
        </row>
        <row r="104">
          <cell r="C104">
            <v>14.6875</v>
          </cell>
          <cell r="F104">
            <v>98.1</v>
          </cell>
          <cell r="L104">
            <v>21</v>
          </cell>
          <cell r="Q104">
            <v>0</v>
          </cell>
        </row>
        <row r="105">
          <cell r="C105">
            <v>15.046875</v>
          </cell>
          <cell r="F105">
            <v>98.3</v>
          </cell>
          <cell r="L105">
            <v>21</v>
          </cell>
          <cell r="Q105">
            <v>0</v>
          </cell>
        </row>
        <row r="106">
          <cell r="C106">
            <v>15.265625</v>
          </cell>
          <cell r="F106">
            <v>98.4</v>
          </cell>
          <cell r="L106">
            <v>18</v>
          </cell>
          <cell r="Q106">
            <v>0</v>
          </cell>
        </row>
      </sheetData>
      <sheetData sheetId="2">
        <row r="3">
          <cell r="F3">
            <v>49.984000000000016</v>
          </cell>
          <cell r="L3">
            <v>1</v>
          </cell>
          <cell r="Q3">
            <v>46.14904208416835</v>
          </cell>
        </row>
        <row r="7">
          <cell r="C7">
            <v>0.140625</v>
          </cell>
          <cell r="F7">
            <v>99.6</v>
          </cell>
          <cell r="L7">
            <v>1</v>
          </cell>
          <cell r="Q7">
            <v>52.104208416833664</v>
          </cell>
        </row>
        <row r="8">
          <cell r="C8">
            <v>0.203125</v>
          </cell>
          <cell r="F8">
            <v>100</v>
          </cell>
          <cell r="L8">
            <v>1</v>
          </cell>
          <cell r="Q8">
            <v>100</v>
          </cell>
        </row>
        <row r="9">
          <cell r="C9">
            <v>0.25</v>
          </cell>
          <cell r="F9">
            <v>99.9</v>
          </cell>
          <cell r="L9">
            <v>1</v>
          </cell>
          <cell r="Q9">
            <v>100</v>
          </cell>
        </row>
        <row r="10">
          <cell r="C10">
            <v>0.296875</v>
          </cell>
          <cell r="F10">
            <v>99.7</v>
          </cell>
          <cell r="L10">
            <v>1</v>
          </cell>
          <cell r="Q10">
            <v>99.2</v>
          </cell>
        </row>
        <row r="11">
          <cell r="C11">
            <v>0.34375</v>
          </cell>
          <cell r="F11">
            <v>99.3</v>
          </cell>
          <cell r="L11">
            <v>1</v>
          </cell>
          <cell r="Q11">
            <v>99.2</v>
          </cell>
        </row>
        <row r="12">
          <cell r="C12">
            <v>0.390625</v>
          </cell>
          <cell r="F12">
            <v>99</v>
          </cell>
          <cell r="L12">
            <v>1</v>
          </cell>
          <cell r="Q12">
            <v>98.8</v>
          </cell>
        </row>
        <row r="13">
          <cell r="C13">
            <v>0.4375</v>
          </cell>
          <cell r="F13">
            <v>99.4</v>
          </cell>
          <cell r="L13">
            <v>1</v>
          </cell>
          <cell r="Q13">
            <v>98.8</v>
          </cell>
        </row>
        <row r="14">
          <cell r="C14">
            <v>0.484375</v>
          </cell>
          <cell r="F14">
            <v>98.6</v>
          </cell>
          <cell r="L14">
            <v>1</v>
          </cell>
          <cell r="Q14">
            <v>98.4</v>
          </cell>
        </row>
        <row r="15">
          <cell r="C15">
            <v>0.53125</v>
          </cell>
          <cell r="F15">
            <v>98.7</v>
          </cell>
          <cell r="L15">
            <v>1</v>
          </cell>
          <cell r="Q15">
            <v>97.8</v>
          </cell>
        </row>
        <row r="16">
          <cell r="C16">
            <v>0.59375</v>
          </cell>
          <cell r="F16">
            <v>96.8</v>
          </cell>
          <cell r="L16">
            <v>1</v>
          </cell>
          <cell r="Q16">
            <v>96.6</v>
          </cell>
        </row>
        <row r="17">
          <cell r="C17">
            <v>0.65625</v>
          </cell>
          <cell r="F17">
            <v>96.899999999999991</v>
          </cell>
          <cell r="L17">
            <v>1</v>
          </cell>
          <cell r="Q17">
            <v>93.4</v>
          </cell>
        </row>
        <row r="18">
          <cell r="C18">
            <v>0.703125</v>
          </cell>
          <cell r="F18">
            <v>95.199999999999989</v>
          </cell>
          <cell r="L18">
            <v>1</v>
          </cell>
          <cell r="Q18">
            <v>92.2</v>
          </cell>
        </row>
        <row r="19">
          <cell r="C19">
            <v>0.765625</v>
          </cell>
          <cell r="F19">
            <v>94.399999999999991</v>
          </cell>
          <cell r="L19">
            <v>1</v>
          </cell>
          <cell r="Q19">
            <v>90</v>
          </cell>
        </row>
        <row r="20">
          <cell r="C20">
            <v>0.875</v>
          </cell>
          <cell r="F20">
            <v>93</v>
          </cell>
          <cell r="L20">
            <v>1</v>
          </cell>
          <cell r="Q20">
            <v>84.8</v>
          </cell>
        </row>
        <row r="21">
          <cell r="C21">
            <v>0.984375</v>
          </cell>
          <cell r="F21">
            <v>86.2</v>
          </cell>
          <cell r="L21">
            <v>1</v>
          </cell>
          <cell r="Q21">
            <v>80.800000000000011</v>
          </cell>
        </row>
        <row r="22">
          <cell r="C22">
            <v>1.109375</v>
          </cell>
          <cell r="F22">
            <v>83.899999999999991</v>
          </cell>
          <cell r="L22">
            <v>1</v>
          </cell>
          <cell r="Q22">
            <v>77.8</v>
          </cell>
        </row>
        <row r="23">
          <cell r="C23">
            <v>1.234375</v>
          </cell>
          <cell r="F23">
            <v>78.100000000000009</v>
          </cell>
          <cell r="L23">
            <v>1</v>
          </cell>
          <cell r="Q23">
            <v>70.8</v>
          </cell>
        </row>
        <row r="24">
          <cell r="C24">
            <v>1.359375</v>
          </cell>
          <cell r="F24">
            <v>84.3</v>
          </cell>
          <cell r="L24">
            <v>1</v>
          </cell>
          <cell r="Q24">
            <v>65.400000000000006</v>
          </cell>
        </row>
        <row r="25">
          <cell r="C25">
            <v>1.515625</v>
          </cell>
          <cell r="F25">
            <v>92.5</v>
          </cell>
          <cell r="L25">
            <v>1</v>
          </cell>
          <cell r="Q25">
            <v>64</v>
          </cell>
        </row>
        <row r="26">
          <cell r="C26">
            <v>1.71875</v>
          </cell>
          <cell r="F26">
            <v>92.800000000000011</v>
          </cell>
          <cell r="L26">
            <v>1</v>
          </cell>
          <cell r="Q26">
            <v>58.4</v>
          </cell>
        </row>
        <row r="27">
          <cell r="C27">
            <v>1.90625</v>
          </cell>
          <cell r="F27">
            <v>93</v>
          </cell>
          <cell r="L27">
            <v>1</v>
          </cell>
          <cell r="Q27">
            <v>56.399999999999991</v>
          </cell>
        </row>
        <row r="28">
          <cell r="C28">
            <v>2.0625</v>
          </cell>
          <cell r="F28">
            <v>90</v>
          </cell>
          <cell r="L28">
            <v>1</v>
          </cell>
          <cell r="Q28">
            <v>51.6</v>
          </cell>
        </row>
        <row r="29">
          <cell r="C29">
            <v>2.171875</v>
          </cell>
          <cell r="F29">
            <v>84</v>
          </cell>
          <cell r="L29">
            <v>1</v>
          </cell>
          <cell r="Q29">
            <v>46.400000000000006</v>
          </cell>
        </row>
        <row r="30">
          <cell r="C30">
            <v>2.3125</v>
          </cell>
          <cell r="F30">
            <v>81.899999999999991</v>
          </cell>
          <cell r="L30">
            <v>1</v>
          </cell>
          <cell r="Q30">
            <v>39.800000000000004</v>
          </cell>
        </row>
        <row r="31">
          <cell r="C31">
            <v>2.453125</v>
          </cell>
          <cell r="F31">
            <v>51</v>
          </cell>
          <cell r="L31">
            <v>1</v>
          </cell>
          <cell r="Q31">
            <v>38.4</v>
          </cell>
        </row>
        <row r="32">
          <cell r="C32">
            <v>2.5625</v>
          </cell>
          <cell r="F32">
            <v>35.799999999999997</v>
          </cell>
          <cell r="L32">
            <v>1</v>
          </cell>
          <cell r="Q32">
            <v>35.4</v>
          </cell>
        </row>
        <row r="33">
          <cell r="C33">
            <v>2.6875</v>
          </cell>
          <cell r="F33">
            <v>35.299999999999997</v>
          </cell>
          <cell r="L33">
            <v>1</v>
          </cell>
          <cell r="Q33">
            <v>32.200000000000003</v>
          </cell>
        </row>
        <row r="34">
          <cell r="C34">
            <v>2.796875</v>
          </cell>
          <cell r="F34">
            <v>32.300000000000004</v>
          </cell>
          <cell r="L34">
            <v>1</v>
          </cell>
          <cell r="Q34">
            <v>28.999999999999996</v>
          </cell>
        </row>
        <row r="35">
          <cell r="C35">
            <v>2.875</v>
          </cell>
          <cell r="F35">
            <v>27.900000000000002</v>
          </cell>
          <cell r="L35">
            <v>1</v>
          </cell>
          <cell r="Q35">
            <v>25.4</v>
          </cell>
        </row>
        <row r="36">
          <cell r="C36">
            <v>2.984375</v>
          </cell>
          <cell r="F36">
            <v>25.900000000000002</v>
          </cell>
          <cell r="L36">
            <v>1</v>
          </cell>
          <cell r="Q36">
            <v>23.799999999999997</v>
          </cell>
        </row>
        <row r="37">
          <cell r="C37">
            <v>3.109375</v>
          </cell>
          <cell r="F37">
            <v>22.400000000000002</v>
          </cell>
          <cell r="L37">
            <v>1</v>
          </cell>
          <cell r="Q37">
            <v>20.399999999999999</v>
          </cell>
        </row>
        <row r="38">
          <cell r="C38">
            <v>3.28125</v>
          </cell>
          <cell r="F38">
            <v>19</v>
          </cell>
          <cell r="L38">
            <v>1</v>
          </cell>
          <cell r="Q38">
            <v>15.8</v>
          </cell>
        </row>
        <row r="39">
          <cell r="C39">
            <v>3.4375</v>
          </cell>
          <cell r="F39">
            <v>16.7</v>
          </cell>
          <cell r="L39">
            <v>1</v>
          </cell>
          <cell r="Q39">
            <v>14.399999999999999</v>
          </cell>
        </row>
        <row r="40">
          <cell r="C40">
            <v>3.59375</v>
          </cell>
          <cell r="F40">
            <v>14.399999999999999</v>
          </cell>
          <cell r="L40">
            <v>1</v>
          </cell>
          <cell r="Q40">
            <v>12.4</v>
          </cell>
        </row>
        <row r="41">
          <cell r="C41">
            <v>3.75</v>
          </cell>
          <cell r="F41">
            <v>13</v>
          </cell>
          <cell r="L41">
            <v>1</v>
          </cell>
          <cell r="Q41">
            <v>10.8</v>
          </cell>
        </row>
        <row r="42">
          <cell r="C42">
            <v>3.921875</v>
          </cell>
          <cell r="F42">
            <v>11.1</v>
          </cell>
          <cell r="L42">
            <v>1</v>
          </cell>
          <cell r="Q42">
            <v>8.7999999999999989</v>
          </cell>
        </row>
        <row r="43">
          <cell r="C43">
            <v>4.09375</v>
          </cell>
          <cell r="F43">
            <v>8.5</v>
          </cell>
          <cell r="L43">
            <v>1</v>
          </cell>
          <cell r="Q43">
            <v>7.6</v>
          </cell>
        </row>
        <row r="44">
          <cell r="C44">
            <v>4.28125</v>
          </cell>
          <cell r="F44">
            <v>6</v>
          </cell>
          <cell r="L44">
            <v>1</v>
          </cell>
          <cell r="Q44">
            <v>4.8</v>
          </cell>
        </row>
        <row r="45">
          <cell r="C45">
            <v>4.453125</v>
          </cell>
          <cell r="F45">
            <v>6.1</v>
          </cell>
          <cell r="L45">
            <v>1</v>
          </cell>
          <cell r="Q45">
            <v>4.3999999999999995</v>
          </cell>
        </row>
        <row r="46">
          <cell r="C46">
            <v>4.640625</v>
          </cell>
          <cell r="F46">
            <v>4</v>
          </cell>
          <cell r="L46">
            <v>1</v>
          </cell>
          <cell r="Q46">
            <v>4.2</v>
          </cell>
        </row>
        <row r="47">
          <cell r="C47">
            <v>4.828125</v>
          </cell>
          <cell r="F47">
            <v>3.5000000000000004</v>
          </cell>
          <cell r="L47">
            <v>1</v>
          </cell>
          <cell r="Q47">
            <v>3</v>
          </cell>
        </row>
        <row r="48">
          <cell r="C48">
            <v>5.015625</v>
          </cell>
          <cell r="F48">
            <v>5.7</v>
          </cell>
          <cell r="L48">
            <v>1</v>
          </cell>
          <cell r="Q48">
            <v>3.4000000000000004</v>
          </cell>
        </row>
        <row r="49">
          <cell r="C49">
            <v>5.21875</v>
          </cell>
          <cell r="F49">
            <v>5.3</v>
          </cell>
          <cell r="L49">
            <v>1</v>
          </cell>
          <cell r="Q49">
            <v>4</v>
          </cell>
        </row>
        <row r="50">
          <cell r="C50">
            <v>5.421875</v>
          </cell>
          <cell r="F50">
            <v>5.4</v>
          </cell>
          <cell r="L50">
            <v>1</v>
          </cell>
          <cell r="Q50">
            <v>4.8</v>
          </cell>
        </row>
        <row r="51">
          <cell r="C51">
            <v>5.65625</v>
          </cell>
          <cell r="F51">
            <v>5.5</v>
          </cell>
          <cell r="L51">
            <v>1</v>
          </cell>
          <cell r="Q51">
            <v>4.3999999999999995</v>
          </cell>
        </row>
        <row r="52">
          <cell r="C52">
            <v>5.875</v>
          </cell>
          <cell r="F52">
            <v>5.2</v>
          </cell>
          <cell r="L52">
            <v>1</v>
          </cell>
          <cell r="Q52">
            <v>4.2</v>
          </cell>
        </row>
        <row r="53">
          <cell r="C53">
            <v>6.09375</v>
          </cell>
          <cell r="F53">
            <v>3.6999999999999997</v>
          </cell>
          <cell r="L53">
            <v>1</v>
          </cell>
          <cell r="Q53">
            <v>5.2</v>
          </cell>
        </row>
        <row r="54">
          <cell r="C54">
            <v>6.328125</v>
          </cell>
          <cell r="F54">
            <v>4.3999999999999995</v>
          </cell>
          <cell r="L54">
            <v>1</v>
          </cell>
          <cell r="Q54">
            <v>3.5999999999999996</v>
          </cell>
        </row>
        <row r="55">
          <cell r="C55">
            <v>6.546875</v>
          </cell>
          <cell r="F55">
            <v>4.5999999999999996</v>
          </cell>
          <cell r="L55">
            <v>1</v>
          </cell>
          <cell r="Q55">
            <v>3.4000000000000004</v>
          </cell>
        </row>
        <row r="56">
          <cell r="C56">
            <v>6.78125</v>
          </cell>
          <cell r="F56">
            <v>4.5</v>
          </cell>
          <cell r="L56">
            <v>1</v>
          </cell>
          <cell r="Q56">
            <v>2.8000000000000003</v>
          </cell>
        </row>
        <row r="57">
          <cell r="C57">
            <v>6.984375</v>
          </cell>
          <cell r="F57">
            <v>5.0999999999999996</v>
          </cell>
          <cell r="L57">
            <v>1</v>
          </cell>
          <cell r="Q57">
            <v>4.2</v>
          </cell>
        </row>
        <row r="58">
          <cell r="C58">
            <v>7.21875</v>
          </cell>
          <cell r="F58">
            <v>4.8</v>
          </cell>
          <cell r="L58">
            <v>1</v>
          </cell>
          <cell r="Q58">
            <v>5.4</v>
          </cell>
        </row>
        <row r="59">
          <cell r="C59">
            <v>7.453125</v>
          </cell>
          <cell r="F59">
            <v>5.8000000000000007</v>
          </cell>
          <cell r="L59">
            <v>1</v>
          </cell>
          <cell r="Q59">
            <v>5</v>
          </cell>
        </row>
        <row r="60">
          <cell r="C60">
            <v>7.703125</v>
          </cell>
          <cell r="F60">
            <v>4.5</v>
          </cell>
          <cell r="L60">
            <v>1</v>
          </cell>
          <cell r="Q60">
            <v>5.8000000000000007</v>
          </cell>
        </row>
        <row r="61">
          <cell r="C61">
            <v>7.96875</v>
          </cell>
          <cell r="F61">
            <v>4.3999999999999995</v>
          </cell>
          <cell r="L61">
            <v>1</v>
          </cell>
          <cell r="Q61">
            <v>4.3999999999999995</v>
          </cell>
        </row>
        <row r="62">
          <cell r="C62">
            <v>8.203125</v>
          </cell>
          <cell r="F62">
            <v>5.4</v>
          </cell>
          <cell r="L62">
            <v>1</v>
          </cell>
          <cell r="Q62">
            <v>6.4</v>
          </cell>
        </row>
        <row r="63">
          <cell r="C63">
            <v>8.421875</v>
          </cell>
          <cell r="F63">
            <v>3.5999999999999996</v>
          </cell>
          <cell r="L63">
            <v>1</v>
          </cell>
          <cell r="Q63">
            <v>3.4000000000000004</v>
          </cell>
        </row>
        <row r="64">
          <cell r="C64">
            <v>8.625</v>
          </cell>
          <cell r="F64">
            <v>5</v>
          </cell>
          <cell r="L64">
            <v>1</v>
          </cell>
          <cell r="Q64">
            <v>3.8</v>
          </cell>
        </row>
        <row r="65">
          <cell r="C65">
            <v>8.859375</v>
          </cell>
          <cell r="F65">
            <v>3.9</v>
          </cell>
          <cell r="L65">
            <v>1</v>
          </cell>
          <cell r="Q65">
            <v>4</v>
          </cell>
        </row>
        <row r="66">
          <cell r="C66">
            <v>9.125</v>
          </cell>
          <cell r="F66">
            <v>4.5999999999999996</v>
          </cell>
          <cell r="L66">
            <v>1</v>
          </cell>
          <cell r="Q66">
            <v>3.2</v>
          </cell>
        </row>
        <row r="67">
          <cell r="C67">
            <v>9.359375</v>
          </cell>
          <cell r="F67">
            <v>6.3</v>
          </cell>
          <cell r="L67">
            <v>1</v>
          </cell>
          <cell r="Q67">
            <v>6.4</v>
          </cell>
        </row>
        <row r="68">
          <cell r="C68">
            <v>9.625</v>
          </cell>
          <cell r="F68">
            <v>6.3</v>
          </cell>
          <cell r="L68">
            <v>1</v>
          </cell>
          <cell r="Q68">
            <v>5.8000000000000007</v>
          </cell>
        </row>
        <row r="69">
          <cell r="C69">
            <v>9.875</v>
          </cell>
          <cell r="F69">
            <v>9.1</v>
          </cell>
          <cell r="L69">
            <v>1</v>
          </cell>
          <cell r="Q69">
            <v>8.6</v>
          </cell>
        </row>
        <row r="70">
          <cell r="C70">
            <v>10.125</v>
          </cell>
          <cell r="F70">
            <v>10.199999999999999</v>
          </cell>
          <cell r="L70">
            <v>1</v>
          </cell>
          <cell r="Q70">
            <v>10.6</v>
          </cell>
        </row>
        <row r="71">
          <cell r="C71">
            <v>10.390625</v>
          </cell>
          <cell r="F71">
            <v>11.899999999999999</v>
          </cell>
          <cell r="L71">
            <v>1</v>
          </cell>
          <cell r="Q71">
            <v>13.4</v>
          </cell>
        </row>
        <row r="72">
          <cell r="C72">
            <v>10.671875</v>
          </cell>
          <cell r="F72">
            <v>15.2</v>
          </cell>
          <cell r="L72">
            <v>1</v>
          </cell>
          <cell r="Q72">
            <v>16.600000000000001</v>
          </cell>
        </row>
        <row r="73">
          <cell r="C73">
            <v>10.921875</v>
          </cell>
          <cell r="F73">
            <v>16.900000000000002</v>
          </cell>
          <cell r="L73">
            <v>1</v>
          </cell>
          <cell r="Q73">
            <v>15.4</v>
          </cell>
        </row>
        <row r="74">
          <cell r="C74">
            <v>11.03125</v>
          </cell>
          <cell r="F74">
            <v>20.100000000000001</v>
          </cell>
          <cell r="L74">
            <v>1</v>
          </cell>
          <cell r="Q74">
            <v>21.2</v>
          </cell>
        </row>
        <row r="75">
          <cell r="C75">
            <v>11.125</v>
          </cell>
          <cell r="F75">
            <v>21.9</v>
          </cell>
          <cell r="L75">
            <v>1</v>
          </cell>
          <cell r="Q75">
            <v>22.400000000000002</v>
          </cell>
        </row>
        <row r="76">
          <cell r="C76">
            <v>11.203125</v>
          </cell>
          <cell r="F76">
            <v>27.400000000000002</v>
          </cell>
          <cell r="L76">
            <v>1</v>
          </cell>
          <cell r="Q76">
            <v>28.599999999999998</v>
          </cell>
        </row>
        <row r="77">
          <cell r="C77">
            <v>11.28125</v>
          </cell>
          <cell r="F77">
            <v>27.400000000000002</v>
          </cell>
          <cell r="L77">
            <v>1</v>
          </cell>
          <cell r="Q77">
            <v>24.8</v>
          </cell>
        </row>
        <row r="78">
          <cell r="C78">
            <v>11.375</v>
          </cell>
          <cell r="F78">
            <v>34.1</v>
          </cell>
          <cell r="L78">
            <v>1</v>
          </cell>
          <cell r="Q78">
            <v>36.4</v>
          </cell>
        </row>
        <row r="79">
          <cell r="C79">
            <v>11.484375</v>
          </cell>
          <cell r="F79">
            <v>36.700000000000003</v>
          </cell>
          <cell r="L79">
            <v>1</v>
          </cell>
          <cell r="Q79">
            <v>35.6</v>
          </cell>
        </row>
        <row r="80">
          <cell r="C80">
            <v>11.609375</v>
          </cell>
          <cell r="F80">
            <v>38.9</v>
          </cell>
          <cell r="L80">
            <v>1</v>
          </cell>
          <cell r="Q80">
            <v>36.799999999999997</v>
          </cell>
        </row>
        <row r="81">
          <cell r="C81">
            <v>11.734375</v>
          </cell>
          <cell r="F81">
            <v>43.8</v>
          </cell>
          <cell r="L81">
            <v>1</v>
          </cell>
          <cell r="Q81">
            <v>41.6</v>
          </cell>
        </row>
        <row r="82">
          <cell r="C82">
            <v>11.890625</v>
          </cell>
          <cell r="F82">
            <v>51</v>
          </cell>
          <cell r="L82">
            <v>1</v>
          </cell>
          <cell r="Q82">
            <v>51.2</v>
          </cell>
        </row>
        <row r="83">
          <cell r="C83">
            <v>12.03125</v>
          </cell>
          <cell r="F83">
            <v>48.6</v>
          </cell>
          <cell r="L83">
            <v>1</v>
          </cell>
          <cell r="Q83">
            <v>48.199999999999996</v>
          </cell>
        </row>
        <row r="84">
          <cell r="C84">
            <v>12.1875</v>
          </cell>
          <cell r="F84">
            <v>52.7</v>
          </cell>
          <cell r="L84">
            <v>1</v>
          </cell>
          <cell r="Q84">
            <v>52.800000000000004</v>
          </cell>
        </row>
        <row r="85">
          <cell r="C85">
            <v>12.3125</v>
          </cell>
          <cell r="F85">
            <v>56.100000000000009</v>
          </cell>
          <cell r="L85">
            <v>1</v>
          </cell>
          <cell r="Q85">
            <v>56.000000000000007</v>
          </cell>
        </row>
        <row r="86">
          <cell r="C86">
            <v>12.4375</v>
          </cell>
          <cell r="F86">
            <v>59.199999999999996</v>
          </cell>
          <cell r="L86">
            <v>1</v>
          </cell>
          <cell r="Q86">
            <v>57.599999999999994</v>
          </cell>
        </row>
        <row r="87">
          <cell r="C87">
            <v>12.5625</v>
          </cell>
          <cell r="F87">
            <v>68.300000000000011</v>
          </cell>
          <cell r="L87">
            <v>1</v>
          </cell>
          <cell r="Q87">
            <v>67.2</v>
          </cell>
        </row>
        <row r="88">
          <cell r="C88">
            <v>12.671875</v>
          </cell>
          <cell r="F88">
            <v>70.599999999999994</v>
          </cell>
          <cell r="L88">
            <v>1</v>
          </cell>
          <cell r="Q88">
            <v>70.599999999999994</v>
          </cell>
        </row>
        <row r="89">
          <cell r="C89">
            <v>12.796875</v>
          </cell>
          <cell r="F89">
            <v>70.399999999999991</v>
          </cell>
          <cell r="L89">
            <v>1</v>
          </cell>
          <cell r="Q89">
            <v>70.8</v>
          </cell>
        </row>
        <row r="90">
          <cell r="C90">
            <v>12.90625</v>
          </cell>
          <cell r="F90">
            <v>74.400000000000006</v>
          </cell>
          <cell r="L90">
            <v>1</v>
          </cell>
          <cell r="Q90">
            <v>76.2</v>
          </cell>
        </row>
        <row r="91">
          <cell r="C91">
            <v>13</v>
          </cell>
          <cell r="F91">
            <v>75.900000000000006</v>
          </cell>
          <cell r="L91">
            <v>1</v>
          </cell>
          <cell r="Q91">
            <v>77</v>
          </cell>
        </row>
        <row r="92">
          <cell r="C92">
            <v>13.109375</v>
          </cell>
          <cell r="F92">
            <v>80</v>
          </cell>
          <cell r="L92">
            <v>1</v>
          </cell>
          <cell r="Q92">
            <v>81.2</v>
          </cell>
        </row>
        <row r="93">
          <cell r="C93">
            <v>13.234375</v>
          </cell>
          <cell r="F93">
            <v>82.1</v>
          </cell>
          <cell r="L93">
            <v>1</v>
          </cell>
          <cell r="Q93">
            <v>82.6</v>
          </cell>
        </row>
        <row r="94">
          <cell r="C94">
            <v>13.375</v>
          </cell>
          <cell r="F94">
            <v>85.6</v>
          </cell>
          <cell r="L94">
            <v>1</v>
          </cell>
          <cell r="Q94">
            <v>83</v>
          </cell>
        </row>
        <row r="95">
          <cell r="C95">
            <v>13.484375</v>
          </cell>
          <cell r="F95">
            <v>88.5</v>
          </cell>
          <cell r="L95">
            <v>1</v>
          </cell>
          <cell r="Q95">
            <v>88.8</v>
          </cell>
        </row>
        <row r="96">
          <cell r="C96">
            <v>13.640625</v>
          </cell>
          <cell r="F96">
            <v>88.3</v>
          </cell>
          <cell r="L96">
            <v>1</v>
          </cell>
          <cell r="Q96">
            <v>85.8</v>
          </cell>
        </row>
        <row r="97">
          <cell r="C97">
            <v>13.78125</v>
          </cell>
          <cell r="F97">
            <v>90.600000000000009</v>
          </cell>
          <cell r="L97">
            <v>1</v>
          </cell>
          <cell r="Q97">
            <v>88.2</v>
          </cell>
        </row>
        <row r="98">
          <cell r="C98">
            <v>13.9375</v>
          </cell>
          <cell r="F98">
            <v>92.9</v>
          </cell>
          <cell r="L98">
            <v>1</v>
          </cell>
          <cell r="Q98">
            <v>93.2</v>
          </cell>
        </row>
        <row r="99">
          <cell r="C99">
            <v>14.0625</v>
          </cell>
          <cell r="F99">
            <v>94.1</v>
          </cell>
          <cell r="L99">
            <v>1</v>
          </cell>
          <cell r="Q99">
            <v>94.399999999999991</v>
          </cell>
        </row>
        <row r="100">
          <cell r="C100">
            <v>14.171875</v>
          </cell>
          <cell r="F100">
            <v>95.5</v>
          </cell>
          <cell r="L100">
            <v>1</v>
          </cell>
          <cell r="Q100">
            <v>95.6</v>
          </cell>
        </row>
        <row r="101">
          <cell r="C101">
            <v>14.28125</v>
          </cell>
          <cell r="F101">
            <v>96.7</v>
          </cell>
          <cell r="L101">
            <v>1</v>
          </cell>
          <cell r="Q101">
            <v>96.8</v>
          </cell>
        </row>
        <row r="102">
          <cell r="C102">
            <v>14.390625</v>
          </cell>
          <cell r="F102">
            <v>96.5</v>
          </cell>
          <cell r="L102">
            <v>1</v>
          </cell>
          <cell r="Q102">
            <v>96.2</v>
          </cell>
        </row>
        <row r="103">
          <cell r="C103">
            <v>14.484375</v>
          </cell>
          <cell r="F103">
            <v>97.8</v>
          </cell>
          <cell r="L103">
            <v>1</v>
          </cell>
          <cell r="Q103">
            <v>96.8</v>
          </cell>
        </row>
        <row r="104">
          <cell r="C104">
            <v>14.5625</v>
          </cell>
          <cell r="F104">
            <v>98.3</v>
          </cell>
          <cell r="L104">
            <v>1</v>
          </cell>
          <cell r="Q104">
            <v>98.6</v>
          </cell>
        </row>
        <row r="105">
          <cell r="C105">
            <v>14.640625</v>
          </cell>
          <cell r="F105">
            <v>98.3</v>
          </cell>
          <cell r="L105">
            <v>1</v>
          </cell>
          <cell r="Q105">
            <v>98.8</v>
          </cell>
        </row>
        <row r="106">
          <cell r="C106">
            <v>14.734375</v>
          </cell>
          <cell r="F106">
            <v>98.3</v>
          </cell>
          <cell r="L106">
            <v>1</v>
          </cell>
          <cell r="Q106">
            <v>98.2</v>
          </cell>
        </row>
      </sheetData>
      <sheetData sheetId="3">
        <row r="3">
          <cell r="F3">
            <v>73.178999999999974</v>
          </cell>
          <cell r="Q3">
            <v>0</v>
          </cell>
        </row>
        <row r="7">
          <cell r="C7">
            <v>4.6875E-2</v>
          </cell>
          <cell r="F7">
            <v>99.6</v>
          </cell>
          <cell r="Q7">
            <v>0</v>
          </cell>
        </row>
        <row r="8">
          <cell r="C8">
            <v>9.375E-2</v>
          </cell>
          <cell r="F8">
            <v>99.7</v>
          </cell>
          <cell r="Q8">
            <v>0</v>
          </cell>
        </row>
        <row r="9">
          <cell r="C9">
            <v>0.125</v>
          </cell>
          <cell r="F9">
            <v>99.4</v>
          </cell>
          <cell r="Q9">
            <v>0</v>
          </cell>
        </row>
        <row r="10">
          <cell r="C10">
            <v>0.15625</v>
          </cell>
          <cell r="F10">
            <v>99.3</v>
          </cell>
          <cell r="Q10">
            <v>0</v>
          </cell>
        </row>
        <row r="11">
          <cell r="C11">
            <v>0.1875</v>
          </cell>
          <cell r="F11">
            <v>98.9</v>
          </cell>
          <cell r="Q11">
            <v>0</v>
          </cell>
        </row>
        <row r="12">
          <cell r="C12">
            <v>0.203125</v>
          </cell>
          <cell r="F12">
            <v>98.6</v>
          </cell>
          <cell r="Q12">
            <v>0</v>
          </cell>
        </row>
        <row r="13">
          <cell r="C13">
            <v>0.234375</v>
          </cell>
          <cell r="F13">
            <v>97.899999999999991</v>
          </cell>
          <cell r="Q13">
            <v>0</v>
          </cell>
        </row>
        <row r="14">
          <cell r="C14">
            <v>0.25</v>
          </cell>
          <cell r="F14">
            <v>95.7</v>
          </cell>
          <cell r="Q14">
            <v>0</v>
          </cell>
        </row>
        <row r="15">
          <cell r="C15">
            <v>0.28125</v>
          </cell>
          <cell r="F15">
            <v>95.3</v>
          </cell>
          <cell r="Q15">
            <v>0</v>
          </cell>
        </row>
        <row r="16">
          <cell r="C16">
            <v>0.296875</v>
          </cell>
          <cell r="F16">
            <v>92.800000000000011</v>
          </cell>
          <cell r="Q16">
            <v>0</v>
          </cell>
        </row>
        <row r="17">
          <cell r="C17">
            <v>0.328125</v>
          </cell>
          <cell r="F17">
            <v>91.2</v>
          </cell>
          <cell r="Q17">
            <v>0</v>
          </cell>
        </row>
        <row r="18">
          <cell r="C18">
            <v>0.359375</v>
          </cell>
          <cell r="F18">
            <v>90</v>
          </cell>
          <cell r="Q18">
            <v>0</v>
          </cell>
        </row>
        <row r="19">
          <cell r="C19">
            <v>0.390625</v>
          </cell>
          <cell r="F19">
            <v>91.4</v>
          </cell>
          <cell r="Q19">
            <v>0</v>
          </cell>
        </row>
        <row r="20">
          <cell r="C20">
            <v>0.421875</v>
          </cell>
          <cell r="F20">
            <v>89.4</v>
          </cell>
          <cell r="Q20">
            <v>0</v>
          </cell>
        </row>
        <row r="21">
          <cell r="C21">
            <v>0.4375</v>
          </cell>
          <cell r="F21">
            <v>85.5</v>
          </cell>
          <cell r="Q21">
            <v>0</v>
          </cell>
        </row>
        <row r="22">
          <cell r="C22">
            <v>0.453125</v>
          </cell>
          <cell r="F22">
            <v>86.3</v>
          </cell>
          <cell r="Q22">
            <v>0</v>
          </cell>
        </row>
        <row r="23">
          <cell r="C23">
            <v>0.46875</v>
          </cell>
          <cell r="F23">
            <v>85.5</v>
          </cell>
          <cell r="Q23">
            <v>0</v>
          </cell>
        </row>
        <row r="24">
          <cell r="C24">
            <v>0.5</v>
          </cell>
          <cell r="F24">
            <v>83.3</v>
          </cell>
          <cell r="Q24">
            <v>0</v>
          </cell>
        </row>
        <row r="25">
          <cell r="C25">
            <v>0.515625</v>
          </cell>
          <cell r="F25">
            <v>84.1</v>
          </cell>
          <cell r="Q25">
            <v>0</v>
          </cell>
        </row>
        <row r="26">
          <cell r="C26">
            <v>0.53125</v>
          </cell>
          <cell r="F26">
            <v>83.899999999999991</v>
          </cell>
          <cell r="Q26">
            <v>0</v>
          </cell>
        </row>
        <row r="27">
          <cell r="C27">
            <v>0.546875</v>
          </cell>
          <cell r="F27">
            <v>84.1</v>
          </cell>
          <cell r="Q27">
            <v>0</v>
          </cell>
        </row>
        <row r="28">
          <cell r="C28">
            <v>0.578125</v>
          </cell>
          <cell r="F28">
            <v>81.100000000000009</v>
          </cell>
          <cell r="Q28">
            <v>0</v>
          </cell>
        </row>
        <row r="29">
          <cell r="C29">
            <v>0.59375</v>
          </cell>
          <cell r="F29">
            <v>75.3</v>
          </cell>
          <cell r="Q29">
            <v>0</v>
          </cell>
        </row>
        <row r="30">
          <cell r="C30">
            <v>0.609375</v>
          </cell>
          <cell r="F30">
            <v>76.599999999999994</v>
          </cell>
          <cell r="Q30">
            <v>0</v>
          </cell>
        </row>
        <row r="31">
          <cell r="C31">
            <v>0.625</v>
          </cell>
          <cell r="F31">
            <v>74.5</v>
          </cell>
          <cell r="Q31">
            <v>0</v>
          </cell>
        </row>
        <row r="32">
          <cell r="C32">
            <v>0.65625</v>
          </cell>
          <cell r="F32">
            <v>72.7</v>
          </cell>
          <cell r="Q32">
            <v>0</v>
          </cell>
        </row>
        <row r="33">
          <cell r="C33">
            <v>0.6875</v>
          </cell>
          <cell r="F33">
            <v>70.899999999999991</v>
          </cell>
          <cell r="Q33">
            <v>0</v>
          </cell>
        </row>
        <row r="34">
          <cell r="C34">
            <v>0.71875</v>
          </cell>
          <cell r="F34">
            <v>68</v>
          </cell>
          <cell r="Q34">
            <v>0</v>
          </cell>
        </row>
        <row r="35">
          <cell r="C35">
            <v>0.71875</v>
          </cell>
          <cell r="F35">
            <v>64.5</v>
          </cell>
          <cell r="Q35">
            <v>0</v>
          </cell>
        </row>
        <row r="36">
          <cell r="C36">
            <v>0.75</v>
          </cell>
          <cell r="F36">
            <v>62</v>
          </cell>
          <cell r="Q36">
            <v>0</v>
          </cell>
        </row>
        <row r="37">
          <cell r="C37">
            <v>0.765625</v>
          </cell>
          <cell r="F37">
            <v>59.699999999999996</v>
          </cell>
          <cell r="Q37">
            <v>0</v>
          </cell>
        </row>
        <row r="38">
          <cell r="C38">
            <v>0.78125</v>
          </cell>
          <cell r="F38">
            <v>54.1</v>
          </cell>
          <cell r="Q38">
            <v>0</v>
          </cell>
        </row>
        <row r="39">
          <cell r="C39">
            <v>0.8125</v>
          </cell>
          <cell r="F39">
            <v>64.8</v>
          </cell>
          <cell r="Q39">
            <v>0</v>
          </cell>
        </row>
        <row r="40">
          <cell r="C40">
            <v>0.828125</v>
          </cell>
          <cell r="F40">
            <v>74.5</v>
          </cell>
          <cell r="Q40">
            <v>0</v>
          </cell>
        </row>
        <row r="41">
          <cell r="C41">
            <v>0.84375</v>
          </cell>
          <cell r="F41">
            <v>71.3</v>
          </cell>
          <cell r="Q41">
            <v>0</v>
          </cell>
        </row>
        <row r="42">
          <cell r="C42">
            <v>0.875</v>
          </cell>
          <cell r="F42">
            <v>72.3</v>
          </cell>
          <cell r="Q42">
            <v>0</v>
          </cell>
        </row>
        <row r="43">
          <cell r="C43">
            <v>0.890625</v>
          </cell>
          <cell r="F43">
            <v>70.5</v>
          </cell>
          <cell r="Q43">
            <v>0</v>
          </cell>
        </row>
        <row r="44">
          <cell r="C44">
            <v>0.90625</v>
          </cell>
          <cell r="F44">
            <v>72.5</v>
          </cell>
          <cell r="Q44">
            <v>0</v>
          </cell>
        </row>
        <row r="45">
          <cell r="C45">
            <v>0.921875</v>
          </cell>
          <cell r="F45">
            <v>69.899999999999991</v>
          </cell>
          <cell r="Q45">
            <v>0</v>
          </cell>
        </row>
        <row r="46">
          <cell r="C46">
            <v>0.953125</v>
          </cell>
          <cell r="F46">
            <v>69.599999999999994</v>
          </cell>
          <cell r="Q46">
            <v>0</v>
          </cell>
        </row>
        <row r="47">
          <cell r="C47">
            <v>0.96875</v>
          </cell>
          <cell r="F47">
            <v>68.8</v>
          </cell>
          <cell r="Q47">
            <v>0</v>
          </cell>
        </row>
        <row r="48">
          <cell r="C48">
            <v>0.984375</v>
          </cell>
          <cell r="F48">
            <v>70.399999999999991</v>
          </cell>
          <cell r="Q48">
            <v>0</v>
          </cell>
        </row>
        <row r="49">
          <cell r="C49">
            <v>1</v>
          </cell>
          <cell r="F49">
            <v>68.7</v>
          </cell>
          <cell r="Q49">
            <v>0</v>
          </cell>
        </row>
        <row r="50">
          <cell r="C50">
            <v>1.03125</v>
          </cell>
          <cell r="F50">
            <v>69.199999999999989</v>
          </cell>
          <cell r="Q50">
            <v>0</v>
          </cell>
        </row>
        <row r="51">
          <cell r="C51">
            <v>1.046875</v>
          </cell>
          <cell r="F51">
            <v>93.899999999999991</v>
          </cell>
          <cell r="Q51">
            <v>0</v>
          </cell>
        </row>
        <row r="52">
          <cell r="C52">
            <v>1.0625</v>
          </cell>
          <cell r="F52">
            <v>95.7</v>
          </cell>
          <cell r="Q52">
            <v>0</v>
          </cell>
        </row>
        <row r="53">
          <cell r="C53">
            <v>1.09375</v>
          </cell>
          <cell r="F53">
            <v>95.1</v>
          </cell>
          <cell r="Q53">
            <v>0</v>
          </cell>
        </row>
        <row r="54">
          <cell r="C54">
            <v>1.125</v>
          </cell>
          <cell r="F54">
            <v>95.6</v>
          </cell>
          <cell r="Q54">
            <v>0</v>
          </cell>
        </row>
        <row r="55">
          <cell r="C55">
            <v>1.140625</v>
          </cell>
          <cell r="F55">
            <v>95.1</v>
          </cell>
          <cell r="Q55">
            <v>0</v>
          </cell>
        </row>
        <row r="56">
          <cell r="C56">
            <v>1.171875</v>
          </cell>
          <cell r="F56">
            <v>94</v>
          </cell>
          <cell r="Q56">
            <v>0</v>
          </cell>
        </row>
        <row r="57">
          <cell r="C57">
            <v>1.203125</v>
          </cell>
          <cell r="F57">
            <v>94.8</v>
          </cell>
          <cell r="Q57">
            <v>0</v>
          </cell>
        </row>
        <row r="58">
          <cell r="C58">
            <v>1.234375</v>
          </cell>
          <cell r="F58">
            <v>95</v>
          </cell>
          <cell r="Q58">
            <v>0</v>
          </cell>
        </row>
        <row r="59">
          <cell r="C59">
            <v>1.25</v>
          </cell>
          <cell r="F59">
            <v>93.600000000000009</v>
          </cell>
          <cell r="Q59">
            <v>0</v>
          </cell>
        </row>
        <row r="60">
          <cell r="C60">
            <v>1.28125</v>
          </cell>
          <cell r="F60">
            <v>93.7</v>
          </cell>
          <cell r="Q60">
            <v>0</v>
          </cell>
        </row>
        <row r="61">
          <cell r="C61">
            <v>1.296875</v>
          </cell>
          <cell r="F61">
            <v>92.9</v>
          </cell>
          <cell r="Q61">
            <v>0</v>
          </cell>
        </row>
        <row r="62">
          <cell r="C62">
            <v>1.3125</v>
          </cell>
          <cell r="F62">
            <v>94.1</v>
          </cell>
          <cell r="Q62">
            <v>0</v>
          </cell>
        </row>
        <row r="63">
          <cell r="C63">
            <v>1.34375</v>
          </cell>
          <cell r="F63">
            <v>93.7</v>
          </cell>
          <cell r="Q63">
            <v>0</v>
          </cell>
        </row>
        <row r="64">
          <cell r="C64">
            <v>1.359375</v>
          </cell>
          <cell r="F64">
            <v>95.8</v>
          </cell>
          <cell r="Q64">
            <v>0</v>
          </cell>
        </row>
        <row r="65">
          <cell r="C65">
            <v>1.375</v>
          </cell>
          <cell r="F65">
            <v>94.899999999999991</v>
          </cell>
          <cell r="Q65">
            <v>0</v>
          </cell>
        </row>
        <row r="66">
          <cell r="C66">
            <v>1.40625</v>
          </cell>
          <cell r="F66">
            <v>95.199999999999989</v>
          </cell>
          <cell r="Q66">
            <v>0</v>
          </cell>
        </row>
        <row r="67">
          <cell r="C67">
            <v>1.421875</v>
          </cell>
          <cell r="F67">
            <v>93.899999999999991</v>
          </cell>
          <cell r="Q67">
            <v>0</v>
          </cell>
        </row>
        <row r="68">
          <cell r="C68">
            <v>1.453125</v>
          </cell>
          <cell r="F68">
            <v>90.4</v>
          </cell>
          <cell r="Q68">
            <v>0</v>
          </cell>
        </row>
        <row r="69">
          <cell r="C69">
            <v>1.46875</v>
          </cell>
          <cell r="F69">
            <v>89</v>
          </cell>
          <cell r="Q69">
            <v>0</v>
          </cell>
        </row>
        <row r="70">
          <cell r="C70">
            <v>1.484375</v>
          </cell>
          <cell r="F70">
            <v>84.3</v>
          </cell>
          <cell r="Q70">
            <v>0</v>
          </cell>
        </row>
        <row r="71">
          <cell r="C71">
            <v>1.515625</v>
          </cell>
          <cell r="F71">
            <v>79</v>
          </cell>
          <cell r="Q71">
            <v>0</v>
          </cell>
        </row>
        <row r="72">
          <cell r="C72">
            <v>1.53125</v>
          </cell>
          <cell r="F72">
            <v>64.7</v>
          </cell>
          <cell r="Q72">
            <v>0</v>
          </cell>
        </row>
        <row r="73">
          <cell r="C73">
            <v>1.546875</v>
          </cell>
          <cell r="F73">
            <v>56.699999999999996</v>
          </cell>
          <cell r="Q73">
            <v>0</v>
          </cell>
        </row>
        <row r="74">
          <cell r="C74">
            <v>1.578125</v>
          </cell>
          <cell r="F74">
            <v>58.099999999999994</v>
          </cell>
          <cell r="Q74">
            <v>0</v>
          </cell>
        </row>
        <row r="75">
          <cell r="C75">
            <v>1.59375</v>
          </cell>
          <cell r="F75">
            <v>55.000000000000007</v>
          </cell>
          <cell r="Q75">
            <v>0</v>
          </cell>
        </row>
        <row r="76">
          <cell r="C76">
            <v>1.609375</v>
          </cell>
          <cell r="F76">
            <v>52.1</v>
          </cell>
          <cell r="Q76">
            <v>0</v>
          </cell>
        </row>
        <row r="77">
          <cell r="C77">
            <v>1.625</v>
          </cell>
          <cell r="F77">
            <v>42.199999999999996</v>
          </cell>
          <cell r="Q77">
            <v>0</v>
          </cell>
        </row>
        <row r="78">
          <cell r="C78">
            <v>1.65625</v>
          </cell>
          <cell r="F78">
            <v>40</v>
          </cell>
          <cell r="Q78">
            <v>0</v>
          </cell>
        </row>
        <row r="79">
          <cell r="C79">
            <v>1.671875</v>
          </cell>
          <cell r="F79">
            <v>41</v>
          </cell>
          <cell r="Q79">
            <v>0</v>
          </cell>
        </row>
        <row r="80">
          <cell r="C80">
            <v>1.6875</v>
          </cell>
          <cell r="F80">
            <v>41.3</v>
          </cell>
          <cell r="Q80">
            <v>0</v>
          </cell>
        </row>
        <row r="81">
          <cell r="C81">
            <v>1.703125</v>
          </cell>
          <cell r="F81">
            <v>45.4</v>
          </cell>
          <cell r="Q81">
            <v>0</v>
          </cell>
        </row>
        <row r="82">
          <cell r="C82">
            <v>1.734375</v>
          </cell>
          <cell r="F82">
            <v>41.8</v>
          </cell>
          <cell r="Q82">
            <v>0</v>
          </cell>
        </row>
        <row r="83">
          <cell r="C83">
            <v>1.75</v>
          </cell>
          <cell r="F83">
            <v>40.9</v>
          </cell>
          <cell r="Q83">
            <v>0</v>
          </cell>
        </row>
        <row r="84">
          <cell r="C84">
            <v>1.765625</v>
          </cell>
          <cell r="F84">
            <v>40.9</v>
          </cell>
          <cell r="Q84">
            <v>0</v>
          </cell>
        </row>
        <row r="85">
          <cell r="C85">
            <v>1.78125</v>
          </cell>
          <cell r="F85">
            <v>45.1</v>
          </cell>
          <cell r="Q85">
            <v>0</v>
          </cell>
        </row>
        <row r="86">
          <cell r="C86">
            <v>1.8125</v>
          </cell>
          <cell r="F86">
            <v>42.6</v>
          </cell>
          <cell r="Q86">
            <v>0</v>
          </cell>
        </row>
        <row r="87">
          <cell r="C87">
            <v>1.828125</v>
          </cell>
          <cell r="F87">
            <v>44.3</v>
          </cell>
          <cell r="Q87">
            <v>0</v>
          </cell>
        </row>
        <row r="88">
          <cell r="C88">
            <v>1.84375</v>
          </cell>
          <cell r="F88">
            <v>43.2</v>
          </cell>
          <cell r="Q88">
            <v>0</v>
          </cell>
        </row>
        <row r="89">
          <cell r="C89">
            <v>1.875</v>
          </cell>
          <cell r="F89">
            <v>41.9</v>
          </cell>
          <cell r="Q89">
            <v>0</v>
          </cell>
        </row>
        <row r="90">
          <cell r="C90">
            <v>1.890625</v>
          </cell>
          <cell r="F90">
            <v>43.1</v>
          </cell>
          <cell r="Q90">
            <v>0</v>
          </cell>
        </row>
        <row r="91">
          <cell r="C91">
            <v>1.90625</v>
          </cell>
          <cell r="F91">
            <v>41</v>
          </cell>
          <cell r="Q91">
            <v>0</v>
          </cell>
        </row>
        <row r="92">
          <cell r="C92">
            <v>1.9375</v>
          </cell>
          <cell r="F92">
            <v>41.4</v>
          </cell>
          <cell r="Q92">
            <v>0</v>
          </cell>
        </row>
        <row r="93">
          <cell r="C93">
            <v>1.953125</v>
          </cell>
          <cell r="F93">
            <v>44.4</v>
          </cell>
          <cell r="Q93">
            <v>0</v>
          </cell>
        </row>
        <row r="94">
          <cell r="C94">
            <v>1.96875</v>
          </cell>
          <cell r="F94">
            <v>44</v>
          </cell>
          <cell r="Q94">
            <v>0</v>
          </cell>
        </row>
        <row r="95">
          <cell r="C95">
            <v>1.984375</v>
          </cell>
          <cell r="F95">
            <v>46.800000000000004</v>
          </cell>
          <cell r="Q95">
            <v>0</v>
          </cell>
        </row>
        <row r="96">
          <cell r="C96">
            <v>2</v>
          </cell>
          <cell r="F96">
            <v>52.900000000000006</v>
          </cell>
          <cell r="Q96">
            <v>0</v>
          </cell>
        </row>
        <row r="97">
          <cell r="C97">
            <v>2.03125</v>
          </cell>
          <cell r="F97">
            <v>52.5</v>
          </cell>
          <cell r="Q97">
            <v>0</v>
          </cell>
        </row>
        <row r="98">
          <cell r="C98">
            <v>2.046875</v>
          </cell>
          <cell r="F98">
            <v>52.900000000000006</v>
          </cell>
          <cell r="Q98">
            <v>0</v>
          </cell>
        </row>
        <row r="99">
          <cell r="C99">
            <v>2.0625</v>
          </cell>
          <cell r="F99">
            <v>58.199999999999996</v>
          </cell>
          <cell r="Q99">
            <v>0</v>
          </cell>
        </row>
        <row r="100">
          <cell r="C100">
            <v>2.078125</v>
          </cell>
          <cell r="F100">
            <v>62</v>
          </cell>
          <cell r="Q100">
            <v>0</v>
          </cell>
        </row>
        <row r="101">
          <cell r="C101">
            <v>2.109375</v>
          </cell>
          <cell r="F101">
            <v>60.4</v>
          </cell>
          <cell r="Q101">
            <v>0</v>
          </cell>
        </row>
        <row r="102">
          <cell r="C102">
            <v>2.125</v>
          </cell>
          <cell r="F102">
            <v>74.900000000000006</v>
          </cell>
          <cell r="Q102">
            <v>0</v>
          </cell>
        </row>
        <row r="103">
          <cell r="C103">
            <v>2.140625</v>
          </cell>
          <cell r="F103">
            <v>77.8</v>
          </cell>
          <cell r="Q103">
            <v>0</v>
          </cell>
        </row>
        <row r="104">
          <cell r="C104">
            <v>2.171875</v>
          </cell>
          <cell r="F104">
            <v>77.3</v>
          </cell>
          <cell r="Q104">
            <v>0</v>
          </cell>
        </row>
        <row r="105">
          <cell r="C105">
            <v>2.1875</v>
          </cell>
          <cell r="F105">
            <v>81.100000000000009</v>
          </cell>
          <cell r="Q105">
            <v>0</v>
          </cell>
        </row>
        <row r="106">
          <cell r="C106">
            <v>2.203125</v>
          </cell>
          <cell r="F106">
            <v>86.5</v>
          </cell>
          <cell r="Q106">
            <v>0</v>
          </cell>
        </row>
      </sheetData>
      <sheetData sheetId="4">
        <row r="3">
          <cell r="F3">
            <v>95.652999999999977</v>
          </cell>
          <cell r="L3">
            <v>15.22</v>
          </cell>
          <cell r="Q3">
            <v>90</v>
          </cell>
        </row>
        <row r="5">
          <cell r="A5">
            <v>8</v>
          </cell>
          <cell r="B5">
            <v>1650</v>
          </cell>
        </row>
        <row r="7">
          <cell r="C7">
            <v>0.109375</v>
          </cell>
          <cell r="F7">
            <v>99.6</v>
          </cell>
          <cell r="L7">
            <v>7</v>
          </cell>
          <cell r="Q7">
            <v>0</v>
          </cell>
        </row>
        <row r="8">
          <cell r="C8">
            <v>0.203125</v>
          </cell>
          <cell r="F8">
            <v>99.9</v>
          </cell>
          <cell r="L8">
            <v>7</v>
          </cell>
          <cell r="Q8">
            <v>100</v>
          </cell>
        </row>
        <row r="9">
          <cell r="C9">
            <v>0.28125</v>
          </cell>
          <cell r="F9">
            <v>99.8</v>
          </cell>
          <cell r="L9">
            <v>7</v>
          </cell>
          <cell r="Q9">
            <v>100</v>
          </cell>
        </row>
        <row r="10">
          <cell r="C10">
            <v>0.328125</v>
          </cell>
          <cell r="F10">
            <v>99.7</v>
          </cell>
          <cell r="L10">
            <v>7</v>
          </cell>
          <cell r="Q10">
            <v>100</v>
          </cell>
        </row>
        <row r="11">
          <cell r="C11">
            <v>0.4375</v>
          </cell>
          <cell r="F11">
            <v>99.5</v>
          </cell>
          <cell r="L11">
            <v>7</v>
          </cell>
          <cell r="Q11">
            <v>100</v>
          </cell>
        </row>
        <row r="12">
          <cell r="C12">
            <v>0.484375</v>
          </cell>
          <cell r="F12">
            <v>98.9</v>
          </cell>
          <cell r="L12">
            <v>7</v>
          </cell>
          <cell r="Q12">
            <v>100</v>
          </cell>
        </row>
        <row r="13">
          <cell r="C13">
            <v>0.53125</v>
          </cell>
          <cell r="F13">
            <v>99.5</v>
          </cell>
          <cell r="L13">
            <v>8</v>
          </cell>
          <cell r="Q13">
            <v>100</v>
          </cell>
        </row>
        <row r="14">
          <cell r="C14">
            <v>0.5625</v>
          </cell>
          <cell r="F14">
            <v>98.6</v>
          </cell>
          <cell r="L14">
            <v>8</v>
          </cell>
          <cell r="Q14">
            <v>100</v>
          </cell>
        </row>
        <row r="15">
          <cell r="C15">
            <v>0.609375</v>
          </cell>
          <cell r="F15">
            <v>98.7</v>
          </cell>
          <cell r="L15">
            <v>9</v>
          </cell>
          <cell r="Q15">
            <v>100</v>
          </cell>
        </row>
        <row r="16">
          <cell r="C16">
            <v>0.6875</v>
          </cell>
          <cell r="F16">
            <v>96.8</v>
          </cell>
          <cell r="L16">
            <v>14</v>
          </cell>
          <cell r="Q16">
            <v>100</v>
          </cell>
        </row>
        <row r="17">
          <cell r="C17">
            <v>0.765625</v>
          </cell>
          <cell r="F17">
            <v>97.899999999999991</v>
          </cell>
          <cell r="L17">
            <v>10</v>
          </cell>
          <cell r="Q17">
            <v>100</v>
          </cell>
        </row>
        <row r="18">
          <cell r="C18">
            <v>0.8125</v>
          </cell>
          <cell r="F18">
            <v>95.8</v>
          </cell>
          <cell r="L18">
            <v>11</v>
          </cell>
          <cell r="Q18">
            <v>100</v>
          </cell>
        </row>
        <row r="19">
          <cell r="C19">
            <v>0.890625</v>
          </cell>
          <cell r="F19">
            <v>95.899999999999991</v>
          </cell>
          <cell r="L19">
            <v>15</v>
          </cell>
          <cell r="Q19">
            <v>100</v>
          </cell>
        </row>
        <row r="20">
          <cell r="C20">
            <v>0.953125</v>
          </cell>
          <cell r="F20">
            <v>96.2</v>
          </cell>
          <cell r="L20">
            <v>11</v>
          </cell>
          <cell r="Q20">
            <v>100</v>
          </cell>
        </row>
        <row r="21">
          <cell r="C21">
            <v>1</v>
          </cell>
          <cell r="F21">
            <v>94.5</v>
          </cell>
          <cell r="L21">
            <v>11</v>
          </cell>
          <cell r="Q21">
            <v>100</v>
          </cell>
        </row>
        <row r="22">
          <cell r="C22">
            <v>1.046875</v>
          </cell>
          <cell r="F22">
            <v>95.1</v>
          </cell>
          <cell r="L22">
            <v>11</v>
          </cell>
          <cell r="Q22">
            <v>0</v>
          </cell>
        </row>
        <row r="23">
          <cell r="C23">
            <v>1.09375</v>
          </cell>
          <cell r="F23">
            <v>93.7</v>
          </cell>
          <cell r="L23">
            <v>12</v>
          </cell>
          <cell r="Q23">
            <v>0</v>
          </cell>
        </row>
        <row r="24">
          <cell r="C24">
            <v>1.1875</v>
          </cell>
          <cell r="F24">
            <v>93.5</v>
          </cell>
          <cell r="L24">
            <v>12</v>
          </cell>
          <cell r="Q24">
            <v>100</v>
          </cell>
        </row>
        <row r="25">
          <cell r="C25">
            <v>1.265625</v>
          </cell>
          <cell r="F25">
            <v>95.1</v>
          </cell>
          <cell r="L25">
            <v>11</v>
          </cell>
          <cell r="Q25">
            <v>100</v>
          </cell>
        </row>
        <row r="26">
          <cell r="C26">
            <v>1.375</v>
          </cell>
          <cell r="F26">
            <v>95.5</v>
          </cell>
          <cell r="L26">
            <v>15</v>
          </cell>
          <cell r="Q26">
            <v>100</v>
          </cell>
        </row>
        <row r="27">
          <cell r="C27">
            <v>1.453125</v>
          </cell>
          <cell r="F27">
            <v>96.899999999999991</v>
          </cell>
          <cell r="L27">
            <v>16</v>
          </cell>
          <cell r="Q27">
            <v>100</v>
          </cell>
        </row>
        <row r="28">
          <cell r="C28">
            <v>1.53125</v>
          </cell>
          <cell r="F28">
            <v>96</v>
          </cell>
          <cell r="L28">
            <v>17</v>
          </cell>
          <cell r="Q28">
            <v>100</v>
          </cell>
        </row>
        <row r="29">
          <cell r="C29">
            <v>1.59375</v>
          </cell>
          <cell r="F29">
            <v>95.8</v>
          </cell>
          <cell r="L29">
            <v>16</v>
          </cell>
          <cell r="Q29">
            <v>100</v>
          </cell>
        </row>
        <row r="30">
          <cell r="C30">
            <v>1.65625</v>
          </cell>
          <cell r="F30">
            <v>94.699999999999989</v>
          </cell>
          <cell r="L30">
            <v>20</v>
          </cell>
          <cell r="Q30">
            <v>100</v>
          </cell>
        </row>
        <row r="31">
          <cell r="C31">
            <v>1.71875</v>
          </cell>
          <cell r="F31">
            <v>94.399999999999991</v>
          </cell>
          <cell r="L31">
            <v>20</v>
          </cell>
          <cell r="Q31">
            <v>0</v>
          </cell>
        </row>
        <row r="32">
          <cell r="C32">
            <v>1.765625</v>
          </cell>
          <cell r="F32">
            <v>93.4</v>
          </cell>
          <cell r="L32">
            <v>14</v>
          </cell>
          <cell r="Q32">
            <v>100</v>
          </cell>
        </row>
        <row r="33">
          <cell r="C33">
            <v>1.875</v>
          </cell>
          <cell r="F33">
            <v>93.5</v>
          </cell>
          <cell r="L33">
            <v>22</v>
          </cell>
          <cell r="Q33">
            <v>100</v>
          </cell>
        </row>
        <row r="34">
          <cell r="C34">
            <v>2.015625</v>
          </cell>
          <cell r="F34">
            <v>94.199999999999989</v>
          </cell>
          <cell r="L34">
            <v>20</v>
          </cell>
          <cell r="Q34">
            <v>100</v>
          </cell>
        </row>
        <row r="35">
          <cell r="C35">
            <v>2.078125</v>
          </cell>
          <cell r="F35">
            <v>94</v>
          </cell>
          <cell r="L35">
            <v>21</v>
          </cell>
          <cell r="Q35">
            <v>100</v>
          </cell>
        </row>
        <row r="36">
          <cell r="C36">
            <v>2.140625</v>
          </cell>
          <cell r="F36">
            <v>94.5</v>
          </cell>
          <cell r="L36">
            <v>21</v>
          </cell>
          <cell r="Q36">
            <v>100</v>
          </cell>
        </row>
        <row r="37">
          <cell r="C37">
            <v>2.203125</v>
          </cell>
          <cell r="F37">
            <v>93.600000000000009</v>
          </cell>
          <cell r="L37">
            <v>21</v>
          </cell>
          <cell r="Q37">
            <v>100</v>
          </cell>
        </row>
        <row r="38">
          <cell r="C38">
            <v>2.28125</v>
          </cell>
          <cell r="F38">
            <v>95.199999999999989</v>
          </cell>
          <cell r="L38">
            <v>12</v>
          </cell>
          <cell r="Q38">
            <v>100</v>
          </cell>
        </row>
        <row r="39">
          <cell r="C39">
            <v>2.328125</v>
          </cell>
          <cell r="F39">
            <v>95.3</v>
          </cell>
          <cell r="L39">
            <v>13</v>
          </cell>
          <cell r="Q39">
            <v>100</v>
          </cell>
        </row>
        <row r="40">
          <cell r="C40">
            <v>2.40625</v>
          </cell>
          <cell r="F40">
            <v>95.5</v>
          </cell>
          <cell r="L40">
            <v>19</v>
          </cell>
          <cell r="Q40">
            <v>100</v>
          </cell>
        </row>
        <row r="41">
          <cell r="C41">
            <v>2.46875</v>
          </cell>
          <cell r="F41">
            <v>95.199999999999989</v>
          </cell>
          <cell r="L41">
            <v>16</v>
          </cell>
          <cell r="Q41">
            <v>100</v>
          </cell>
        </row>
        <row r="42">
          <cell r="C42">
            <v>2.515625</v>
          </cell>
          <cell r="F42">
            <v>96</v>
          </cell>
          <cell r="L42">
            <v>15</v>
          </cell>
          <cell r="Q42">
            <v>100</v>
          </cell>
        </row>
        <row r="43">
          <cell r="C43">
            <v>2.59375</v>
          </cell>
          <cell r="F43">
            <v>97.7</v>
          </cell>
          <cell r="L43">
            <v>16</v>
          </cell>
          <cell r="Q43">
            <v>100</v>
          </cell>
        </row>
        <row r="44">
          <cell r="C44">
            <v>2.640625</v>
          </cell>
          <cell r="F44">
            <v>98.1</v>
          </cell>
          <cell r="L44">
            <v>16</v>
          </cell>
          <cell r="Q44">
            <v>100</v>
          </cell>
        </row>
        <row r="45">
          <cell r="C45">
            <v>2.6875</v>
          </cell>
          <cell r="F45">
            <v>96.899999999999991</v>
          </cell>
          <cell r="L45">
            <v>16</v>
          </cell>
          <cell r="Q45">
            <v>100</v>
          </cell>
        </row>
        <row r="46">
          <cell r="C46">
            <v>2.75</v>
          </cell>
          <cell r="F46">
            <v>98.1</v>
          </cell>
          <cell r="L46">
            <v>20</v>
          </cell>
          <cell r="Q46">
            <v>100</v>
          </cell>
        </row>
        <row r="47">
          <cell r="C47">
            <v>2.875</v>
          </cell>
          <cell r="F47">
            <v>98</v>
          </cell>
          <cell r="L47">
            <v>29</v>
          </cell>
          <cell r="Q47">
            <v>100</v>
          </cell>
        </row>
        <row r="48">
          <cell r="C48">
            <v>2.921875</v>
          </cell>
          <cell r="F48">
            <v>98</v>
          </cell>
          <cell r="L48">
            <v>29</v>
          </cell>
          <cell r="Q48">
            <v>100</v>
          </cell>
        </row>
        <row r="49">
          <cell r="C49">
            <v>3</v>
          </cell>
          <cell r="F49">
            <v>98.1</v>
          </cell>
          <cell r="L49">
            <v>31</v>
          </cell>
          <cell r="Q49">
            <v>100</v>
          </cell>
        </row>
        <row r="50">
          <cell r="C50">
            <v>3.09375</v>
          </cell>
          <cell r="F50">
            <v>98</v>
          </cell>
          <cell r="L50">
            <v>32</v>
          </cell>
          <cell r="Q50">
            <v>100</v>
          </cell>
        </row>
        <row r="51">
          <cell r="C51">
            <v>3.171875</v>
          </cell>
          <cell r="F51">
            <v>97.6</v>
          </cell>
          <cell r="L51">
            <v>23</v>
          </cell>
          <cell r="Q51">
            <v>100</v>
          </cell>
        </row>
        <row r="52">
          <cell r="C52">
            <v>3.25</v>
          </cell>
          <cell r="F52">
            <v>98.2</v>
          </cell>
          <cell r="L52">
            <v>24</v>
          </cell>
          <cell r="Q52">
            <v>100</v>
          </cell>
        </row>
        <row r="53">
          <cell r="C53">
            <v>3.328125</v>
          </cell>
          <cell r="F53">
            <v>98.3</v>
          </cell>
          <cell r="L53">
            <v>28</v>
          </cell>
          <cell r="Q53">
            <v>100</v>
          </cell>
        </row>
        <row r="54">
          <cell r="C54">
            <v>3.390625</v>
          </cell>
          <cell r="F54">
            <v>97.7</v>
          </cell>
          <cell r="L54">
            <v>28</v>
          </cell>
          <cell r="Q54">
            <v>100</v>
          </cell>
        </row>
        <row r="55">
          <cell r="C55">
            <v>3.453125</v>
          </cell>
          <cell r="F55">
            <v>98</v>
          </cell>
          <cell r="L55">
            <v>24</v>
          </cell>
          <cell r="Q55">
            <v>100</v>
          </cell>
        </row>
        <row r="56">
          <cell r="C56">
            <v>3.5</v>
          </cell>
          <cell r="F56">
            <v>97.5</v>
          </cell>
          <cell r="L56">
            <v>25</v>
          </cell>
          <cell r="Q56">
            <v>100</v>
          </cell>
        </row>
        <row r="57">
          <cell r="C57">
            <v>3.546875</v>
          </cell>
          <cell r="F57">
            <v>97.8</v>
          </cell>
          <cell r="L57">
            <v>19</v>
          </cell>
          <cell r="Q57">
            <v>100</v>
          </cell>
        </row>
        <row r="58">
          <cell r="C58">
            <v>3.59375</v>
          </cell>
          <cell r="F58">
            <v>98.2</v>
          </cell>
          <cell r="L58">
            <v>16</v>
          </cell>
          <cell r="Q58">
            <v>0</v>
          </cell>
        </row>
        <row r="59">
          <cell r="C59">
            <v>3.65625</v>
          </cell>
          <cell r="F59">
            <v>97.5</v>
          </cell>
          <cell r="L59">
            <v>15</v>
          </cell>
          <cell r="Q59">
            <v>100</v>
          </cell>
        </row>
        <row r="60">
          <cell r="C60">
            <v>3.703125</v>
          </cell>
          <cell r="F60">
            <v>97.8</v>
          </cell>
          <cell r="L60">
            <v>15</v>
          </cell>
          <cell r="Q60">
            <v>100</v>
          </cell>
        </row>
        <row r="61">
          <cell r="C61">
            <v>3.734375</v>
          </cell>
          <cell r="F61">
            <v>97.3</v>
          </cell>
          <cell r="L61">
            <v>16</v>
          </cell>
          <cell r="Q61">
            <v>100</v>
          </cell>
        </row>
        <row r="62">
          <cell r="C62">
            <v>3.78125</v>
          </cell>
          <cell r="F62">
            <v>97.6</v>
          </cell>
          <cell r="L62">
            <v>17</v>
          </cell>
          <cell r="Q62">
            <v>100</v>
          </cell>
        </row>
        <row r="63">
          <cell r="C63">
            <v>3.84375</v>
          </cell>
          <cell r="F63">
            <v>98.9</v>
          </cell>
          <cell r="L63">
            <v>18</v>
          </cell>
          <cell r="Q63">
            <v>100</v>
          </cell>
        </row>
        <row r="64">
          <cell r="C64">
            <v>3.875</v>
          </cell>
          <cell r="F64">
            <v>98.8</v>
          </cell>
          <cell r="L64">
            <v>18</v>
          </cell>
          <cell r="Q64">
            <v>100</v>
          </cell>
        </row>
        <row r="65">
          <cell r="C65">
            <v>3.921875</v>
          </cell>
          <cell r="F65">
            <v>97.8</v>
          </cell>
          <cell r="L65">
            <v>18</v>
          </cell>
          <cell r="Q65">
            <v>100</v>
          </cell>
        </row>
        <row r="66">
          <cell r="C66">
            <v>3.96875</v>
          </cell>
          <cell r="F66">
            <v>98</v>
          </cell>
          <cell r="L66">
            <v>15</v>
          </cell>
          <cell r="Q66">
            <v>100</v>
          </cell>
        </row>
        <row r="67">
          <cell r="C67">
            <v>4</v>
          </cell>
          <cell r="F67">
            <v>97.8</v>
          </cell>
          <cell r="L67">
            <v>15</v>
          </cell>
          <cell r="Q67">
            <v>100</v>
          </cell>
        </row>
        <row r="68">
          <cell r="C68">
            <v>4.046875</v>
          </cell>
          <cell r="F68">
            <v>96.399999999999991</v>
          </cell>
          <cell r="L68">
            <v>15</v>
          </cell>
          <cell r="Q68">
            <v>100</v>
          </cell>
        </row>
        <row r="69">
          <cell r="C69">
            <v>4.078125</v>
          </cell>
          <cell r="F69">
            <v>94.399999999999991</v>
          </cell>
          <cell r="L69">
            <v>15</v>
          </cell>
          <cell r="Q69">
            <v>100</v>
          </cell>
        </row>
        <row r="70">
          <cell r="C70">
            <v>4.125</v>
          </cell>
          <cell r="F70">
            <v>92.300000000000011</v>
          </cell>
          <cell r="L70">
            <v>15</v>
          </cell>
          <cell r="Q70">
            <v>100</v>
          </cell>
        </row>
        <row r="71">
          <cell r="C71">
            <v>4.15625</v>
          </cell>
          <cell r="F71">
            <v>83.3</v>
          </cell>
          <cell r="L71">
            <v>12</v>
          </cell>
          <cell r="Q71">
            <v>100</v>
          </cell>
        </row>
        <row r="72">
          <cell r="C72">
            <v>4.203125</v>
          </cell>
          <cell r="F72">
            <v>83.1</v>
          </cell>
          <cell r="L72">
            <v>19</v>
          </cell>
          <cell r="Q72">
            <v>100</v>
          </cell>
        </row>
        <row r="73">
          <cell r="C73">
            <v>4.25</v>
          </cell>
          <cell r="F73">
            <v>83</v>
          </cell>
          <cell r="L73">
            <v>15</v>
          </cell>
          <cell r="Q73">
            <v>100</v>
          </cell>
        </row>
        <row r="74">
          <cell r="C74">
            <v>4.296875</v>
          </cell>
          <cell r="F74">
            <v>79.900000000000006</v>
          </cell>
          <cell r="L74">
            <v>9</v>
          </cell>
          <cell r="Q74">
            <v>0</v>
          </cell>
        </row>
        <row r="75">
          <cell r="C75">
            <v>4.34375</v>
          </cell>
          <cell r="F75">
            <v>84.7</v>
          </cell>
          <cell r="L75">
            <v>7</v>
          </cell>
          <cell r="Q75">
            <v>0</v>
          </cell>
        </row>
        <row r="76">
          <cell r="C76">
            <v>4.390625</v>
          </cell>
          <cell r="F76">
            <v>84.8</v>
          </cell>
          <cell r="L76">
            <v>11</v>
          </cell>
          <cell r="Q76">
            <v>100</v>
          </cell>
        </row>
        <row r="77">
          <cell r="C77">
            <v>4.453125</v>
          </cell>
          <cell r="F77">
            <v>87.2</v>
          </cell>
          <cell r="L77">
            <v>20</v>
          </cell>
          <cell r="Q77">
            <v>0</v>
          </cell>
        </row>
        <row r="78">
          <cell r="C78">
            <v>4.5</v>
          </cell>
          <cell r="F78">
            <v>89.7</v>
          </cell>
          <cell r="L78">
            <v>17</v>
          </cell>
          <cell r="Q78">
            <v>100</v>
          </cell>
        </row>
        <row r="79">
          <cell r="C79">
            <v>4.546875</v>
          </cell>
          <cell r="F79">
            <v>89.9</v>
          </cell>
          <cell r="L79">
            <v>17</v>
          </cell>
          <cell r="Q79">
            <v>100</v>
          </cell>
        </row>
        <row r="80">
          <cell r="C80">
            <v>4.609375</v>
          </cell>
          <cell r="F80">
            <v>92.9</v>
          </cell>
          <cell r="L80">
            <v>16</v>
          </cell>
          <cell r="Q80">
            <v>100</v>
          </cell>
        </row>
        <row r="81">
          <cell r="C81">
            <v>4.65625</v>
          </cell>
          <cell r="F81">
            <v>91.9</v>
          </cell>
          <cell r="L81">
            <v>16</v>
          </cell>
          <cell r="Q81">
            <v>100</v>
          </cell>
        </row>
        <row r="82">
          <cell r="C82">
            <v>4.71875</v>
          </cell>
          <cell r="F82">
            <v>94.5</v>
          </cell>
          <cell r="L82">
            <v>17</v>
          </cell>
          <cell r="Q82">
            <v>100</v>
          </cell>
        </row>
        <row r="83">
          <cell r="C83">
            <v>4.78125</v>
          </cell>
          <cell r="F83">
            <v>95.899999999999991</v>
          </cell>
          <cell r="L83">
            <v>28</v>
          </cell>
          <cell r="Q83">
            <v>100</v>
          </cell>
        </row>
        <row r="84">
          <cell r="C84">
            <v>4.84375</v>
          </cell>
          <cell r="F84">
            <v>96.7</v>
          </cell>
          <cell r="L84">
            <v>25</v>
          </cell>
          <cell r="Q84">
            <v>100</v>
          </cell>
        </row>
        <row r="85">
          <cell r="C85">
            <v>4.890625</v>
          </cell>
          <cell r="F85">
            <v>99.2</v>
          </cell>
          <cell r="L85">
            <v>14</v>
          </cell>
          <cell r="Q85">
            <v>100</v>
          </cell>
        </row>
        <row r="86">
          <cell r="C86">
            <v>4.9375</v>
          </cell>
          <cell r="F86">
            <v>99.2</v>
          </cell>
          <cell r="L86">
            <v>14</v>
          </cell>
          <cell r="Q86">
            <v>100</v>
          </cell>
        </row>
        <row r="87">
          <cell r="C87">
            <v>4.96875</v>
          </cell>
          <cell r="F87">
            <v>98.8</v>
          </cell>
          <cell r="L87">
            <v>14</v>
          </cell>
          <cell r="Q87">
            <v>100</v>
          </cell>
        </row>
        <row r="88">
          <cell r="C88">
            <v>5.015625</v>
          </cell>
          <cell r="F88">
            <v>99.1</v>
          </cell>
          <cell r="L88">
            <v>14</v>
          </cell>
          <cell r="Q88">
            <v>100</v>
          </cell>
        </row>
        <row r="89">
          <cell r="C89">
            <v>5.046875</v>
          </cell>
          <cell r="F89">
            <v>98.3</v>
          </cell>
          <cell r="L89">
            <v>14</v>
          </cell>
          <cell r="Q89">
            <v>0</v>
          </cell>
        </row>
        <row r="90">
          <cell r="C90">
            <v>5.09375</v>
          </cell>
          <cell r="F90">
            <v>97.3</v>
          </cell>
          <cell r="L90">
            <v>14</v>
          </cell>
          <cell r="Q90">
            <v>100</v>
          </cell>
        </row>
        <row r="91">
          <cell r="C91">
            <v>5.140625</v>
          </cell>
          <cell r="F91">
            <v>97.7</v>
          </cell>
          <cell r="L91">
            <v>14</v>
          </cell>
          <cell r="Q91">
            <v>100</v>
          </cell>
        </row>
        <row r="92">
          <cell r="C92">
            <v>5.171875</v>
          </cell>
          <cell r="F92">
            <v>97</v>
          </cell>
          <cell r="L92">
            <v>14</v>
          </cell>
          <cell r="Q92">
            <v>100</v>
          </cell>
        </row>
        <row r="93">
          <cell r="C93">
            <v>5.203125</v>
          </cell>
          <cell r="F93">
            <v>95.7</v>
          </cell>
          <cell r="L93">
            <v>14</v>
          </cell>
          <cell r="Q93">
            <v>100</v>
          </cell>
        </row>
        <row r="94">
          <cell r="C94">
            <v>5.25</v>
          </cell>
          <cell r="F94">
            <v>95.8</v>
          </cell>
          <cell r="L94">
            <v>14</v>
          </cell>
          <cell r="Q94">
            <v>100</v>
          </cell>
        </row>
        <row r="95">
          <cell r="C95">
            <v>5.296875</v>
          </cell>
          <cell r="F95">
            <v>95.5</v>
          </cell>
          <cell r="L95">
            <v>9</v>
          </cell>
          <cell r="Q95">
            <v>0</v>
          </cell>
        </row>
        <row r="96">
          <cell r="C96">
            <v>5.328125</v>
          </cell>
          <cell r="F96">
            <v>94.6</v>
          </cell>
          <cell r="L96">
            <v>9</v>
          </cell>
          <cell r="Q96">
            <v>100</v>
          </cell>
        </row>
        <row r="97">
          <cell r="C97">
            <v>5.375</v>
          </cell>
          <cell r="F97">
            <v>94.899999999999991</v>
          </cell>
          <cell r="L97">
            <v>10</v>
          </cell>
          <cell r="Q97">
            <v>100</v>
          </cell>
        </row>
        <row r="98">
          <cell r="C98">
            <v>5.40625</v>
          </cell>
          <cell r="F98">
            <v>95.8</v>
          </cell>
          <cell r="L98">
            <v>9</v>
          </cell>
          <cell r="Q98">
            <v>100</v>
          </cell>
        </row>
        <row r="99">
          <cell r="C99">
            <v>5.421875</v>
          </cell>
          <cell r="F99">
            <v>95.199999999999989</v>
          </cell>
          <cell r="L99">
            <v>9</v>
          </cell>
          <cell r="Q99">
            <v>100</v>
          </cell>
        </row>
        <row r="100">
          <cell r="C100">
            <v>5.46875</v>
          </cell>
          <cell r="F100">
            <v>95.8</v>
          </cell>
          <cell r="L100">
            <v>9</v>
          </cell>
          <cell r="Q100">
            <v>100</v>
          </cell>
        </row>
        <row r="101">
          <cell r="C101">
            <v>5.5</v>
          </cell>
          <cell r="F101">
            <v>94.8</v>
          </cell>
          <cell r="L101">
            <v>9</v>
          </cell>
          <cell r="Q101">
            <v>100</v>
          </cell>
        </row>
        <row r="102">
          <cell r="C102">
            <v>5.53125</v>
          </cell>
          <cell r="F102">
            <v>97</v>
          </cell>
          <cell r="L102">
            <v>7</v>
          </cell>
          <cell r="Q102">
            <v>100</v>
          </cell>
        </row>
        <row r="103">
          <cell r="C103">
            <v>5.5625</v>
          </cell>
          <cell r="F103">
            <v>98.1</v>
          </cell>
          <cell r="L103">
            <v>7</v>
          </cell>
          <cell r="Q103">
            <v>100</v>
          </cell>
        </row>
        <row r="104">
          <cell r="C104">
            <v>5.609375</v>
          </cell>
          <cell r="F104">
            <v>98.2</v>
          </cell>
          <cell r="L104">
            <v>7</v>
          </cell>
          <cell r="Q104">
            <v>100</v>
          </cell>
        </row>
        <row r="105">
          <cell r="C105">
            <v>5.640625</v>
          </cell>
          <cell r="F105">
            <v>98.3</v>
          </cell>
          <cell r="L105">
            <v>7</v>
          </cell>
          <cell r="Q105">
            <v>100</v>
          </cell>
        </row>
        <row r="106">
          <cell r="C106">
            <v>5.6875</v>
          </cell>
          <cell r="F106">
            <v>98.3</v>
          </cell>
          <cell r="L106">
            <v>10</v>
          </cell>
          <cell r="Q106">
            <v>100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SEA_Mixed</v>
          </cell>
        </row>
        <row r="3">
          <cell r="F3">
            <v>80.387</v>
          </cell>
          <cell r="Q3">
            <v>0</v>
          </cell>
        </row>
        <row r="7">
          <cell r="C7">
            <v>0.28125</v>
          </cell>
          <cell r="E7">
            <v>1000</v>
          </cell>
          <cell r="F7">
            <v>82.3</v>
          </cell>
          <cell r="Q7">
            <v>0</v>
          </cell>
        </row>
        <row r="8">
          <cell r="C8">
            <v>0.46875</v>
          </cell>
          <cell r="E8">
            <v>2000</v>
          </cell>
          <cell r="F8">
            <v>87.8</v>
          </cell>
          <cell r="Q8">
            <v>0</v>
          </cell>
        </row>
        <row r="9">
          <cell r="C9">
            <v>0.609375</v>
          </cell>
          <cell r="E9">
            <v>3000</v>
          </cell>
          <cell r="F9">
            <v>87.4</v>
          </cell>
          <cell r="Q9">
            <v>0</v>
          </cell>
        </row>
        <row r="10">
          <cell r="C10">
            <v>0.65625</v>
          </cell>
          <cell r="E10">
            <v>4000</v>
          </cell>
          <cell r="F10">
            <v>89.1</v>
          </cell>
          <cell r="Q10">
            <v>0</v>
          </cell>
        </row>
        <row r="11">
          <cell r="C11">
            <v>0.703125</v>
          </cell>
          <cell r="E11">
            <v>5000</v>
          </cell>
          <cell r="F11">
            <v>89.3</v>
          </cell>
          <cell r="Q11">
            <v>0</v>
          </cell>
        </row>
        <row r="12">
          <cell r="C12">
            <v>0.78125</v>
          </cell>
          <cell r="E12">
            <v>6000</v>
          </cell>
          <cell r="F12">
            <v>87.3</v>
          </cell>
          <cell r="Q12">
            <v>0</v>
          </cell>
        </row>
        <row r="13">
          <cell r="C13">
            <v>0.90625</v>
          </cell>
          <cell r="E13">
            <v>7000</v>
          </cell>
          <cell r="F13">
            <v>87.9</v>
          </cell>
          <cell r="Q13">
            <v>0</v>
          </cell>
        </row>
        <row r="14">
          <cell r="C14">
            <v>1</v>
          </cell>
          <cell r="E14">
            <v>8000</v>
          </cell>
          <cell r="F14">
            <v>87.2</v>
          </cell>
          <cell r="Q14">
            <v>0</v>
          </cell>
        </row>
        <row r="15">
          <cell r="C15">
            <v>1.0625</v>
          </cell>
          <cell r="E15">
            <v>9000</v>
          </cell>
          <cell r="F15">
            <v>87.3</v>
          </cell>
          <cell r="Q15">
            <v>0</v>
          </cell>
        </row>
        <row r="16">
          <cell r="C16">
            <v>1.140625</v>
          </cell>
          <cell r="E16">
            <v>10000</v>
          </cell>
          <cell r="F16">
            <v>86.6</v>
          </cell>
          <cell r="Q16">
            <v>0</v>
          </cell>
        </row>
        <row r="17">
          <cell r="C17">
            <v>1.21875</v>
          </cell>
          <cell r="E17">
            <v>11000</v>
          </cell>
          <cell r="F17">
            <v>87</v>
          </cell>
          <cell r="Q17">
            <v>0</v>
          </cell>
        </row>
        <row r="18">
          <cell r="C18">
            <v>1.296875</v>
          </cell>
          <cell r="E18">
            <v>12000</v>
          </cell>
          <cell r="F18">
            <v>86.6</v>
          </cell>
          <cell r="Q18">
            <v>0</v>
          </cell>
        </row>
        <row r="19">
          <cell r="C19">
            <v>1.390625</v>
          </cell>
          <cell r="E19">
            <v>13000</v>
          </cell>
          <cell r="F19">
            <v>84.6</v>
          </cell>
          <cell r="Q19">
            <v>0</v>
          </cell>
        </row>
        <row r="20">
          <cell r="C20">
            <v>1.4375</v>
          </cell>
          <cell r="E20">
            <v>14000</v>
          </cell>
          <cell r="F20">
            <v>88</v>
          </cell>
          <cell r="Q20">
            <v>0</v>
          </cell>
        </row>
        <row r="21">
          <cell r="C21">
            <v>1.515625</v>
          </cell>
          <cell r="E21">
            <v>15000</v>
          </cell>
          <cell r="F21">
            <v>86.6</v>
          </cell>
          <cell r="Q21">
            <v>0</v>
          </cell>
        </row>
        <row r="22">
          <cell r="C22">
            <v>1.578125</v>
          </cell>
          <cell r="E22">
            <v>16000</v>
          </cell>
          <cell r="F22">
            <v>85.9</v>
          </cell>
          <cell r="Q22">
            <v>0</v>
          </cell>
        </row>
        <row r="23">
          <cell r="C23">
            <v>1.65625</v>
          </cell>
          <cell r="E23">
            <v>17000</v>
          </cell>
          <cell r="F23">
            <v>86.7</v>
          </cell>
          <cell r="Q23">
            <v>0</v>
          </cell>
        </row>
        <row r="24">
          <cell r="C24">
            <v>1.71875</v>
          </cell>
          <cell r="E24">
            <v>18000</v>
          </cell>
          <cell r="F24">
            <v>86</v>
          </cell>
          <cell r="Q24">
            <v>0</v>
          </cell>
        </row>
        <row r="25">
          <cell r="C25">
            <v>1.796875</v>
          </cell>
          <cell r="E25">
            <v>19000</v>
          </cell>
          <cell r="F25">
            <v>85.7</v>
          </cell>
          <cell r="Q25">
            <v>0</v>
          </cell>
        </row>
        <row r="26">
          <cell r="C26">
            <v>1.90625</v>
          </cell>
          <cell r="E26">
            <v>20000</v>
          </cell>
          <cell r="F26">
            <v>83.2</v>
          </cell>
          <cell r="Q26">
            <v>0</v>
          </cell>
        </row>
        <row r="27">
          <cell r="C27">
            <v>2</v>
          </cell>
          <cell r="E27">
            <v>21000</v>
          </cell>
          <cell r="F27">
            <v>85.3</v>
          </cell>
          <cell r="Q27">
            <v>0</v>
          </cell>
        </row>
        <row r="28">
          <cell r="C28">
            <v>2.09375</v>
          </cell>
          <cell r="E28">
            <v>22000</v>
          </cell>
          <cell r="F28">
            <v>84.8</v>
          </cell>
          <cell r="Q28">
            <v>0</v>
          </cell>
        </row>
        <row r="29">
          <cell r="C29">
            <v>2.171875</v>
          </cell>
          <cell r="E29">
            <v>23000</v>
          </cell>
          <cell r="F29">
            <v>85.9</v>
          </cell>
          <cell r="Q29">
            <v>0</v>
          </cell>
        </row>
        <row r="30">
          <cell r="C30">
            <v>2.25</v>
          </cell>
          <cell r="E30">
            <v>24000</v>
          </cell>
          <cell r="F30">
            <v>83.3</v>
          </cell>
          <cell r="Q30">
            <v>0</v>
          </cell>
        </row>
        <row r="31">
          <cell r="C31">
            <v>2.328125</v>
          </cell>
          <cell r="E31">
            <v>25000</v>
          </cell>
          <cell r="F31">
            <v>82.699999999999989</v>
          </cell>
          <cell r="Q31">
            <v>0</v>
          </cell>
        </row>
        <row r="32">
          <cell r="C32">
            <v>2.421875</v>
          </cell>
          <cell r="E32">
            <v>26000</v>
          </cell>
          <cell r="F32">
            <v>80.5</v>
          </cell>
          <cell r="Q32">
            <v>0</v>
          </cell>
        </row>
        <row r="33">
          <cell r="C33">
            <v>2.546875</v>
          </cell>
          <cell r="E33">
            <v>27000</v>
          </cell>
          <cell r="F33">
            <v>80.900000000000006</v>
          </cell>
          <cell r="Q33">
            <v>0</v>
          </cell>
        </row>
        <row r="34">
          <cell r="C34">
            <v>2.671875</v>
          </cell>
          <cell r="E34">
            <v>28000</v>
          </cell>
          <cell r="F34">
            <v>78.8</v>
          </cell>
          <cell r="Q34">
            <v>0</v>
          </cell>
        </row>
        <row r="35">
          <cell r="C35">
            <v>2.765625</v>
          </cell>
          <cell r="E35">
            <v>29000</v>
          </cell>
          <cell r="F35">
            <v>80</v>
          </cell>
          <cell r="Q35">
            <v>0</v>
          </cell>
        </row>
        <row r="36">
          <cell r="C36">
            <v>2.859375</v>
          </cell>
          <cell r="E36">
            <v>30000</v>
          </cell>
          <cell r="F36">
            <v>77.8</v>
          </cell>
          <cell r="Q36">
            <v>0</v>
          </cell>
        </row>
        <row r="37">
          <cell r="C37">
            <v>2.953125</v>
          </cell>
          <cell r="E37">
            <v>31000</v>
          </cell>
          <cell r="F37">
            <v>75.099999999999994</v>
          </cell>
          <cell r="Q37">
            <v>0</v>
          </cell>
        </row>
        <row r="38">
          <cell r="C38">
            <v>3.046875</v>
          </cell>
          <cell r="E38">
            <v>32000</v>
          </cell>
          <cell r="F38">
            <v>78</v>
          </cell>
          <cell r="Q38">
            <v>0</v>
          </cell>
        </row>
        <row r="39">
          <cell r="C39">
            <v>3.125</v>
          </cell>
          <cell r="E39">
            <v>33000</v>
          </cell>
          <cell r="F39">
            <v>80.7</v>
          </cell>
          <cell r="Q39">
            <v>0</v>
          </cell>
        </row>
        <row r="40">
          <cell r="C40">
            <v>3.21875</v>
          </cell>
          <cell r="E40">
            <v>34000</v>
          </cell>
          <cell r="F40">
            <v>76.7</v>
          </cell>
          <cell r="Q40">
            <v>0</v>
          </cell>
        </row>
        <row r="41">
          <cell r="C41">
            <v>3.3125</v>
          </cell>
          <cell r="E41">
            <v>35000</v>
          </cell>
          <cell r="F41">
            <v>76.5</v>
          </cell>
          <cell r="Q41">
            <v>0</v>
          </cell>
        </row>
        <row r="42">
          <cell r="C42">
            <v>3.40625</v>
          </cell>
          <cell r="E42">
            <v>36000</v>
          </cell>
          <cell r="F42">
            <v>78.7</v>
          </cell>
          <cell r="Q42">
            <v>0</v>
          </cell>
        </row>
        <row r="43">
          <cell r="C43">
            <v>3.515625</v>
          </cell>
          <cell r="E43">
            <v>37000</v>
          </cell>
          <cell r="F43">
            <v>76.3</v>
          </cell>
          <cell r="Q43">
            <v>0</v>
          </cell>
        </row>
        <row r="44">
          <cell r="C44">
            <v>3.59375</v>
          </cell>
          <cell r="E44">
            <v>38000</v>
          </cell>
          <cell r="F44">
            <v>76.599999999999994</v>
          </cell>
          <cell r="Q44">
            <v>0</v>
          </cell>
        </row>
        <row r="45">
          <cell r="C45">
            <v>3.703125</v>
          </cell>
          <cell r="E45">
            <v>39000</v>
          </cell>
          <cell r="F45">
            <v>77.100000000000009</v>
          </cell>
          <cell r="Q45">
            <v>0</v>
          </cell>
        </row>
        <row r="46">
          <cell r="C46">
            <v>3.8125</v>
          </cell>
          <cell r="E46">
            <v>40000</v>
          </cell>
          <cell r="F46">
            <v>75.599999999999994</v>
          </cell>
          <cell r="Q46">
            <v>0</v>
          </cell>
        </row>
        <row r="47">
          <cell r="C47">
            <v>3.9375</v>
          </cell>
          <cell r="E47">
            <v>41000</v>
          </cell>
          <cell r="F47">
            <v>76.900000000000006</v>
          </cell>
          <cell r="Q47">
            <v>0</v>
          </cell>
        </row>
        <row r="48">
          <cell r="C48">
            <v>4.046875</v>
          </cell>
          <cell r="E48">
            <v>42000</v>
          </cell>
          <cell r="F48">
            <v>77.8</v>
          </cell>
          <cell r="Q48">
            <v>0</v>
          </cell>
        </row>
        <row r="49">
          <cell r="C49">
            <v>4.15625</v>
          </cell>
          <cell r="E49">
            <v>43000</v>
          </cell>
          <cell r="F49">
            <v>77.2</v>
          </cell>
          <cell r="Q49">
            <v>0</v>
          </cell>
        </row>
        <row r="50">
          <cell r="C50">
            <v>4.265625</v>
          </cell>
          <cell r="E50">
            <v>44000</v>
          </cell>
          <cell r="F50">
            <v>78.100000000000009</v>
          </cell>
          <cell r="Q50">
            <v>0</v>
          </cell>
        </row>
        <row r="51">
          <cell r="C51">
            <v>4.359375</v>
          </cell>
          <cell r="E51">
            <v>45000</v>
          </cell>
          <cell r="F51">
            <v>74.900000000000006</v>
          </cell>
          <cell r="Q51">
            <v>0</v>
          </cell>
        </row>
        <row r="52">
          <cell r="C52">
            <v>4.453125</v>
          </cell>
          <cell r="E52">
            <v>46000</v>
          </cell>
          <cell r="F52">
            <v>74.400000000000006</v>
          </cell>
          <cell r="Q52">
            <v>0</v>
          </cell>
        </row>
        <row r="53">
          <cell r="C53">
            <v>4.5625</v>
          </cell>
          <cell r="E53">
            <v>47000</v>
          </cell>
          <cell r="F53">
            <v>77.7</v>
          </cell>
          <cell r="Q53">
            <v>0</v>
          </cell>
        </row>
        <row r="54">
          <cell r="C54">
            <v>4.65625</v>
          </cell>
          <cell r="E54">
            <v>48000</v>
          </cell>
          <cell r="F54">
            <v>78.400000000000006</v>
          </cell>
          <cell r="Q54">
            <v>0</v>
          </cell>
        </row>
        <row r="55">
          <cell r="C55">
            <v>4.765625</v>
          </cell>
          <cell r="E55">
            <v>49000</v>
          </cell>
          <cell r="F55">
            <v>76.5</v>
          </cell>
          <cell r="Q55">
            <v>0</v>
          </cell>
        </row>
        <row r="56">
          <cell r="C56">
            <v>4.875</v>
          </cell>
          <cell r="E56">
            <v>50000</v>
          </cell>
          <cell r="F56">
            <v>76.599999999999994</v>
          </cell>
          <cell r="Q56">
            <v>0</v>
          </cell>
        </row>
        <row r="57">
          <cell r="C57">
            <v>5</v>
          </cell>
          <cell r="E57">
            <v>51000</v>
          </cell>
          <cell r="F57">
            <v>76.5</v>
          </cell>
          <cell r="Q57">
            <v>0</v>
          </cell>
        </row>
        <row r="58">
          <cell r="C58">
            <v>5.09375</v>
          </cell>
          <cell r="E58">
            <v>52000</v>
          </cell>
          <cell r="F58">
            <v>74.3</v>
          </cell>
          <cell r="Q58">
            <v>0</v>
          </cell>
        </row>
        <row r="59">
          <cell r="C59">
            <v>5.203125</v>
          </cell>
          <cell r="E59">
            <v>53000</v>
          </cell>
          <cell r="F59">
            <v>76.900000000000006</v>
          </cell>
          <cell r="Q59">
            <v>0</v>
          </cell>
        </row>
        <row r="60">
          <cell r="C60">
            <v>5.3125</v>
          </cell>
          <cell r="E60">
            <v>54000</v>
          </cell>
          <cell r="F60">
            <v>76.900000000000006</v>
          </cell>
          <cell r="Q60">
            <v>0</v>
          </cell>
        </row>
        <row r="61">
          <cell r="C61">
            <v>5.421875</v>
          </cell>
          <cell r="E61">
            <v>55000</v>
          </cell>
          <cell r="F61">
            <v>76.7</v>
          </cell>
          <cell r="Q61">
            <v>0</v>
          </cell>
        </row>
        <row r="62">
          <cell r="C62">
            <v>5.546875</v>
          </cell>
          <cell r="E62">
            <v>56000</v>
          </cell>
          <cell r="F62">
            <v>78</v>
          </cell>
          <cell r="Q62">
            <v>0</v>
          </cell>
        </row>
        <row r="63">
          <cell r="C63">
            <v>5.65625</v>
          </cell>
          <cell r="E63">
            <v>57000</v>
          </cell>
          <cell r="F63">
            <v>76.5</v>
          </cell>
          <cell r="Q63">
            <v>0</v>
          </cell>
        </row>
        <row r="64">
          <cell r="C64">
            <v>5.78125</v>
          </cell>
          <cell r="E64">
            <v>58000</v>
          </cell>
          <cell r="F64">
            <v>78.7</v>
          </cell>
          <cell r="Q64">
            <v>0</v>
          </cell>
        </row>
        <row r="65">
          <cell r="C65">
            <v>5.890625</v>
          </cell>
          <cell r="E65">
            <v>59000</v>
          </cell>
          <cell r="F65">
            <v>78.8</v>
          </cell>
          <cell r="Q65">
            <v>0</v>
          </cell>
        </row>
        <row r="66">
          <cell r="C66">
            <v>6</v>
          </cell>
          <cell r="E66">
            <v>60000</v>
          </cell>
          <cell r="F66">
            <v>75.3</v>
          </cell>
          <cell r="Q66">
            <v>0</v>
          </cell>
        </row>
        <row r="67">
          <cell r="C67">
            <v>6.125</v>
          </cell>
          <cell r="E67">
            <v>61000</v>
          </cell>
          <cell r="F67">
            <v>77.5</v>
          </cell>
          <cell r="Q67">
            <v>0</v>
          </cell>
        </row>
        <row r="68">
          <cell r="C68">
            <v>6.25</v>
          </cell>
          <cell r="E68">
            <v>62000</v>
          </cell>
          <cell r="F68">
            <v>78</v>
          </cell>
          <cell r="Q68">
            <v>0</v>
          </cell>
        </row>
        <row r="69">
          <cell r="C69">
            <v>6.359375</v>
          </cell>
          <cell r="E69">
            <v>63000</v>
          </cell>
          <cell r="F69">
            <v>75.900000000000006</v>
          </cell>
          <cell r="Q69">
            <v>0</v>
          </cell>
        </row>
        <row r="70">
          <cell r="C70">
            <v>6.484375</v>
          </cell>
          <cell r="E70">
            <v>64000</v>
          </cell>
          <cell r="F70">
            <v>78.600000000000009</v>
          </cell>
          <cell r="Q70">
            <v>0</v>
          </cell>
        </row>
        <row r="71">
          <cell r="C71">
            <v>6.609375</v>
          </cell>
          <cell r="E71">
            <v>65000</v>
          </cell>
          <cell r="F71">
            <v>77.900000000000006</v>
          </cell>
          <cell r="Q71">
            <v>0</v>
          </cell>
        </row>
        <row r="72">
          <cell r="C72">
            <v>6.734375</v>
          </cell>
          <cell r="E72">
            <v>66000</v>
          </cell>
          <cell r="F72">
            <v>76.8</v>
          </cell>
          <cell r="Q72">
            <v>0</v>
          </cell>
        </row>
        <row r="73">
          <cell r="C73">
            <v>6.875</v>
          </cell>
          <cell r="E73">
            <v>67000</v>
          </cell>
          <cell r="F73">
            <v>76.8</v>
          </cell>
          <cell r="Q73">
            <v>0</v>
          </cell>
        </row>
        <row r="74">
          <cell r="C74">
            <v>7</v>
          </cell>
          <cell r="E74">
            <v>68000</v>
          </cell>
          <cell r="F74">
            <v>77.8</v>
          </cell>
          <cell r="Q74">
            <v>0</v>
          </cell>
        </row>
        <row r="75">
          <cell r="C75">
            <v>7.125</v>
          </cell>
          <cell r="E75">
            <v>69000</v>
          </cell>
          <cell r="F75">
            <v>76.599999999999994</v>
          </cell>
          <cell r="Q75">
            <v>0</v>
          </cell>
        </row>
        <row r="76">
          <cell r="C76">
            <v>7.25</v>
          </cell>
          <cell r="E76">
            <v>70000</v>
          </cell>
          <cell r="F76">
            <v>76.400000000000006</v>
          </cell>
          <cell r="Q76">
            <v>0</v>
          </cell>
        </row>
        <row r="77">
          <cell r="C77">
            <v>7.390625</v>
          </cell>
          <cell r="E77">
            <v>71000</v>
          </cell>
          <cell r="F77">
            <v>75.3</v>
          </cell>
          <cell r="Q77">
            <v>0</v>
          </cell>
        </row>
        <row r="78">
          <cell r="C78">
            <v>7.515625</v>
          </cell>
          <cell r="E78">
            <v>72000</v>
          </cell>
          <cell r="F78">
            <v>76.7</v>
          </cell>
          <cell r="Q78">
            <v>0</v>
          </cell>
        </row>
        <row r="79">
          <cell r="C79">
            <v>7.625</v>
          </cell>
          <cell r="E79">
            <v>73000</v>
          </cell>
          <cell r="F79">
            <v>76.3</v>
          </cell>
          <cell r="Q79">
            <v>0</v>
          </cell>
        </row>
        <row r="80">
          <cell r="C80">
            <v>7.75</v>
          </cell>
          <cell r="E80">
            <v>74000</v>
          </cell>
          <cell r="F80">
            <v>78.900000000000006</v>
          </cell>
          <cell r="Q80">
            <v>0</v>
          </cell>
        </row>
        <row r="81">
          <cell r="C81">
            <v>7.890625</v>
          </cell>
          <cell r="E81">
            <v>75000</v>
          </cell>
          <cell r="F81">
            <v>76.8</v>
          </cell>
          <cell r="Q81">
            <v>0</v>
          </cell>
        </row>
        <row r="82">
          <cell r="C82">
            <v>8.015625</v>
          </cell>
          <cell r="E82">
            <v>76000</v>
          </cell>
          <cell r="F82">
            <v>84.6</v>
          </cell>
          <cell r="Q82">
            <v>0</v>
          </cell>
        </row>
        <row r="83">
          <cell r="C83">
            <v>8.109375</v>
          </cell>
          <cell r="E83">
            <v>77000</v>
          </cell>
          <cell r="F83">
            <v>86</v>
          </cell>
          <cell r="Q83">
            <v>0</v>
          </cell>
        </row>
        <row r="84">
          <cell r="C84">
            <v>8.21875</v>
          </cell>
          <cell r="E84">
            <v>78000</v>
          </cell>
          <cell r="F84">
            <v>85</v>
          </cell>
          <cell r="Q84">
            <v>0</v>
          </cell>
        </row>
        <row r="85">
          <cell r="C85">
            <v>8.3125</v>
          </cell>
          <cell r="E85">
            <v>79000</v>
          </cell>
          <cell r="F85">
            <v>86.5</v>
          </cell>
          <cell r="Q85">
            <v>0</v>
          </cell>
        </row>
        <row r="86">
          <cell r="C86">
            <v>8.421875</v>
          </cell>
          <cell r="E86">
            <v>80000</v>
          </cell>
          <cell r="F86">
            <v>85.5</v>
          </cell>
          <cell r="Q86">
            <v>0</v>
          </cell>
        </row>
        <row r="87">
          <cell r="C87">
            <v>8.515625</v>
          </cell>
          <cell r="E87">
            <v>81000</v>
          </cell>
          <cell r="F87">
            <v>84.399999999999991</v>
          </cell>
          <cell r="Q87">
            <v>0</v>
          </cell>
        </row>
        <row r="88">
          <cell r="C88">
            <v>8.625</v>
          </cell>
          <cell r="E88">
            <v>82000</v>
          </cell>
          <cell r="F88">
            <v>84.6</v>
          </cell>
          <cell r="Q88">
            <v>0</v>
          </cell>
        </row>
        <row r="89">
          <cell r="C89">
            <v>8.796875</v>
          </cell>
          <cell r="E89">
            <v>83000</v>
          </cell>
          <cell r="F89">
            <v>86.5</v>
          </cell>
          <cell r="Q89">
            <v>0</v>
          </cell>
        </row>
        <row r="90">
          <cell r="C90">
            <v>8.96875</v>
          </cell>
          <cell r="E90">
            <v>84000</v>
          </cell>
          <cell r="F90">
            <v>85.1</v>
          </cell>
          <cell r="Q90">
            <v>0</v>
          </cell>
        </row>
        <row r="91">
          <cell r="C91">
            <v>9.125</v>
          </cell>
          <cell r="E91">
            <v>85000</v>
          </cell>
          <cell r="F91">
            <v>85</v>
          </cell>
          <cell r="Q91">
            <v>0</v>
          </cell>
        </row>
        <row r="92">
          <cell r="C92">
            <v>9.21875</v>
          </cell>
          <cell r="E92">
            <v>86000</v>
          </cell>
          <cell r="F92">
            <v>86.8</v>
          </cell>
          <cell r="Q92">
            <v>0</v>
          </cell>
        </row>
        <row r="93">
          <cell r="C93">
            <v>9.296875</v>
          </cell>
          <cell r="E93">
            <v>87000</v>
          </cell>
          <cell r="F93">
            <v>84.6</v>
          </cell>
          <cell r="Q93">
            <v>0</v>
          </cell>
        </row>
        <row r="94">
          <cell r="C94">
            <v>9.359375</v>
          </cell>
          <cell r="E94">
            <v>88000</v>
          </cell>
          <cell r="F94">
            <v>83.3</v>
          </cell>
          <cell r="Q94">
            <v>0</v>
          </cell>
        </row>
        <row r="95">
          <cell r="C95">
            <v>9.390625</v>
          </cell>
          <cell r="E95">
            <v>89000</v>
          </cell>
          <cell r="F95">
            <v>85</v>
          </cell>
          <cell r="Q95">
            <v>0</v>
          </cell>
        </row>
        <row r="96">
          <cell r="C96">
            <v>9.40625</v>
          </cell>
          <cell r="E96">
            <v>90000</v>
          </cell>
          <cell r="F96">
            <v>82.899999999999991</v>
          </cell>
          <cell r="Q96">
            <v>0</v>
          </cell>
        </row>
        <row r="97">
          <cell r="C97">
            <v>9.453125</v>
          </cell>
          <cell r="E97">
            <v>91000</v>
          </cell>
          <cell r="F97">
            <v>73</v>
          </cell>
          <cell r="Q97">
            <v>0</v>
          </cell>
        </row>
        <row r="98">
          <cell r="C98">
            <v>9.515625</v>
          </cell>
          <cell r="E98">
            <v>92000</v>
          </cell>
          <cell r="F98">
            <v>73.900000000000006</v>
          </cell>
          <cell r="Q98">
            <v>0</v>
          </cell>
        </row>
        <row r="99">
          <cell r="C99">
            <v>9.578125</v>
          </cell>
          <cell r="E99">
            <v>93000</v>
          </cell>
          <cell r="F99">
            <v>75.3</v>
          </cell>
          <cell r="Q99">
            <v>0</v>
          </cell>
        </row>
        <row r="100">
          <cell r="C100">
            <v>9.625</v>
          </cell>
          <cell r="E100">
            <v>94000</v>
          </cell>
          <cell r="F100">
            <v>74.5</v>
          </cell>
          <cell r="Q100">
            <v>0</v>
          </cell>
        </row>
        <row r="101">
          <cell r="C101">
            <v>9.671875</v>
          </cell>
          <cell r="E101">
            <v>95000</v>
          </cell>
          <cell r="F101">
            <v>72.899999999999991</v>
          </cell>
          <cell r="Q101">
            <v>0</v>
          </cell>
        </row>
        <row r="102">
          <cell r="C102">
            <v>9.71875</v>
          </cell>
          <cell r="E102">
            <v>96000</v>
          </cell>
          <cell r="F102">
            <v>74.3</v>
          </cell>
          <cell r="Q102">
            <v>0</v>
          </cell>
        </row>
        <row r="103">
          <cell r="C103">
            <v>9.78125</v>
          </cell>
          <cell r="E103">
            <v>97000</v>
          </cell>
          <cell r="F103">
            <v>73</v>
          </cell>
          <cell r="Q103">
            <v>0</v>
          </cell>
        </row>
        <row r="104">
          <cell r="C104">
            <v>9.828125</v>
          </cell>
          <cell r="E104">
            <v>98000</v>
          </cell>
          <cell r="F104">
            <v>75.5</v>
          </cell>
          <cell r="Q104">
            <v>0</v>
          </cell>
        </row>
        <row r="105">
          <cell r="C105">
            <v>9.875</v>
          </cell>
          <cell r="E105">
            <v>99000</v>
          </cell>
          <cell r="F105">
            <v>76.8</v>
          </cell>
          <cell r="Q105">
            <v>0</v>
          </cell>
        </row>
        <row r="106">
          <cell r="C106">
            <v>9.921875</v>
          </cell>
          <cell r="E106">
            <v>100000</v>
          </cell>
          <cell r="F106">
            <v>76.5</v>
          </cell>
          <cell r="Q106">
            <v>0</v>
          </cell>
        </row>
      </sheetData>
      <sheetData sheetId="1">
        <row r="3">
          <cell r="F3">
            <v>72.290000000000006</v>
          </cell>
          <cell r="L3">
            <v>2.64</v>
          </cell>
          <cell r="Q3">
            <v>0</v>
          </cell>
        </row>
        <row r="7">
          <cell r="C7">
            <v>4.6875E-2</v>
          </cell>
          <cell r="F7">
            <v>82.399999999999991</v>
          </cell>
          <cell r="L7">
            <v>3</v>
          </cell>
          <cell r="Q7">
            <v>0</v>
          </cell>
        </row>
        <row r="8">
          <cell r="C8">
            <v>9.375E-2</v>
          </cell>
          <cell r="F8">
            <v>88.9</v>
          </cell>
          <cell r="L8">
            <v>3</v>
          </cell>
          <cell r="Q8">
            <v>0</v>
          </cell>
        </row>
        <row r="9">
          <cell r="C9">
            <v>0.109375</v>
          </cell>
          <cell r="F9">
            <v>85.6</v>
          </cell>
          <cell r="L9">
            <v>3</v>
          </cell>
          <cell r="Q9">
            <v>0</v>
          </cell>
        </row>
        <row r="10">
          <cell r="C10">
            <v>0.140625</v>
          </cell>
          <cell r="F10">
            <v>86.8</v>
          </cell>
          <cell r="L10">
            <v>3</v>
          </cell>
          <cell r="Q10">
            <v>0</v>
          </cell>
        </row>
        <row r="11">
          <cell r="C11">
            <v>0.171875</v>
          </cell>
          <cell r="F11">
            <v>58.599999999999994</v>
          </cell>
          <cell r="L11">
            <v>1</v>
          </cell>
          <cell r="Q11">
            <v>0</v>
          </cell>
        </row>
        <row r="12">
          <cell r="C12">
            <v>0.203125</v>
          </cell>
          <cell r="F12">
            <v>69.5</v>
          </cell>
          <cell r="L12">
            <v>2</v>
          </cell>
          <cell r="Q12">
            <v>0</v>
          </cell>
        </row>
        <row r="13">
          <cell r="C13">
            <v>0.234375</v>
          </cell>
          <cell r="F13">
            <v>45.5</v>
          </cell>
          <cell r="L13">
            <v>4</v>
          </cell>
          <cell r="Q13">
            <v>0</v>
          </cell>
        </row>
        <row r="14">
          <cell r="C14">
            <v>0.25</v>
          </cell>
          <cell r="F14">
            <v>75.099999999999994</v>
          </cell>
          <cell r="L14">
            <v>2</v>
          </cell>
          <cell r="Q14">
            <v>0</v>
          </cell>
        </row>
        <row r="15">
          <cell r="C15">
            <v>0.25</v>
          </cell>
          <cell r="F15">
            <v>78.400000000000006</v>
          </cell>
          <cell r="L15">
            <v>2</v>
          </cell>
          <cell r="Q15">
            <v>0</v>
          </cell>
        </row>
        <row r="16">
          <cell r="C16">
            <v>0.28125</v>
          </cell>
          <cell r="F16">
            <v>76.599999999999994</v>
          </cell>
          <cell r="L16">
            <v>2</v>
          </cell>
          <cell r="Q16">
            <v>0</v>
          </cell>
        </row>
        <row r="17">
          <cell r="C17">
            <v>0.28125</v>
          </cell>
          <cell r="F17">
            <v>78.3</v>
          </cell>
          <cell r="L17">
            <v>2</v>
          </cell>
          <cell r="Q17">
            <v>0</v>
          </cell>
        </row>
        <row r="18">
          <cell r="C18">
            <v>0.296875</v>
          </cell>
          <cell r="F18">
            <v>78.900000000000006</v>
          </cell>
          <cell r="L18">
            <v>2</v>
          </cell>
          <cell r="Q18">
            <v>0</v>
          </cell>
        </row>
        <row r="19">
          <cell r="C19">
            <v>0.3125</v>
          </cell>
          <cell r="F19">
            <v>77.600000000000009</v>
          </cell>
          <cell r="L19">
            <v>2</v>
          </cell>
          <cell r="Q19">
            <v>0</v>
          </cell>
        </row>
        <row r="20">
          <cell r="C20">
            <v>0.34375</v>
          </cell>
          <cell r="F20">
            <v>77.5</v>
          </cell>
          <cell r="L20">
            <v>2</v>
          </cell>
          <cell r="Q20">
            <v>0</v>
          </cell>
        </row>
        <row r="21">
          <cell r="C21">
            <v>0.359375</v>
          </cell>
          <cell r="F21">
            <v>80.400000000000006</v>
          </cell>
          <cell r="L21">
            <v>2</v>
          </cell>
          <cell r="Q21">
            <v>0</v>
          </cell>
        </row>
        <row r="22">
          <cell r="C22">
            <v>0.375</v>
          </cell>
          <cell r="F22">
            <v>79.400000000000006</v>
          </cell>
          <cell r="L22">
            <v>2</v>
          </cell>
          <cell r="Q22">
            <v>0</v>
          </cell>
        </row>
        <row r="23">
          <cell r="C23">
            <v>0.390625</v>
          </cell>
          <cell r="F23">
            <v>80.300000000000011</v>
          </cell>
          <cell r="L23">
            <v>2</v>
          </cell>
          <cell r="Q23">
            <v>0</v>
          </cell>
        </row>
        <row r="24">
          <cell r="C24">
            <v>0.40625</v>
          </cell>
          <cell r="F24">
            <v>79.2</v>
          </cell>
          <cell r="L24">
            <v>2</v>
          </cell>
          <cell r="Q24">
            <v>0</v>
          </cell>
        </row>
        <row r="25">
          <cell r="C25">
            <v>0.421875</v>
          </cell>
          <cell r="F25">
            <v>78</v>
          </cell>
          <cell r="L25">
            <v>2</v>
          </cell>
          <cell r="Q25">
            <v>0</v>
          </cell>
        </row>
        <row r="26">
          <cell r="C26">
            <v>0.453125</v>
          </cell>
          <cell r="F26">
            <v>78</v>
          </cell>
          <cell r="L26">
            <v>2</v>
          </cell>
          <cell r="Q26">
            <v>0</v>
          </cell>
        </row>
        <row r="27">
          <cell r="C27">
            <v>0.46875</v>
          </cell>
          <cell r="F27">
            <v>80</v>
          </cell>
          <cell r="L27">
            <v>2</v>
          </cell>
          <cell r="Q27">
            <v>0</v>
          </cell>
        </row>
        <row r="28">
          <cell r="C28">
            <v>0.46875</v>
          </cell>
          <cell r="F28">
            <v>80.400000000000006</v>
          </cell>
          <cell r="L28">
            <v>2</v>
          </cell>
          <cell r="Q28">
            <v>0</v>
          </cell>
        </row>
        <row r="29">
          <cell r="C29">
            <v>0.484375</v>
          </cell>
          <cell r="F29">
            <v>80.600000000000009</v>
          </cell>
          <cell r="L29">
            <v>2</v>
          </cell>
          <cell r="Q29">
            <v>0</v>
          </cell>
        </row>
        <row r="30">
          <cell r="C30">
            <v>0.5</v>
          </cell>
          <cell r="F30">
            <v>81.599999999999994</v>
          </cell>
          <cell r="L30">
            <v>2</v>
          </cell>
          <cell r="Q30">
            <v>0</v>
          </cell>
        </row>
        <row r="31">
          <cell r="C31">
            <v>0.515625</v>
          </cell>
          <cell r="F31">
            <v>79.600000000000009</v>
          </cell>
          <cell r="L31">
            <v>2</v>
          </cell>
          <cell r="Q31">
            <v>0</v>
          </cell>
        </row>
        <row r="32">
          <cell r="C32">
            <v>0.53125</v>
          </cell>
          <cell r="F32">
            <v>79.400000000000006</v>
          </cell>
          <cell r="L32">
            <v>2</v>
          </cell>
          <cell r="Q32">
            <v>0</v>
          </cell>
        </row>
        <row r="33">
          <cell r="C33">
            <v>0.546875</v>
          </cell>
          <cell r="F33">
            <v>80.900000000000006</v>
          </cell>
          <cell r="L33">
            <v>2</v>
          </cell>
          <cell r="Q33">
            <v>0</v>
          </cell>
        </row>
        <row r="34">
          <cell r="C34">
            <v>0.5625</v>
          </cell>
          <cell r="F34">
            <v>77.100000000000009</v>
          </cell>
          <cell r="L34">
            <v>2</v>
          </cell>
          <cell r="Q34">
            <v>0</v>
          </cell>
        </row>
        <row r="35">
          <cell r="C35">
            <v>0.578125</v>
          </cell>
          <cell r="F35">
            <v>79.800000000000011</v>
          </cell>
          <cell r="L35">
            <v>2</v>
          </cell>
          <cell r="Q35">
            <v>0</v>
          </cell>
        </row>
        <row r="36">
          <cell r="C36">
            <v>0.59375</v>
          </cell>
          <cell r="F36">
            <v>78.400000000000006</v>
          </cell>
          <cell r="L36">
            <v>2</v>
          </cell>
          <cell r="Q36">
            <v>0</v>
          </cell>
        </row>
        <row r="37">
          <cell r="C37">
            <v>0.609375</v>
          </cell>
          <cell r="F37">
            <v>79.100000000000009</v>
          </cell>
          <cell r="L37">
            <v>2</v>
          </cell>
          <cell r="Q37">
            <v>0</v>
          </cell>
        </row>
        <row r="38">
          <cell r="C38">
            <v>0.625</v>
          </cell>
          <cell r="F38">
            <v>78.3</v>
          </cell>
          <cell r="L38">
            <v>2</v>
          </cell>
          <cell r="Q38">
            <v>0</v>
          </cell>
        </row>
        <row r="39">
          <cell r="C39">
            <v>0.625</v>
          </cell>
          <cell r="F39">
            <v>82.699999999999989</v>
          </cell>
          <cell r="L39">
            <v>2</v>
          </cell>
          <cell r="Q39">
            <v>0</v>
          </cell>
        </row>
        <row r="40">
          <cell r="C40">
            <v>0.640625</v>
          </cell>
          <cell r="F40">
            <v>78.900000000000006</v>
          </cell>
          <cell r="L40">
            <v>2</v>
          </cell>
          <cell r="Q40">
            <v>0</v>
          </cell>
        </row>
        <row r="41">
          <cell r="C41">
            <v>0.640625</v>
          </cell>
          <cell r="F41">
            <v>79.400000000000006</v>
          </cell>
          <cell r="L41">
            <v>2</v>
          </cell>
          <cell r="Q41">
            <v>0</v>
          </cell>
        </row>
        <row r="42">
          <cell r="C42">
            <v>0.65625</v>
          </cell>
          <cell r="F42">
            <v>80.300000000000011</v>
          </cell>
          <cell r="L42">
            <v>2</v>
          </cell>
          <cell r="Q42">
            <v>0</v>
          </cell>
        </row>
        <row r="43">
          <cell r="C43">
            <v>0.671875</v>
          </cell>
          <cell r="F43">
            <v>79.100000000000009</v>
          </cell>
          <cell r="L43">
            <v>2</v>
          </cell>
          <cell r="Q43">
            <v>0</v>
          </cell>
        </row>
        <row r="44">
          <cell r="C44">
            <v>0.671875</v>
          </cell>
          <cell r="F44">
            <v>79.800000000000011</v>
          </cell>
          <cell r="L44">
            <v>2</v>
          </cell>
          <cell r="Q44">
            <v>0</v>
          </cell>
        </row>
        <row r="45">
          <cell r="C45">
            <v>0.6875</v>
          </cell>
          <cell r="F45">
            <v>82.199999999999989</v>
          </cell>
          <cell r="L45">
            <v>2</v>
          </cell>
          <cell r="Q45">
            <v>0</v>
          </cell>
        </row>
        <row r="46">
          <cell r="C46">
            <v>0.703125</v>
          </cell>
          <cell r="F46">
            <v>79.2</v>
          </cell>
          <cell r="L46">
            <v>2</v>
          </cell>
          <cell r="Q46">
            <v>0</v>
          </cell>
        </row>
        <row r="47">
          <cell r="C47">
            <v>0.703125</v>
          </cell>
          <cell r="F47">
            <v>78.8</v>
          </cell>
          <cell r="L47">
            <v>2</v>
          </cell>
          <cell r="Q47">
            <v>0</v>
          </cell>
        </row>
        <row r="48">
          <cell r="C48">
            <v>0.71875</v>
          </cell>
          <cell r="F48">
            <v>81.399999999999991</v>
          </cell>
          <cell r="L48">
            <v>2</v>
          </cell>
          <cell r="Q48">
            <v>0</v>
          </cell>
        </row>
        <row r="49">
          <cell r="C49">
            <v>0.734375</v>
          </cell>
          <cell r="F49">
            <v>79.5</v>
          </cell>
          <cell r="L49">
            <v>2</v>
          </cell>
          <cell r="Q49">
            <v>0</v>
          </cell>
        </row>
        <row r="50">
          <cell r="C50">
            <v>0.734375</v>
          </cell>
          <cell r="F50">
            <v>81.899999999999991</v>
          </cell>
          <cell r="L50">
            <v>2</v>
          </cell>
          <cell r="Q50">
            <v>0</v>
          </cell>
        </row>
        <row r="51">
          <cell r="C51">
            <v>0.75</v>
          </cell>
          <cell r="F51">
            <v>80.2</v>
          </cell>
          <cell r="L51">
            <v>2</v>
          </cell>
          <cell r="Q51">
            <v>0</v>
          </cell>
        </row>
        <row r="52">
          <cell r="C52">
            <v>0.765625</v>
          </cell>
          <cell r="F52">
            <v>80</v>
          </cell>
          <cell r="L52">
            <v>2</v>
          </cell>
          <cell r="Q52">
            <v>0</v>
          </cell>
        </row>
        <row r="53">
          <cell r="C53">
            <v>0.765625</v>
          </cell>
          <cell r="F53">
            <v>81</v>
          </cell>
          <cell r="L53">
            <v>2</v>
          </cell>
          <cell r="Q53">
            <v>0</v>
          </cell>
        </row>
        <row r="54">
          <cell r="C54">
            <v>0.78125</v>
          </cell>
          <cell r="F54">
            <v>82.1</v>
          </cell>
          <cell r="L54">
            <v>2</v>
          </cell>
          <cell r="Q54">
            <v>0</v>
          </cell>
        </row>
        <row r="55">
          <cell r="C55">
            <v>0.78125</v>
          </cell>
          <cell r="F55">
            <v>82.5</v>
          </cell>
          <cell r="L55">
            <v>2</v>
          </cell>
          <cell r="Q55">
            <v>0</v>
          </cell>
        </row>
        <row r="56">
          <cell r="C56">
            <v>0.796875</v>
          </cell>
          <cell r="F56">
            <v>81.699999999999989</v>
          </cell>
          <cell r="L56">
            <v>2</v>
          </cell>
          <cell r="Q56">
            <v>0</v>
          </cell>
        </row>
        <row r="57">
          <cell r="C57">
            <v>0.8125</v>
          </cell>
          <cell r="F57">
            <v>80.400000000000006</v>
          </cell>
          <cell r="L57">
            <v>2</v>
          </cell>
          <cell r="Q57">
            <v>0</v>
          </cell>
        </row>
        <row r="58">
          <cell r="C58">
            <v>0.8125</v>
          </cell>
          <cell r="F58">
            <v>79.7</v>
          </cell>
          <cell r="L58">
            <v>2</v>
          </cell>
          <cell r="Q58">
            <v>0</v>
          </cell>
        </row>
        <row r="59">
          <cell r="C59">
            <v>0.828125</v>
          </cell>
          <cell r="F59">
            <v>81.699999999999989</v>
          </cell>
          <cell r="L59">
            <v>2</v>
          </cell>
          <cell r="Q59">
            <v>0</v>
          </cell>
        </row>
        <row r="60">
          <cell r="C60">
            <v>0.84375</v>
          </cell>
          <cell r="F60">
            <v>47.9</v>
          </cell>
          <cell r="L60">
            <v>1</v>
          </cell>
          <cell r="Q60">
            <v>0</v>
          </cell>
        </row>
        <row r="61">
          <cell r="C61">
            <v>0.875</v>
          </cell>
          <cell r="F61">
            <v>47</v>
          </cell>
          <cell r="L61">
            <v>1</v>
          </cell>
          <cell r="Q61">
            <v>0</v>
          </cell>
        </row>
        <row r="62">
          <cell r="C62">
            <v>0.890625</v>
          </cell>
          <cell r="F62">
            <v>32.4</v>
          </cell>
          <cell r="L62">
            <v>1</v>
          </cell>
          <cell r="Q62">
            <v>0</v>
          </cell>
        </row>
        <row r="63">
          <cell r="C63">
            <v>0.90625</v>
          </cell>
          <cell r="F63">
            <v>31.8</v>
          </cell>
          <cell r="L63">
            <v>1</v>
          </cell>
          <cell r="Q63">
            <v>0</v>
          </cell>
        </row>
        <row r="64">
          <cell r="C64">
            <v>0.921875</v>
          </cell>
          <cell r="F64">
            <v>29.099999999999998</v>
          </cell>
          <cell r="L64">
            <v>1</v>
          </cell>
          <cell r="Q64">
            <v>0</v>
          </cell>
        </row>
        <row r="65">
          <cell r="C65">
            <v>0.9375</v>
          </cell>
          <cell r="F65">
            <v>30</v>
          </cell>
          <cell r="L65">
            <v>1</v>
          </cell>
          <cell r="Q65">
            <v>0</v>
          </cell>
        </row>
        <row r="66">
          <cell r="C66">
            <v>0.953125</v>
          </cell>
          <cell r="F66">
            <v>31.3</v>
          </cell>
          <cell r="L66">
            <v>1</v>
          </cell>
          <cell r="Q66">
            <v>0</v>
          </cell>
        </row>
        <row r="67">
          <cell r="C67">
            <v>0.953125</v>
          </cell>
          <cell r="F67">
            <v>30.599999999999998</v>
          </cell>
          <cell r="L67">
            <v>1</v>
          </cell>
          <cell r="Q67">
            <v>0</v>
          </cell>
        </row>
        <row r="68">
          <cell r="C68">
            <v>0.96875</v>
          </cell>
          <cell r="F68">
            <v>29.9</v>
          </cell>
          <cell r="L68">
            <v>1</v>
          </cell>
          <cell r="Q68">
            <v>0</v>
          </cell>
        </row>
        <row r="69">
          <cell r="C69">
            <v>0.984375</v>
          </cell>
          <cell r="F69">
            <v>29.4</v>
          </cell>
          <cell r="L69">
            <v>1</v>
          </cell>
          <cell r="Q69">
            <v>0</v>
          </cell>
        </row>
        <row r="70">
          <cell r="C70">
            <v>0.984375</v>
          </cell>
          <cell r="F70">
            <v>30.8</v>
          </cell>
          <cell r="L70">
            <v>1</v>
          </cell>
          <cell r="Q70">
            <v>0</v>
          </cell>
        </row>
        <row r="71">
          <cell r="C71">
            <v>1</v>
          </cell>
          <cell r="F71">
            <v>65.3</v>
          </cell>
          <cell r="L71">
            <v>1</v>
          </cell>
          <cell r="Q71">
            <v>0</v>
          </cell>
        </row>
        <row r="72">
          <cell r="C72">
            <v>1.015625</v>
          </cell>
          <cell r="F72">
            <v>67.600000000000009</v>
          </cell>
          <cell r="L72">
            <v>2</v>
          </cell>
          <cell r="Q72">
            <v>0</v>
          </cell>
        </row>
        <row r="73">
          <cell r="C73">
            <v>1.03125</v>
          </cell>
          <cell r="F73">
            <v>64.2</v>
          </cell>
          <cell r="L73">
            <v>3</v>
          </cell>
          <cell r="Q73">
            <v>0</v>
          </cell>
        </row>
        <row r="74">
          <cell r="C74">
            <v>1.0625</v>
          </cell>
          <cell r="F74">
            <v>79.3</v>
          </cell>
          <cell r="L74">
            <v>5</v>
          </cell>
          <cell r="Q74">
            <v>0</v>
          </cell>
        </row>
        <row r="75">
          <cell r="C75">
            <v>1.0625</v>
          </cell>
          <cell r="F75">
            <v>84.5</v>
          </cell>
          <cell r="L75">
            <v>5</v>
          </cell>
          <cell r="Q75">
            <v>0</v>
          </cell>
        </row>
        <row r="76">
          <cell r="C76">
            <v>1.078125</v>
          </cell>
          <cell r="F76">
            <v>80.2</v>
          </cell>
          <cell r="L76">
            <v>5</v>
          </cell>
          <cell r="Q76">
            <v>0</v>
          </cell>
        </row>
        <row r="77">
          <cell r="C77">
            <v>1.09375</v>
          </cell>
          <cell r="F77">
            <v>81.100000000000009</v>
          </cell>
          <cell r="L77">
            <v>5</v>
          </cell>
          <cell r="Q77">
            <v>0</v>
          </cell>
        </row>
        <row r="78">
          <cell r="C78">
            <v>1.109375</v>
          </cell>
          <cell r="F78">
            <v>83</v>
          </cell>
          <cell r="L78">
            <v>5</v>
          </cell>
          <cell r="Q78">
            <v>0</v>
          </cell>
        </row>
        <row r="79">
          <cell r="C79">
            <v>1.125</v>
          </cell>
          <cell r="F79">
            <v>82.8</v>
          </cell>
          <cell r="L79">
            <v>5</v>
          </cell>
          <cell r="Q79">
            <v>0</v>
          </cell>
        </row>
        <row r="80">
          <cell r="C80">
            <v>1.15625</v>
          </cell>
          <cell r="F80">
            <v>84.899999999999991</v>
          </cell>
          <cell r="L80">
            <v>5</v>
          </cell>
          <cell r="Q80">
            <v>0</v>
          </cell>
        </row>
        <row r="81">
          <cell r="C81">
            <v>1.15625</v>
          </cell>
          <cell r="F81">
            <v>82.1</v>
          </cell>
          <cell r="L81">
            <v>5</v>
          </cell>
          <cell r="Q81">
            <v>0</v>
          </cell>
        </row>
        <row r="82">
          <cell r="C82">
            <v>1.171875</v>
          </cell>
          <cell r="F82">
            <v>72.2</v>
          </cell>
          <cell r="L82">
            <v>5</v>
          </cell>
          <cell r="Q82">
            <v>0</v>
          </cell>
        </row>
        <row r="83">
          <cell r="C83">
            <v>1.203125</v>
          </cell>
          <cell r="F83">
            <v>75.099999999999994</v>
          </cell>
          <cell r="L83">
            <v>5</v>
          </cell>
          <cell r="Q83">
            <v>0</v>
          </cell>
        </row>
        <row r="84">
          <cell r="C84">
            <v>1.203125</v>
          </cell>
          <cell r="F84">
            <v>75.5</v>
          </cell>
          <cell r="L84">
            <v>5</v>
          </cell>
          <cell r="Q84">
            <v>0</v>
          </cell>
        </row>
        <row r="85">
          <cell r="C85">
            <v>1.234375</v>
          </cell>
          <cell r="F85">
            <v>76.599999999999994</v>
          </cell>
          <cell r="L85">
            <v>5</v>
          </cell>
          <cell r="Q85">
            <v>0</v>
          </cell>
        </row>
        <row r="86">
          <cell r="C86">
            <v>1.234375</v>
          </cell>
          <cell r="F86">
            <v>75.099999999999994</v>
          </cell>
          <cell r="L86">
            <v>5</v>
          </cell>
          <cell r="Q86">
            <v>0</v>
          </cell>
        </row>
        <row r="87">
          <cell r="C87">
            <v>1.25</v>
          </cell>
          <cell r="F87">
            <v>73.2</v>
          </cell>
          <cell r="L87">
            <v>5</v>
          </cell>
          <cell r="Q87">
            <v>0</v>
          </cell>
        </row>
        <row r="88">
          <cell r="C88">
            <v>1.28125</v>
          </cell>
          <cell r="F88">
            <v>71.2</v>
          </cell>
          <cell r="L88">
            <v>4</v>
          </cell>
          <cell r="Q88">
            <v>0</v>
          </cell>
        </row>
        <row r="89">
          <cell r="C89">
            <v>1.296875</v>
          </cell>
          <cell r="F89">
            <v>75.3</v>
          </cell>
          <cell r="L89">
            <v>4</v>
          </cell>
          <cell r="Q89">
            <v>0</v>
          </cell>
        </row>
        <row r="90">
          <cell r="C90">
            <v>1.296875</v>
          </cell>
          <cell r="F90">
            <v>72.3</v>
          </cell>
          <cell r="L90">
            <v>4</v>
          </cell>
          <cell r="Q90">
            <v>0</v>
          </cell>
        </row>
        <row r="91">
          <cell r="C91">
            <v>1.3125</v>
          </cell>
          <cell r="F91">
            <v>71.5</v>
          </cell>
          <cell r="L91">
            <v>4</v>
          </cell>
          <cell r="Q91">
            <v>0</v>
          </cell>
        </row>
        <row r="92">
          <cell r="C92">
            <v>1.328125</v>
          </cell>
          <cell r="F92">
            <v>75.5</v>
          </cell>
          <cell r="L92">
            <v>4</v>
          </cell>
          <cell r="Q92">
            <v>0</v>
          </cell>
        </row>
        <row r="93">
          <cell r="C93">
            <v>1.34375</v>
          </cell>
          <cell r="F93">
            <v>73.2</v>
          </cell>
          <cell r="L93">
            <v>4</v>
          </cell>
          <cell r="Q93">
            <v>0</v>
          </cell>
        </row>
        <row r="94">
          <cell r="C94">
            <v>1.359375</v>
          </cell>
          <cell r="F94">
            <v>71.5</v>
          </cell>
          <cell r="L94">
            <v>4</v>
          </cell>
          <cell r="Q94">
            <v>0</v>
          </cell>
        </row>
        <row r="95">
          <cell r="C95">
            <v>1.375</v>
          </cell>
          <cell r="F95">
            <v>71.899999999999991</v>
          </cell>
          <cell r="L95">
            <v>4</v>
          </cell>
          <cell r="Q95">
            <v>0</v>
          </cell>
        </row>
        <row r="96">
          <cell r="C96">
            <v>1.390625</v>
          </cell>
          <cell r="F96">
            <v>71.399999999999991</v>
          </cell>
          <cell r="L96">
            <v>4</v>
          </cell>
          <cell r="Q96">
            <v>0</v>
          </cell>
        </row>
        <row r="97">
          <cell r="C97">
            <v>1.421875</v>
          </cell>
          <cell r="F97">
            <v>71.2</v>
          </cell>
          <cell r="L97">
            <v>4</v>
          </cell>
          <cell r="Q97">
            <v>0</v>
          </cell>
        </row>
        <row r="98">
          <cell r="C98">
            <v>1.4375</v>
          </cell>
          <cell r="F98">
            <v>73.400000000000006</v>
          </cell>
          <cell r="L98">
            <v>4</v>
          </cell>
          <cell r="Q98">
            <v>0</v>
          </cell>
        </row>
        <row r="99">
          <cell r="C99">
            <v>1.453125</v>
          </cell>
          <cell r="F99">
            <v>72.599999999999994</v>
          </cell>
          <cell r="L99">
            <v>4</v>
          </cell>
          <cell r="Q99">
            <v>0</v>
          </cell>
        </row>
        <row r="100">
          <cell r="C100">
            <v>1.484375</v>
          </cell>
          <cell r="F100">
            <v>73.5</v>
          </cell>
          <cell r="L100">
            <v>4</v>
          </cell>
          <cell r="Q100">
            <v>0</v>
          </cell>
        </row>
        <row r="101">
          <cell r="C101">
            <v>1.5</v>
          </cell>
          <cell r="F101">
            <v>73.099999999999994</v>
          </cell>
          <cell r="L101">
            <v>4</v>
          </cell>
          <cell r="Q101">
            <v>0</v>
          </cell>
        </row>
        <row r="102">
          <cell r="C102">
            <v>1.53125</v>
          </cell>
          <cell r="F102">
            <v>65.3</v>
          </cell>
          <cell r="L102">
            <v>2</v>
          </cell>
          <cell r="Q102">
            <v>0</v>
          </cell>
        </row>
        <row r="103">
          <cell r="C103">
            <v>1.546875</v>
          </cell>
          <cell r="F103">
            <v>73.7</v>
          </cell>
          <cell r="L103">
            <v>2</v>
          </cell>
          <cell r="Q103">
            <v>0</v>
          </cell>
        </row>
        <row r="104">
          <cell r="C104">
            <v>1.5625</v>
          </cell>
          <cell r="F104">
            <v>72.899999999999991</v>
          </cell>
          <cell r="L104">
            <v>2</v>
          </cell>
          <cell r="Q104">
            <v>0</v>
          </cell>
        </row>
        <row r="105">
          <cell r="C105">
            <v>1.578125</v>
          </cell>
          <cell r="F105">
            <v>73.400000000000006</v>
          </cell>
          <cell r="L105">
            <v>2</v>
          </cell>
          <cell r="Q105">
            <v>0</v>
          </cell>
        </row>
        <row r="106">
          <cell r="C106">
            <v>1.59375</v>
          </cell>
          <cell r="F106">
            <v>70.5</v>
          </cell>
          <cell r="L106">
            <v>2</v>
          </cell>
          <cell r="Q106">
            <v>0</v>
          </cell>
        </row>
      </sheetData>
      <sheetData sheetId="2">
        <row r="3">
          <cell r="F3">
            <v>80.849000000000018</v>
          </cell>
          <cell r="L3">
            <v>3</v>
          </cell>
          <cell r="Q3">
            <v>0</v>
          </cell>
        </row>
        <row r="7">
          <cell r="C7">
            <v>4.6875E-2</v>
          </cell>
          <cell r="F7">
            <v>82.5</v>
          </cell>
          <cell r="L7">
            <v>3</v>
          </cell>
          <cell r="Q7">
            <v>0</v>
          </cell>
        </row>
        <row r="8">
          <cell r="C8">
            <v>0.109375</v>
          </cell>
          <cell r="F8">
            <v>88.9</v>
          </cell>
          <cell r="L8">
            <v>3</v>
          </cell>
          <cell r="Q8">
            <v>0</v>
          </cell>
        </row>
        <row r="9">
          <cell r="C9">
            <v>0.109375</v>
          </cell>
          <cell r="F9">
            <v>85.6</v>
          </cell>
          <cell r="L9">
            <v>3</v>
          </cell>
          <cell r="Q9">
            <v>0</v>
          </cell>
        </row>
        <row r="10">
          <cell r="C10">
            <v>0.140625</v>
          </cell>
          <cell r="F10">
            <v>86.8</v>
          </cell>
          <cell r="L10">
            <v>3</v>
          </cell>
          <cell r="Q10">
            <v>0</v>
          </cell>
        </row>
        <row r="11">
          <cell r="C11">
            <v>0.15625</v>
          </cell>
          <cell r="F11">
            <v>83.2</v>
          </cell>
          <cell r="L11">
            <v>3</v>
          </cell>
          <cell r="Q11">
            <v>0</v>
          </cell>
        </row>
        <row r="12">
          <cell r="C12">
            <v>0.1875</v>
          </cell>
          <cell r="F12">
            <v>82.399999999999991</v>
          </cell>
          <cell r="L12">
            <v>3</v>
          </cell>
          <cell r="Q12">
            <v>0</v>
          </cell>
        </row>
        <row r="13">
          <cell r="C13">
            <v>0.203125</v>
          </cell>
          <cell r="F13">
            <v>80.5</v>
          </cell>
          <cell r="L13">
            <v>3</v>
          </cell>
          <cell r="Q13">
            <v>0</v>
          </cell>
        </row>
        <row r="14">
          <cell r="C14">
            <v>0.21875</v>
          </cell>
          <cell r="F14">
            <v>82</v>
          </cell>
          <cell r="L14">
            <v>3</v>
          </cell>
          <cell r="Q14">
            <v>0</v>
          </cell>
        </row>
        <row r="15">
          <cell r="C15">
            <v>0.234375</v>
          </cell>
          <cell r="F15">
            <v>80.2</v>
          </cell>
          <cell r="L15">
            <v>3</v>
          </cell>
          <cell r="Q15">
            <v>0</v>
          </cell>
        </row>
        <row r="16">
          <cell r="C16">
            <v>0.25</v>
          </cell>
          <cell r="F16">
            <v>78</v>
          </cell>
          <cell r="L16">
            <v>3</v>
          </cell>
          <cell r="Q16">
            <v>0</v>
          </cell>
        </row>
        <row r="17">
          <cell r="C17">
            <v>0.25</v>
          </cell>
          <cell r="F17">
            <v>81.100000000000009</v>
          </cell>
          <cell r="L17">
            <v>3</v>
          </cell>
          <cell r="Q17">
            <v>0</v>
          </cell>
        </row>
        <row r="18">
          <cell r="C18">
            <v>0.265625</v>
          </cell>
          <cell r="F18">
            <v>78.5</v>
          </cell>
          <cell r="L18">
            <v>3</v>
          </cell>
          <cell r="Q18">
            <v>0</v>
          </cell>
        </row>
        <row r="19">
          <cell r="C19">
            <v>0.28125</v>
          </cell>
          <cell r="F19">
            <v>78.2</v>
          </cell>
          <cell r="L19">
            <v>3</v>
          </cell>
          <cell r="Q19">
            <v>0</v>
          </cell>
        </row>
        <row r="20">
          <cell r="C20">
            <v>0.296875</v>
          </cell>
          <cell r="F20">
            <v>77.5</v>
          </cell>
          <cell r="L20">
            <v>3</v>
          </cell>
          <cell r="Q20">
            <v>0</v>
          </cell>
        </row>
        <row r="21">
          <cell r="C21">
            <v>0.3125</v>
          </cell>
          <cell r="F21">
            <v>76.8</v>
          </cell>
          <cell r="L21">
            <v>3</v>
          </cell>
          <cell r="Q21">
            <v>0</v>
          </cell>
        </row>
        <row r="22">
          <cell r="C22">
            <v>0.328125</v>
          </cell>
          <cell r="F22">
            <v>77.900000000000006</v>
          </cell>
          <cell r="L22">
            <v>3</v>
          </cell>
          <cell r="Q22">
            <v>0</v>
          </cell>
        </row>
        <row r="23">
          <cell r="C23">
            <v>0.34375</v>
          </cell>
          <cell r="F23">
            <v>78.400000000000006</v>
          </cell>
          <cell r="L23">
            <v>3</v>
          </cell>
          <cell r="Q23">
            <v>0</v>
          </cell>
        </row>
        <row r="24">
          <cell r="C24">
            <v>0.359375</v>
          </cell>
          <cell r="F24">
            <v>77.7</v>
          </cell>
          <cell r="L24">
            <v>3</v>
          </cell>
          <cell r="Q24">
            <v>0</v>
          </cell>
        </row>
        <row r="25">
          <cell r="C25">
            <v>0.359375</v>
          </cell>
          <cell r="F25">
            <v>78</v>
          </cell>
          <cell r="L25">
            <v>3</v>
          </cell>
          <cell r="Q25">
            <v>0</v>
          </cell>
        </row>
        <row r="26">
          <cell r="C26">
            <v>0.375</v>
          </cell>
          <cell r="F26">
            <v>76.599999999999994</v>
          </cell>
          <cell r="L26">
            <v>3</v>
          </cell>
          <cell r="Q26">
            <v>0</v>
          </cell>
        </row>
        <row r="27">
          <cell r="C27">
            <v>0.390625</v>
          </cell>
          <cell r="F27">
            <v>75.900000000000006</v>
          </cell>
          <cell r="L27">
            <v>3</v>
          </cell>
          <cell r="Q27">
            <v>0</v>
          </cell>
        </row>
        <row r="28">
          <cell r="C28">
            <v>0.40625</v>
          </cell>
          <cell r="F28">
            <v>77.8</v>
          </cell>
          <cell r="L28">
            <v>3</v>
          </cell>
          <cell r="Q28">
            <v>0</v>
          </cell>
        </row>
        <row r="29">
          <cell r="C29">
            <v>0.40625</v>
          </cell>
          <cell r="F29">
            <v>80</v>
          </cell>
          <cell r="L29">
            <v>3</v>
          </cell>
          <cell r="Q29">
            <v>0</v>
          </cell>
        </row>
        <row r="30">
          <cell r="C30">
            <v>0.421875</v>
          </cell>
          <cell r="F30">
            <v>81.5</v>
          </cell>
          <cell r="L30">
            <v>3</v>
          </cell>
          <cell r="Q30">
            <v>0</v>
          </cell>
        </row>
        <row r="31">
          <cell r="C31">
            <v>0.4375</v>
          </cell>
          <cell r="F31">
            <v>80.800000000000011</v>
          </cell>
          <cell r="L31">
            <v>3</v>
          </cell>
          <cell r="Q31">
            <v>0</v>
          </cell>
        </row>
        <row r="32">
          <cell r="C32">
            <v>0.4375</v>
          </cell>
          <cell r="F32">
            <v>81.399999999999991</v>
          </cell>
          <cell r="L32">
            <v>3</v>
          </cell>
          <cell r="Q32">
            <v>0</v>
          </cell>
        </row>
        <row r="33">
          <cell r="C33">
            <v>0.453125</v>
          </cell>
          <cell r="F33">
            <v>85.8</v>
          </cell>
          <cell r="L33">
            <v>3</v>
          </cell>
          <cell r="Q33">
            <v>0</v>
          </cell>
        </row>
        <row r="34">
          <cell r="C34">
            <v>0.46875</v>
          </cell>
          <cell r="F34">
            <v>82</v>
          </cell>
          <cell r="L34">
            <v>3</v>
          </cell>
          <cell r="Q34">
            <v>0</v>
          </cell>
        </row>
        <row r="35">
          <cell r="C35">
            <v>0.46875</v>
          </cell>
          <cell r="F35">
            <v>84.1</v>
          </cell>
          <cell r="L35">
            <v>3</v>
          </cell>
          <cell r="Q35">
            <v>0</v>
          </cell>
        </row>
        <row r="36">
          <cell r="C36">
            <v>0.484375</v>
          </cell>
          <cell r="F36">
            <v>84.8</v>
          </cell>
          <cell r="L36">
            <v>3</v>
          </cell>
          <cell r="Q36">
            <v>0</v>
          </cell>
        </row>
        <row r="37">
          <cell r="C37">
            <v>0.5</v>
          </cell>
          <cell r="F37">
            <v>84.399999999999991</v>
          </cell>
          <cell r="L37">
            <v>3</v>
          </cell>
          <cell r="Q37">
            <v>0</v>
          </cell>
        </row>
        <row r="38">
          <cell r="C38">
            <v>0.515625</v>
          </cell>
          <cell r="F38">
            <v>84.399999999999991</v>
          </cell>
          <cell r="L38">
            <v>3</v>
          </cell>
          <cell r="Q38">
            <v>0</v>
          </cell>
        </row>
        <row r="39">
          <cell r="C39">
            <v>0.53125</v>
          </cell>
          <cell r="F39">
            <v>87.7</v>
          </cell>
          <cell r="L39">
            <v>3</v>
          </cell>
          <cell r="Q39">
            <v>0</v>
          </cell>
        </row>
        <row r="40">
          <cell r="C40">
            <v>0.546875</v>
          </cell>
          <cell r="F40">
            <v>84.2</v>
          </cell>
          <cell r="L40">
            <v>3</v>
          </cell>
          <cell r="Q40">
            <v>0</v>
          </cell>
        </row>
        <row r="41">
          <cell r="C41">
            <v>0.546875</v>
          </cell>
          <cell r="F41">
            <v>86.1</v>
          </cell>
          <cell r="L41">
            <v>3</v>
          </cell>
          <cell r="Q41">
            <v>0</v>
          </cell>
        </row>
        <row r="42">
          <cell r="C42">
            <v>0.5625</v>
          </cell>
          <cell r="F42">
            <v>87.3</v>
          </cell>
          <cell r="L42">
            <v>3</v>
          </cell>
          <cell r="Q42">
            <v>0</v>
          </cell>
        </row>
        <row r="43">
          <cell r="C43">
            <v>0.578125</v>
          </cell>
          <cell r="F43">
            <v>85.6</v>
          </cell>
          <cell r="L43">
            <v>3</v>
          </cell>
          <cell r="Q43">
            <v>0</v>
          </cell>
        </row>
        <row r="44">
          <cell r="C44">
            <v>0.578125</v>
          </cell>
          <cell r="F44">
            <v>86.9</v>
          </cell>
          <cell r="L44">
            <v>3</v>
          </cell>
          <cell r="Q44">
            <v>0</v>
          </cell>
        </row>
        <row r="45">
          <cell r="C45">
            <v>0.59375</v>
          </cell>
          <cell r="F45">
            <v>85.9</v>
          </cell>
          <cell r="L45">
            <v>3</v>
          </cell>
          <cell r="Q45">
            <v>0</v>
          </cell>
        </row>
        <row r="46">
          <cell r="C46">
            <v>0.59375</v>
          </cell>
          <cell r="F46">
            <v>85</v>
          </cell>
          <cell r="L46">
            <v>3</v>
          </cell>
          <cell r="Q46">
            <v>0</v>
          </cell>
        </row>
        <row r="47">
          <cell r="C47">
            <v>0.609375</v>
          </cell>
          <cell r="F47">
            <v>85.399999999999991</v>
          </cell>
          <cell r="L47">
            <v>3</v>
          </cell>
          <cell r="Q47">
            <v>0</v>
          </cell>
        </row>
        <row r="48">
          <cell r="C48">
            <v>0.625</v>
          </cell>
          <cell r="F48">
            <v>87.2</v>
          </cell>
          <cell r="L48">
            <v>3</v>
          </cell>
          <cell r="Q48">
            <v>0</v>
          </cell>
        </row>
        <row r="49">
          <cell r="C49">
            <v>0.625</v>
          </cell>
          <cell r="F49">
            <v>86.5</v>
          </cell>
          <cell r="L49">
            <v>3</v>
          </cell>
          <cell r="Q49">
            <v>0</v>
          </cell>
        </row>
        <row r="50">
          <cell r="C50">
            <v>0.640625</v>
          </cell>
          <cell r="F50">
            <v>86.3</v>
          </cell>
          <cell r="L50">
            <v>3</v>
          </cell>
          <cell r="Q50">
            <v>0</v>
          </cell>
        </row>
        <row r="51">
          <cell r="C51">
            <v>0.65625</v>
          </cell>
          <cell r="F51">
            <v>83.6</v>
          </cell>
          <cell r="L51">
            <v>3</v>
          </cell>
          <cell r="Q51">
            <v>0</v>
          </cell>
        </row>
        <row r="52">
          <cell r="C52">
            <v>0.65625</v>
          </cell>
          <cell r="F52">
            <v>86.1</v>
          </cell>
          <cell r="L52">
            <v>3</v>
          </cell>
          <cell r="Q52">
            <v>0</v>
          </cell>
        </row>
        <row r="53">
          <cell r="C53">
            <v>0.671875</v>
          </cell>
          <cell r="F53">
            <v>87.3</v>
          </cell>
          <cell r="L53">
            <v>3</v>
          </cell>
          <cell r="Q53">
            <v>0</v>
          </cell>
        </row>
        <row r="54">
          <cell r="C54">
            <v>0.671875</v>
          </cell>
          <cell r="F54">
            <v>87.5</v>
          </cell>
          <cell r="L54">
            <v>3</v>
          </cell>
          <cell r="Q54">
            <v>0</v>
          </cell>
        </row>
        <row r="55">
          <cell r="C55">
            <v>0.6875</v>
          </cell>
          <cell r="F55">
            <v>86.8</v>
          </cell>
          <cell r="L55">
            <v>3</v>
          </cell>
          <cell r="Q55">
            <v>0</v>
          </cell>
        </row>
        <row r="56">
          <cell r="C56">
            <v>0.703125</v>
          </cell>
          <cell r="F56">
            <v>86.2</v>
          </cell>
          <cell r="L56">
            <v>3</v>
          </cell>
          <cell r="Q56">
            <v>0</v>
          </cell>
        </row>
        <row r="57">
          <cell r="C57">
            <v>0.703125</v>
          </cell>
          <cell r="F57">
            <v>85.8</v>
          </cell>
          <cell r="L57">
            <v>3</v>
          </cell>
          <cell r="Q57">
            <v>0</v>
          </cell>
        </row>
        <row r="58">
          <cell r="C58">
            <v>0.71875</v>
          </cell>
          <cell r="F58">
            <v>85.3</v>
          </cell>
          <cell r="L58">
            <v>3</v>
          </cell>
          <cell r="Q58">
            <v>0</v>
          </cell>
        </row>
        <row r="59">
          <cell r="C59">
            <v>0.734375</v>
          </cell>
          <cell r="F59">
            <v>86.3</v>
          </cell>
          <cell r="L59">
            <v>3</v>
          </cell>
          <cell r="Q59">
            <v>0</v>
          </cell>
        </row>
        <row r="60">
          <cell r="C60">
            <v>0.734375</v>
          </cell>
          <cell r="F60">
            <v>86.1</v>
          </cell>
          <cell r="L60">
            <v>3</v>
          </cell>
          <cell r="Q60">
            <v>0</v>
          </cell>
        </row>
        <row r="61">
          <cell r="C61">
            <v>0.75</v>
          </cell>
          <cell r="F61">
            <v>86.1</v>
          </cell>
          <cell r="L61">
            <v>3</v>
          </cell>
          <cell r="Q61">
            <v>0</v>
          </cell>
        </row>
        <row r="62">
          <cell r="C62">
            <v>0.765625</v>
          </cell>
          <cell r="F62">
            <v>87.3</v>
          </cell>
          <cell r="L62">
            <v>3</v>
          </cell>
          <cell r="Q62">
            <v>0</v>
          </cell>
        </row>
        <row r="63">
          <cell r="C63">
            <v>0.78125</v>
          </cell>
          <cell r="F63">
            <v>87.4</v>
          </cell>
          <cell r="L63">
            <v>3</v>
          </cell>
          <cell r="Q63">
            <v>0</v>
          </cell>
        </row>
        <row r="64">
          <cell r="C64">
            <v>0.796875</v>
          </cell>
          <cell r="F64">
            <v>86.6</v>
          </cell>
          <cell r="L64">
            <v>3</v>
          </cell>
          <cell r="Q64">
            <v>0</v>
          </cell>
        </row>
        <row r="65">
          <cell r="C65">
            <v>0.8125</v>
          </cell>
          <cell r="F65">
            <v>86.3</v>
          </cell>
          <cell r="L65">
            <v>3</v>
          </cell>
          <cell r="Q65">
            <v>0</v>
          </cell>
        </row>
        <row r="66">
          <cell r="C66">
            <v>0.828125</v>
          </cell>
          <cell r="F66">
            <v>85.9</v>
          </cell>
          <cell r="L66">
            <v>3</v>
          </cell>
          <cell r="Q66">
            <v>0</v>
          </cell>
        </row>
        <row r="67">
          <cell r="C67">
            <v>0.84375</v>
          </cell>
          <cell r="F67">
            <v>85.7</v>
          </cell>
          <cell r="L67">
            <v>3</v>
          </cell>
          <cell r="Q67">
            <v>0</v>
          </cell>
        </row>
        <row r="68">
          <cell r="C68">
            <v>0.859375</v>
          </cell>
          <cell r="F68">
            <v>87.6</v>
          </cell>
          <cell r="L68">
            <v>3</v>
          </cell>
          <cell r="Q68">
            <v>0</v>
          </cell>
        </row>
        <row r="69">
          <cell r="C69">
            <v>0.875</v>
          </cell>
          <cell r="F69">
            <v>86.1</v>
          </cell>
          <cell r="L69">
            <v>3</v>
          </cell>
          <cell r="Q69">
            <v>0</v>
          </cell>
        </row>
        <row r="70">
          <cell r="C70">
            <v>0.875</v>
          </cell>
          <cell r="F70">
            <v>85.6</v>
          </cell>
          <cell r="L70">
            <v>3</v>
          </cell>
          <cell r="Q70">
            <v>0</v>
          </cell>
        </row>
        <row r="71">
          <cell r="C71">
            <v>0.890625</v>
          </cell>
          <cell r="F71">
            <v>87.6</v>
          </cell>
          <cell r="L71">
            <v>3</v>
          </cell>
          <cell r="Q71">
            <v>0</v>
          </cell>
        </row>
        <row r="72">
          <cell r="C72">
            <v>0.890625</v>
          </cell>
          <cell r="F72">
            <v>87.5</v>
          </cell>
          <cell r="L72">
            <v>3</v>
          </cell>
          <cell r="Q72">
            <v>0</v>
          </cell>
        </row>
        <row r="73">
          <cell r="C73">
            <v>0.90625</v>
          </cell>
          <cell r="F73">
            <v>88.1</v>
          </cell>
          <cell r="L73">
            <v>3</v>
          </cell>
          <cell r="Q73">
            <v>0</v>
          </cell>
        </row>
        <row r="74">
          <cell r="C74">
            <v>0.921875</v>
          </cell>
          <cell r="F74">
            <v>86.3</v>
          </cell>
          <cell r="L74">
            <v>3</v>
          </cell>
          <cell r="Q74">
            <v>0</v>
          </cell>
        </row>
        <row r="75">
          <cell r="C75">
            <v>0.921875</v>
          </cell>
          <cell r="F75">
            <v>87.4</v>
          </cell>
          <cell r="L75">
            <v>3</v>
          </cell>
          <cell r="Q75">
            <v>0</v>
          </cell>
        </row>
        <row r="76">
          <cell r="C76">
            <v>0.9375</v>
          </cell>
          <cell r="F76">
            <v>86</v>
          </cell>
          <cell r="L76">
            <v>3</v>
          </cell>
          <cell r="Q76">
            <v>0</v>
          </cell>
        </row>
        <row r="77">
          <cell r="C77">
            <v>0.9375</v>
          </cell>
          <cell r="F77">
            <v>85.399999999999991</v>
          </cell>
          <cell r="L77">
            <v>3</v>
          </cell>
          <cell r="Q77">
            <v>0</v>
          </cell>
        </row>
        <row r="78">
          <cell r="C78">
            <v>0.953125</v>
          </cell>
          <cell r="F78">
            <v>86.5</v>
          </cell>
          <cell r="L78">
            <v>3</v>
          </cell>
          <cell r="Q78">
            <v>0</v>
          </cell>
        </row>
        <row r="79">
          <cell r="C79">
            <v>0.953125</v>
          </cell>
          <cell r="F79">
            <v>86</v>
          </cell>
          <cell r="L79">
            <v>3</v>
          </cell>
          <cell r="Q79">
            <v>0</v>
          </cell>
        </row>
        <row r="80">
          <cell r="C80">
            <v>0.96875</v>
          </cell>
          <cell r="F80">
            <v>87.6</v>
          </cell>
          <cell r="L80">
            <v>3</v>
          </cell>
          <cell r="Q80">
            <v>0</v>
          </cell>
        </row>
        <row r="81">
          <cell r="C81">
            <v>0.984375</v>
          </cell>
          <cell r="F81">
            <v>85</v>
          </cell>
          <cell r="L81">
            <v>3</v>
          </cell>
          <cell r="Q81">
            <v>0</v>
          </cell>
        </row>
        <row r="82">
          <cell r="C82">
            <v>0.984375</v>
          </cell>
          <cell r="F82">
            <v>71.7</v>
          </cell>
          <cell r="L82">
            <v>3</v>
          </cell>
          <cell r="Q82">
            <v>0</v>
          </cell>
        </row>
        <row r="83">
          <cell r="C83">
            <v>1</v>
          </cell>
          <cell r="F83">
            <v>73</v>
          </cell>
          <cell r="L83">
            <v>3</v>
          </cell>
          <cell r="Q83">
            <v>0</v>
          </cell>
        </row>
        <row r="84">
          <cell r="C84">
            <v>1.015625</v>
          </cell>
          <cell r="F84">
            <v>72</v>
          </cell>
          <cell r="L84">
            <v>3</v>
          </cell>
          <cell r="Q84">
            <v>0</v>
          </cell>
        </row>
        <row r="85">
          <cell r="C85">
            <v>1.03125</v>
          </cell>
          <cell r="F85">
            <v>72.5</v>
          </cell>
          <cell r="L85">
            <v>3</v>
          </cell>
          <cell r="Q85">
            <v>0</v>
          </cell>
        </row>
        <row r="86">
          <cell r="C86">
            <v>1.03125</v>
          </cell>
          <cell r="F86">
            <v>72.3</v>
          </cell>
          <cell r="L86">
            <v>3</v>
          </cell>
          <cell r="Q86">
            <v>0</v>
          </cell>
        </row>
        <row r="87">
          <cell r="C87">
            <v>1.046875</v>
          </cell>
          <cell r="F87">
            <v>69.699999999999989</v>
          </cell>
          <cell r="L87">
            <v>3</v>
          </cell>
          <cell r="Q87">
            <v>0</v>
          </cell>
        </row>
        <row r="88">
          <cell r="C88">
            <v>1.0625</v>
          </cell>
          <cell r="F88">
            <v>71.2</v>
          </cell>
          <cell r="L88">
            <v>3</v>
          </cell>
          <cell r="Q88">
            <v>0</v>
          </cell>
        </row>
        <row r="89">
          <cell r="C89">
            <v>1.0625</v>
          </cell>
          <cell r="F89">
            <v>74.900000000000006</v>
          </cell>
          <cell r="L89">
            <v>3</v>
          </cell>
          <cell r="Q89">
            <v>0</v>
          </cell>
        </row>
        <row r="90">
          <cell r="C90">
            <v>1.078125</v>
          </cell>
          <cell r="F90">
            <v>72.099999999999994</v>
          </cell>
          <cell r="L90">
            <v>3</v>
          </cell>
          <cell r="Q90">
            <v>0</v>
          </cell>
        </row>
        <row r="91">
          <cell r="C91">
            <v>1.09375</v>
          </cell>
          <cell r="F91">
            <v>69.5</v>
          </cell>
          <cell r="L91">
            <v>3</v>
          </cell>
          <cell r="Q91">
            <v>0</v>
          </cell>
        </row>
        <row r="92">
          <cell r="C92">
            <v>1.09375</v>
          </cell>
          <cell r="F92">
            <v>73</v>
          </cell>
          <cell r="L92">
            <v>3</v>
          </cell>
          <cell r="Q92">
            <v>0</v>
          </cell>
        </row>
        <row r="93">
          <cell r="C93">
            <v>1.109375</v>
          </cell>
          <cell r="F93">
            <v>71.899999999999991</v>
          </cell>
          <cell r="L93">
            <v>3</v>
          </cell>
          <cell r="Q93">
            <v>0</v>
          </cell>
        </row>
        <row r="94">
          <cell r="C94">
            <v>1.125</v>
          </cell>
          <cell r="F94">
            <v>69.899999999999991</v>
          </cell>
          <cell r="L94">
            <v>3</v>
          </cell>
          <cell r="Q94">
            <v>0</v>
          </cell>
        </row>
        <row r="95">
          <cell r="C95">
            <v>1.125</v>
          </cell>
          <cell r="F95">
            <v>70</v>
          </cell>
          <cell r="L95">
            <v>3</v>
          </cell>
          <cell r="Q95">
            <v>0</v>
          </cell>
        </row>
        <row r="96">
          <cell r="C96">
            <v>1.140625</v>
          </cell>
          <cell r="F96">
            <v>70.099999999999994</v>
          </cell>
          <cell r="L96">
            <v>3</v>
          </cell>
          <cell r="Q96">
            <v>0</v>
          </cell>
        </row>
        <row r="97">
          <cell r="C97">
            <v>1.15625</v>
          </cell>
          <cell r="F97">
            <v>70.3</v>
          </cell>
          <cell r="L97">
            <v>3</v>
          </cell>
          <cell r="Q97">
            <v>0</v>
          </cell>
        </row>
        <row r="98">
          <cell r="C98">
            <v>1.15625</v>
          </cell>
          <cell r="F98">
            <v>71</v>
          </cell>
          <cell r="L98">
            <v>3</v>
          </cell>
          <cell r="Q98">
            <v>0</v>
          </cell>
        </row>
        <row r="99">
          <cell r="C99">
            <v>1.171875</v>
          </cell>
          <cell r="F99">
            <v>70.7</v>
          </cell>
          <cell r="L99">
            <v>3</v>
          </cell>
          <cell r="Q99">
            <v>0</v>
          </cell>
        </row>
        <row r="100">
          <cell r="C100">
            <v>1.1875</v>
          </cell>
          <cell r="F100">
            <v>73</v>
          </cell>
          <cell r="L100">
            <v>3</v>
          </cell>
          <cell r="Q100">
            <v>0</v>
          </cell>
        </row>
        <row r="101">
          <cell r="C101">
            <v>1.1875</v>
          </cell>
          <cell r="F101">
            <v>68.899999999999991</v>
          </cell>
          <cell r="L101">
            <v>3</v>
          </cell>
          <cell r="Q101">
            <v>0</v>
          </cell>
        </row>
        <row r="102">
          <cell r="C102">
            <v>1.203125</v>
          </cell>
          <cell r="F102">
            <v>68.2</v>
          </cell>
          <cell r="L102">
            <v>3</v>
          </cell>
          <cell r="Q102">
            <v>0</v>
          </cell>
        </row>
        <row r="103">
          <cell r="C103">
            <v>1.21875</v>
          </cell>
          <cell r="F103">
            <v>71.899999999999991</v>
          </cell>
          <cell r="L103">
            <v>3</v>
          </cell>
          <cell r="Q103">
            <v>0</v>
          </cell>
        </row>
        <row r="104">
          <cell r="C104">
            <v>1.234375</v>
          </cell>
          <cell r="F104">
            <v>71.3</v>
          </cell>
          <cell r="L104">
            <v>3</v>
          </cell>
          <cell r="Q104">
            <v>0</v>
          </cell>
        </row>
        <row r="105">
          <cell r="C105">
            <v>1.25</v>
          </cell>
          <cell r="F105">
            <v>71.899999999999991</v>
          </cell>
          <cell r="L105">
            <v>3</v>
          </cell>
          <cell r="Q105">
            <v>0</v>
          </cell>
        </row>
        <row r="106">
          <cell r="C106">
            <v>1.265625</v>
          </cell>
          <cell r="F106">
            <v>67.100000000000009</v>
          </cell>
          <cell r="L106">
            <v>3</v>
          </cell>
          <cell r="Q106">
            <v>0</v>
          </cell>
        </row>
      </sheetData>
      <sheetData sheetId="3">
        <row r="3">
          <cell r="F3">
            <v>82.411999999999992</v>
          </cell>
          <cell r="Q3">
            <v>0</v>
          </cell>
        </row>
        <row r="7">
          <cell r="C7">
            <v>4.6875E-2</v>
          </cell>
          <cell r="F7">
            <v>81.399999999999991</v>
          </cell>
          <cell r="Q7">
            <v>0</v>
          </cell>
        </row>
        <row r="8">
          <cell r="C8">
            <v>7.8125E-2</v>
          </cell>
          <cell r="F8">
            <v>88.1</v>
          </cell>
          <cell r="Q8">
            <v>0</v>
          </cell>
        </row>
        <row r="9">
          <cell r="C9">
            <v>0.109375</v>
          </cell>
          <cell r="F9">
            <v>86.6</v>
          </cell>
          <cell r="Q9">
            <v>0</v>
          </cell>
        </row>
        <row r="10">
          <cell r="C10">
            <v>0.125</v>
          </cell>
          <cell r="F10">
            <v>88.3</v>
          </cell>
          <cell r="Q10">
            <v>0</v>
          </cell>
        </row>
        <row r="11">
          <cell r="C11">
            <v>0.140625</v>
          </cell>
          <cell r="F11">
            <v>87.8</v>
          </cell>
          <cell r="Q11">
            <v>0</v>
          </cell>
        </row>
        <row r="12">
          <cell r="C12">
            <v>0.15625</v>
          </cell>
          <cell r="F12">
            <v>86.5</v>
          </cell>
          <cell r="Q12">
            <v>0</v>
          </cell>
        </row>
        <row r="13">
          <cell r="C13">
            <v>0.1875</v>
          </cell>
          <cell r="F13">
            <v>86.8</v>
          </cell>
          <cell r="Q13">
            <v>0</v>
          </cell>
        </row>
        <row r="14">
          <cell r="C14">
            <v>0.203125</v>
          </cell>
          <cell r="F14">
            <v>87</v>
          </cell>
          <cell r="Q14">
            <v>0</v>
          </cell>
        </row>
        <row r="15">
          <cell r="C15">
            <v>0.21875</v>
          </cell>
          <cell r="F15">
            <v>87.5</v>
          </cell>
          <cell r="Q15">
            <v>0</v>
          </cell>
        </row>
        <row r="16">
          <cell r="C16">
            <v>0.21875</v>
          </cell>
          <cell r="F16">
            <v>86.8</v>
          </cell>
          <cell r="Q16">
            <v>0</v>
          </cell>
        </row>
        <row r="17">
          <cell r="C17">
            <v>0.234375</v>
          </cell>
          <cell r="F17">
            <v>88</v>
          </cell>
          <cell r="Q17">
            <v>0</v>
          </cell>
        </row>
        <row r="18">
          <cell r="C18">
            <v>0.25</v>
          </cell>
          <cell r="F18">
            <v>87.1</v>
          </cell>
          <cell r="Q18">
            <v>0</v>
          </cell>
        </row>
        <row r="19">
          <cell r="C19">
            <v>0.28125</v>
          </cell>
          <cell r="F19">
            <v>85.5</v>
          </cell>
          <cell r="Q19">
            <v>0</v>
          </cell>
        </row>
        <row r="20">
          <cell r="C20">
            <v>0.296875</v>
          </cell>
          <cell r="F20">
            <v>87</v>
          </cell>
          <cell r="Q20">
            <v>0</v>
          </cell>
        </row>
        <row r="21">
          <cell r="C21">
            <v>0.3125</v>
          </cell>
          <cell r="F21">
            <v>86.3</v>
          </cell>
          <cell r="Q21">
            <v>0</v>
          </cell>
        </row>
        <row r="22">
          <cell r="C22">
            <v>0.328125</v>
          </cell>
          <cell r="F22">
            <v>86</v>
          </cell>
          <cell r="Q22">
            <v>0</v>
          </cell>
        </row>
        <row r="23">
          <cell r="C23">
            <v>0.328125</v>
          </cell>
          <cell r="F23">
            <v>86.2</v>
          </cell>
          <cell r="Q23">
            <v>0</v>
          </cell>
        </row>
        <row r="24">
          <cell r="C24">
            <v>0.34375</v>
          </cell>
          <cell r="F24">
            <v>87.1</v>
          </cell>
          <cell r="Q24">
            <v>0</v>
          </cell>
        </row>
        <row r="25">
          <cell r="C25">
            <v>0.359375</v>
          </cell>
          <cell r="F25">
            <v>86.5</v>
          </cell>
          <cell r="Q25">
            <v>0</v>
          </cell>
        </row>
        <row r="26">
          <cell r="C26">
            <v>0.359375</v>
          </cell>
          <cell r="F26">
            <v>83.6</v>
          </cell>
          <cell r="Q26">
            <v>0</v>
          </cell>
        </row>
        <row r="27">
          <cell r="C27">
            <v>0.375</v>
          </cell>
          <cell r="F27">
            <v>86.9</v>
          </cell>
          <cell r="Q27">
            <v>0</v>
          </cell>
        </row>
        <row r="28">
          <cell r="C28">
            <v>0.390625</v>
          </cell>
          <cell r="F28">
            <v>84.899999999999991</v>
          </cell>
          <cell r="Q28">
            <v>0</v>
          </cell>
        </row>
        <row r="29">
          <cell r="C29">
            <v>0.390625</v>
          </cell>
          <cell r="F29">
            <v>86.8</v>
          </cell>
          <cell r="Q29">
            <v>0</v>
          </cell>
        </row>
        <row r="30">
          <cell r="C30">
            <v>0.40625</v>
          </cell>
          <cell r="F30">
            <v>84.899999999999991</v>
          </cell>
          <cell r="Q30">
            <v>0</v>
          </cell>
        </row>
        <row r="31">
          <cell r="C31">
            <v>0.40625</v>
          </cell>
          <cell r="F31">
            <v>83.6</v>
          </cell>
          <cell r="Q31">
            <v>0</v>
          </cell>
        </row>
        <row r="32">
          <cell r="C32">
            <v>0.421875</v>
          </cell>
          <cell r="F32">
            <v>81.699999999999989</v>
          </cell>
          <cell r="Q32">
            <v>0</v>
          </cell>
        </row>
        <row r="33">
          <cell r="C33">
            <v>0.4375</v>
          </cell>
          <cell r="F33">
            <v>82.899999999999991</v>
          </cell>
          <cell r="Q33">
            <v>0</v>
          </cell>
        </row>
        <row r="34">
          <cell r="C34">
            <v>0.4375</v>
          </cell>
          <cell r="F34">
            <v>79.800000000000011</v>
          </cell>
          <cell r="Q34">
            <v>0</v>
          </cell>
        </row>
        <row r="35">
          <cell r="C35">
            <v>0.453125</v>
          </cell>
          <cell r="F35">
            <v>80.800000000000011</v>
          </cell>
          <cell r="Q35">
            <v>0</v>
          </cell>
        </row>
        <row r="36">
          <cell r="C36">
            <v>0.46875</v>
          </cell>
          <cell r="F36">
            <v>78.600000000000009</v>
          </cell>
          <cell r="Q36">
            <v>0</v>
          </cell>
        </row>
        <row r="37">
          <cell r="C37">
            <v>0.484375</v>
          </cell>
          <cell r="F37">
            <v>78.3</v>
          </cell>
          <cell r="Q37">
            <v>0</v>
          </cell>
        </row>
        <row r="38">
          <cell r="C38">
            <v>0.5</v>
          </cell>
          <cell r="F38">
            <v>78.7</v>
          </cell>
          <cell r="Q38">
            <v>0</v>
          </cell>
        </row>
        <row r="39">
          <cell r="C39">
            <v>0.515625</v>
          </cell>
          <cell r="F39">
            <v>82.8</v>
          </cell>
          <cell r="Q39">
            <v>0</v>
          </cell>
        </row>
        <row r="40">
          <cell r="C40">
            <v>0.515625</v>
          </cell>
          <cell r="F40">
            <v>78.900000000000006</v>
          </cell>
          <cell r="Q40">
            <v>0</v>
          </cell>
        </row>
        <row r="41">
          <cell r="C41">
            <v>0.53125</v>
          </cell>
          <cell r="F41">
            <v>78.8</v>
          </cell>
          <cell r="Q41">
            <v>0</v>
          </cell>
        </row>
        <row r="42">
          <cell r="C42">
            <v>0.546875</v>
          </cell>
          <cell r="F42">
            <v>81.5</v>
          </cell>
          <cell r="Q42">
            <v>0</v>
          </cell>
        </row>
        <row r="43">
          <cell r="C43">
            <v>0.546875</v>
          </cell>
          <cell r="F43">
            <v>78.900000000000006</v>
          </cell>
          <cell r="Q43">
            <v>0</v>
          </cell>
        </row>
        <row r="44">
          <cell r="C44">
            <v>0.5625</v>
          </cell>
          <cell r="F44">
            <v>79.400000000000006</v>
          </cell>
          <cell r="Q44">
            <v>0</v>
          </cell>
        </row>
        <row r="45">
          <cell r="C45">
            <v>0.5625</v>
          </cell>
          <cell r="F45">
            <v>80.400000000000006</v>
          </cell>
          <cell r="Q45">
            <v>0</v>
          </cell>
        </row>
        <row r="46">
          <cell r="C46">
            <v>0.578125</v>
          </cell>
          <cell r="F46">
            <v>79.2</v>
          </cell>
          <cell r="Q46">
            <v>0</v>
          </cell>
        </row>
        <row r="47">
          <cell r="C47">
            <v>0.578125</v>
          </cell>
          <cell r="F47">
            <v>78.7</v>
          </cell>
          <cell r="Q47">
            <v>0</v>
          </cell>
        </row>
        <row r="48">
          <cell r="C48">
            <v>0.59375</v>
          </cell>
          <cell r="F48">
            <v>80.100000000000009</v>
          </cell>
          <cell r="Q48">
            <v>0</v>
          </cell>
        </row>
        <row r="49">
          <cell r="C49">
            <v>0.609375</v>
          </cell>
          <cell r="F49">
            <v>79.400000000000006</v>
          </cell>
          <cell r="Q49">
            <v>0</v>
          </cell>
        </row>
        <row r="50">
          <cell r="C50">
            <v>0.609375</v>
          </cell>
          <cell r="F50">
            <v>82.6</v>
          </cell>
          <cell r="Q50">
            <v>0</v>
          </cell>
        </row>
        <row r="51">
          <cell r="C51">
            <v>0.625</v>
          </cell>
          <cell r="F51">
            <v>78.400000000000006</v>
          </cell>
          <cell r="Q51">
            <v>0</v>
          </cell>
        </row>
        <row r="52">
          <cell r="C52">
            <v>0.625</v>
          </cell>
          <cell r="F52">
            <v>78.3</v>
          </cell>
          <cell r="Q52">
            <v>0</v>
          </cell>
        </row>
        <row r="53">
          <cell r="C53">
            <v>0.640625</v>
          </cell>
          <cell r="F53">
            <v>80.300000000000011</v>
          </cell>
          <cell r="Q53">
            <v>0</v>
          </cell>
        </row>
        <row r="54">
          <cell r="C54">
            <v>0.65625</v>
          </cell>
          <cell r="F54">
            <v>81.699999999999989</v>
          </cell>
          <cell r="Q54">
            <v>0</v>
          </cell>
        </row>
        <row r="55">
          <cell r="C55">
            <v>0.65625</v>
          </cell>
          <cell r="F55">
            <v>81.100000000000009</v>
          </cell>
          <cell r="Q55">
            <v>0</v>
          </cell>
        </row>
        <row r="56">
          <cell r="C56">
            <v>0.671875</v>
          </cell>
          <cell r="F56">
            <v>80.400000000000006</v>
          </cell>
          <cell r="Q56">
            <v>0</v>
          </cell>
        </row>
        <row r="57">
          <cell r="C57">
            <v>0.671875</v>
          </cell>
          <cell r="F57">
            <v>79.3</v>
          </cell>
          <cell r="Q57">
            <v>0</v>
          </cell>
        </row>
        <row r="58">
          <cell r="C58">
            <v>0.6875</v>
          </cell>
          <cell r="F58">
            <v>79.7</v>
          </cell>
          <cell r="Q58">
            <v>0</v>
          </cell>
        </row>
        <row r="59">
          <cell r="C59">
            <v>0.6875</v>
          </cell>
          <cell r="F59">
            <v>81</v>
          </cell>
          <cell r="Q59">
            <v>0</v>
          </cell>
        </row>
        <row r="60">
          <cell r="C60">
            <v>0.703125</v>
          </cell>
          <cell r="F60">
            <v>80.300000000000011</v>
          </cell>
          <cell r="Q60">
            <v>0</v>
          </cell>
        </row>
        <row r="61">
          <cell r="C61">
            <v>0.71875</v>
          </cell>
          <cell r="F61">
            <v>79.800000000000011</v>
          </cell>
          <cell r="Q61">
            <v>0</v>
          </cell>
        </row>
        <row r="62">
          <cell r="C62">
            <v>0.734375</v>
          </cell>
          <cell r="F62">
            <v>81.5</v>
          </cell>
          <cell r="Q62">
            <v>0</v>
          </cell>
        </row>
        <row r="63">
          <cell r="C63">
            <v>0.75</v>
          </cell>
          <cell r="F63">
            <v>81.2</v>
          </cell>
          <cell r="Q63">
            <v>0</v>
          </cell>
        </row>
        <row r="64">
          <cell r="C64">
            <v>0.765625</v>
          </cell>
          <cell r="F64">
            <v>81.5</v>
          </cell>
          <cell r="Q64">
            <v>0</v>
          </cell>
        </row>
        <row r="65">
          <cell r="C65">
            <v>0.78125</v>
          </cell>
          <cell r="F65">
            <v>82.5</v>
          </cell>
          <cell r="Q65">
            <v>0</v>
          </cell>
        </row>
        <row r="66">
          <cell r="C66">
            <v>0.796875</v>
          </cell>
          <cell r="F66">
            <v>79.600000000000009</v>
          </cell>
          <cell r="Q66">
            <v>0</v>
          </cell>
        </row>
        <row r="67">
          <cell r="C67">
            <v>0.796875</v>
          </cell>
          <cell r="F67">
            <v>80.100000000000009</v>
          </cell>
          <cell r="Q67">
            <v>0</v>
          </cell>
        </row>
        <row r="68">
          <cell r="C68">
            <v>0.8125</v>
          </cell>
          <cell r="F68">
            <v>84.5</v>
          </cell>
          <cell r="Q68">
            <v>0</v>
          </cell>
        </row>
        <row r="69">
          <cell r="C69">
            <v>0.828125</v>
          </cell>
          <cell r="F69">
            <v>80.100000000000009</v>
          </cell>
          <cell r="Q69">
            <v>0</v>
          </cell>
        </row>
        <row r="70">
          <cell r="C70">
            <v>0.828125</v>
          </cell>
          <cell r="F70">
            <v>82</v>
          </cell>
          <cell r="Q70">
            <v>0</v>
          </cell>
        </row>
        <row r="71">
          <cell r="C71">
            <v>0.84375</v>
          </cell>
          <cell r="F71">
            <v>82.399999999999991</v>
          </cell>
          <cell r="Q71">
            <v>0</v>
          </cell>
        </row>
        <row r="72">
          <cell r="C72">
            <v>0.84375</v>
          </cell>
          <cell r="F72">
            <v>81.399999999999991</v>
          </cell>
          <cell r="Q72">
            <v>0</v>
          </cell>
        </row>
        <row r="73">
          <cell r="C73">
            <v>0.859375</v>
          </cell>
          <cell r="F73">
            <v>81.8</v>
          </cell>
          <cell r="Q73">
            <v>0</v>
          </cell>
        </row>
        <row r="74">
          <cell r="C74">
            <v>0.859375</v>
          </cell>
          <cell r="F74">
            <v>81.3</v>
          </cell>
          <cell r="Q74">
            <v>0</v>
          </cell>
        </row>
        <row r="75">
          <cell r="C75">
            <v>0.875</v>
          </cell>
          <cell r="F75">
            <v>80.7</v>
          </cell>
          <cell r="Q75">
            <v>0</v>
          </cell>
        </row>
        <row r="76">
          <cell r="C76">
            <v>0.875</v>
          </cell>
          <cell r="F76">
            <v>80.400000000000006</v>
          </cell>
          <cell r="Q76">
            <v>0</v>
          </cell>
        </row>
        <row r="77">
          <cell r="C77">
            <v>0.890625</v>
          </cell>
          <cell r="F77">
            <v>80.2</v>
          </cell>
          <cell r="Q77">
            <v>0</v>
          </cell>
        </row>
        <row r="78">
          <cell r="C78">
            <v>0.90625</v>
          </cell>
          <cell r="F78">
            <v>80.900000000000006</v>
          </cell>
          <cell r="Q78">
            <v>0</v>
          </cell>
        </row>
        <row r="79">
          <cell r="C79">
            <v>0.90625</v>
          </cell>
          <cell r="F79">
            <v>81.699999999999989</v>
          </cell>
          <cell r="Q79">
            <v>0</v>
          </cell>
        </row>
        <row r="80">
          <cell r="C80">
            <v>0.921875</v>
          </cell>
          <cell r="F80">
            <v>83.5</v>
          </cell>
          <cell r="Q80">
            <v>0</v>
          </cell>
        </row>
        <row r="81">
          <cell r="C81">
            <v>0.921875</v>
          </cell>
          <cell r="F81">
            <v>80.900000000000006</v>
          </cell>
          <cell r="Q81">
            <v>0</v>
          </cell>
        </row>
        <row r="82">
          <cell r="C82">
            <v>0.9375</v>
          </cell>
          <cell r="F82">
            <v>80.900000000000006</v>
          </cell>
          <cell r="Q82">
            <v>0</v>
          </cell>
        </row>
        <row r="83">
          <cell r="C83">
            <v>0.9375</v>
          </cell>
          <cell r="F83">
            <v>84</v>
          </cell>
          <cell r="Q83">
            <v>0</v>
          </cell>
        </row>
        <row r="84">
          <cell r="C84">
            <v>0.953125</v>
          </cell>
          <cell r="F84">
            <v>80.900000000000006</v>
          </cell>
          <cell r="Q84">
            <v>0</v>
          </cell>
        </row>
        <row r="85">
          <cell r="C85">
            <v>0.96875</v>
          </cell>
          <cell r="F85">
            <v>84.1</v>
          </cell>
          <cell r="Q85">
            <v>0</v>
          </cell>
        </row>
        <row r="86">
          <cell r="C86">
            <v>0.96875</v>
          </cell>
          <cell r="F86">
            <v>81.899999999999991</v>
          </cell>
          <cell r="Q86">
            <v>0</v>
          </cell>
        </row>
        <row r="87">
          <cell r="C87">
            <v>0.984375</v>
          </cell>
          <cell r="F87">
            <v>81.599999999999994</v>
          </cell>
          <cell r="Q87">
            <v>0</v>
          </cell>
        </row>
        <row r="88">
          <cell r="C88">
            <v>0.984375</v>
          </cell>
          <cell r="F88">
            <v>81.599999999999994</v>
          </cell>
          <cell r="Q88">
            <v>0</v>
          </cell>
        </row>
        <row r="89">
          <cell r="C89">
            <v>1</v>
          </cell>
          <cell r="F89">
            <v>83.399999999999991</v>
          </cell>
          <cell r="Q89">
            <v>0</v>
          </cell>
        </row>
        <row r="90">
          <cell r="C90">
            <v>1</v>
          </cell>
          <cell r="F90">
            <v>82.5</v>
          </cell>
          <cell r="Q90">
            <v>0</v>
          </cell>
        </row>
        <row r="91">
          <cell r="C91">
            <v>1.015625</v>
          </cell>
          <cell r="F91">
            <v>79.5</v>
          </cell>
          <cell r="Q91">
            <v>0</v>
          </cell>
        </row>
        <row r="92">
          <cell r="C92">
            <v>1.015625</v>
          </cell>
          <cell r="F92">
            <v>83.899999999999991</v>
          </cell>
          <cell r="Q92">
            <v>0</v>
          </cell>
        </row>
        <row r="93">
          <cell r="C93">
            <v>1.03125</v>
          </cell>
          <cell r="F93">
            <v>82.3</v>
          </cell>
          <cell r="Q93">
            <v>0</v>
          </cell>
        </row>
        <row r="94">
          <cell r="C94">
            <v>1.03125</v>
          </cell>
          <cell r="F94">
            <v>79.900000000000006</v>
          </cell>
          <cell r="Q94">
            <v>0</v>
          </cell>
        </row>
        <row r="95">
          <cell r="C95">
            <v>1.046875</v>
          </cell>
          <cell r="F95">
            <v>81.8</v>
          </cell>
          <cell r="Q95">
            <v>0</v>
          </cell>
        </row>
        <row r="96">
          <cell r="C96">
            <v>1.0625</v>
          </cell>
          <cell r="F96">
            <v>80.7</v>
          </cell>
          <cell r="Q96">
            <v>0</v>
          </cell>
        </row>
        <row r="97">
          <cell r="C97">
            <v>1.0625</v>
          </cell>
          <cell r="F97">
            <v>81.599999999999994</v>
          </cell>
          <cell r="Q97">
            <v>0</v>
          </cell>
        </row>
        <row r="98">
          <cell r="C98">
            <v>1.078125</v>
          </cell>
          <cell r="F98">
            <v>82.199999999999989</v>
          </cell>
          <cell r="Q98">
            <v>0</v>
          </cell>
        </row>
        <row r="99">
          <cell r="C99">
            <v>1.078125</v>
          </cell>
          <cell r="F99">
            <v>82.199999999999989</v>
          </cell>
          <cell r="Q99">
            <v>0</v>
          </cell>
        </row>
        <row r="100">
          <cell r="C100">
            <v>1.09375</v>
          </cell>
          <cell r="F100">
            <v>82.899999999999991</v>
          </cell>
          <cell r="Q100">
            <v>0</v>
          </cell>
        </row>
        <row r="101">
          <cell r="C101">
            <v>1.09375</v>
          </cell>
          <cell r="F101">
            <v>81.3</v>
          </cell>
          <cell r="Q101">
            <v>0</v>
          </cell>
        </row>
        <row r="102">
          <cell r="C102">
            <v>1.109375</v>
          </cell>
          <cell r="F102">
            <v>82.1</v>
          </cell>
          <cell r="Q102">
            <v>0</v>
          </cell>
        </row>
        <row r="103">
          <cell r="C103">
            <v>1.125</v>
          </cell>
          <cell r="F103">
            <v>83.7</v>
          </cell>
          <cell r="Q103">
            <v>0</v>
          </cell>
        </row>
        <row r="104">
          <cell r="C104">
            <v>1.140625</v>
          </cell>
          <cell r="F104">
            <v>84.2</v>
          </cell>
          <cell r="Q104">
            <v>0</v>
          </cell>
        </row>
        <row r="105">
          <cell r="C105">
            <v>1.15625</v>
          </cell>
          <cell r="F105">
            <v>83.2</v>
          </cell>
          <cell r="Q105">
            <v>0</v>
          </cell>
        </row>
        <row r="106">
          <cell r="C106">
            <v>1.171875</v>
          </cell>
          <cell r="F106">
            <v>81.599999999999994</v>
          </cell>
          <cell r="Q106">
            <v>0</v>
          </cell>
        </row>
      </sheetData>
      <sheetData sheetId="4">
        <row r="3">
          <cell r="F3">
            <v>79.955999999999975</v>
          </cell>
          <cell r="L3">
            <v>21.41</v>
          </cell>
          <cell r="Q3">
            <v>71</v>
          </cell>
        </row>
        <row r="5">
          <cell r="A5">
            <v>2</v>
          </cell>
          <cell r="B5">
            <v>131</v>
          </cell>
        </row>
        <row r="7">
          <cell r="C7">
            <v>6.25E-2</v>
          </cell>
          <cell r="F7">
            <v>82.399999999999991</v>
          </cell>
          <cell r="L7">
            <v>5</v>
          </cell>
          <cell r="Q7">
            <v>0</v>
          </cell>
        </row>
        <row r="8">
          <cell r="C8">
            <v>0.109375</v>
          </cell>
          <cell r="F8">
            <v>88.7</v>
          </cell>
          <cell r="L8">
            <v>5</v>
          </cell>
          <cell r="Q8">
            <v>0</v>
          </cell>
        </row>
        <row r="9">
          <cell r="C9">
            <v>0.15625</v>
          </cell>
          <cell r="F9">
            <v>87.6</v>
          </cell>
          <cell r="L9">
            <v>5</v>
          </cell>
          <cell r="Q9">
            <v>100</v>
          </cell>
        </row>
        <row r="10">
          <cell r="C10">
            <v>0.1875</v>
          </cell>
          <cell r="F10">
            <v>79</v>
          </cell>
          <cell r="L10">
            <v>5</v>
          </cell>
          <cell r="Q10">
            <v>0</v>
          </cell>
        </row>
        <row r="11">
          <cell r="C11">
            <v>0.25</v>
          </cell>
          <cell r="F11">
            <v>79.5</v>
          </cell>
          <cell r="L11">
            <v>6</v>
          </cell>
          <cell r="Q11">
            <v>100</v>
          </cell>
        </row>
        <row r="12">
          <cell r="C12">
            <v>0.28125</v>
          </cell>
          <cell r="F12">
            <v>83.2</v>
          </cell>
          <cell r="L12">
            <v>9</v>
          </cell>
          <cell r="Q12">
            <v>100</v>
          </cell>
        </row>
        <row r="13">
          <cell r="C13">
            <v>0.3125</v>
          </cell>
          <cell r="F13">
            <v>81.899999999999991</v>
          </cell>
          <cell r="L13">
            <v>9</v>
          </cell>
          <cell r="Q13">
            <v>100</v>
          </cell>
        </row>
        <row r="14">
          <cell r="C14">
            <v>0.328125</v>
          </cell>
          <cell r="F14">
            <v>82.8</v>
          </cell>
          <cell r="L14">
            <v>9</v>
          </cell>
          <cell r="Q14">
            <v>100</v>
          </cell>
        </row>
        <row r="15">
          <cell r="C15">
            <v>0.34375</v>
          </cell>
          <cell r="F15">
            <v>82.1</v>
          </cell>
          <cell r="L15">
            <v>9</v>
          </cell>
          <cell r="Q15">
            <v>100</v>
          </cell>
        </row>
        <row r="16">
          <cell r="C16">
            <v>0.359375</v>
          </cell>
          <cell r="F16">
            <v>76.099999999999994</v>
          </cell>
          <cell r="L16">
            <v>9</v>
          </cell>
          <cell r="Q16">
            <v>100</v>
          </cell>
        </row>
        <row r="17">
          <cell r="C17">
            <v>0.390625</v>
          </cell>
          <cell r="F17">
            <v>79.600000000000009</v>
          </cell>
          <cell r="L17">
            <v>9</v>
          </cell>
          <cell r="Q17">
            <v>100</v>
          </cell>
        </row>
        <row r="18">
          <cell r="C18">
            <v>0.421875</v>
          </cell>
          <cell r="F18">
            <v>82.3</v>
          </cell>
          <cell r="L18">
            <v>9</v>
          </cell>
          <cell r="Q18">
            <v>100</v>
          </cell>
        </row>
        <row r="19">
          <cell r="C19">
            <v>0.4375</v>
          </cell>
          <cell r="F19">
            <v>79.7</v>
          </cell>
          <cell r="L19">
            <v>9</v>
          </cell>
          <cell r="Q19">
            <v>0</v>
          </cell>
        </row>
        <row r="20">
          <cell r="C20">
            <v>0.46875</v>
          </cell>
          <cell r="F20">
            <v>79.7</v>
          </cell>
          <cell r="L20">
            <v>12</v>
          </cell>
          <cell r="Q20">
            <v>100</v>
          </cell>
        </row>
        <row r="21">
          <cell r="C21">
            <v>0.5</v>
          </cell>
          <cell r="F21">
            <v>82</v>
          </cell>
          <cell r="L21">
            <v>14</v>
          </cell>
          <cell r="Q21">
            <v>100</v>
          </cell>
        </row>
        <row r="22">
          <cell r="C22">
            <v>0.53125</v>
          </cell>
          <cell r="F22">
            <v>83.3</v>
          </cell>
          <cell r="L22">
            <v>11</v>
          </cell>
          <cell r="Q22">
            <v>100</v>
          </cell>
        </row>
        <row r="23">
          <cell r="C23">
            <v>0.5625</v>
          </cell>
          <cell r="F23">
            <v>82.6</v>
          </cell>
          <cell r="L23">
            <v>11</v>
          </cell>
          <cell r="Q23">
            <v>100</v>
          </cell>
        </row>
        <row r="24">
          <cell r="C24">
            <v>0.578125</v>
          </cell>
          <cell r="F24">
            <v>83.399999999999991</v>
          </cell>
          <cell r="L24">
            <v>11</v>
          </cell>
          <cell r="Q24">
            <v>0</v>
          </cell>
        </row>
        <row r="25">
          <cell r="C25">
            <v>0.609375</v>
          </cell>
          <cell r="F25">
            <v>83.5</v>
          </cell>
          <cell r="L25">
            <v>11</v>
          </cell>
          <cell r="Q25">
            <v>0</v>
          </cell>
        </row>
        <row r="26">
          <cell r="C26">
            <v>0.625</v>
          </cell>
          <cell r="F26">
            <v>81.2</v>
          </cell>
          <cell r="L26">
            <v>11</v>
          </cell>
          <cell r="Q26">
            <v>0</v>
          </cell>
        </row>
        <row r="27">
          <cell r="C27">
            <v>0.65625</v>
          </cell>
          <cell r="F27">
            <v>81.699999999999989</v>
          </cell>
          <cell r="L27">
            <v>10</v>
          </cell>
          <cell r="Q27">
            <v>0</v>
          </cell>
        </row>
        <row r="28">
          <cell r="C28">
            <v>0.6875</v>
          </cell>
          <cell r="F28">
            <v>81.699999999999989</v>
          </cell>
          <cell r="L28">
            <v>10</v>
          </cell>
          <cell r="Q28">
            <v>100</v>
          </cell>
        </row>
        <row r="29">
          <cell r="C29">
            <v>0.71875</v>
          </cell>
          <cell r="F29">
            <v>82.699999999999989</v>
          </cell>
          <cell r="L29">
            <v>10</v>
          </cell>
          <cell r="Q29">
            <v>100</v>
          </cell>
        </row>
        <row r="30">
          <cell r="C30">
            <v>0.734375</v>
          </cell>
          <cell r="F30">
            <v>80.800000000000011</v>
          </cell>
          <cell r="L30">
            <v>9</v>
          </cell>
          <cell r="Q30">
            <v>100</v>
          </cell>
        </row>
        <row r="31">
          <cell r="C31">
            <v>0.765625</v>
          </cell>
          <cell r="F31">
            <v>78.3</v>
          </cell>
          <cell r="L31">
            <v>9</v>
          </cell>
          <cell r="Q31">
            <v>100</v>
          </cell>
        </row>
        <row r="32">
          <cell r="C32">
            <v>0.78125</v>
          </cell>
          <cell r="F32">
            <v>78.7</v>
          </cell>
          <cell r="L32">
            <v>8</v>
          </cell>
          <cell r="Q32">
            <v>0</v>
          </cell>
        </row>
        <row r="33">
          <cell r="C33">
            <v>0.796875</v>
          </cell>
          <cell r="F33">
            <v>78.100000000000009</v>
          </cell>
          <cell r="L33">
            <v>8</v>
          </cell>
          <cell r="Q33">
            <v>0</v>
          </cell>
        </row>
        <row r="34">
          <cell r="C34">
            <v>0.8125</v>
          </cell>
          <cell r="F34">
            <v>76</v>
          </cell>
          <cell r="L34">
            <v>8</v>
          </cell>
          <cell r="Q34">
            <v>0</v>
          </cell>
        </row>
        <row r="35">
          <cell r="C35">
            <v>0.84375</v>
          </cell>
          <cell r="F35">
            <v>75.7</v>
          </cell>
          <cell r="L35">
            <v>5</v>
          </cell>
          <cell r="Q35">
            <v>0</v>
          </cell>
        </row>
        <row r="36">
          <cell r="C36">
            <v>0.859375</v>
          </cell>
          <cell r="F36">
            <v>73.8</v>
          </cell>
          <cell r="L36">
            <v>7</v>
          </cell>
          <cell r="Q36">
            <v>100</v>
          </cell>
        </row>
        <row r="37">
          <cell r="C37">
            <v>0.875</v>
          </cell>
          <cell r="F37">
            <v>73.2</v>
          </cell>
          <cell r="L37">
            <v>7</v>
          </cell>
          <cell r="Q37">
            <v>100</v>
          </cell>
        </row>
        <row r="38">
          <cell r="C38">
            <v>0.921875</v>
          </cell>
          <cell r="F38">
            <v>73.5</v>
          </cell>
          <cell r="L38">
            <v>11</v>
          </cell>
          <cell r="Q38">
            <v>100</v>
          </cell>
        </row>
        <row r="39">
          <cell r="C39">
            <v>0.9375</v>
          </cell>
          <cell r="F39">
            <v>75.900000000000006</v>
          </cell>
          <cell r="L39">
            <v>10</v>
          </cell>
          <cell r="Q39">
            <v>0</v>
          </cell>
        </row>
        <row r="40">
          <cell r="C40">
            <v>0.96875</v>
          </cell>
          <cell r="F40">
            <v>72.5</v>
          </cell>
          <cell r="L40">
            <v>11</v>
          </cell>
          <cell r="Q40">
            <v>100</v>
          </cell>
        </row>
        <row r="41">
          <cell r="C41">
            <v>1</v>
          </cell>
          <cell r="F41">
            <v>75</v>
          </cell>
          <cell r="L41">
            <v>11</v>
          </cell>
          <cell r="Q41">
            <v>100</v>
          </cell>
        </row>
        <row r="42">
          <cell r="C42">
            <v>1.03125</v>
          </cell>
          <cell r="F42">
            <v>74.2</v>
          </cell>
          <cell r="L42">
            <v>11</v>
          </cell>
          <cell r="Q42">
            <v>100</v>
          </cell>
        </row>
        <row r="43">
          <cell r="C43">
            <v>1.046875</v>
          </cell>
          <cell r="F43">
            <v>73.8</v>
          </cell>
          <cell r="L43">
            <v>11</v>
          </cell>
          <cell r="Q43">
            <v>0</v>
          </cell>
        </row>
        <row r="44">
          <cell r="C44">
            <v>1.078125</v>
          </cell>
          <cell r="F44">
            <v>74.7</v>
          </cell>
          <cell r="L44">
            <v>11</v>
          </cell>
          <cell r="Q44">
            <v>0</v>
          </cell>
        </row>
        <row r="45">
          <cell r="C45">
            <v>1.109375</v>
          </cell>
          <cell r="F45">
            <v>74.7</v>
          </cell>
          <cell r="L45">
            <v>14</v>
          </cell>
          <cell r="Q45">
            <v>0</v>
          </cell>
        </row>
        <row r="46">
          <cell r="C46">
            <v>1.15625</v>
          </cell>
          <cell r="F46">
            <v>74.599999999999994</v>
          </cell>
          <cell r="L46">
            <v>14</v>
          </cell>
          <cell r="Q46">
            <v>0</v>
          </cell>
        </row>
        <row r="47">
          <cell r="C47">
            <v>1.203125</v>
          </cell>
          <cell r="F47">
            <v>74.900000000000006</v>
          </cell>
          <cell r="L47">
            <v>14</v>
          </cell>
          <cell r="Q47">
            <v>100</v>
          </cell>
        </row>
        <row r="48">
          <cell r="C48">
            <v>1.234375</v>
          </cell>
          <cell r="F48">
            <v>77.3</v>
          </cell>
          <cell r="L48">
            <v>14</v>
          </cell>
          <cell r="Q48">
            <v>100</v>
          </cell>
        </row>
        <row r="49">
          <cell r="C49">
            <v>1.28125</v>
          </cell>
          <cell r="F49">
            <v>77.100000000000009</v>
          </cell>
          <cell r="L49">
            <v>15</v>
          </cell>
          <cell r="Q49">
            <v>100</v>
          </cell>
        </row>
        <row r="50">
          <cell r="C50">
            <v>1.328125</v>
          </cell>
          <cell r="F50">
            <v>79.900000000000006</v>
          </cell>
          <cell r="L50">
            <v>16</v>
          </cell>
          <cell r="Q50">
            <v>0</v>
          </cell>
        </row>
        <row r="51">
          <cell r="C51">
            <v>1.34375</v>
          </cell>
          <cell r="F51">
            <v>76.099999999999994</v>
          </cell>
          <cell r="L51">
            <v>16</v>
          </cell>
          <cell r="Q51">
            <v>100</v>
          </cell>
        </row>
        <row r="52">
          <cell r="C52">
            <v>1.375</v>
          </cell>
          <cell r="F52">
            <v>75.599999999999994</v>
          </cell>
          <cell r="L52">
            <v>17</v>
          </cell>
          <cell r="Q52">
            <v>100</v>
          </cell>
        </row>
        <row r="53">
          <cell r="C53">
            <v>1.421875</v>
          </cell>
          <cell r="F53">
            <v>76.900000000000006</v>
          </cell>
          <cell r="L53">
            <v>18</v>
          </cell>
          <cell r="Q53">
            <v>100</v>
          </cell>
        </row>
        <row r="54">
          <cell r="C54">
            <v>1.4375</v>
          </cell>
          <cell r="F54">
            <v>77.600000000000009</v>
          </cell>
          <cell r="L54">
            <v>18</v>
          </cell>
          <cell r="Q54">
            <v>0</v>
          </cell>
        </row>
        <row r="55">
          <cell r="C55">
            <v>1.46875</v>
          </cell>
          <cell r="F55">
            <v>79.900000000000006</v>
          </cell>
          <cell r="L55">
            <v>18</v>
          </cell>
          <cell r="Q55">
            <v>100</v>
          </cell>
        </row>
        <row r="56">
          <cell r="C56">
            <v>1.515625</v>
          </cell>
          <cell r="F56">
            <v>79.5</v>
          </cell>
          <cell r="L56">
            <v>22</v>
          </cell>
          <cell r="Q56">
            <v>100</v>
          </cell>
        </row>
        <row r="57">
          <cell r="C57">
            <v>1.546875</v>
          </cell>
          <cell r="F57">
            <v>79.3</v>
          </cell>
          <cell r="L57">
            <v>22</v>
          </cell>
          <cell r="Q57">
            <v>0</v>
          </cell>
        </row>
        <row r="58">
          <cell r="C58">
            <v>1.578125</v>
          </cell>
          <cell r="F58">
            <v>79.2</v>
          </cell>
          <cell r="L58">
            <v>23</v>
          </cell>
          <cell r="Q58">
            <v>100</v>
          </cell>
        </row>
        <row r="59">
          <cell r="C59">
            <v>1.625</v>
          </cell>
          <cell r="F59">
            <v>79.2</v>
          </cell>
          <cell r="L59">
            <v>26</v>
          </cell>
          <cell r="Q59">
            <v>0</v>
          </cell>
        </row>
        <row r="60">
          <cell r="C60">
            <v>1.671875</v>
          </cell>
          <cell r="F60">
            <v>81.699999999999989</v>
          </cell>
          <cell r="L60">
            <v>26</v>
          </cell>
          <cell r="Q60">
            <v>100</v>
          </cell>
        </row>
        <row r="61">
          <cell r="C61">
            <v>1.703125</v>
          </cell>
          <cell r="F61">
            <v>81.2</v>
          </cell>
          <cell r="L61">
            <v>26</v>
          </cell>
          <cell r="Q61">
            <v>100</v>
          </cell>
        </row>
        <row r="62">
          <cell r="C62">
            <v>1.734375</v>
          </cell>
          <cell r="F62">
            <v>82</v>
          </cell>
          <cell r="L62">
            <v>26</v>
          </cell>
          <cell r="Q62">
            <v>0</v>
          </cell>
        </row>
        <row r="63">
          <cell r="C63">
            <v>1.78125</v>
          </cell>
          <cell r="F63">
            <v>81.699999999999989</v>
          </cell>
          <cell r="L63">
            <v>26</v>
          </cell>
          <cell r="Q63">
            <v>100</v>
          </cell>
        </row>
        <row r="64">
          <cell r="C64">
            <v>1.828125</v>
          </cell>
          <cell r="F64">
            <v>82.899999999999991</v>
          </cell>
          <cell r="L64">
            <v>26</v>
          </cell>
          <cell r="Q64">
            <v>0</v>
          </cell>
        </row>
        <row r="65">
          <cell r="C65">
            <v>1.859375</v>
          </cell>
          <cell r="F65">
            <v>81.8</v>
          </cell>
          <cell r="L65">
            <v>26</v>
          </cell>
          <cell r="Q65">
            <v>100</v>
          </cell>
        </row>
        <row r="66">
          <cell r="C66">
            <v>1.90625</v>
          </cell>
          <cell r="F66">
            <v>80.300000000000011</v>
          </cell>
          <cell r="L66">
            <v>26</v>
          </cell>
          <cell r="Q66">
            <v>100</v>
          </cell>
        </row>
        <row r="67">
          <cell r="C67">
            <v>1.96875</v>
          </cell>
          <cell r="F67">
            <v>80.7</v>
          </cell>
          <cell r="L67">
            <v>27</v>
          </cell>
          <cell r="Q67">
            <v>0</v>
          </cell>
        </row>
        <row r="68">
          <cell r="C68">
            <v>2.015625</v>
          </cell>
          <cell r="F68">
            <v>82.8</v>
          </cell>
          <cell r="L68">
            <v>27</v>
          </cell>
          <cell r="Q68">
            <v>100</v>
          </cell>
        </row>
        <row r="69">
          <cell r="C69">
            <v>2.0625</v>
          </cell>
          <cell r="F69">
            <v>81.2</v>
          </cell>
          <cell r="L69">
            <v>27</v>
          </cell>
          <cell r="Q69">
            <v>100</v>
          </cell>
        </row>
        <row r="70">
          <cell r="C70">
            <v>2.109375</v>
          </cell>
          <cell r="F70">
            <v>82.1</v>
          </cell>
          <cell r="L70">
            <v>27</v>
          </cell>
          <cell r="Q70">
            <v>0</v>
          </cell>
        </row>
        <row r="71">
          <cell r="C71">
            <v>2.15625</v>
          </cell>
          <cell r="F71">
            <v>84</v>
          </cell>
          <cell r="L71">
            <v>27</v>
          </cell>
          <cell r="Q71">
            <v>100</v>
          </cell>
        </row>
        <row r="72">
          <cell r="C72">
            <v>2.171875</v>
          </cell>
          <cell r="F72">
            <v>82.6</v>
          </cell>
          <cell r="L72">
            <v>27</v>
          </cell>
          <cell r="Q72">
            <v>100</v>
          </cell>
        </row>
        <row r="73">
          <cell r="C73">
            <v>2.203125</v>
          </cell>
          <cell r="F73">
            <v>82.899999999999991</v>
          </cell>
          <cell r="L73">
            <v>27</v>
          </cell>
          <cell r="Q73">
            <v>100</v>
          </cell>
        </row>
        <row r="74">
          <cell r="C74">
            <v>2.25</v>
          </cell>
          <cell r="F74">
            <v>83.7</v>
          </cell>
          <cell r="L74">
            <v>28</v>
          </cell>
          <cell r="Q74">
            <v>100</v>
          </cell>
        </row>
        <row r="75">
          <cell r="C75">
            <v>2.28125</v>
          </cell>
          <cell r="F75">
            <v>81.5</v>
          </cell>
          <cell r="L75">
            <v>28</v>
          </cell>
          <cell r="Q75">
            <v>100</v>
          </cell>
        </row>
        <row r="76">
          <cell r="C76">
            <v>2.328125</v>
          </cell>
          <cell r="F76">
            <v>82.899999999999991</v>
          </cell>
          <cell r="L76">
            <v>28</v>
          </cell>
          <cell r="Q76">
            <v>0</v>
          </cell>
        </row>
        <row r="77">
          <cell r="C77">
            <v>2.359375</v>
          </cell>
          <cell r="F77">
            <v>83.2</v>
          </cell>
          <cell r="L77">
            <v>28</v>
          </cell>
          <cell r="Q77">
            <v>100</v>
          </cell>
        </row>
        <row r="78">
          <cell r="C78">
            <v>2.40625</v>
          </cell>
          <cell r="F78">
            <v>83.399999999999991</v>
          </cell>
          <cell r="L78">
            <v>28</v>
          </cell>
          <cell r="Q78">
            <v>100</v>
          </cell>
        </row>
        <row r="79">
          <cell r="C79">
            <v>2.4375</v>
          </cell>
          <cell r="F79">
            <v>82.5</v>
          </cell>
          <cell r="L79">
            <v>28</v>
          </cell>
          <cell r="Q79">
            <v>100</v>
          </cell>
        </row>
        <row r="80">
          <cell r="C80">
            <v>2.484375</v>
          </cell>
          <cell r="F80">
            <v>84.899999999999991</v>
          </cell>
          <cell r="L80">
            <v>28</v>
          </cell>
          <cell r="Q80">
            <v>100</v>
          </cell>
        </row>
        <row r="81">
          <cell r="C81">
            <v>2.515625</v>
          </cell>
          <cell r="F81">
            <v>81</v>
          </cell>
          <cell r="L81">
            <v>28</v>
          </cell>
          <cell r="Q81">
            <v>100</v>
          </cell>
        </row>
        <row r="82">
          <cell r="C82">
            <v>2.53125</v>
          </cell>
          <cell r="F82">
            <v>76.8</v>
          </cell>
          <cell r="L82">
            <v>28</v>
          </cell>
          <cell r="Q82">
            <v>100</v>
          </cell>
        </row>
        <row r="83">
          <cell r="C83">
            <v>2.578125</v>
          </cell>
          <cell r="F83">
            <v>79</v>
          </cell>
          <cell r="L83">
            <v>28</v>
          </cell>
          <cell r="Q83">
            <v>100</v>
          </cell>
        </row>
        <row r="84">
          <cell r="C84">
            <v>2.625</v>
          </cell>
          <cell r="F84">
            <v>77.7</v>
          </cell>
          <cell r="L84">
            <v>31</v>
          </cell>
          <cell r="Q84">
            <v>100</v>
          </cell>
        </row>
        <row r="85">
          <cell r="C85">
            <v>2.6875</v>
          </cell>
          <cell r="F85">
            <v>81</v>
          </cell>
          <cell r="L85">
            <v>32</v>
          </cell>
          <cell r="Q85">
            <v>100</v>
          </cell>
        </row>
        <row r="86">
          <cell r="C86">
            <v>2.71875</v>
          </cell>
          <cell r="F86">
            <v>78.8</v>
          </cell>
          <cell r="L86">
            <v>32</v>
          </cell>
          <cell r="Q86">
            <v>100</v>
          </cell>
        </row>
        <row r="87">
          <cell r="C87">
            <v>2.765625</v>
          </cell>
          <cell r="F87">
            <v>77.8</v>
          </cell>
          <cell r="L87">
            <v>32</v>
          </cell>
          <cell r="Q87">
            <v>100</v>
          </cell>
        </row>
        <row r="88">
          <cell r="C88">
            <v>2.796875</v>
          </cell>
          <cell r="F88">
            <v>78.2</v>
          </cell>
          <cell r="L88">
            <v>32</v>
          </cell>
          <cell r="Q88">
            <v>100</v>
          </cell>
        </row>
        <row r="89">
          <cell r="C89">
            <v>2.859375</v>
          </cell>
          <cell r="F89">
            <v>81.100000000000009</v>
          </cell>
          <cell r="L89">
            <v>35</v>
          </cell>
          <cell r="Q89">
            <v>0</v>
          </cell>
        </row>
        <row r="90">
          <cell r="C90">
            <v>2.890625</v>
          </cell>
          <cell r="F90">
            <v>79.2</v>
          </cell>
          <cell r="L90">
            <v>35</v>
          </cell>
          <cell r="Q90">
            <v>100</v>
          </cell>
        </row>
        <row r="91">
          <cell r="C91">
            <v>2.921875</v>
          </cell>
          <cell r="F91">
            <v>78.3</v>
          </cell>
          <cell r="L91">
            <v>35</v>
          </cell>
          <cell r="Q91">
            <v>100</v>
          </cell>
        </row>
        <row r="92">
          <cell r="C92">
            <v>2.984375</v>
          </cell>
          <cell r="F92">
            <v>81.899999999999991</v>
          </cell>
          <cell r="L92">
            <v>35</v>
          </cell>
          <cell r="Q92">
            <v>100</v>
          </cell>
        </row>
        <row r="93">
          <cell r="C93">
            <v>3.03125</v>
          </cell>
          <cell r="F93">
            <v>79.5</v>
          </cell>
          <cell r="L93">
            <v>35</v>
          </cell>
          <cell r="Q93">
            <v>100</v>
          </cell>
        </row>
        <row r="94">
          <cell r="C94">
            <v>3.09375</v>
          </cell>
          <cell r="F94">
            <v>77.600000000000009</v>
          </cell>
          <cell r="L94">
            <v>38</v>
          </cell>
          <cell r="Q94">
            <v>0</v>
          </cell>
        </row>
        <row r="95">
          <cell r="C95">
            <v>3.15625</v>
          </cell>
          <cell r="F95">
            <v>81.899999999999991</v>
          </cell>
          <cell r="L95">
            <v>38</v>
          </cell>
          <cell r="Q95">
            <v>100</v>
          </cell>
        </row>
        <row r="96">
          <cell r="C96">
            <v>3.234375</v>
          </cell>
          <cell r="F96">
            <v>80.2</v>
          </cell>
          <cell r="L96">
            <v>39</v>
          </cell>
          <cell r="Q96">
            <v>100</v>
          </cell>
        </row>
        <row r="97">
          <cell r="C97">
            <v>3.296875</v>
          </cell>
          <cell r="F97">
            <v>80.800000000000011</v>
          </cell>
          <cell r="L97">
            <v>39</v>
          </cell>
          <cell r="Q97">
            <v>100</v>
          </cell>
        </row>
        <row r="98">
          <cell r="C98">
            <v>3.359375</v>
          </cell>
          <cell r="F98">
            <v>81.599999999999994</v>
          </cell>
          <cell r="L98">
            <v>39</v>
          </cell>
          <cell r="Q98">
            <v>100</v>
          </cell>
        </row>
        <row r="99">
          <cell r="C99">
            <v>3.40625</v>
          </cell>
          <cell r="F99">
            <v>79.900000000000006</v>
          </cell>
          <cell r="L99">
            <v>40</v>
          </cell>
          <cell r="Q99">
            <v>100</v>
          </cell>
        </row>
        <row r="100">
          <cell r="C100">
            <v>3.46875</v>
          </cell>
          <cell r="F100">
            <v>83</v>
          </cell>
          <cell r="L100">
            <v>41</v>
          </cell>
          <cell r="Q100">
            <v>0</v>
          </cell>
        </row>
        <row r="101">
          <cell r="C101">
            <v>3.5</v>
          </cell>
          <cell r="F101">
            <v>80.300000000000011</v>
          </cell>
          <cell r="L101">
            <v>41</v>
          </cell>
          <cell r="Q101">
            <v>100</v>
          </cell>
        </row>
        <row r="102">
          <cell r="C102">
            <v>3.5625</v>
          </cell>
          <cell r="F102">
            <v>80.100000000000009</v>
          </cell>
          <cell r="L102">
            <v>44</v>
          </cell>
          <cell r="Q102">
            <v>100</v>
          </cell>
        </row>
        <row r="103">
          <cell r="C103">
            <v>3.609375</v>
          </cell>
          <cell r="F103">
            <v>81.399999999999991</v>
          </cell>
          <cell r="L103">
            <v>45</v>
          </cell>
          <cell r="Q103">
            <v>100</v>
          </cell>
        </row>
        <row r="104">
          <cell r="C104">
            <v>3.671875</v>
          </cell>
          <cell r="F104">
            <v>82.199999999999989</v>
          </cell>
          <cell r="L104">
            <v>45</v>
          </cell>
          <cell r="Q104">
            <v>100</v>
          </cell>
        </row>
        <row r="105">
          <cell r="C105">
            <v>3.71875</v>
          </cell>
          <cell r="F105">
            <v>82.399999999999991</v>
          </cell>
          <cell r="L105">
            <v>45</v>
          </cell>
          <cell r="Q105">
            <v>100</v>
          </cell>
        </row>
        <row r="106">
          <cell r="C106">
            <v>3.8125</v>
          </cell>
          <cell r="F106">
            <v>81.2</v>
          </cell>
          <cell r="L106">
            <v>49</v>
          </cell>
          <cell r="Q106">
            <v>100</v>
          </cell>
        </row>
      </sheetData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AGRAWAL_s</v>
          </cell>
        </row>
        <row r="3">
          <cell r="F3">
            <v>53.976999999999961</v>
          </cell>
          <cell r="Q3">
            <v>0</v>
          </cell>
        </row>
        <row r="7">
          <cell r="C7">
            <v>0.5625</v>
          </cell>
          <cell r="E7">
            <v>1000</v>
          </cell>
          <cell r="F7">
            <v>76.2</v>
          </cell>
          <cell r="Q7">
            <v>0</v>
          </cell>
        </row>
        <row r="8">
          <cell r="C8">
            <v>0.78125</v>
          </cell>
          <cell r="E8">
            <v>2000</v>
          </cell>
          <cell r="F8">
            <v>79.800000000000011</v>
          </cell>
          <cell r="Q8">
            <v>0</v>
          </cell>
        </row>
        <row r="9">
          <cell r="C9">
            <v>1.046875</v>
          </cell>
          <cell r="E9">
            <v>3000</v>
          </cell>
          <cell r="F9">
            <v>73.5</v>
          </cell>
          <cell r="Q9">
            <v>0</v>
          </cell>
        </row>
        <row r="10">
          <cell r="C10">
            <v>1.296875</v>
          </cell>
          <cell r="E10">
            <v>4000</v>
          </cell>
          <cell r="F10">
            <v>69.099999999999994</v>
          </cell>
          <cell r="Q10">
            <v>0</v>
          </cell>
        </row>
        <row r="11">
          <cell r="C11">
            <v>1.53125</v>
          </cell>
          <cell r="E11">
            <v>5000</v>
          </cell>
          <cell r="F11">
            <v>66.2</v>
          </cell>
          <cell r="Q11">
            <v>0</v>
          </cell>
        </row>
        <row r="12">
          <cell r="C12">
            <v>1.6875</v>
          </cell>
          <cell r="E12">
            <v>6000</v>
          </cell>
          <cell r="F12">
            <v>68.8</v>
          </cell>
          <cell r="Q12">
            <v>0</v>
          </cell>
        </row>
        <row r="13">
          <cell r="C13">
            <v>1.875</v>
          </cell>
          <cell r="E13">
            <v>7000</v>
          </cell>
          <cell r="F13">
            <v>68.899999999999991</v>
          </cell>
          <cell r="Q13">
            <v>0</v>
          </cell>
        </row>
        <row r="14">
          <cell r="C14">
            <v>2.09375</v>
          </cell>
          <cell r="E14">
            <v>8000</v>
          </cell>
          <cell r="F14">
            <v>67.800000000000011</v>
          </cell>
          <cell r="Q14">
            <v>0</v>
          </cell>
        </row>
        <row r="15">
          <cell r="C15">
            <v>2.265625</v>
          </cell>
          <cell r="E15">
            <v>9000</v>
          </cell>
          <cell r="F15">
            <v>69.099999999999994</v>
          </cell>
          <cell r="Q15">
            <v>0</v>
          </cell>
        </row>
        <row r="16">
          <cell r="C16">
            <v>2.46875</v>
          </cell>
          <cell r="E16">
            <v>10000</v>
          </cell>
          <cell r="F16">
            <v>66.8</v>
          </cell>
          <cell r="Q16">
            <v>0</v>
          </cell>
        </row>
        <row r="17">
          <cell r="C17">
            <v>2.640625</v>
          </cell>
          <cell r="E17">
            <v>11000</v>
          </cell>
          <cell r="F17">
            <v>70.5</v>
          </cell>
          <cell r="Q17">
            <v>0</v>
          </cell>
        </row>
        <row r="18">
          <cell r="C18">
            <v>2.828125</v>
          </cell>
          <cell r="E18">
            <v>12000</v>
          </cell>
          <cell r="F18">
            <v>65.5</v>
          </cell>
          <cell r="Q18">
            <v>0</v>
          </cell>
        </row>
        <row r="19">
          <cell r="C19">
            <v>3.015625</v>
          </cell>
          <cell r="E19">
            <v>13000</v>
          </cell>
          <cell r="F19">
            <v>69.8</v>
          </cell>
          <cell r="Q19">
            <v>0</v>
          </cell>
        </row>
        <row r="20">
          <cell r="C20">
            <v>3.15625</v>
          </cell>
          <cell r="E20">
            <v>14000</v>
          </cell>
          <cell r="F20">
            <v>71.599999999999994</v>
          </cell>
          <cell r="Q20">
            <v>0</v>
          </cell>
        </row>
        <row r="21">
          <cell r="C21">
            <v>3.3125</v>
          </cell>
          <cell r="E21">
            <v>15000</v>
          </cell>
          <cell r="F21">
            <v>68.100000000000009</v>
          </cell>
          <cell r="Q21">
            <v>0</v>
          </cell>
        </row>
        <row r="22">
          <cell r="C22">
            <v>3.5</v>
          </cell>
          <cell r="E22">
            <v>16000</v>
          </cell>
          <cell r="F22">
            <v>68.5</v>
          </cell>
          <cell r="Q22">
            <v>0</v>
          </cell>
        </row>
        <row r="23">
          <cell r="C23">
            <v>3.6875</v>
          </cell>
          <cell r="E23">
            <v>17000</v>
          </cell>
          <cell r="F23">
            <v>64</v>
          </cell>
          <cell r="Q23">
            <v>0</v>
          </cell>
        </row>
        <row r="24">
          <cell r="C24">
            <v>3.890625</v>
          </cell>
          <cell r="E24">
            <v>18000</v>
          </cell>
          <cell r="F24">
            <v>68.2</v>
          </cell>
          <cell r="Q24">
            <v>0</v>
          </cell>
        </row>
        <row r="25">
          <cell r="C25">
            <v>4.09375</v>
          </cell>
          <cell r="E25">
            <v>19000</v>
          </cell>
          <cell r="F25">
            <v>64.400000000000006</v>
          </cell>
          <cell r="Q25">
            <v>0</v>
          </cell>
        </row>
        <row r="26">
          <cell r="C26">
            <v>4.296875</v>
          </cell>
          <cell r="E26">
            <v>20000</v>
          </cell>
          <cell r="F26">
            <v>66.900000000000006</v>
          </cell>
          <cell r="Q26">
            <v>0</v>
          </cell>
        </row>
        <row r="27">
          <cell r="C27">
            <v>4.515625</v>
          </cell>
          <cell r="E27">
            <v>21000</v>
          </cell>
          <cell r="F27">
            <v>67.800000000000011</v>
          </cell>
          <cell r="Q27">
            <v>0</v>
          </cell>
        </row>
        <row r="28">
          <cell r="C28">
            <v>4.734375</v>
          </cell>
          <cell r="E28">
            <v>22000</v>
          </cell>
          <cell r="F28">
            <v>67.2</v>
          </cell>
          <cell r="Q28">
            <v>0</v>
          </cell>
        </row>
        <row r="29">
          <cell r="C29">
            <v>4.90625</v>
          </cell>
          <cell r="E29">
            <v>23000</v>
          </cell>
          <cell r="F29">
            <v>69.899999999999991</v>
          </cell>
          <cell r="Q29">
            <v>0</v>
          </cell>
        </row>
        <row r="30">
          <cell r="C30">
            <v>5.109375</v>
          </cell>
          <cell r="E30">
            <v>24000</v>
          </cell>
          <cell r="F30">
            <v>66.600000000000009</v>
          </cell>
          <cell r="Q30">
            <v>0</v>
          </cell>
        </row>
        <row r="31">
          <cell r="C31">
            <v>5.3125</v>
          </cell>
          <cell r="E31">
            <v>25000</v>
          </cell>
          <cell r="F31">
            <v>67.400000000000006</v>
          </cell>
          <cell r="Q31">
            <v>0</v>
          </cell>
        </row>
        <row r="32">
          <cell r="C32">
            <v>5.546875</v>
          </cell>
          <cell r="E32">
            <v>26000</v>
          </cell>
          <cell r="F32">
            <v>40.200000000000003</v>
          </cell>
          <cell r="Q32">
            <v>0</v>
          </cell>
        </row>
        <row r="33">
          <cell r="C33">
            <v>5.765625</v>
          </cell>
          <cell r="E33">
            <v>27000</v>
          </cell>
          <cell r="F33">
            <v>38</v>
          </cell>
          <cell r="Q33">
            <v>0</v>
          </cell>
        </row>
        <row r="34">
          <cell r="C34">
            <v>6</v>
          </cell>
          <cell r="E34">
            <v>28000</v>
          </cell>
          <cell r="F34">
            <v>39</v>
          </cell>
          <cell r="Q34">
            <v>0</v>
          </cell>
        </row>
        <row r="35">
          <cell r="C35">
            <v>6.328125</v>
          </cell>
          <cell r="E35">
            <v>29000</v>
          </cell>
          <cell r="F35">
            <v>37.4</v>
          </cell>
          <cell r="Q35">
            <v>0</v>
          </cell>
        </row>
        <row r="36">
          <cell r="C36">
            <v>6.578125</v>
          </cell>
          <cell r="E36">
            <v>30000</v>
          </cell>
          <cell r="F36">
            <v>39.200000000000003</v>
          </cell>
          <cell r="Q36">
            <v>0</v>
          </cell>
        </row>
        <row r="37">
          <cell r="C37">
            <v>6.828125</v>
          </cell>
          <cell r="E37">
            <v>31000</v>
          </cell>
          <cell r="F37">
            <v>38.4</v>
          </cell>
          <cell r="Q37">
            <v>0</v>
          </cell>
        </row>
        <row r="38">
          <cell r="C38">
            <v>7.09375</v>
          </cell>
          <cell r="E38">
            <v>32000</v>
          </cell>
          <cell r="F38">
            <v>37.9</v>
          </cell>
          <cell r="Q38">
            <v>0</v>
          </cell>
        </row>
        <row r="39">
          <cell r="C39">
            <v>7.34375</v>
          </cell>
          <cell r="E39">
            <v>33000</v>
          </cell>
          <cell r="F39">
            <v>39.200000000000003</v>
          </cell>
          <cell r="Q39">
            <v>0</v>
          </cell>
        </row>
        <row r="40">
          <cell r="C40">
            <v>7.59375</v>
          </cell>
          <cell r="E40">
            <v>34000</v>
          </cell>
          <cell r="F40">
            <v>41.199999999999996</v>
          </cell>
          <cell r="Q40">
            <v>0</v>
          </cell>
        </row>
        <row r="41">
          <cell r="C41">
            <v>7.859375</v>
          </cell>
          <cell r="E41">
            <v>35000</v>
          </cell>
          <cell r="F41">
            <v>39</v>
          </cell>
          <cell r="Q41">
            <v>0</v>
          </cell>
        </row>
        <row r="42">
          <cell r="C42">
            <v>8.171875</v>
          </cell>
          <cell r="E42">
            <v>36000</v>
          </cell>
          <cell r="F42">
            <v>37.200000000000003</v>
          </cell>
          <cell r="Q42">
            <v>0</v>
          </cell>
        </row>
        <row r="43">
          <cell r="C43">
            <v>8.453125</v>
          </cell>
          <cell r="E43">
            <v>37000</v>
          </cell>
          <cell r="F43">
            <v>39.700000000000003</v>
          </cell>
          <cell r="Q43">
            <v>0</v>
          </cell>
        </row>
        <row r="44">
          <cell r="C44">
            <v>8.765625</v>
          </cell>
          <cell r="E44">
            <v>38000</v>
          </cell>
          <cell r="F44">
            <v>38.200000000000003</v>
          </cell>
          <cell r="Q44">
            <v>0</v>
          </cell>
        </row>
        <row r="45">
          <cell r="C45">
            <v>9.09375</v>
          </cell>
          <cell r="E45">
            <v>39000</v>
          </cell>
          <cell r="F45">
            <v>37.700000000000003</v>
          </cell>
          <cell r="Q45">
            <v>0</v>
          </cell>
        </row>
        <row r="46">
          <cell r="C46">
            <v>9.40625</v>
          </cell>
          <cell r="E46">
            <v>40000</v>
          </cell>
          <cell r="F46">
            <v>35.4</v>
          </cell>
          <cell r="Q46">
            <v>0</v>
          </cell>
        </row>
        <row r="47">
          <cell r="C47">
            <v>9.71875</v>
          </cell>
          <cell r="E47">
            <v>41000</v>
          </cell>
          <cell r="F47">
            <v>38.299999999999997</v>
          </cell>
          <cell r="Q47">
            <v>0</v>
          </cell>
        </row>
        <row r="48">
          <cell r="C48">
            <v>10.03125</v>
          </cell>
          <cell r="E48">
            <v>42000</v>
          </cell>
          <cell r="F48">
            <v>39.300000000000004</v>
          </cell>
          <cell r="Q48">
            <v>0</v>
          </cell>
        </row>
        <row r="49">
          <cell r="C49">
            <v>10.34375</v>
          </cell>
          <cell r="E49">
            <v>43000</v>
          </cell>
          <cell r="F49">
            <v>36.6</v>
          </cell>
          <cell r="Q49">
            <v>0</v>
          </cell>
        </row>
        <row r="50">
          <cell r="C50">
            <v>10.671875</v>
          </cell>
          <cell r="E50">
            <v>44000</v>
          </cell>
          <cell r="F50">
            <v>36.299999999999997</v>
          </cell>
          <cell r="Q50">
            <v>0</v>
          </cell>
        </row>
        <row r="51">
          <cell r="C51">
            <v>11</v>
          </cell>
          <cell r="E51">
            <v>45000</v>
          </cell>
          <cell r="F51">
            <v>40</v>
          </cell>
          <cell r="Q51">
            <v>0</v>
          </cell>
        </row>
        <row r="52">
          <cell r="C52">
            <v>11.328125</v>
          </cell>
          <cell r="E52">
            <v>46000</v>
          </cell>
          <cell r="F52">
            <v>35.4</v>
          </cell>
          <cell r="Q52">
            <v>0</v>
          </cell>
        </row>
        <row r="53">
          <cell r="C53">
            <v>11.671875</v>
          </cell>
          <cell r="E53">
            <v>47000</v>
          </cell>
          <cell r="F53">
            <v>39.6</v>
          </cell>
          <cell r="Q53">
            <v>0</v>
          </cell>
        </row>
        <row r="54">
          <cell r="C54">
            <v>12.03125</v>
          </cell>
          <cell r="E54">
            <v>48000</v>
          </cell>
          <cell r="F54">
            <v>39.4</v>
          </cell>
          <cell r="Q54">
            <v>0</v>
          </cell>
        </row>
        <row r="55">
          <cell r="C55">
            <v>12.375</v>
          </cell>
          <cell r="E55">
            <v>49000</v>
          </cell>
          <cell r="F55">
            <v>38.800000000000004</v>
          </cell>
          <cell r="Q55">
            <v>0</v>
          </cell>
        </row>
        <row r="56">
          <cell r="C56">
            <v>12.734375</v>
          </cell>
          <cell r="E56">
            <v>50000</v>
          </cell>
          <cell r="F56">
            <v>39.5</v>
          </cell>
          <cell r="Q56">
            <v>0</v>
          </cell>
        </row>
        <row r="57">
          <cell r="C57">
            <v>13.078125</v>
          </cell>
          <cell r="E57">
            <v>51000</v>
          </cell>
          <cell r="F57">
            <v>66.8</v>
          </cell>
          <cell r="Q57">
            <v>0</v>
          </cell>
        </row>
        <row r="58">
          <cell r="C58">
            <v>13.390625</v>
          </cell>
          <cell r="E58">
            <v>52000</v>
          </cell>
          <cell r="F58">
            <v>65.2</v>
          </cell>
          <cell r="Q58">
            <v>0</v>
          </cell>
        </row>
        <row r="59">
          <cell r="C59">
            <v>13.703125</v>
          </cell>
          <cell r="E59">
            <v>53000</v>
          </cell>
          <cell r="F59">
            <v>67.300000000000011</v>
          </cell>
          <cell r="Q59">
            <v>0</v>
          </cell>
        </row>
        <row r="60">
          <cell r="C60">
            <v>14.015625</v>
          </cell>
          <cell r="E60">
            <v>54000</v>
          </cell>
          <cell r="F60">
            <v>68.8</v>
          </cell>
          <cell r="Q60">
            <v>0</v>
          </cell>
        </row>
        <row r="61">
          <cell r="C61">
            <v>14.328125</v>
          </cell>
          <cell r="E61">
            <v>55000</v>
          </cell>
          <cell r="F61">
            <v>66.2</v>
          </cell>
          <cell r="Q61">
            <v>0</v>
          </cell>
        </row>
        <row r="62">
          <cell r="C62">
            <v>14.640625</v>
          </cell>
          <cell r="E62">
            <v>56000</v>
          </cell>
          <cell r="F62">
            <v>68.8</v>
          </cell>
          <cell r="Q62">
            <v>0</v>
          </cell>
        </row>
        <row r="63">
          <cell r="C63">
            <v>14.96875</v>
          </cell>
          <cell r="E63">
            <v>57000</v>
          </cell>
          <cell r="F63">
            <v>69.099999999999994</v>
          </cell>
          <cell r="Q63">
            <v>0</v>
          </cell>
        </row>
        <row r="64">
          <cell r="C64">
            <v>15.265625</v>
          </cell>
          <cell r="E64">
            <v>58000</v>
          </cell>
          <cell r="F64">
            <v>68</v>
          </cell>
          <cell r="Q64">
            <v>0</v>
          </cell>
        </row>
        <row r="65">
          <cell r="C65">
            <v>15.578125</v>
          </cell>
          <cell r="E65">
            <v>59000</v>
          </cell>
          <cell r="F65">
            <v>69</v>
          </cell>
          <cell r="Q65">
            <v>0</v>
          </cell>
        </row>
        <row r="66">
          <cell r="C66">
            <v>15.875</v>
          </cell>
          <cell r="E66">
            <v>60000</v>
          </cell>
          <cell r="F66">
            <v>66.900000000000006</v>
          </cell>
          <cell r="Q66">
            <v>0</v>
          </cell>
        </row>
        <row r="67">
          <cell r="C67">
            <v>16.171875</v>
          </cell>
          <cell r="E67">
            <v>61000</v>
          </cell>
          <cell r="F67">
            <v>70.5</v>
          </cell>
          <cell r="Q67">
            <v>0</v>
          </cell>
        </row>
        <row r="68">
          <cell r="C68">
            <v>16.5625</v>
          </cell>
          <cell r="E68">
            <v>62000</v>
          </cell>
          <cell r="F68">
            <v>65.5</v>
          </cell>
          <cell r="Q68">
            <v>0</v>
          </cell>
        </row>
        <row r="69">
          <cell r="C69">
            <v>16.953125</v>
          </cell>
          <cell r="E69">
            <v>63000</v>
          </cell>
          <cell r="F69">
            <v>70</v>
          </cell>
          <cell r="Q69">
            <v>0</v>
          </cell>
        </row>
        <row r="70">
          <cell r="C70">
            <v>17.265625</v>
          </cell>
          <cell r="E70">
            <v>64000</v>
          </cell>
          <cell r="F70">
            <v>71.5</v>
          </cell>
          <cell r="Q70">
            <v>0</v>
          </cell>
        </row>
        <row r="71">
          <cell r="C71">
            <v>17.5625</v>
          </cell>
          <cell r="E71">
            <v>65000</v>
          </cell>
          <cell r="F71">
            <v>68.100000000000009</v>
          </cell>
          <cell r="Q71">
            <v>0</v>
          </cell>
        </row>
        <row r="72">
          <cell r="C72">
            <v>17.78125</v>
          </cell>
          <cell r="E72">
            <v>66000</v>
          </cell>
          <cell r="F72">
            <v>68.5</v>
          </cell>
          <cell r="Q72">
            <v>0</v>
          </cell>
        </row>
        <row r="73">
          <cell r="C73">
            <v>18.03125</v>
          </cell>
          <cell r="E73">
            <v>67000</v>
          </cell>
          <cell r="F73">
            <v>64.099999999999994</v>
          </cell>
          <cell r="Q73">
            <v>0</v>
          </cell>
        </row>
        <row r="74">
          <cell r="C74">
            <v>18.28125</v>
          </cell>
          <cell r="E74">
            <v>68000</v>
          </cell>
          <cell r="F74">
            <v>68.2</v>
          </cell>
          <cell r="Q74">
            <v>0</v>
          </cell>
        </row>
        <row r="75">
          <cell r="C75">
            <v>18.515625</v>
          </cell>
          <cell r="E75">
            <v>69000</v>
          </cell>
          <cell r="F75">
            <v>64.7</v>
          </cell>
          <cell r="Q75">
            <v>0</v>
          </cell>
        </row>
        <row r="76">
          <cell r="C76">
            <v>18.734375</v>
          </cell>
          <cell r="E76">
            <v>70000</v>
          </cell>
          <cell r="F76">
            <v>66.900000000000006</v>
          </cell>
          <cell r="Q76">
            <v>0</v>
          </cell>
        </row>
        <row r="77">
          <cell r="C77">
            <v>18.90625</v>
          </cell>
          <cell r="E77">
            <v>71000</v>
          </cell>
          <cell r="F77">
            <v>67.900000000000006</v>
          </cell>
          <cell r="Q77">
            <v>0</v>
          </cell>
        </row>
        <row r="78">
          <cell r="C78">
            <v>19.046875</v>
          </cell>
          <cell r="E78">
            <v>72000</v>
          </cell>
          <cell r="F78">
            <v>67.400000000000006</v>
          </cell>
          <cell r="Q78">
            <v>0</v>
          </cell>
        </row>
        <row r="79">
          <cell r="C79">
            <v>19.1875</v>
          </cell>
          <cell r="E79">
            <v>73000</v>
          </cell>
          <cell r="F79">
            <v>70.199999999999989</v>
          </cell>
          <cell r="Q79">
            <v>0</v>
          </cell>
        </row>
        <row r="80">
          <cell r="C80">
            <v>19.265625</v>
          </cell>
          <cell r="E80">
            <v>74000</v>
          </cell>
          <cell r="F80">
            <v>67</v>
          </cell>
          <cell r="Q80">
            <v>0</v>
          </cell>
        </row>
        <row r="81">
          <cell r="C81">
            <v>19.34375</v>
          </cell>
          <cell r="E81">
            <v>75000</v>
          </cell>
          <cell r="F81">
            <v>67.400000000000006</v>
          </cell>
          <cell r="Q81">
            <v>0</v>
          </cell>
        </row>
        <row r="82">
          <cell r="C82">
            <v>19.421875</v>
          </cell>
          <cell r="E82">
            <v>76000</v>
          </cell>
          <cell r="F82">
            <v>42.6</v>
          </cell>
          <cell r="Q82">
            <v>0</v>
          </cell>
        </row>
        <row r="83">
          <cell r="C83">
            <v>19.53125</v>
          </cell>
          <cell r="E83">
            <v>77000</v>
          </cell>
          <cell r="F83">
            <v>39.200000000000003</v>
          </cell>
          <cell r="Q83">
            <v>0</v>
          </cell>
        </row>
        <row r="84">
          <cell r="C84">
            <v>19.65625</v>
          </cell>
          <cell r="E84">
            <v>78000</v>
          </cell>
          <cell r="F84">
            <v>41</v>
          </cell>
          <cell r="Q84">
            <v>0</v>
          </cell>
        </row>
        <row r="85">
          <cell r="C85">
            <v>19.78125</v>
          </cell>
          <cell r="E85">
            <v>79000</v>
          </cell>
          <cell r="F85">
            <v>39.900000000000006</v>
          </cell>
          <cell r="Q85">
            <v>0</v>
          </cell>
        </row>
        <row r="86">
          <cell r="C86">
            <v>19.921875</v>
          </cell>
          <cell r="E86">
            <v>80000</v>
          </cell>
          <cell r="F86">
            <v>41.699999999999996</v>
          </cell>
          <cell r="Q86">
            <v>0</v>
          </cell>
        </row>
        <row r="87">
          <cell r="C87">
            <v>20.0625</v>
          </cell>
          <cell r="E87">
            <v>81000</v>
          </cell>
          <cell r="F87">
            <v>42</v>
          </cell>
          <cell r="Q87">
            <v>0</v>
          </cell>
        </row>
        <row r="88">
          <cell r="C88">
            <v>20.1875</v>
          </cell>
          <cell r="E88">
            <v>82000</v>
          </cell>
          <cell r="F88">
            <v>40.400000000000006</v>
          </cell>
          <cell r="Q88">
            <v>0</v>
          </cell>
        </row>
        <row r="89">
          <cell r="C89">
            <v>20.34375</v>
          </cell>
          <cell r="E89">
            <v>83000</v>
          </cell>
          <cell r="F89">
            <v>39.800000000000004</v>
          </cell>
          <cell r="Q89">
            <v>0</v>
          </cell>
        </row>
        <row r="90">
          <cell r="C90">
            <v>20.515625</v>
          </cell>
          <cell r="E90">
            <v>84000</v>
          </cell>
          <cell r="F90">
            <v>41.5</v>
          </cell>
          <cell r="Q90">
            <v>0</v>
          </cell>
        </row>
        <row r="91">
          <cell r="C91">
            <v>20.671875</v>
          </cell>
          <cell r="E91">
            <v>85000</v>
          </cell>
          <cell r="F91">
            <v>39.700000000000003</v>
          </cell>
          <cell r="Q91">
            <v>0</v>
          </cell>
        </row>
        <row r="92">
          <cell r="C92">
            <v>20.828125</v>
          </cell>
          <cell r="E92">
            <v>86000</v>
          </cell>
          <cell r="F92">
            <v>40.1</v>
          </cell>
          <cell r="Q92">
            <v>0</v>
          </cell>
        </row>
        <row r="93">
          <cell r="C93">
            <v>21.015625</v>
          </cell>
          <cell r="E93">
            <v>87000</v>
          </cell>
          <cell r="F93">
            <v>42</v>
          </cell>
          <cell r="Q93">
            <v>0</v>
          </cell>
        </row>
        <row r="94">
          <cell r="C94">
            <v>21.21875</v>
          </cell>
          <cell r="E94">
            <v>88000</v>
          </cell>
          <cell r="F94">
            <v>40.9</v>
          </cell>
          <cell r="Q94">
            <v>0</v>
          </cell>
        </row>
        <row r="95">
          <cell r="C95">
            <v>21.40625</v>
          </cell>
          <cell r="E95">
            <v>89000</v>
          </cell>
          <cell r="F95">
            <v>37.200000000000003</v>
          </cell>
          <cell r="Q95">
            <v>0</v>
          </cell>
        </row>
        <row r="96">
          <cell r="C96">
            <v>21.59375</v>
          </cell>
          <cell r="E96">
            <v>90000</v>
          </cell>
          <cell r="F96">
            <v>40.300000000000004</v>
          </cell>
          <cell r="Q96">
            <v>0</v>
          </cell>
        </row>
        <row r="97">
          <cell r="C97">
            <v>21.796875</v>
          </cell>
          <cell r="E97">
            <v>91000</v>
          </cell>
          <cell r="F97">
            <v>45</v>
          </cell>
          <cell r="Q97">
            <v>0</v>
          </cell>
        </row>
        <row r="98">
          <cell r="C98">
            <v>22.015625</v>
          </cell>
          <cell r="E98">
            <v>92000</v>
          </cell>
          <cell r="F98">
            <v>42</v>
          </cell>
          <cell r="Q98">
            <v>0</v>
          </cell>
        </row>
        <row r="99">
          <cell r="C99">
            <v>22.25</v>
          </cell>
          <cell r="E99">
            <v>93000</v>
          </cell>
          <cell r="F99">
            <v>41.4</v>
          </cell>
          <cell r="Q99">
            <v>0</v>
          </cell>
        </row>
        <row r="100">
          <cell r="C100">
            <v>22.484375</v>
          </cell>
          <cell r="E100">
            <v>94000</v>
          </cell>
          <cell r="F100">
            <v>40.9</v>
          </cell>
          <cell r="Q100">
            <v>0</v>
          </cell>
        </row>
        <row r="101">
          <cell r="C101">
            <v>22.71875</v>
          </cell>
          <cell r="E101">
            <v>95000</v>
          </cell>
          <cell r="F101">
            <v>41.4</v>
          </cell>
          <cell r="Q101">
            <v>0</v>
          </cell>
        </row>
        <row r="102">
          <cell r="C102">
            <v>22.953125</v>
          </cell>
          <cell r="E102">
            <v>96000</v>
          </cell>
          <cell r="F102">
            <v>38.6</v>
          </cell>
          <cell r="Q102">
            <v>0</v>
          </cell>
        </row>
        <row r="103">
          <cell r="C103">
            <v>23.203125</v>
          </cell>
          <cell r="E103">
            <v>97000</v>
          </cell>
          <cell r="F103">
            <v>41.9</v>
          </cell>
          <cell r="Q103">
            <v>0</v>
          </cell>
        </row>
        <row r="104">
          <cell r="C104">
            <v>23.4375</v>
          </cell>
          <cell r="E104">
            <v>98000</v>
          </cell>
          <cell r="F104">
            <v>41.4</v>
          </cell>
          <cell r="Q104">
            <v>0</v>
          </cell>
        </row>
        <row r="105">
          <cell r="C105">
            <v>23.6875</v>
          </cell>
          <cell r="E105">
            <v>99000</v>
          </cell>
          <cell r="F105">
            <v>38.4</v>
          </cell>
          <cell r="Q105">
            <v>0</v>
          </cell>
        </row>
        <row r="106">
          <cell r="C106">
            <v>23.9375</v>
          </cell>
          <cell r="E106">
            <v>100000</v>
          </cell>
          <cell r="F106">
            <v>40.9</v>
          </cell>
          <cell r="Q106">
            <v>0</v>
          </cell>
        </row>
      </sheetData>
      <sheetData sheetId="1">
        <row r="3">
          <cell r="F3">
            <v>58.878999999999998</v>
          </cell>
          <cell r="L3">
            <v>1.18</v>
          </cell>
          <cell r="Q3">
            <v>0</v>
          </cell>
        </row>
        <row r="7">
          <cell r="C7">
            <v>0.109375</v>
          </cell>
          <cell r="F7">
            <v>80.900000000000006</v>
          </cell>
          <cell r="L7">
            <v>5</v>
          </cell>
          <cell r="Q7">
            <v>0</v>
          </cell>
        </row>
        <row r="8">
          <cell r="C8">
            <v>0.171875</v>
          </cell>
          <cell r="F8">
            <v>86.7</v>
          </cell>
          <cell r="L8">
            <v>4</v>
          </cell>
          <cell r="Q8">
            <v>0</v>
          </cell>
        </row>
        <row r="9">
          <cell r="C9">
            <v>0.203125</v>
          </cell>
          <cell r="F9">
            <v>83.899999999999991</v>
          </cell>
          <cell r="L9">
            <v>4</v>
          </cell>
          <cell r="Q9">
            <v>0</v>
          </cell>
        </row>
        <row r="10">
          <cell r="C10">
            <v>0.234375</v>
          </cell>
          <cell r="F10">
            <v>81.399999999999991</v>
          </cell>
          <cell r="L10">
            <v>3</v>
          </cell>
          <cell r="Q10">
            <v>0</v>
          </cell>
        </row>
        <row r="11">
          <cell r="C11">
            <v>0.265625</v>
          </cell>
          <cell r="F11">
            <v>77.400000000000006</v>
          </cell>
          <cell r="L11">
            <v>3</v>
          </cell>
          <cell r="Q11">
            <v>0</v>
          </cell>
        </row>
        <row r="12">
          <cell r="C12">
            <v>0.296875</v>
          </cell>
          <cell r="F12">
            <v>69.099999999999994</v>
          </cell>
          <cell r="L12">
            <v>3</v>
          </cell>
          <cell r="Q12">
            <v>0</v>
          </cell>
        </row>
        <row r="13">
          <cell r="C13">
            <v>0.328125</v>
          </cell>
          <cell r="F13">
            <v>65.100000000000009</v>
          </cell>
          <cell r="L13">
            <v>2</v>
          </cell>
          <cell r="Q13">
            <v>0</v>
          </cell>
        </row>
        <row r="14">
          <cell r="C14">
            <v>0.359375</v>
          </cell>
          <cell r="F14">
            <v>65.900000000000006</v>
          </cell>
          <cell r="L14">
            <v>2</v>
          </cell>
          <cell r="Q14">
            <v>0</v>
          </cell>
        </row>
        <row r="15">
          <cell r="C15">
            <v>0.390625</v>
          </cell>
          <cell r="F15">
            <v>45.1</v>
          </cell>
          <cell r="L15">
            <v>1</v>
          </cell>
          <cell r="Q15">
            <v>0</v>
          </cell>
        </row>
        <row r="16">
          <cell r="C16">
            <v>0.40625</v>
          </cell>
          <cell r="F16">
            <v>57.599999999999994</v>
          </cell>
          <cell r="L16">
            <v>1</v>
          </cell>
          <cell r="Q16">
            <v>0</v>
          </cell>
        </row>
        <row r="17">
          <cell r="C17">
            <v>0.4375</v>
          </cell>
          <cell r="F17">
            <v>63.9</v>
          </cell>
          <cell r="L17">
            <v>1</v>
          </cell>
          <cell r="Q17">
            <v>0</v>
          </cell>
        </row>
        <row r="18">
          <cell r="C18">
            <v>0.484375</v>
          </cell>
          <cell r="F18">
            <v>68.600000000000009</v>
          </cell>
          <cell r="L18">
            <v>1</v>
          </cell>
          <cell r="Q18">
            <v>0</v>
          </cell>
        </row>
        <row r="19">
          <cell r="C19">
            <v>0.5</v>
          </cell>
          <cell r="F19">
            <v>69.3</v>
          </cell>
          <cell r="L19">
            <v>1</v>
          </cell>
          <cell r="Q19">
            <v>0</v>
          </cell>
        </row>
        <row r="20">
          <cell r="C20">
            <v>0.515625</v>
          </cell>
          <cell r="F20">
            <v>64.400000000000006</v>
          </cell>
          <cell r="L20">
            <v>1</v>
          </cell>
          <cell r="Q20">
            <v>0</v>
          </cell>
        </row>
        <row r="21">
          <cell r="C21">
            <v>0.546875</v>
          </cell>
          <cell r="F21">
            <v>67.5</v>
          </cell>
          <cell r="L21">
            <v>1</v>
          </cell>
          <cell r="Q21">
            <v>0</v>
          </cell>
        </row>
        <row r="22">
          <cell r="C22">
            <v>0.5625</v>
          </cell>
          <cell r="F22">
            <v>68.5</v>
          </cell>
          <cell r="L22">
            <v>1</v>
          </cell>
          <cell r="Q22">
            <v>0</v>
          </cell>
        </row>
        <row r="23">
          <cell r="C23">
            <v>0.59375</v>
          </cell>
          <cell r="F23">
            <v>67.900000000000006</v>
          </cell>
          <cell r="L23">
            <v>1</v>
          </cell>
          <cell r="Q23">
            <v>0</v>
          </cell>
        </row>
        <row r="24">
          <cell r="C24">
            <v>0.625</v>
          </cell>
          <cell r="F24">
            <v>70.399999999999991</v>
          </cell>
          <cell r="L24">
            <v>1</v>
          </cell>
          <cell r="Q24">
            <v>0</v>
          </cell>
        </row>
        <row r="25">
          <cell r="C25">
            <v>0.65625</v>
          </cell>
          <cell r="F25">
            <v>65.8</v>
          </cell>
          <cell r="L25">
            <v>1</v>
          </cell>
          <cell r="Q25">
            <v>0</v>
          </cell>
        </row>
        <row r="26">
          <cell r="C26">
            <v>0.671875</v>
          </cell>
          <cell r="F26">
            <v>69.399999999999991</v>
          </cell>
          <cell r="L26">
            <v>1</v>
          </cell>
          <cell r="Q26">
            <v>0</v>
          </cell>
        </row>
        <row r="27">
          <cell r="C27">
            <v>0.6875</v>
          </cell>
          <cell r="F27">
            <v>71.099999999999994</v>
          </cell>
          <cell r="L27">
            <v>1</v>
          </cell>
          <cell r="Q27">
            <v>0</v>
          </cell>
        </row>
        <row r="28">
          <cell r="C28">
            <v>0.703125</v>
          </cell>
          <cell r="F28">
            <v>70.599999999999994</v>
          </cell>
          <cell r="L28">
            <v>1</v>
          </cell>
          <cell r="Q28">
            <v>0</v>
          </cell>
        </row>
        <row r="29">
          <cell r="C29">
            <v>0.734375</v>
          </cell>
          <cell r="F29">
            <v>72.399999999999991</v>
          </cell>
          <cell r="L29">
            <v>1</v>
          </cell>
          <cell r="Q29">
            <v>0</v>
          </cell>
        </row>
        <row r="30">
          <cell r="C30">
            <v>0.75</v>
          </cell>
          <cell r="F30">
            <v>69.199999999999989</v>
          </cell>
          <cell r="L30">
            <v>1</v>
          </cell>
          <cell r="Q30">
            <v>0</v>
          </cell>
        </row>
        <row r="31">
          <cell r="C31">
            <v>0.765625</v>
          </cell>
          <cell r="F31">
            <v>71.3</v>
          </cell>
          <cell r="L31">
            <v>1</v>
          </cell>
          <cell r="Q31">
            <v>0</v>
          </cell>
        </row>
        <row r="32">
          <cell r="C32">
            <v>0.796875</v>
          </cell>
          <cell r="F32">
            <v>45.1</v>
          </cell>
          <cell r="L32">
            <v>1</v>
          </cell>
          <cell r="Q32">
            <v>0</v>
          </cell>
        </row>
        <row r="33">
          <cell r="C33">
            <v>0.8125</v>
          </cell>
          <cell r="F33">
            <v>47.8</v>
          </cell>
          <cell r="L33">
            <v>1</v>
          </cell>
          <cell r="Q33">
            <v>0</v>
          </cell>
        </row>
        <row r="34">
          <cell r="C34">
            <v>0.84375</v>
          </cell>
          <cell r="F34">
            <v>45.4</v>
          </cell>
          <cell r="L34">
            <v>1</v>
          </cell>
          <cell r="Q34">
            <v>0</v>
          </cell>
        </row>
        <row r="35">
          <cell r="C35">
            <v>0.859375</v>
          </cell>
          <cell r="F35">
            <v>52.7</v>
          </cell>
          <cell r="L35">
            <v>1</v>
          </cell>
          <cell r="Q35">
            <v>0</v>
          </cell>
        </row>
        <row r="36">
          <cell r="C36">
            <v>0.875</v>
          </cell>
          <cell r="F36">
            <v>49.5</v>
          </cell>
          <cell r="L36">
            <v>1</v>
          </cell>
          <cell r="Q36">
            <v>0</v>
          </cell>
        </row>
        <row r="37">
          <cell r="C37">
            <v>0.890625</v>
          </cell>
          <cell r="F37">
            <v>60.4</v>
          </cell>
          <cell r="L37">
            <v>1</v>
          </cell>
          <cell r="Q37">
            <v>0</v>
          </cell>
        </row>
        <row r="38">
          <cell r="C38">
            <v>0.90625</v>
          </cell>
          <cell r="F38">
            <v>63.4</v>
          </cell>
          <cell r="L38">
            <v>1</v>
          </cell>
          <cell r="Q38">
            <v>0</v>
          </cell>
        </row>
        <row r="39">
          <cell r="C39">
            <v>0.9375</v>
          </cell>
          <cell r="F39">
            <v>63.5</v>
          </cell>
          <cell r="L39">
            <v>1</v>
          </cell>
          <cell r="Q39">
            <v>0</v>
          </cell>
        </row>
        <row r="40">
          <cell r="C40">
            <v>0.953125</v>
          </cell>
          <cell r="F40">
            <v>66.2</v>
          </cell>
          <cell r="L40">
            <v>1</v>
          </cell>
          <cell r="Q40">
            <v>0</v>
          </cell>
        </row>
        <row r="41">
          <cell r="C41">
            <v>0.96875</v>
          </cell>
          <cell r="F41">
            <v>63.3</v>
          </cell>
          <cell r="L41">
            <v>1</v>
          </cell>
          <cell r="Q41">
            <v>0</v>
          </cell>
        </row>
        <row r="42">
          <cell r="C42">
            <v>0.984375</v>
          </cell>
          <cell r="F42">
            <v>66</v>
          </cell>
          <cell r="L42">
            <v>1</v>
          </cell>
          <cell r="Q42">
            <v>0</v>
          </cell>
        </row>
        <row r="43">
          <cell r="C43">
            <v>1</v>
          </cell>
          <cell r="F43">
            <v>67.600000000000009</v>
          </cell>
          <cell r="L43">
            <v>1</v>
          </cell>
          <cell r="Q43">
            <v>0</v>
          </cell>
        </row>
        <row r="44">
          <cell r="C44">
            <v>1</v>
          </cell>
          <cell r="F44">
            <v>65.400000000000006</v>
          </cell>
          <cell r="L44">
            <v>1</v>
          </cell>
          <cell r="Q44">
            <v>0</v>
          </cell>
        </row>
        <row r="45">
          <cell r="C45">
            <v>1.03125</v>
          </cell>
          <cell r="F45">
            <v>65.100000000000009</v>
          </cell>
          <cell r="L45">
            <v>1</v>
          </cell>
          <cell r="Q45">
            <v>0</v>
          </cell>
        </row>
        <row r="46">
          <cell r="C46">
            <v>1.03125</v>
          </cell>
          <cell r="F46">
            <v>66.600000000000009</v>
          </cell>
          <cell r="L46">
            <v>1</v>
          </cell>
          <cell r="Q46">
            <v>0</v>
          </cell>
        </row>
        <row r="47">
          <cell r="C47">
            <v>1.0625</v>
          </cell>
          <cell r="F47">
            <v>65.100000000000009</v>
          </cell>
          <cell r="L47">
            <v>1</v>
          </cell>
          <cell r="Q47">
            <v>0</v>
          </cell>
        </row>
        <row r="48">
          <cell r="C48">
            <v>1.078125</v>
          </cell>
          <cell r="F48">
            <v>67.400000000000006</v>
          </cell>
          <cell r="L48">
            <v>1</v>
          </cell>
          <cell r="Q48">
            <v>0</v>
          </cell>
        </row>
        <row r="49">
          <cell r="C49">
            <v>1.09375</v>
          </cell>
          <cell r="F49">
            <v>62.6</v>
          </cell>
          <cell r="L49">
            <v>1</v>
          </cell>
          <cell r="Q49">
            <v>0</v>
          </cell>
        </row>
        <row r="50">
          <cell r="C50">
            <v>1.109375</v>
          </cell>
          <cell r="F50">
            <v>60.6</v>
          </cell>
          <cell r="L50">
            <v>1</v>
          </cell>
          <cell r="Q50">
            <v>0</v>
          </cell>
        </row>
        <row r="51">
          <cell r="C51">
            <v>1.140625</v>
          </cell>
          <cell r="F51">
            <v>59</v>
          </cell>
          <cell r="L51">
            <v>1</v>
          </cell>
          <cell r="Q51">
            <v>0</v>
          </cell>
        </row>
        <row r="52">
          <cell r="C52">
            <v>1.171875</v>
          </cell>
          <cell r="F52">
            <v>59.199999999999996</v>
          </cell>
          <cell r="L52">
            <v>1</v>
          </cell>
          <cell r="Q52">
            <v>0</v>
          </cell>
        </row>
        <row r="53">
          <cell r="C53">
            <v>1.1875</v>
          </cell>
          <cell r="F53">
            <v>49.9</v>
          </cell>
          <cell r="L53">
            <v>1</v>
          </cell>
          <cell r="Q53">
            <v>0</v>
          </cell>
        </row>
        <row r="54">
          <cell r="C54">
            <v>1.203125</v>
          </cell>
          <cell r="F54">
            <v>47.8</v>
          </cell>
          <cell r="L54">
            <v>1</v>
          </cell>
          <cell r="Q54">
            <v>0</v>
          </cell>
        </row>
        <row r="55">
          <cell r="C55">
            <v>1.21875</v>
          </cell>
          <cell r="F55">
            <v>49</v>
          </cell>
          <cell r="L55">
            <v>1</v>
          </cell>
          <cell r="Q55">
            <v>0</v>
          </cell>
        </row>
        <row r="56">
          <cell r="C56">
            <v>1.25</v>
          </cell>
          <cell r="F56">
            <v>49.5</v>
          </cell>
          <cell r="L56">
            <v>1</v>
          </cell>
          <cell r="Q56">
            <v>0</v>
          </cell>
        </row>
        <row r="57">
          <cell r="C57">
            <v>1.265625</v>
          </cell>
          <cell r="F57">
            <v>61.3</v>
          </cell>
          <cell r="L57">
            <v>1</v>
          </cell>
          <cell r="Q57">
            <v>0</v>
          </cell>
        </row>
        <row r="58">
          <cell r="C58">
            <v>1.28125</v>
          </cell>
          <cell r="F58">
            <v>62.1</v>
          </cell>
          <cell r="L58">
            <v>1</v>
          </cell>
          <cell r="Q58">
            <v>0</v>
          </cell>
        </row>
        <row r="59">
          <cell r="C59">
            <v>1.296875</v>
          </cell>
          <cell r="F59">
            <v>58.3</v>
          </cell>
          <cell r="L59">
            <v>1</v>
          </cell>
          <cell r="Q59">
            <v>0</v>
          </cell>
        </row>
        <row r="60">
          <cell r="C60">
            <v>1.328125</v>
          </cell>
          <cell r="F60">
            <v>62.5</v>
          </cell>
          <cell r="L60">
            <v>1</v>
          </cell>
          <cell r="Q60">
            <v>0</v>
          </cell>
        </row>
        <row r="61">
          <cell r="C61">
            <v>1.34375</v>
          </cell>
          <cell r="F61">
            <v>61.4</v>
          </cell>
          <cell r="L61">
            <v>1</v>
          </cell>
          <cell r="Q61">
            <v>0</v>
          </cell>
        </row>
        <row r="62">
          <cell r="C62">
            <v>1.359375</v>
          </cell>
          <cell r="F62">
            <v>60.099999999999994</v>
          </cell>
          <cell r="L62">
            <v>1</v>
          </cell>
          <cell r="Q62">
            <v>0</v>
          </cell>
        </row>
        <row r="63">
          <cell r="C63">
            <v>1.375</v>
          </cell>
          <cell r="F63">
            <v>60.699999999999996</v>
          </cell>
          <cell r="L63">
            <v>1</v>
          </cell>
          <cell r="Q63">
            <v>0</v>
          </cell>
        </row>
        <row r="64">
          <cell r="C64">
            <v>1.390625</v>
          </cell>
          <cell r="F64">
            <v>63.1</v>
          </cell>
          <cell r="L64">
            <v>1</v>
          </cell>
          <cell r="Q64">
            <v>0</v>
          </cell>
        </row>
        <row r="65">
          <cell r="C65">
            <v>1.40625</v>
          </cell>
          <cell r="F65">
            <v>63.6</v>
          </cell>
          <cell r="L65">
            <v>1</v>
          </cell>
          <cell r="Q65">
            <v>0</v>
          </cell>
        </row>
        <row r="66">
          <cell r="C66">
            <v>1.421875</v>
          </cell>
          <cell r="F66">
            <v>61.7</v>
          </cell>
          <cell r="L66">
            <v>1</v>
          </cell>
          <cell r="Q66">
            <v>0</v>
          </cell>
        </row>
        <row r="67">
          <cell r="C67">
            <v>1.4375</v>
          </cell>
          <cell r="F67">
            <v>63.6</v>
          </cell>
          <cell r="L67">
            <v>1</v>
          </cell>
          <cell r="Q67">
            <v>0</v>
          </cell>
        </row>
        <row r="68">
          <cell r="C68">
            <v>1.453125</v>
          </cell>
          <cell r="F68">
            <v>63.5</v>
          </cell>
          <cell r="L68">
            <v>1</v>
          </cell>
          <cell r="Q68">
            <v>0</v>
          </cell>
        </row>
        <row r="69">
          <cell r="C69">
            <v>1.46875</v>
          </cell>
          <cell r="F69">
            <v>64.8</v>
          </cell>
          <cell r="L69">
            <v>1</v>
          </cell>
          <cell r="Q69">
            <v>0</v>
          </cell>
        </row>
        <row r="70">
          <cell r="C70">
            <v>1.484375</v>
          </cell>
          <cell r="F70">
            <v>61</v>
          </cell>
          <cell r="L70">
            <v>1</v>
          </cell>
          <cell r="Q70">
            <v>0</v>
          </cell>
        </row>
        <row r="71">
          <cell r="C71">
            <v>1.5</v>
          </cell>
          <cell r="F71">
            <v>66.3</v>
          </cell>
          <cell r="L71">
            <v>1</v>
          </cell>
          <cell r="Q71">
            <v>0</v>
          </cell>
        </row>
        <row r="72">
          <cell r="C72">
            <v>1.515625</v>
          </cell>
          <cell r="F72">
            <v>65.100000000000009</v>
          </cell>
          <cell r="L72">
            <v>1</v>
          </cell>
          <cell r="Q72">
            <v>0</v>
          </cell>
        </row>
        <row r="73">
          <cell r="C73">
            <v>1.53125</v>
          </cell>
          <cell r="F73">
            <v>62.9</v>
          </cell>
          <cell r="L73">
            <v>1</v>
          </cell>
          <cell r="Q73">
            <v>0</v>
          </cell>
        </row>
        <row r="74">
          <cell r="C74">
            <v>1.546875</v>
          </cell>
          <cell r="F74">
            <v>59.8</v>
          </cell>
          <cell r="L74">
            <v>1</v>
          </cell>
          <cell r="Q74">
            <v>0</v>
          </cell>
        </row>
        <row r="75">
          <cell r="C75">
            <v>1.5625</v>
          </cell>
          <cell r="F75">
            <v>56.699999999999996</v>
          </cell>
          <cell r="L75">
            <v>1</v>
          </cell>
          <cell r="Q75">
            <v>0</v>
          </cell>
        </row>
        <row r="76">
          <cell r="C76">
            <v>1.59375</v>
          </cell>
          <cell r="F76">
            <v>61.3</v>
          </cell>
          <cell r="L76">
            <v>1</v>
          </cell>
          <cell r="Q76">
            <v>0</v>
          </cell>
        </row>
        <row r="77">
          <cell r="C77">
            <v>1.609375</v>
          </cell>
          <cell r="F77">
            <v>60.699999999999996</v>
          </cell>
          <cell r="L77">
            <v>1</v>
          </cell>
          <cell r="Q77">
            <v>0</v>
          </cell>
        </row>
        <row r="78">
          <cell r="C78">
            <v>1.640625</v>
          </cell>
          <cell r="F78">
            <v>60.699999999999996</v>
          </cell>
          <cell r="L78">
            <v>1</v>
          </cell>
          <cell r="Q78">
            <v>0</v>
          </cell>
        </row>
        <row r="79">
          <cell r="C79">
            <v>1.65625</v>
          </cell>
          <cell r="F79">
            <v>62.3</v>
          </cell>
          <cell r="L79">
            <v>1</v>
          </cell>
          <cell r="Q79">
            <v>0</v>
          </cell>
        </row>
        <row r="80">
          <cell r="C80">
            <v>1.6875</v>
          </cell>
          <cell r="F80">
            <v>61.4</v>
          </cell>
          <cell r="L80">
            <v>1</v>
          </cell>
          <cell r="Q80">
            <v>0</v>
          </cell>
        </row>
        <row r="81">
          <cell r="C81">
            <v>1.6875</v>
          </cell>
          <cell r="F81">
            <v>60.4</v>
          </cell>
          <cell r="L81">
            <v>1</v>
          </cell>
          <cell r="Q81">
            <v>0</v>
          </cell>
        </row>
        <row r="82">
          <cell r="C82">
            <v>1.703125</v>
          </cell>
          <cell r="F82">
            <v>44.6</v>
          </cell>
          <cell r="L82">
            <v>1</v>
          </cell>
          <cell r="Q82">
            <v>0</v>
          </cell>
        </row>
        <row r="83">
          <cell r="C83">
            <v>1.71875</v>
          </cell>
          <cell r="F83">
            <v>43</v>
          </cell>
          <cell r="L83">
            <v>1</v>
          </cell>
          <cell r="Q83">
            <v>0</v>
          </cell>
        </row>
        <row r="84">
          <cell r="C84">
            <v>1.734375</v>
          </cell>
          <cell r="F84">
            <v>44.9</v>
          </cell>
          <cell r="L84">
            <v>1</v>
          </cell>
          <cell r="Q84">
            <v>0</v>
          </cell>
        </row>
        <row r="85">
          <cell r="C85">
            <v>1.75</v>
          </cell>
          <cell r="F85">
            <v>45.5</v>
          </cell>
          <cell r="L85">
            <v>1</v>
          </cell>
          <cell r="Q85">
            <v>0</v>
          </cell>
        </row>
        <row r="86">
          <cell r="C86">
            <v>1.765625</v>
          </cell>
          <cell r="F86">
            <v>45.6</v>
          </cell>
          <cell r="L86">
            <v>1</v>
          </cell>
          <cell r="Q86">
            <v>0</v>
          </cell>
        </row>
        <row r="87">
          <cell r="C87">
            <v>1.796875</v>
          </cell>
          <cell r="F87">
            <v>48.199999999999996</v>
          </cell>
          <cell r="L87">
            <v>1</v>
          </cell>
          <cell r="Q87">
            <v>0</v>
          </cell>
        </row>
        <row r="88">
          <cell r="C88">
            <v>1.828125</v>
          </cell>
          <cell r="F88">
            <v>46.6</v>
          </cell>
          <cell r="L88">
            <v>1</v>
          </cell>
          <cell r="Q88">
            <v>0</v>
          </cell>
        </row>
        <row r="89">
          <cell r="C89">
            <v>1.84375</v>
          </cell>
          <cell r="F89">
            <v>47.9</v>
          </cell>
          <cell r="L89">
            <v>1</v>
          </cell>
          <cell r="Q89">
            <v>0</v>
          </cell>
        </row>
        <row r="90">
          <cell r="C90">
            <v>1.875</v>
          </cell>
          <cell r="F90">
            <v>45.800000000000004</v>
          </cell>
          <cell r="L90">
            <v>1</v>
          </cell>
          <cell r="Q90">
            <v>0</v>
          </cell>
        </row>
        <row r="91">
          <cell r="C91">
            <v>1.890625</v>
          </cell>
          <cell r="F91">
            <v>45.6</v>
          </cell>
          <cell r="L91">
            <v>1</v>
          </cell>
          <cell r="Q91">
            <v>0</v>
          </cell>
        </row>
        <row r="92">
          <cell r="C92">
            <v>1.90625</v>
          </cell>
          <cell r="F92">
            <v>45</v>
          </cell>
          <cell r="L92">
            <v>1</v>
          </cell>
          <cell r="Q92">
            <v>0</v>
          </cell>
        </row>
        <row r="93">
          <cell r="C93">
            <v>1.9375</v>
          </cell>
          <cell r="F93">
            <v>48.1</v>
          </cell>
          <cell r="L93">
            <v>1</v>
          </cell>
          <cell r="Q93">
            <v>0</v>
          </cell>
        </row>
        <row r="94">
          <cell r="C94">
            <v>1.953125</v>
          </cell>
          <cell r="F94">
            <v>45.300000000000004</v>
          </cell>
          <cell r="L94">
            <v>1</v>
          </cell>
          <cell r="Q94">
            <v>0</v>
          </cell>
        </row>
        <row r="95">
          <cell r="C95">
            <v>1.984375</v>
          </cell>
          <cell r="F95">
            <v>44.5</v>
          </cell>
          <cell r="L95">
            <v>1</v>
          </cell>
          <cell r="Q95">
            <v>0</v>
          </cell>
        </row>
        <row r="96">
          <cell r="C96">
            <v>2</v>
          </cell>
          <cell r="F96">
            <v>42.9</v>
          </cell>
          <cell r="L96">
            <v>1</v>
          </cell>
          <cell r="Q96">
            <v>0</v>
          </cell>
        </row>
        <row r="97">
          <cell r="C97">
            <v>2.03125</v>
          </cell>
          <cell r="F97">
            <v>48.1</v>
          </cell>
          <cell r="L97">
            <v>1</v>
          </cell>
          <cell r="Q97">
            <v>0</v>
          </cell>
        </row>
        <row r="98">
          <cell r="C98">
            <v>2.046875</v>
          </cell>
          <cell r="F98">
            <v>47</v>
          </cell>
          <cell r="L98">
            <v>1</v>
          </cell>
          <cell r="Q98">
            <v>0</v>
          </cell>
        </row>
        <row r="99">
          <cell r="C99">
            <v>2.078125</v>
          </cell>
          <cell r="F99">
            <v>45.9</v>
          </cell>
          <cell r="L99">
            <v>1</v>
          </cell>
          <cell r="Q99">
            <v>0</v>
          </cell>
        </row>
        <row r="100">
          <cell r="C100">
            <v>2.09375</v>
          </cell>
          <cell r="F100">
            <v>44.6</v>
          </cell>
          <cell r="L100">
            <v>1</v>
          </cell>
          <cell r="Q100">
            <v>0</v>
          </cell>
        </row>
        <row r="101">
          <cell r="C101">
            <v>2.109375</v>
          </cell>
          <cell r="F101">
            <v>47</v>
          </cell>
          <cell r="L101">
            <v>1</v>
          </cell>
          <cell r="Q101">
            <v>0</v>
          </cell>
        </row>
        <row r="102">
          <cell r="C102">
            <v>2.140625</v>
          </cell>
          <cell r="F102">
            <v>43.9</v>
          </cell>
          <cell r="L102">
            <v>1</v>
          </cell>
          <cell r="Q102">
            <v>0</v>
          </cell>
        </row>
        <row r="103">
          <cell r="C103">
            <v>2.15625</v>
          </cell>
          <cell r="F103">
            <v>46.5</v>
          </cell>
          <cell r="L103">
            <v>1</v>
          </cell>
          <cell r="Q103">
            <v>0</v>
          </cell>
        </row>
        <row r="104">
          <cell r="C104">
            <v>2.1875</v>
          </cell>
          <cell r="F104">
            <v>46.400000000000006</v>
          </cell>
          <cell r="L104">
            <v>1</v>
          </cell>
          <cell r="Q104">
            <v>0</v>
          </cell>
        </row>
        <row r="105">
          <cell r="C105">
            <v>2.203125</v>
          </cell>
          <cell r="F105">
            <v>42.699999999999996</v>
          </cell>
          <cell r="L105">
            <v>1</v>
          </cell>
          <cell r="Q105">
            <v>0</v>
          </cell>
        </row>
        <row r="106">
          <cell r="C106">
            <v>2.234375</v>
          </cell>
          <cell r="F106">
            <v>45.5</v>
          </cell>
          <cell r="L106">
            <v>1</v>
          </cell>
          <cell r="Q106">
            <v>0</v>
          </cell>
        </row>
      </sheetData>
      <sheetData sheetId="2">
        <row r="3">
          <cell r="F3">
            <v>62.617000000000026</v>
          </cell>
          <cell r="L3">
            <v>2.1</v>
          </cell>
          <cell r="Q3">
            <v>0</v>
          </cell>
        </row>
        <row r="7">
          <cell r="C7">
            <v>4.6875E-2</v>
          </cell>
          <cell r="F7">
            <v>81.2</v>
          </cell>
          <cell r="L7">
            <v>5</v>
          </cell>
          <cell r="Q7">
            <v>0</v>
          </cell>
        </row>
        <row r="8">
          <cell r="C8">
            <v>9.375E-2</v>
          </cell>
          <cell r="F8">
            <v>86.7</v>
          </cell>
          <cell r="L8">
            <v>5</v>
          </cell>
          <cell r="Q8">
            <v>0</v>
          </cell>
        </row>
        <row r="9">
          <cell r="C9">
            <v>0.140625</v>
          </cell>
          <cell r="F9">
            <v>84.399999999999991</v>
          </cell>
          <cell r="L9">
            <v>5</v>
          </cell>
          <cell r="Q9">
            <v>0</v>
          </cell>
        </row>
        <row r="10">
          <cell r="C10">
            <v>0.171875</v>
          </cell>
          <cell r="F10">
            <v>82.399999999999991</v>
          </cell>
          <cell r="L10">
            <v>5</v>
          </cell>
          <cell r="Q10">
            <v>0</v>
          </cell>
        </row>
        <row r="11">
          <cell r="C11">
            <v>0.1875</v>
          </cell>
          <cell r="F11">
            <v>81.100000000000009</v>
          </cell>
          <cell r="L11">
            <v>5</v>
          </cell>
          <cell r="Q11">
            <v>0</v>
          </cell>
        </row>
        <row r="12">
          <cell r="C12">
            <v>0.21875</v>
          </cell>
          <cell r="F12">
            <v>81.8</v>
          </cell>
          <cell r="L12">
            <v>4</v>
          </cell>
          <cell r="Q12">
            <v>0</v>
          </cell>
        </row>
        <row r="13">
          <cell r="C13">
            <v>0.234375</v>
          </cell>
          <cell r="F13">
            <v>83.5</v>
          </cell>
          <cell r="L13">
            <v>4</v>
          </cell>
          <cell r="Q13">
            <v>0</v>
          </cell>
        </row>
        <row r="14">
          <cell r="C14">
            <v>0.234375</v>
          </cell>
          <cell r="F14">
            <v>82.899999999999991</v>
          </cell>
          <cell r="L14">
            <v>4</v>
          </cell>
          <cell r="Q14">
            <v>0</v>
          </cell>
        </row>
        <row r="15">
          <cell r="C15">
            <v>0.265625</v>
          </cell>
          <cell r="F15">
            <v>82.8</v>
          </cell>
          <cell r="L15">
            <v>4</v>
          </cell>
          <cell r="Q15">
            <v>0</v>
          </cell>
        </row>
        <row r="16">
          <cell r="C16">
            <v>0.28125</v>
          </cell>
          <cell r="F16">
            <v>80</v>
          </cell>
          <cell r="L16">
            <v>4</v>
          </cell>
          <cell r="Q16">
            <v>0</v>
          </cell>
        </row>
        <row r="17">
          <cell r="C17">
            <v>0.296875</v>
          </cell>
          <cell r="F17">
            <v>84</v>
          </cell>
          <cell r="L17">
            <v>4</v>
          </cell>
          <cell r="Q17">
            <v>0</v>
          </cell>
        </row>
        <row r="18">
          <cell r="C18">
            <v>0.3125</v>
          </cell>
          <cell r="F18">
            <v>81.2</v>
          </cell>
          <cell r="L18">
            <v>4</v>
          </cell>
          <cell r="Q18">
            <v>0</v>
          </cell>
        </row>
        <row r="19">
          <cell r="C19">
            <v>0.328125</v>
          </cell>
          <cell r="F19">
            <v>83.2</v>
          </cell>
          <cell r="L19">
            <v>4</v>
          </cell>
          <cell r="Q19">
            <v>0</v>
          </cell>
        </row>
        <row r="20">
          <cell r="C20">
            <v>0.34375</v>
          </cell>
          <cell r="F20">
            <v>83.7</v>
          </cell>
          <cell r="L20">
            <v>4</v>
          </cell>
          <cell r="Q20">
            <v>0</v>
          </cell>
        </row>
        <row r="21">
          <cell r="C21">
            <v>0.375</v>
          </cell>
          <cell r="F21">
            <v>83.6</v>
          </cell>
          <cell r="L21">
            <v>4</v>
          </cell>
          <cell r="Q21">
            <v>0</v>
          </cell>
        </row>
        <row r="22">
          <cell r="C22">
            <v>0.390625</v>
          </cell>
          <cell r="F22">
            <v>83.3</v>
          </cell>
          <cell r="L22">
            <v>4</v>
          </cell>
          <cell r="Q22">
            <v>0</v>
          </cell>
        </row>
        <row r="23">
          <cell r="C23">
            <v>0.40625</v>
          </cell>
          <cell r="F23">
            <v>80.300000000000011</v>
          </cell>
          <cell r="L23">
            <v>4</v>
          </cell>
          <cell r="Q23">
            <v>0</v>
          </cell>
        </row>
        <row r="24">
          <cell r="C24">
            <v>0.421875</v>
          </cell>
          <cell r="F24">
            <v>82.8</v>
          </cell>
          <cell r="L24">
            <v>4</v>
          </cell>
          <cell r="Q24">
            <v>0</v>
          </cell>
        </row>
        <row r="25">
          <cell r="C25">
            <v>0.4375</v>
          </cell>
          <cell r="F25">
            <v>79.600000000000009</v>
          </cell>
          <cell r="L25">
            <v>4</v>
          </cell>
          <cell r="Q25">
            <v>0</v>
          </cell>
        </row>
        <row r="26">
          <cell r="C26">
            <v>0.453125</v>
          </cell>
          <cell r="F26">
            <v>83.7</v>
          </cell>
          <cell r="L26">
            <v>4</v>
          </cell>
          <cell r="Q26">
            <v>0</v>
          </cell>
        </row>
        <row r="27">
          <cell r="C27">
            <v>0.46875</v>
          </cell>
          <cell r="F27">
            <v>83.3</v>
          </cell>
          <cell r="L27">
            <v>4</v>
          </cell>
          <cell r="Q27">
            <v>0</v>
          </cell>
        </row>
        <row r="28">
          <cell r="C28">
            <v>0.484375</v>
          </cell>
          <cell r="F28">
            <v>82.8</v>
          </cell>
          <cell r="L28">
            <v>4</v>
          </cell>
          <cell r="Q28">
            <v>0</v>
          </cell>
        </row>
        <row r="29">
          <cell r="C29">
            <v>0.5</v>
          </cell>
          <cell r="F29">
            <v>83.6</v>
          </cell>
          <cell r="L29">
            <v>4</v>
          </cell>
          <cell r="Q29">
            <v>0</v>
          </cell>
        </row>
        <row r="30">
          <cell r="C30">
            <v>0.515625</v>
          </cell>
          <cell r="F30">
            <v>81.5</v>
          </cell>
          <cell r="L30">
            <v>4</v>
          </cell>
          <cell r="Q30">
            <v>0</v>
          </cell>
        </row>
        <row r="31">
          <cell r="C31">
            <v>0.53125</v>
          </cell>
          <cell r="F31">
            <v>83</v>
          </cell>
          <cell r="L31">
            <v>4</v>
          </cell>
          <cell r="Q31">
            <v>0</v>
          </cell>
        </row>
        <row r="32">
          <cell r="C32">
            <v>0.546875</v>
          </cell>
          <cell r="F32">
            <v>41.099999999999994</v>
          </cell>
          <cell r="L32">
            <v>4</v>
          </cell>
          <cell r="Q32">
            <v>0</v>
          </cell>
        </row>
        <row r="33">
          <cell r="C33">
            <v>0.5625</v>
          </cell>
          <cell r="F33">
            <v>37.200000000000003</v>
          </cell>
          <cell r="L33">
            <v>4</v>
          </cell>
          <cell r="Q33">
            <v>0</v>
          </cell>
        </row>
        <row r="34">
          <cell r="C34">
            <v>0.59375</v>
          </cell>
          <cell r="F34">
            <v>39.1</v>
          </cell>
          <cell r="L34">
            <v>4</v>
          </cell>
          <cell r="Q34">
            <v>0</v>
          </cell>
        </row>
        <row r="35">
          <cell r="C35">
            <v>0.609375</v>
          </cell>
          <cell r="F35">
            <v>39.900000000000006</v>
          </cell>
          <cell r="L35">
            <v>4</v>
          </cell>
          <cell r="Q35">
            <v>0</v>
          </cell>
        </row>
        <row r="36">
          <cell r="C36">
            <v>0.640625</v>
          </cell>
          <cell r="F36">
            <v>36.700000000000003</v>
          </cell>
          <cell r="L36">
            <v>4</v>
          </cell>
          <cell r="Q36">
            <v>0</v>
          </cell>
        </row>
        <row r="37">
          <cell r="C37">
            <v>0.65625</v>
          </cell>
          <cell r="F37">
            <v>39.200000000000003</v>
          </cell>
          <cell r="L37">
            <v>4</v>
          </cell>
          <cell r="Q37">
            <v>0</v>
          </cell>
        </row>
        <row r="38">
          <cell r="C38">
            <v>0.671875</v>
          </cell>
          <cell r="F38">
            <v>37.9</v>
          </cell>
          <cell r="L38">
            <v>3</v>
          </cell>
          <cell r="Q38">
            <v>0</v>
          </cell>
        </row>
        <row r="39">
          <cell r="C39">
            <v>0.6875</v>
          </cell>
          <cell r="F39">
            <v>37.1</v>
          </cell>
          <cell r="L39">
            <v>3</v>
          </cell>
          <cell r="Q39">
            <v>0</v>
          </cell>
        </row>
        <row r="40">
          <cell r="C40">
            <v>0.6875</v>
          </cell>
          <cell r="F40">
            <v>39.900000000000006</v>
          </cell>
          <cell r="L40">
            <v>3</v>
          </cell>
          <cell r="Q40">
            <v>0</v>
          </cell>
        </row>
        <row r="41">
          <cell r="C41">
            <v>0.703125</v>
          </cell>
          <cell r="F41">
            <v>40.200000000000003</v>
          </cell>
          <cell r="L41">
            <v>3</v>
          </cell>
          <cell r="Q41">
            <v>0</v>
          </cell>
        </row>
        <row r="42">
          <cell r="C42">
            <v>0.71875</v>
          </cell>
          <cell r="F42">
            <v>39.5</v>
          </cell>
          <cell r="L42">
            <v>3</v>
          </cell>
          <cell r="Q42">
            <v>0</v>
          </cell>
        </row>
        <row r="43">
          <cell r="C43">
            <v>0.734375</v>
          </cell>
          <cell r="F43">
            <v>38.6</v>
          </cell>
          <cell r="L43">
            <v>3</v>
          </cell>
          <cell r="Q43">
            <v>0</v>
          </cell>
        </row>
        <row r="44">
          <cell r="C44">
            <v>0.75</v>
          </cell>
          <cell r="F44">
            <v>40.699999999999996</v>
          </cell>
          <cell r="L44">
            <v>1</v>
          </cell>
          <cell r="Q44">
            <v>0</v>
          </cell>
        </row>
        <row r="45">
          <cell r="C45">
            <v>0.765625</v>
          </cell>
          <cell r="F45">
            <v>42.9</v>
          </cell>
          <cell r="L45">
            <v>1</v>
          </cell>
          <cell r="Q45">
            <v>0</v>
          </cell>
        </row>
        <row r="46">
          <cell r="C46">
            <v>0.765625</v>
          </cell>
          <cell r="F46">
            <v>39.6</v>
          </cell>
          <cell r="L46">
            <v>1</v>
          </cell>
          <cell r="Q46">
            <v>0</v>
          </cell>
        </row>
        <row r="47">
          <cell r="C47">
            <v>0.78125</v>
          </cell>
          <cell r="F47">
            <v>41.4</v>
          </cell>
          <cell r="L47">
            <v>1</v>
          </cell>
          <cell r="Q47">
            <v>0</v>
          </cell>
        </row>
        <row r="48">
          <cell r="C48">
            <v>0.796875</v>
          </cell>
          <cell r="F48">
            <v>43.3</v>
          </cell>
          <cell r="L48">
            <v>1</v>
          </cell>
          <cell r="Q48">
            <v>0</v>
          </cell>
        </row>
        <row r="49">
          <cell r="C49">
            <v>0.8125</v>
          </cell>
          <cell r="F49">
            <v>42.6</v>
          </cell>
          <cell r="L49">
            <v>1</v>
          </cell>
          <cell r="Q49">
            <v>0</v>
          </cell>
        </row>
        <row r="50">
          <cell r="C50">
            <v>0.8125</v>
          </cell>
          <cell r="F50">
            <v>41.4</v>
          </cell>
          <cell r="L50">
            <v>1</v>
          </cell>
          <cell r="Q50">
            <v>0</v>
          </cell>
        </row>
        <row r="51">
          <cell r="C51">
            <v>0.828125</v>
          </cell>
          <cell r="F51">
            <v>43</v>
          </cell>
          <cell r="L51">
            <v>1</v>
          </cell>
          <cell r="Q51">
            <v>0</v>
          </cell>
        </row>
        <row r="52">
          <cell r="C52">
            <v>0.84375</v>
          </cell>
          <cell r="F52">
            <v>41.6</v>
          </cell>
          <cell r="L52">
            <v>1</v>
          </cell>
          <cell r="Q52">
            <v>0</v>
          </cell>
        </row>
        <row r="53">
          <cell r="C53">
            <v>0.84375</v>
          </cell>
          <cell r="F53">
            <v>44.1</v>
          </cell>
          <cell r="L53">
            <v>1</v>
          </cell>
          <cell r="Q53">
            <v>0</v>
          </cell>
        </row>
        <row r="54">
          <cell r="C54">
            <v>0.859375</v>
          </cell>
          <cell r="F54">
            <v>45.6</v>
          </cell>
          <cell r="L54">
            <v>1</v>
          </cell>
          <cell r="Q54">
            <v>0</v>
          </cell>
        </row>
        <row r="55">
          <cell r="C55">
            <v>0.875</v>
          </cell>
          <cell r="F55">
            <v>45.300000000000004</v>
          </cell>
          <cell r="L55">
            <v>1</v>
          </cell>
          <cell r="Q55">
            <v>0</v>
          </cell>
        </row>
        <row r="56">
          <cell r="C56">
            <v>0.890625</v>
          </cell>
          <cell r="F56">
            <v>44.800000000000004</v>
          </cell>
          <cell r="L56">
            <v>1</v>
          </cell>
          <cell r="Q56">
            <v>0</v>
          </cell>
        </row>
        <row r="57">
          <cell r="C57">
            <v>0.890625</v>
          </cell>
          <cell r="F57">
            <v>71.399999999999991</v>
          </cell>
          <cell r="L57">
            <v>1</v>
          </cell>
          <cell r="Q57">
            <v>0</v>
          </cell>
        </row>
        <row r="58">
          <cell r="C58">
            <v>0.90625</v>
          </cell>
          <cell r="F58">
            <v>69.899999999999991</v>
          </cell>
          <cell r="L58">
            <v>1</v>
          </cell>
          <cell r="Q58">
            <v>0</v>
          </cell>
        </row>
        <row r="59">
          <cell r="C59">
            <v>0.921875</v>
          </cell>
          <cell r="F59">
            <v>69.3</v>
          </cell>
          <cell r="L59">
            <v>1</v>
          </cell>
          <cell r="Q59">
            <v>0</v>
          </cell>
        </row>
        <row r="60">
          <cell r="C60">
            <v>0.9375</v>
          </cell>
          <cell r="F60">
            <v>72</v>
          </cell>
          <cell r="L60">
            <v>1</v>
          </cell>
          <cell r="Q60">
            <v>0</v>
          </cell>
        </row>
        <row r="61">
          <cell r="C61">
            <v>0.953125</v>
          </cell>
          <cell r="F61">
            <v>69</v>
          </cell>
          <cell r="L61">
            <v>1</v>
          </cell>
          <cell r="Q61">
            <v>0</v>
          </cell>
        </row>
        <row r="62">
          <cell r="C62">
            <v>0.96875</v>
          </cell>
          <cell r="F62">
            <v>69.699999999999989</v>
          </cell>
          <cell r="L62">
            <v>1</v>
          </cell>
          <cell r="Q62">
            <v>0</v>
          </cell>
        </row>
        <row r="63">
          <cell r="C63">
            <v>0.984375</v>
          </cell>
          <cell r="F63">
            <v>71.599999999999994</v>
          </cell>
          <cell r="L63">
            <v>1</v>
          </cell>
          <cell r="Q63">
            <v>0</v>
          </cell>
        </row>
        <row r="64">
          <cell r="C64">
            <v>1</v>
          </cell>
          <cell r="F64">
            <v>69.3</v>
          </cell>
          <cell r="L64">
            <v>1</v>
          </cell>
          <cell r="Q64">
            <v>0</v>
          </cell>
        </row>
        <row r="65">
          <cell r="C65">
            <v>1.015625</v>
          </cell>
          <cell r="F65">
            <v>69</v>
          </cell>
          <cell r="L65">
            <v>1</v>
          </cell>
          <cell r="Q65">
            <v>0</v>
          </cell>
        </row>
        <row r="66">
          <cell r="C66">
            <v>1.015625</v>
          </cell>
          <cell r="F66">
            <v>70.8</v>
          </cell>
          <cell r="L66">
            <v>1</v>
          </cell>
          <cell r="Q66">
            <v>0</v>
          </cell>
        </row>
        <row r="67">
          <cell r="C67">
            <v>1.03125</v>
          </cell>
          <cell r="F67">
            <v>70.199999999999989</v>
          </cell>
          <cell r="L67">
            <v>1</v>
          </cell>
          <cell r="Q67">
            <v>0</v>
          </cell>
        </row>
        <row r="68">
          <cell r="C68">
            <v>1.046875</v>
          </cell>
          <cell r="F68">
            <v>69.8</v>
          </cell>
          <cell r="L68">
            <v>1</v>
          </cell>
          <cell r="Q68">
            <v>0</v>
          </cell>
        </row>
        <row r="69">
          <cell r="C69">
            <v>1.046875</v>
          </cell>
          <cell r="F69">
            <v>70.5</v>
          </cell>
          <cell r="L69">
            <v>1</v>
          </cell>
          <cell r="Q69">
            <v>0</v>
          </cell>
        </row>
        <row r="70">
          <cell r="C70">
            <v>1.0625</v>
          </cell>
          <cell r="F70">
            <v>69.899999999999991</v>
          </cell>
          <cell r="L70">
            <v>1</v>
          </cell>
          <cell r="Q70">
            <v>0</v>
          </cell>
        </row>
        <row r="71">
          <cell r="C71">
            <v>1.078125</v>
          </cell>
          <cell r="F71">
            <v>69.5</v>
          </cell>
          <cell r="L71">
            <v>1</v>
          </cell>
          <cell r="Q71">
            <v>0</v>
          </cell>
        </row>
        <row r="72">
          <cell r="C72">
            <v>1.078125</v>
          </cell>
          <cell r="F72">
            <v>70.599999999999994</v>
          </cell>
          <cell r="L72">
            <v>1</v>
          </cell>
          <cell r="Q72">
            <v>0</v>
          </cell>
        </row>
        <row r="73">
          <cell r="C73">
            <v>1.09375</v>
          </cell>
          <cell r="F73">
            <v>68.8</v>
          </cell>
          <cell r="L73">
            <v>1</v>
          </cell>
          <cell r="Q73">
            <v>0</v>
          </cell>
        </row>
        <row r="74">
          <cell r="C74">
            <v>1.09375</v>
          </cell>
          <cell r="F74">
            <v>68.300000000000011</v>
          </cell>
          <cell r="L74">
            <v>1</v>
          </cell>
          <cell r="Q74">
            <v>0</v>
          </cell>
        </row>
        <row r="75">
          <cell r="C75">
            <v>1.109375</v>
          </cell>
          <cell r="F75">
            <v>69</v>
          </cell>
          <cell r="L75">
            <v>1</v>
          </cell>
          <cell r="Q75">
            <v>0</v>
          </cell>
        </row>
        <row r="76">
          <cell r="C76">
            <v>1.125</v>
          </cell>
          <cell r="F76">
            <v>68.8</v>
          </cell>
          <cell r="L76">
            <v>1</v>
          </cell>
          <cell r="Q76">
            <v>0</v>
          </cell>
        </row>
        <row r="77">
          <cell r="C77">
            <v>1.125</v>
          </cell>
          <cell r="F77">
            <v>70.3</v>
          </cell>
          <cell r="L77">
            <v>1</v>
          </cell>
          <cell r="Q77">
            <v>0</v>
          </cell>
        </row>
        <row r="78">
          <cell r="C78">
            <v>1.140625</v>
          </cell>
          <cell r="F78">
            <v>70.399999999999991</v>
          </cell>
          <cell r="L78">
            <v>1</v>
          </cell>
          <cell r="Q78">
            <v>0</v>
          </cell>
        </row>
        <row r="79">
          <cell r="C79">
            <v>1.140625</v>
          </cell>
          <cell r="F79">
            <v>70.7</v>
          </cell>
          <cell r="L79">
            <v>1</v>
          </cell>
          <cell r="Q79">
            <v>0</v>
          </cell>
        </row>
        <row r="80">
          <cell r="C80">
            <v>1.15625</v>
          </cell>
          <cell r="F80">
            <v>68.7</v>
          </cell>
          <cell r="L80">
            <v>1</v>
          </cell>
          <cell r="Q80">
            <v>0</v>
          </cell>
        </row>
        <row r="81">
          <cell r="C81">
            <v>1.171875</v>
          </cell>
          <cell r="F81">
            <v>70.199999999999989</v>
          </cell>
          <cell r="L81">
            <v>1</v>
          </cell>
          <cell r="Q81">
            <v>0</v>
          </cell>
        </row>
        <row r="82">
          <cell r="C82">
            <v>1.171875</v>
          </cell>
          <cell r="F82">
            <v>50.5</v>
          </cell>
          <cell r="L82">
            <v>1</v>
          </cell>
          <cell r="Q82">
            <v>0</v>
          </cell>
        </row>
        <row r="83">
          <cell r="C83">
            <v>1.1875</v>
          </cell>
          <cell r="F83">
            <v>50.1</v>
          </cell>
          <cell r="L83">
            <v>1</v>
          </cell>
          <cell r="Q83">
            <v>0</v>
          </cell>
        </row>
        <row r="84">
          <cell r="C84">
            <v>1.203125</v>
          </cell>
          <cell r="F84">
            <v>54.300000000000004</v>
          </cell>
          <cell r="L84">
            <v>1</v>
          </cell>
          <cell r="Q84">
            <v>0</v>
          </cell>
        </row>
        <row r="85">
          <cell r="C85">
            <v>1.203125</v>
          </cell>
          <cell r="F85">
            <v>49.3</v>
          </cell>
          <cell r="L85">
            <v>1</v>
          </cell>
          <cell r="Q85">
            <v>0</v>
          </cell>
        </row>
        <row r="86">
          <cell r="C86">
            <v>1.21875</v>
          </cell>
          <cell r="F86">
            <v>53</v>
          </cell>
          <cell r="L86">
            <v>1</v>
          </cell>
          <cell r="Q86">
            <v>0</v>
          </cell>
        </row>
        <row r="87">
          <cell r="C87">
            <v>1.234375</v>
          </cell>
          <cell r="F87">
            <v>54.800000000000004</v>
          </cell>
          <cell r="L87">
            <v>1</v>
          </cell>
          <cell r="Q87">
            <v>0</v>
          </cell>
        </row>
        <row r="88">
          <cell r="C88">
            <v>1.25</v>
          </cell>
          <cell r="F88">
            <v>54.2</v>
          </cell>
          <cell r="L88">
            <v>1</v>
          </cell>
          <cell r="Q88">
            <v>0</v>
          </cell>
        </row>
        <row r="89">
          <cell r="C89">
            <v>1.25</v>
          </cell>
          <cell r="F89">
            <v>57.199999999999996</v>
          </cell>
          <cell r="L89">
            <v>1</v>
          </cell>
          <cell r="Q89">
            <v>0</v>
          </cell>
        </row>
        <row r="90">
          <cell r="C90">
            <v>1.265625</v>
          </cell>
          <cell r="F90">
            <v>55.900000000000006</v>
          </cell>
          <cell r="L90">
            <v>1</v>
          </cell>
          <cell r="Q90">
            <v>0</v>
          </cell>
        </row>
        <row r="91">
          <cell r="C91">
            <v>1.265625</v>
          </cell>
          <cell r="F91">
            <v>57.599999999999994</v>
          </cell>
          <cell r="L91">
            <v>1</v>
          </cell>
          <cell r="Q91">
            <v>0</v>
          </cell>
        </row>
        <row r="92">
          <cell r="C92">
            <v>1.28125</v>
          </cell>
          <cell r="F92">
            <v>61.5</v>
          </cell>
          <cell r="L92">
            <v>1</v>
          </cell>
          <cell r="Q92">
            <v>0</v>
          </cell>
        </row>
        <row r="93">
          <cell r="C93">
            <v>1.296875</v>
          </cell>
          <cell r="F93">
            <v>58.199999999999996</v>
          </cell>
          <cell r="L93">
            <v>1</v>
          </cell>
          <cell r="Q93">
            <v>0</v>
          </cell>
        </row>
        <row r="94">
          <cell r="C94">
            <v>1.296875</v>
          </cell>
          <cell r="F94">
            <v>59.8</v>
          </cell>
          <cell r="L94">
            <v>1</v>
          </cell>
          <cell r="Q94">
            <v>0</v>
          </cell>
        </row>
        <row r="95">
          <cell r="C95">
            <v>1.3125</v>
          </cell>
          <cell r="F95">
            <v>58.099999999999994</v>
          </cell>
          <cell r="L95">
            <v>1</v>
          </cell>
          <cell r="Q95">
            <v>0</v>
          </cell>
        </row>
        <row r="96">
          <cell r="C96">
            <v>1.328125</v>
          </cell>
          <cell r="F96">
            <v>59.599999999999994</v>
          </cell>
          <cell r="L96">
            <v>1</v>
          </cell>
          <cell r="Q96">
            <v>0</v>
          </cell>
        </row>
        <row r="97">
          <cell r="C97">
            <v>1.34375</v>
          </cell>
          <cell r="F97">
            <v>59.3</v>
          </cell>
          <cell r="L97">
            <v>1</v>
          </cell>
          <cell r="Q97">
            <v>0</v>
          </cell>
        </row>
        <row r="98">
          <cell r="C98">
            <v>1.359375</v>
          </cell>
          <cell r="F98">
            <v>60.199999999999996</v>
          </cell>
          <cell r="L98">
            <v>1</v>
          </cell>
          <cell r="Q98">
            <v>0</v>
          </cell>
        </row>
        <row r="99">
          <cell r="C99">
            <v>1.375</v>
          </cell>
          <cell r="F99">
            <v>60.3</v>
          </cell>
          <cell r="L99">
            <v>1</v>
          </cell>
          <cell r="Q99">
            <v>0</v>
          </cell>
        </row>
        <row r="100">
          <cell r="C100">
            <v>1.390625</v>
          </cell>
          <cell r="F100">
            <v>56.599999999999994</v>
          </cell>
          <cell r="L100">
            <v>1</v>
          </cell>
          <cell r="Q100">
            <v>0</v>
          </cell>
        </row>
        <row r="101">
          <cell r="C101">
            <v>1.421875</v>
          </cell>
          <cell r="F101">
            <v>57.8</v>
          </cell>
          <cell r="L101">
            <v>1</v>
          </cell>
          <cell r="Q101">
            <v>0</v>
          </cell>
        </row>
        <row r="102">
          <cell r="C102">
            <v>1.453125</v>
          </cell>
          <cell r="F102">
            <v>60.199999999999996</v>
          </cell>
          <cell r="L102">
            <v>1</v>
          </cell>
          <cell r="Q102">
            <v>0</v>
          </cell>
        </row>
        <row r="103">
          <cell r="C103">
            <v>1.46875</v>
          </cell>
          <cell r="F103">
            <v>57.8</v>
          </cell>
          <cell r="L103">
            <v>1</v>
          </cell>
          <cell r="Q103">
            <v>0</v>
          </cell>
        </row>
        <row r="104">
          <cell r="C104">
            <v>1.484375</v>
          </cell>
          <cell r="F104">
            <v>59.599999999999994</v>
          </cell>
          <cell r="L104">
            <v>1</v>
          </cell>
          <cell r="Q104">
            <v>0</v>
          </cell>
        </row>
        <row r="105">
          <cell r="C105">
            <v>1.5</v>
          </cell>
          <cell r="F105">
            <v>60.9</v>
          </cell>
          <cell r="L105">
            <v>1</v>
          </cell>
          <cell r="Q105">
            <v>0</v>
          </cell>
        </row>
        <row r="106">
          <cell r="C106">
            <v>1.515625</v>
          </cell>
          <cell r="F106">
            <v>58.099999999999994</v>
          </cell>
          <cell r="L106">
            <v>1</v>
          </cell>
          <cell r="Q106">
            <v>0</v>
          </cell>
        </row>
      </sheetData>
      <sheetData sheetId="3">
        <row r="3">
          <cell r="F3">
            <v>68.915999999999968</v>
          </cell>
          <cell r="Q3">
            <v>0</v>
          </cell>
        </row>
        <row r="7">
          <cell r="C7">
            <v>6.25E-2</v>
          </cell>
          <cell r="F7">
            <v>81.8</v>
          </cell>
          <cell r="Q7">
            <v>0</v>
          </cell>
        </row>
        <row r="8">
          <cell r="C8">
            <v>0.140625</v>
          </cell>
          <cell r="F8">
            <v>76.8</v>
          </cell>
          <cell r="Q8">
            <v>0</v>
          </cell>
        </row>
        <row r="9">
          <cell r="C9">
            <v>0.1875</v>
          </cell>
          <cell r="F9">
            <v>61.9</v>
          </cell>
          <cell r="Q9">
            <v>0</v>
          </cell>
        </row>
        <row r="10">
          <cell r="C10">
            <v>0.203125</v>
          </cell>
          <cell r="F10">
            <v>93.4</v>
          </cell>
          <cell r="Q10">
            <v>0</v>
          </cell>
        </row>
        <row r="11">
          <cell r="C11">
            <v>0.203125</v>
          </cell>
          <cell r="F11">
            <v>81.599999999999994</v>
          </cell>
          <cell r="Q11">
            <v>0</v>
          </cell>
        </row>
        <row r="12">
          <cell r="C12">
            <v>0.21875</v>
          </cell>
          <cell r="F12">
            <v>84.7</v>
          </cell>
          <cell r="Q12">
            <v>0</v>
          </cell>
        </row>
        <row r="13">
          <cell r="C13">
            <v>0.234375</v>
          </cell>
          <cell r="F13">
            <v>85.2</v>
          </cell>
          <cell r="Q13">
            <v>0</v>
          </cell>
        </row>
        <row r="14">
          <cell r="C14">
            <v>0.25</v>
          </cell>
          <cell r="F14">
            <v>83.3</v>
          </cell>
          <cell r="Q14">
            <v>0</v>
          </cell>
        </row>
        <row r="15">
          <cell r="C15">
            <v>0.265625</v>
          </cell>
          <cell r="F15">
            <v>86.3</v>
          </cell>
          <cell r="Q15">
            <v>0</v>
          </cell>
        </row>
        <row r="16">
          <cell r="C16">
            <v>0.28125</v>
          </cell>
          <cell r="F16">
            <v>85.9</v>
          </cell>
          <cell r="Q16">
            <v>0</v>
          </cell>
        </row>
        <row r="17">
          <cell r="C17">
            <v>0.296875</v>
          </cell>
          <cell r="F17">
            <v>88.2</v>
          </cell>
          <cell r="Q17">
            <v>0</v>
          </cell>
        </row>
        <row r="18">
          <cell r="C18">
            <v>0.296875</v>
          </cell>
          <cell r="F18">
            <v>87</v>
          </cell>
          <cell r="Q18">
            <v>0</v>
          </cell>
        </row>
        <row r="19">
          <cell r="C19">
            <v>0.328125</v>
          </cell>
          <cell r="F19">
            <v>87.8</v>
          </cell>
          <cell r="Q19">
            <v>0</v>
          </cell>
        </row>
        <row r="20">
          <cell r="C20">
            <v>0.34375</v>
          </cell>
          <cell r="F20">
            <v>87.2</v>
          </cell>
          <cell r="Q20">
            <v>0</v>
          </cell>
        </row>
        <row r="21">
          <cell r="C21">
            <v>0.359375</v>
          </cell>
          <cell r="F21">
            <v>86.8</v>
          </cell>
          <cell r="Q21">
            <v>0</v>
          </cell>
        </row>
        <row r="22">
          <cell r="C22">
            <v>0.375</v>
          </cell>
          <cell r="F22">
            <v>87.8</v>
          </cell>
          <cell r="Q22">
            <v>0</v>
          </cell>
        </row>
        <row r="23">
          <cell r="C23">
            <v>0.375</v>
          </cell>
          <cell r="F23">
            <v>85.1</v>
          </cell>
          <cell r="Q23">
            <v>0</v>
          </cell>
        </row>
        <row r="24">
          <cell r="C24">
            <v>0.390625</v>
          </cell>
          <cell r="F24">
            <v>87.2</v>
          </cell>
          <cell r="Q24">
            <v>0</v>
          </cell>
        </row>
        <row r="25">
          <cell r="C25">
            <v>0.40625</v>
          </cell>
          <cell r="F25">
            <v>88</v>
          </cell>
          <cell r="Q25">
            <v>0</v>
          </cell>
        </row>
        <row r="26">
          <cell r="C26">
            <v>0.421875</v>
          </cell>
          <cell r="F26">
            <v>88.5</v>
          </cell>
          <cell r="Q26">
            <v>0</v>
          </cell>
        </row>
        <row r="27">
          <cell r="C27">
            <v>0.421875</v>
          </cell>
          <cell r="F27">
            <v>88.9</v>
          </cell>
          <cell r="Q27">
            <v>0</v>
          </cell>
        </row>
        <row r="28">
          <cell r="C28">
            <v>0.4375</v>
          </cell>
          <cell r="F28">
            <v>87.7</v>
          </cell>
          <cell r="Q28">
            <v>0</v>
          </cell>
        </row>
        <row r="29">
          <cell r="C29">
            <v>0.453125</v>
          </cell>
          <cell r="F29">
            <v>89.8</v>
          </cell>
          <cell r="Q29">
            <v>0</v>
          </cell>
        </row>
        <row r="30">
          <cell r="C30">
            <v>0.46875</v>
          </cell>
          <cell r="F30">
            <v>87.4</v>
          </cell>
          <cell r="Q30">
            <v>0</v>
          </cell>
        </row>
        <row r="31">
          <cell r="C31">
            <v>0.484375</v>
          </cell>
          <cell r="F31">
            <v>85.3</v>
          </cell>
          <cell r="Q31">
            <v>0</v>
          </cell>
        </row>
        <row r="32">
          <cell r="C32">
            <v>0.5</v>
          </cell>
          <cell r="F32">
            <v>49.2</v>
          </cell>
          <cell r="Q32">
            <v>0</v>
          </cell>
        </row>
        <row r="33">
          <cell r="C33">
            <v>0.53125</v>
          </cell>
          <cell r="F33">
            <v>45.300000000000004</v>
          </cell>
          <cell r="Q33">
            <v>0</v>
          </cell>
        </row>
        <row r="34">
          <cell r="C34">
            <v>0.546875</v>
          </cell>
          <cell r="F34">
            <v>45.5</v>
          </cell>
          <cell r="Q34">
            <v>0</v>
          </cell>
        </row>
        <row r="35">
          <cell r="C35">
            <v>0.5625</v>
          </cell>
          <cell r="F35">
            <v>42.9</v>
          </cell>
          <cell r="Q35">
            <v>0</v>
          </cell>
        </row>
        <row r="36">
          <cell r="C36">
            <v>0.578125</v>
          </cell>
          <cell r="F36">
            <v>52</v>
          </cell>
          <cell r="Q36">
            <v>0</v>
          </cell>
        </row>
        <row r="37">
          <cell r="C37">
            <v>0.59375</v>
          </cell>
          <cell r="F37">
            <v>69.199999999999989</v>
          </cell>
          <cell r="Q37">
            <v>0</v>
          </cell>
        </row>
        <row r="38">
          <cell r="C38">
            <v>0.59375</v>
          </cell>
          <cell r="F38">
            <v>71.399999999999991</v>
          </cell>
          <cell r="Q38">
            <v>0</v>
          </cell>
        </row>
        <row r="39">
          <cell r="C39">
            <v>0.609375</v>
          </cell>
          <cell r="F39">
            <v>73.3</v>
          </cell>
          <cell r="Q39">
            <v>0</v>
          </cell>
        </row>
        <row r="40">
          <cell r="C40">
            <v>0.625</v>
          </cell>
          <cell r="F40">
            <v>69.5</v>
          </cell>
          <cell r="Q40">
            <v>0</v>
          </cell>
        </row>
        <row r="41">
          <cell r="C41">
            <v>0.640625</v>
          </cell>
          <cell r="F41">
            <v>55.300000000000004</v>
          </cell>
          <cell r="Q41">
            <v>0</v>
          </cell>
        </row>
        <row r="42">
          <cell r="C42">
            <v>0.640625</v>
          </cell>
          <cell r="F42">
            <v>54</v>
          </cell>
          <cell r="Q42">
            <v>0</v>
          </cell>
        </row>
        <row r="43">
          <cell r="C43">
            <v>0.65625</v>
          </cell>
          <cell r="F43">
            <v>55.000000000000007</v>
          </cell>
          <cell r="Q43">
            <v>0</v>
          </cell>
        </row>
        <row r="44">
          <cell r="C44">
            <v>0.671875</v>
          </cell>
          <cell r="F44">
            <v>58.8</v>
          </cell>
          <cell r="Q44">
            <v>0</v>
          </cell>
        </row>
        <row r="45">
          <cell r="C45">
            <v>0.6875</v>
          </cell>
          <cell r="F45">
            <v>61.5</v>
          </cell>
          <cell r="Q45">
            <v>0</v>
          </cell>
        </row>
        <row r="46">
          <cell r="C46">
            <v>0.703125</v>
          </cell>
          <cell r="F46">
            <v>60.9</v>
          </cell>
          <cell r="Q46">
            <v>0</v>
          </cell>
        </row>
        <row r="47">
          <cell r="C47">
            <v>0.703125</v>
          </cell>
          <cell r="F47">
            <v>64.8</v>
          </cell>
          <cell r="Q47">
            <v>0</v>
          </cell>
        </row>
        <row r="48">
          <cell r="C48">
            <v>0.71875</v>
          </cell>
          <cell r="F48">
            <v>66.2</v>
          </cell>
          <cell r="Q48">
            <v>0</v>
          </cell>
        </row>
        <row r="49">
          <cell r="C49">
            <v>0.734375</v>
          </cell>
          <cell r="F49">
            <v>62.9</v>
          </cell>
          <cell r="Q49">
            <v>0</v>
          </cell>
        </row>
        <row r="50">
          <cell r="C50">
            <v>0.75</v>
          </cell>
          <cell r="F50">
            <v>64.7</v>
          </cell>
          <cell r="Q50">
            <v>0</v>
          </cell>
        </row>
        <row r="51">
          <cell r="C51">
            <v>0.765625</v>
          </cell>
          <cell r="F51">
            <v>65.7</v>
          </cell>
          <cell r="Q51">
            <v>0</v>
          </cell>
        </row>
        <row r="52">
          <cell r="C52">
            <v>0.765625</v>
          </cell>
          <cell r="F52">
            <v>64.7</v>
          </cell>
          <cell r="Q52">
            <v>0</v>
          </cell>
        </row>
        <row r="53">
          <cell r="C53">
            <v>0.78125</v>
          </cell>
          <cell r="F53">
            <v>64.8</v>
          </cell>
          <cell r="Q53">
            <v>0</v>
          </cell>
        </row>
        <row r="54">
          <cell r="C54">
            <v>0.796875</v>
          </cell>
          <cell r="F54">
            <v>66.7</v>
          </cell>
          <cell r="Q54">
            <v>0</v>
          </cell>
        </row>
        <row r="55">
          <cell r="C55">
            <v>0.8125</v>
          </cell>
          <cell r="F55">
            <v>66.7</v>
          </cell>
          <cell r="Q55">
            <v>0</v>
          </cell>
        </row>
        <row r="56">
          <cell r="C56">
            <v>0.828125</v>
          </cell>
          <cell r="F56">
            <v>68.300000000000011</v>
          </cell>
          <cell r="Q56">
            <v>0</v>
          </cell>
        </row>
        <row r="57">
          <cell r="C57">
            <v>0.84375</v>
          </cell>
          <cell r="F57">
            <v>65</v>
          </cell>
          <cell r="Q57">
            <v>0</v>
          </cell>
        </row>
        <row r="58">
          <cell r="C58">
            <v>0.875</v>
          </cell>
          <cell r="F58">
            <v>65.2</v>
          </cell>
          <cell r="Q58">
            <v>0</v>
          </cell>
        </row>
        <row r="59">
          <cell r="C59">
            <v>0.890625</v>
          </cell>
          <cell r="F59">
            <v>65.600000000000009</v>
          </cell>
          <cell r="Q59">
            <v>0</v>
          </cell>
        </row>
        <row r="60">
          <cell r="C60">
            <v>0.890625</v>
          </cell>
          <cell r="F60">
            <v>70.8</v>
          </cell>
          <cell r="Q60">
            <v>0</v>
          </cell>
        </row>
        <row r="61">
          <cell r="C61">
            <v>0.90625</v>
          </cell>
          <cell r="F61">
            <v>73.5</v>
          </cell>
          <cell r="Q61">
            <v>0</v>
          </cell>
        </row>
        <row r="62">
          <cell r="C62">
            <v>0.921875</v>
          </cell>
          <cell r="F62">
            <v>71.8</v>
          </cell>
          <cell r="Q62">
            <v>0</v>
          </cell>
        </row>
        <row r="63">
          <cell r="C63">
            <v>0.921875</v>
          </cell>
          <cell r="F63">
            <v>72.3</v>
          </cell>
          <cell r="Q63">
            <v>0</v>
          </cell>
        </row>
        <row r="64">
          <cell r="C64">
            <v>0.953125</v>
          </cell>
          <cell r="F64">
            <v>74.400000000000006</v>
          </cell>
          <cell r="Q64">
            <v>0</v>
          </cell>
        </row>
        <row r="65">
          <cell r="C65">
            <v>0.953125</v>
          </cell>
          <cell r="F65">
            <v>76.3</v>
          </cell>
          <cell r="Q65">
            <v>0</v>
          </cell>
        </row>
        <row r="66">
          <cell r="C66">
            <v>0.96875</v>
          </cell>
          <cell r="F66">
            <v>79.100000000000009</v>
          </cell>
          <cell r="Q66">
            <v>0</v>
          </cell>
        </row>
        <row r="67">
          <cell r="C67">
            <v>0.984375</v>
          </cell>
          <cell r="F67">
            <v>80.100000000000009</v>
          </cell>
          <cell r="Q67">
            <v>0</v>
          </cell>
        </row>
        <row r="68">
          <cell r="C68">
            <v>1</v>
          </cell>
          <cell r="F68">
            <v>81.8</v>
          </cell>
          <cell r="Q68">
            <v>0</v>
          </cell>
        </row>
        <row r="69">
          <cell r="C69">
            <v>1.015625</v>
          </cell>
          <cell r="F69">
            <v>85.9</v>
          </cell>
          <cell r="Q69">
            <v>0</v>
          </cell>
        </row>
        <row r="70">
          <cell r="C70">
            <v>1.03125</v>
          </cell>
          <cell r="F70">
            <v>86.1</v>
          </cell>
          <cell r="Q70">
            <v>0</v>
          </cell>
        </row>
        <row r="71">
          <cell r="C71">
            <v>1.03125</v>
          </cell>
          <cell r="F71">
            <v>85.9</v>
          </cell>
          <cell r="Q71">
            <v>0</v>
          </cell>
        </row>
        <row r="72">
          <cell r="C72">
            <v>1.046875</v>
          </cell>
          <cell r="F72">
            <v>85.8</v>
          </cell>
          <cell r="Q72">
            <v>0</v>
          </cell>
        </row>
        <row r="73">
          <cell r="C73">
            <v>1.0625</v>
          </cell>
          <cell r="F73">
            <v>88.3</v>
          </cell>
          <cell r="Q73">
            <v>0</v>
          </cell>
        </row>
        <row r="74">
          <cell r="C74">
            <v>1.078125</v>
          </cell>
          <cell r="F74">
            <v>86.4</v>
          </cell>
          <cell r="Q74">
            <v>0</v>
          </cell>
        </row>
        <row r="75">
          <cell r="C75">
            <v>1.078125</v>
          </cell>
          <cell r="F75">
            <v>87.9</v>
          </cell>
          <cell r="Q75">
            <v>0</v>
          </cell>
        </row>
        <row r="76">
          <cell r="C76">
            <v>1.09375</v>
          </cell>
          <cell r="F76">
            <v>86.2</v>
          </cell>
          <cell r="Q76">
            <v>0</v>
          </cell>
        </row>
        <row r="77">
          <cell r="C77">
            <v>1.109375</v>
          </cell>
          <cell r="F77">
            <v>87.4</v>
          </cell>
          <cell r="Q77">
            <v>0</v>
          </cell>
        </row>
        <row r="78">
          <cell r="C78">
            <v>1.125</v>
          </cell>
          <cell r="F78">
            <v>85.1</v>
          </cell>
          <cell r="Q78">
            <v>0</v>
          </cell>
        </row>
        <row r="79">
          <cell r="C79">
            <v>1.125</v>
          </cell>
          <cell r="F79">
            <v>89</v>
          </cell>
          <cell r="Q79">
            <v>0</v>
          </cell>
        </row>
        <row r="80">
          <cell r="C80">
            <v>1.140625</v>
          </cell>
          <cell r="F80">
            <v>87.5</v>
          </cell>
          <cell r="Q80">
            <v>0</v>
          </cell>
        </row>
        <row r="81">
          <cell r="C81">
            <v>1.15625</v>
          </cell>
          <cell r="F81">
            <v>85.9</v>
          </cell>
          <cell r="Q81">
            <v>0</v>
          </cell>
        </row>
        <row r="82">
          <cell r="C82">
            <v>1.15625</v>
          </cell>
          <cell r="F82">
            <v>48.9</v>
          </cell>
          <cell r="Q82">
            <v>0</v>
          </cell>
        </row>
        <row r="83">
          <cell r="C83">
            <v>1.171875</v>
          </cell>
          <cell r="F83">
            <v>48.9</v>
          </cell>
          <cell r="Q83">
            <v>0</v>
          </cell>
        </row>
        <row r="84">
          <cell r="C84">
            <v>1.1875</v>
          </cell>
          <cell r="F84">
            <v>50.9</v>
          </cell>
          <cell r="Q84">
            <v>0</v>
          </cell>
        </row>
        <row r="85">
          <cell r="C85">
            <v>1.203125</v>
          </cell>
          <cell r="F85">
            <v>47.5</v>
          </cell>
          <cell r="Q85">
            <v>0</v>
          </cell>
        </row>
        <row r="86">
          <cell r="C86">
            <v>1.203125</v>
          </cell>
          <cell r="F86">
            <v>50.4</v>
          </cell>
          <cell r="Q86">
            <v>0</v>
          </cell>
        </row>
        <row r="87">
          <cell r="C87">
            <v>1.21875</v>
          </cell>
          <cell r="F87">
            <v>51</v>
          </cell>
          <cell r="Q87">
            <v>0</v>
          </cell>
        </row>
        <row r="88">
          <cell r="C88">
            <v>1.234375</v>
          </cell>
          <cell r="F88">
            <v>45.7</v>
          </cell>
          <cell r="Q88">
            <v>0</v>
          </cell>
        </row>
        <row r="89">
          <cell r="C89">
            <v>1.234375</v>
          </cell>
          <cell r="F89">
            <v>50.2</v>
          </cell>
          <cell r="Q89">
            <v>0</v>
          </cell>
        </row>
        <row r="90">
          <cell r="C90">
            <v>1.25</v>
          </cell>
          <cell r="F90">
            <v>48.1</v>
          </cell>
          <cell r="Q90">
            <v>0</v>
          </cell>
        </row>
        <row r="91">
          <cell r="C91">
            <v>1.265625</v>
          </cell>
          <cell r="F91">
            <v>49.5</v>
          </cell>
          <cell r="Q91">
            <v>0</v>
          </cell>
        </row>
        <row r="92">
          <cell r="C92">
            <v>1.28125</v>
          </cell>
          <cell r="F92">
            <v>46.400000000000006</v>
          </cell>
          <cell r="Q92">
            <v>0</v>
          </cell>
        </row>
        <row r="93">
          <cell r="C93">
            <v>1.296875</v>
          </cell>
          <cell r="F93">
            <v>49.8</v>
          </cell>
          <cell r="Q93">
            <v>0</v>
          </cell>
        </row>
        <row r="94">
          <cell r="C94">
            <v>1.3125</v>
          </cell>
          <cell r="F94">
            <v>48.199999999999996</v>
          </cell>
          <cell r="Q94">
            <v>0</v>
          </cell>
        </row>
        <row r="95">
          <cell r="C95">
            <v>1.328125</v>
          </cell>
          <cell r="F95">
            <v>47.4</v>
          </cell>
          <cell r="Q95">
            <v>0</v>
          </cell>
        </row>
        <row r="96">
          <cell r="C96">
            <v>1.34375</v>
          </cell>
          <cell r="F96">
            <v>48.4</v>
          </cell>
          <cell r="Q96">
            <v>0</v>
          </cell>
        </row>
        <row r="97">
          <cell r="C97">
            <v>1.375</v>
          </cell>
          <cell r="F97">
            <v>49.4</v>
          </cell>
          <cell r="Q97">
            <v>0</v>
          </cell>
        </row>
        <row r="98">
          <cell r="C98">
            <v>1.390625</v>
          </cell>
          <cell r="F98">
            <v>49.2</v>
          </cell>
          <cell r="Q98">
            <v>0</v>
          </cell>
        </row>
        <row r="99">
          <cell r="C99">
            <v>1.40625</v>
          </cell>
          <cell r="F99">
            <v>50.2</v>
          </cell>
          <cell r="Q99">
            <v>0</v>
          </cell>
        </row>
        <row r="100">
          <cell r="C100">
            <v>1.421875</v>
          </cell>
          <cell r="F100">
            <v>47.599999999999994</v>
          </cell>
          <cell r="Q100">
            <v>0</v>
          </cell>
        </row>
        <row r="101">
          <cell r="C101">
            <v>1.421875</v>
          </cell>
          <cell r="F101">
            <v>50.3</v>
          </cell>
          <cell r="Q101">
            <v>0</v>
          </cell>
        </row>
        <row r="102">
          <cell r="C102">
            <v>1.4375</v>
          </cell>
          <cell r="F102">
            <v>48.9</v>
          </cell>
          <cell r="Q102">
            <v>0</v>
          </cell>
        </row>
        <row r="103">
          <cell r="C103">
            <v>1.453125</v>
          </cell>
          <cell r="F103">
            <v>50.8</v>
          </cell>
          <cell r="Q103">
            <v>0</v>
          </cell>
        </row>
        <row r="104">
          <cell r="C104">
            <v>1.453125</v>
          </cell>
          <cell r="F104">
            <v>49</v>
          </cell>
          <cell r="Q104">
            <v>0</v>
          </cell>
        </row>
        <row r="105">
          <cell r="C105">
            <v>1.46875</v>
          </cell>
          <cell r="F105">
            <v>51.800000000000004</v>
          </cell>
          <cell r="Q105">
            <v>0</v>
          </cell>
        </row>
        <row r="106">
          <cell r="C106">
            <v>1.484375</v>
          </cell>
          <cell r="F106">
            <v>56.899999999999991</v>
          </cell>
          <cell r="Q106">
            <v>0</v>
          </cell>
        </row>
      </sheetData>
      <sheetData sheetId="4">
        <row r="3">
          <cell r="F3">
            <v>61.295000000000009</v>
          </cell>
          <cell r="L3">
            <v>7.64</v>
          </cell>
          <cell r="Q3">
            <v>66</v>
          </cell>
        </row>
        <row r="5">
          <cell r="A5">
            <v>0</v>
          </cell>
          <cell r="B5">
            <v>100</v>
          </cell>
        </row>
        <row r="7">
          <cell r="C7">
            <v>7.8125E-2</v>
          </cell>
          <cell r="F7">
            <v>82.199999999999989</v>
          </cell>
          <cell r="L7">
            <v>9</v>
          </cell>
          <cell r="Q7">
            <v>0</v>
          </cell>
        </row>
        <row r="8">
          <cell r="C8">
            <v>0.15625</v>
          </cell>
          <cell r="F8">
            <v>77.2</v>
          </cell>
          <cell r="L8">
            <v>9</v>
          </cell>
          <cell r="Q8">
            <v>100</v>
          </cell>
        </row>
        <row r="9">
          <cell r="C9">
            <v>0.21875</v>
          </cell>
          <cell r="F9">
            <v>69.899999999999991</v>
          </cell>
          <cell r="L9">
            <v>9</v>
          </cell>
          <cell r="Q9">
            <v>0</v>
          </cell>
        </row>
        <row r="10">
          <cell r="C10">
            <v>0.265625</v>
          </cell>
          <cell r="F10">
            <v>67.300000000000011</v>
          </cell>
          <cell r="L10">
            <v>9</v>
          </cell>
          <cell r="Q10">
            <v>100</v>
          </cell>
        </row>
        <row r="11">
          <cell r="C11">
            <v>0.296875</v>
          </cell>
          <cell r="F11">
            <v>63.4</v>
          </cell>
          <cell r="L11">
            <v>9</v>
          </cell>
          <cell r="Q11">
            <v>100</v>
          </cell>
        </row>
        <row r="12">
          <cell r="C12">
            <v>0.359375</v>
          </cell>
          <cell r="F12">
            <v>65.8</v>
          </cell>
          <cell r="L12">
            <v>9</v>
          </cell>
          <cell r="Q12">
            <v>0</v>
          </cell>
        </row>
        <row r="13">
          <cell r="C13">
            <v>0.390625</v>
          </cell>
          <cell r="F13">
            <v>66.100000000000009</v>
          </cell>
          <cell r="L13">
            <v>9</v>
          </cell>
          <cell r="Q13">
            <v>0</v>
          </cell>
        </row>
        <row r="14">
          <cell r="C14">
            <v>0.40625</v>
          </cell>
          <cell r="F14">
            <v>64.400000000000006</v>
          </cell>
          <cell r="L14">
            <v>9</v>
          </cell>
          <cell r="Q14">
            <v>100</v>
          </cell>
        </row>
        <row r="15">
          <cell r="C15">
            <v>0.4375</v>
          </cell>
          <cell r="F15">
            <v>64.3</v>
          </cell>
          <cell r="L15">
            <v>9</v>
          </cell>
          <cell r="Q15">
            <v>0</v>
          </cell>
        </row>
        <row r="16">
          <cell r="C16">
            <v>0.453125</v>
          </cell>
          <cell r="F16">
            <v>63.1</v>
          </cell>
          <cell r="L16">
            <v>9</v>
          </cell>
          <cell r="Q16">
            <v>0</v>
          </cell>
        </row>
        <row r="17">
          <cell r="C17">
            <v>0.5</v>
          </cell>
          <cell r="F17">
            <v>68</v>
          </cell>
          <cell r="L17">
            <v>9</v>
          </cell>
          <cell r="Q17">
            <v>100</v>
          </cell>
        </row>
        <row r="18">
          <cell r="C18">
            <v>0.53125</v>
          </cell>
          <cell r="F18">
            <v>63.1</v>
          </cell>
          <cell r="L18">
            <v>9</v>
          </cell>
          <cell r="Q18">
            <v>0</v>
          </cell>
        </row>
        <row r="19">
          <cell r="C19">
            <v>0.59375</v>
          </cell>
          <cell r="F19">
            <v>67.300000000000011</v>
          </cell>
          <cell r="L19">
            <v>9</v>
          </cell>
          <cell r="Q19">
            <v>100</v>
          </cell>
        </row>
        <row r="20">
          <cell r="C20">
            <v>0.625</v>
          </cell>
          <cell r="F20">
            <v>66.400000000000006</v>
          </cell>
          <cell r="L20">
            <v>9</v>
          </cell>
          <cell r="Q20">
            <v>100</v>
          </cell>
        </row>
        <row r="21">
          <cell r="C21">
            <v>0.65625</v>
          </cell>
          <cell r="F21">
            <v>64.2</v>
          </cell>
          <cell r="L21">
            <v>9</v>
          </cell>
          <cell r="Q21">
            <v>100</v>
          </cell>
        </row>
        <row r="22">
          <cell r="C22">
            <v>0.703125</v>
          </cell>
          <cell r="F22">
            <v>63.9</v>
          </cell>
          <cell r="L22">
            <v>9</v>
          </cell>
          <cell r="Q22">
            <v>100</v>
          </cell>
        </row>
        <row r="23">
          <cell r="C23">
            <v>0.71875</v>
          </cell>
          <cell r="F23">
            <v>60.6</v>
          </cell>
          <cell r="L23">
            <v>9</v>
          </cell>
          <cell r="Q23">
            <v>100</v>
          </cell>
        </row>
        <row r="24">
          <cell r="C24">
            <v>0.765625</v>
          </cell>
          <cell r="F24">
            <v>63.5</v>
          </cell>
          <cell r="L24">
            <v>9</v>
          </cell>
          <cell r="Q24">
            <v>100</v>
          </cell>
        </row>
        <row r="25">
          <cell r="C25">
            <v>0.8125</v>
          </cell>
          <cell r="F25">
            <v>61.199999999999996</v>
          </cell>
          <cell r="L25">
            <v>9</v>
          </cell>
          <cell r="Q25">
            <v>0</v>
          </cell>
        </row>
        <row r="26">
          <cell r="C26">
            <v>0.859375</v>
          </cell>
          <cell r="F26">
            <v>63.7</v>
          </cell>
          <cell r="L26">
            <v>9</v>
          </cell>
          <cell r="Q26">
            <v>0</v>
          </cell>
        </row>
        <row r="27">
          <cell r="C27">
            <v>0.90625</v>
          </cell>
          <cell r="F27">
            <v>64.900000000000006</v>
          </cell>
          <cell r="L27">
            <v>9</v>
          </cell>
          <cell r="Q27">
            <v>100</v>
          </cell>
        </row>
        <row r="28">
          <cell r="C28">
            <v>0.953125</v>
          </cell>
          <cell r="F28">
            <v>61.9</v>
          </cell>
          <cell r="L28">
            <v>9</v>
          </cell>
          <cell r="Q28">
            <v>100</v>
          </cell>
        </row>
        <row r="29">
          <cell r="C29">
            <v>0.984375</v>
          </cell>
          <cell r="F29">
            <v>65.2</v>
          </cell>
          <cell r="L29">
            <v>9</v>
          </cell>
          <cell r="Q29">
            <v>100</v>
          </cell>
        </row>
        <row r="30">
          <cell r="C30">
            <v>1.03125</v>
          </cell>
          <cell r="F30">
            <v>64</v>
          </cell>
          <cell r="L30">
            <v>9</v>
          </cell>
          <cell r="Q30">
            <v>0</v>
          </cell>
        </row>
        <row r="31">
          <cell r="C31">
            <v>1.0625</v>
          </cell>
          <cell r="F31">
            <v>63.6</v>
          </cell>
          <cell r="L31">
            <v>9</v>
          </cell>
          <cell r="Q31">
            <v>100</v>
          </cell>
        </row>
        <row r="32">
          <cell r="C32">
            <v>1.109375</v>
          </cell>
          <cell r="F32">
            <v>43.6</v>
          </cell>
          <cell r="L32">
            <v>11</v>
          </cell>
          <cell r="Q32">
            <v>100</v>
          </cell>
        </row>
        <row r="33">
          <cell r="C33">
            <v>1.203125</v>
          </cell>
          <cell r="F33">
            <v>49.9</v>
          </cell>
          <cell r="L33">
            <v>7</v>
          </cell>
          <cell r="Q33">
            <v>0</v>
          </cell>
        </row>
        <row r="34">
          <cell r="C34">
            <v>1.265625</v>
          </cell>
          <cell r="F34">
            <v>58.699999999999996</v>
          </cell>
          <cell r="L34">
            <v>9</v>
          </cell>
          <cell r="Q34">
            <v>100</v>
          </cell>
        </row>
        <row r="35">
          <cell r="C35">
            <v>1.3125</v>
          </cell>
          <cell r="F35">
            <v>60.4</v>
          </cell>
          <cell r="L35">
            <v>9</v>
          </cell>
          <cell r="Q35">
            <v>100</v>
          </cell>
        </row>
        <row r="36">
          <cell r="C36">
            <v>1.375</v>
          </cell>
          <cell r="F36">
            <v>58.3</v>
          </cell>
          <cell r="L36">
            <v>10</v>
          </cell>
          <cell r="Q36">
            <v>100</v>
          </cell>
        </row>
        <row r="37">
          <cell r="C37">
            <v>1.4375</v>
          </cell>
          <cell r="F37">
            <v>60</v>
          </cell>
          <cell r="L37">
            <v>10</v>
          </cell>
          <cell r="Q37">
            <v>0</v>
          </cell>
        </row>
        <row r="38">
          <cell r="C38">
            <v>1.5</v>
          </cell>
          <cell r="F38">
            <v>61.3</v>
          </cell>
          <cell r="L38">
            <v>10</v>
          </cell>
          <cell r="Q38">
            <v>100</v>
          </cell>
        </row>
        <row r="39">
          <cell r="C39">
            <v>1.546875</v>
          </cell>
          <cell r="F39">
            <v>57.099999999999994</v>
          </cell>
          <cell r="L39">
            <v>10</v>
          </cell>
          <cell r="Q39">
            <v>100</v>
          </cell>
        </row>
        <row r="40">
          <cell r="C40">
            <v>1.609375</v>
          </cell>
          <cell r="F40">
            <v>57.4</v>
          </cell>
          <cell r="L40">
            <v>10</v>
          </cell>
          <cell r="Q40">
            <v>100</v>
          </cell>
        </row>
        <row r="41">
          <cell r="C41">
            <v>1.65625</v>
          </cell>
          <cell r="F41">
            <v>57.599999999999994</v>
          </cell>
          <cell r="L41">
            <v>10</v>
          </cell>
          <cell r="Q41">
            <v>0</v>
          </cell>
        </row>
        <row r="42">
          <cell r="C42">
            <v>1.71875</v>
          </cell>
          <cell r="F42">
            <v>61.3</v>
          </cell>
          <cell r="L42">
            <v>9</v>
          </cell>
          <cell r="Q42">
            <v>0</v>
          </cell>
        </row>
        <row r="43">
          <cell r="C43">
            <v>1.75</v>
          </cell>
          <cell r="F43">
            <v>56.599999999999994</v>
          </cell>
          <cell r="L43">
            <v>9</v>
          </cell>
          <cell r="Q43">
            <v>100</v>
          </cell>
        </row>
        <row r="44">
          <cell r="C44">
            <v>1.8125</v>
          </cell>
          <cell r="F44">
            <v>62</v>
          </cell>
          <cell r="L44">
            <v>9</v>
          </cell>
          <cell r="Q44">
            <v>100</v>
          </cell>
        </row>
        <row r="45">
          <cell r="C45">
            <v>1.828125</v>
          </cell>
          <cell r="F45">
            <v>58.099999999999994</v>
          </cell>
          <cell r="L45">
            <v>9</v>
          </cell>
          <cell r="Q45">
            <v>100</v>
          </cell>
        </row>
        <row r="46">
          <cell r="C46">
            <v>1.875</v>
          </cell>
          <cell r="F46">
            <v>61.8</v>
          </cell>
          <cell r="L46">
            <v>9</v>
          </cell>
          <cell r="Q46">
            <v>100</v>
          </cell>
        </row>
        <row r="47">
          <cell r="C47">
            <v>1.90625</v>
          </cell>
          <cell r="F47">
            <v>61</v>
          </cell>
          <cell r="L47">
            <v>9</v>
          </cell>
          <cell r="Q47">
            <v>100</v>
          </cell>
        </row>
        <row r="48">
          <cell r="C48">
            <v>1.9375</v>
          </cell>
          <cell r="F48">
            <v>56.699999999999996</v>
          </cell>
          <cell r="L48">
            <v>9</v>
          </cell>
          <cell r="Q48">
            <v>100</v>
          </cell>
        </row>
        <row r="49">
          <cell r="C49">
            <v>1.984375</v>
          </cell>
          <cell r="F49">
            <v>60.9</v>
          </cell>
          <cell r="L49">
            <v>7</v>
          </cell>
          <cell r="Q49">
            <v>100</v>
          </cell>
        </row>
        <row r="50">
          <cell r="C50">
            <v>2.015625</v>
          </cell>
          <cell r="F50">
            <v>62.8</v>
          </cell>
          <cell r="L50">
            <v>6</v>
          </cell>
          <cell r="Q50">
            <v>0</v>
          </cell>
        </row>
        <row r="51">
          <cell r="C51">
            <v>2.046875</v>
          </cell>
          <cell r="F51">
            <v>55.800000000000004</v>
          </cell>
          <cell r="L51">
            <v>6</v>
          </cell>
          <cell r="Q51">
            <v>0</v>
          </cell>
        </row>
        <row r="52">
          <cell r="C52">
            <v>2.09375</v>
          </cell>
          <cell r="F52">
            <v>60.699999999999996</v>
          </cell>
          <cell r="L52">
            <v>7</v>
          </cell>
          <cell r="Q52">
            <v>100</v>
          </cell>
        </row>
        <row r="53">
          <cell r="C53">
            <v>2.109375</v>
          </cell>
          <cell r="F53">
            <v>59.199999999999996</v>
          </cell>
          <cell r="L53">
            <v>7</v>
          </cell>
          <cell r="Q53">
            <v>100</v>
          </cell>
        </row>
        <row r="54">
          <cell r="C54">
            <v>2.15625</v>
          </cell>
          <cell r="F54">
            <v>61.1</v>
          </cell>
          <cell r="L54">
            <v>6</v>
          </cell>
          <cell r="Q54">
            <v>100</v>
          </cell>
        </row>
        <row r="55">
          <cell r="C55">
            <v>2.171875</v>
          </cell>
          <cell r="F55">
            <v>58.9</v>
          </cell>
          <cell r="L55">
            <v>6</v>
          </cell>
          <cell r="Q55">
            <v>100</v>
          </cell>
        </row>
        <row r="56">
          <cell r="C56">
            <v>2.203125</v>
          </cell>
          <cell r="F56">
            <v>57.8</v>
          </cell>
          <cell r="L56">
            <v>6</v>
          </cell>
          <cell r="Q56">
            <v>100</v>
          </cell>
        </row>
        <row r="57">
          <cell r="C57">
            <v>2.25</v>
          </cell>
          <cell r="F57">
            <v>45.4</v>
          </cell>
          <cell r="L57">
            <v>5</v>
          </cell>
          <cell r="Q57">
            <v>100</v>
          </cell>
        </row>
        <row r="58">
          <cell r="C58">
            <v>2.3125</v>
          </cell>
          <cell r="F58">
            <v>52.7</v>
          </cell>
          <cell r="L58">
            <v>7</v>
          </cell>
          <cell r="Q58">
            <v>100</v>
          </cell>
        </row>
        <row r="59">
          <cell r="C59">
            <v>2.359375</v>
          </cell>
          <cell r="F59">
            <v>59.5</v>
          </cell>
          <cell r="L59">
            <v>8</v>
          </cell>
          <cell r="Q59">
            <v>100</v>
          </cell>
        </row>
        <row r="60">
          <cell r="C60">
            <v>2.421875</v>
          </cell>
          <cell r="F60">
            <v>64.600000000000009</v>
          </cell>
          <cell r="L60">
            <v>8</v>
          </cell>
          <cell r="Q60">
            <v>100</v>
          </cell>
        </row>
        <row r="61">
          <cell r="C61">
            <v>2.453125</v>
          </cell>
          <cell r="F61">
            <v>61.6</v>
          </cell>
          <cell r="L61">
            <v>8</v>
          </cell>
          <cell r="Q61">
            <v>0</v>
          </cell>
        </row>
        <row r="62">
          <cell r="C62">
            <v>2.484375</v>
          </cell>
          <cell r="F62">
            <v>64.2</v>
          </cell>
          <cell r="L62">
            <v>8</v>
          </cell>
          <cell r="Q62">
            <v>0</v>
          </cell>
        </row>
        <row r="63">
          <cell r="C63">
            <v>2.53125</v>
          </cell>
          <cell r="F63">
            <v>66</v>
          </cell>
          <cell r="L63">
            <v>8</v>
          </cell>
          <cell r="Q63">
            <v>0</v>
          </cell>
        </row>
        <row r="64">
          <cell r="C64">
            <v>2.5625</v>
          </cell>
          <cell r="F64">
            <v>63.9</v>
          </cell>
          <cell r="L64">
            <v>8</v>
          </cell>
          <cell r="Q64">
            <v>0</v>
          </cell>
        </row>
        <row r="65">
          <cell r="C65">
            <v>2.578125</v>
          </cell>
          <cell r="F65">
            <v>64.2</v>
          </cell>
          <cell r="L65">
            <v>8</v>
          </cell>
          <cell r="Q65">
            <v>0</v>
          </cell>
        </row>
        <row r="66">
          <cell r="C66">
            <v>2.609375</v>
          </cell>
          <cell r="F66">
            <v>63.2</v>
          </cell>
          <cell r="L66">
            <v>8</v>
          </cell>
          <cell r="Q66">
            <v>0</v>
          </cell>
        </row>
        <row r="67">
          <cell r="C67">
            <v>2.640625</v>
          </cell>
          <cell r="F67">
            <v>68.2</v>
          </cell>
          <cell r="L67">
            <v>8</v>
          </cell>
          <cell r="Q67">
            <v>100</v>
          </cell>
        </row>
        <row r="68">
          <cell r="C68">
            <v>2.671875</v>
          </cell>
          <cell r="F68">
            <v>62.8</v>
          </cell>
          <cell r="L68">
            <v>8</v>
          </cell>
          <cell r="Q68">
            <v>0</v>
          </cell>
        </row>
        <row r="69">
          <cell r="C69">
            <v>2.703125</v>
          </cell>
          <cell r="F69">
            <v>67.2</v>
          </cell>
          <cell r="L69">
            <v>8</v>
          </cell>
          <cell r="Q69">
            <v>100</v>
          </cell>
        </row>
        <row r="70">
          <cell r="C70">
            <v>2.734375</v>
          </cell>
          <cell r="F70">
            <v>66.600000000000009</v>
          </cell>
          <cell r="L70">
            <v>8</v>
          </cell>
          <cell r="Q70">
            <v>100</v>
          </cell>
        </row>
        <row r="71">
          <cell r="C71">
            <v>2.75</v>
          </cell>
          <cell r="F71">
            <v>64.7</v>
          </cell>
          <cell r="L71">
            <v>8</v>
          </cell>
          <cell r="Q71">
            <v>100</v>
          </cell>
        </row>
        <row r="72">
          <cell r="C72">
            <v>2.78125</v>
          </cell>
          <cell r="F72">
            <v>64.2</v>
          </cell>
          <cell r="L72">
            <v>8</v>
          </cell>
          <cell r="Q72">
            <v>0</v>
          </cell>
        </row>
        <row r="73">
          <cell r="C73">
            <v>2.796875</v>
          </cell>
          <cell r="F73">
            <v>60.8</v>
          </cell>
          <cell r="L73">
            <v>8</v>
          </cell>
          <cell r="Q73">
            <v>100</v>
          </cell>
        </row>
        <row r="74">
          <cell r="C74">
            <v>2.84375</v>
          </cell>
          <cell r="F74">
            <v>62</v>
          </cell>
          <cell r="L74">
            <v>8</v>
          </cell>
          <cell r="Q74">
            <v>100</v>
          </cell>
        </row>
        <row r="75">
          <cell r="C75">
            <v>2.875</v>
          </cell>
          <cell r="F75">
            <v>60.3</v>
          </cell>
          <cell r="L75">
            <v>8</v>
          </cell>
          <cell r="Q75">
            <v>0</v>
          </cell>
        </row>
        <row r="76">
          <cell r="C76">
            <v>2.9375</v>
          </cell>
          <cell r="F76">
            <v>62</v>
          </cell>
          <cell r="L76">
            <v>8</v>
          </cell>
          <cell r="Q76">
            <v>100</v>
          </cell>
        </row>
        <row r="77">
          <cell r="C77">
            <v>2.96875</v>
          </cell>
          <cell r="F77">
            <v>63.1</v>
          </cell>
          <cell r="L77">
            <v>6</v>
          </cell>
          <cell r="Q77">
            <v>100</v>
          </cell>
        </row>
        <row r="78">
          <cell r="C78">
            <v>3</v>
          </cell>
          <cell r="F78">
            <v>60.4</v>
          </cell>
          <cell r="L78">
            <v>6</v>
          </cell>
          <cell r="Q78">
            <v>0</v>
          </cell>
        </row>
        <row r="79">
          <cell r="C79">
            <v>3.046875</v>
          </cell>
          <cell r="F79">
            <v>63.7</v>
          </cell>
          <cell r="L79">
            <v>6</v>
          </cell>
          <cell r="Q79">
            <v>100</v>
          </cell>
        </row>
        <row r="80">
          <cell r="C80">
            <v>3.078125</v>
          </cell>
          <cell r="F80">
            <v>61.5</v>
          </cell>
          <cell r="L80">
            <v>6</v>
          </cell>
          <cell r="Q80">
            <v>100</v>
          </cell>
        </row>
        <row r="81">
          <cell r="C81">
            <v>3.109375</v>
          </cell>
          <cell r="F81">
            <v>61.7</v>
          </cell>
          <cell r="L81">
            <v>6</v>
          </cell>
          <cell r="Q81">
            <v>100</v>
          </cell>
        </row>
        <row r="82">
          <cell r="C82">
            <v>3.140625</v>
          </cell>
          <cell r="F82">
            <v>44.7</v>
          </cell>
          <cell r="L82">
            <v>6</v>
          </cell>
          <cell r="Q82">
            <v>100</v>
          </cell>
        </row>
        <row r="83">
          <cell r="C83">
            <v>3.171875</v>
          </cell>
          <cell r="F83">
            <v>47.099999999999994</v>
          </cell>
          <cell r="L83">
            <v>5</v>
          </cell>
          <cell r="Q83">
            <v>100</v>
          </cell>
        </row>
        <row r="84">
          <cell r="C84">
            <v>3.1875</v>
          </cell>
          <cell r="F84">
            <v>60.199999999999996</v>
          </cell>
          <cell r="L84">
            <v>4</v>
          </cell>
          <cell r="Q84">
            <v>100</v>
          </cell>
        </row>
        <row r="85">
          <cell r="C85">
            <v>3.21875</v>
          </cell>
          <cell r="F85">
            <v>63.1</v>
          </cell>
          <cell r="L85">
            <v>4</v>
          </cell>
          <cell r="Q85">
            <v>100</v>
          </cell>
        </row>
        <row r="86">
          <cell r="C86">
            <v>3.234375</v>
          </cell>
          <cell r="F86">
            <v>62.4</v>
          </cell>
          <cell r="L86">
            <v>4</v>
          </cell>
          <cell r="Q86">
            <v>100</v>
          </cell>
        </row>
        <row r="87">
          <cell r="C87">
            <v>3.265625</v>
          </cell>
          <cell r="F87">
            <v>52.300000000000004</v>
          </cell>
          <cell r="L87">
            <v>5</v>
          </cell>
          <cell r="Q87">
            <v>100</v>
          </cell>
        </row>
        <row r="88">
          <cell r="C88">
            <v>3.296875</v>
          </cell>
          <cell r="F88">
            <v>50.8</v>
          </cell>
          <cell r="L88">
            <v>6</v>
          </cell>
          <cell r="Q88">
            <v>0</v>
          </cell>
        </row>
        <row r="89">
          <cell r="C89">
            <v>3.34375</v>
          </cell>
          <cell r="F89">
            <v>62.5</v>
          </cell>
          <cell r="L89">
            <v>5</v>
          </cell>
          <cell r="Q89">
            <v>100</v>
          </cell>
        </row>
        <row r="90">
          <cell r="C90">
            <v>3.359375</v>
          </cell>
          <cell r="F90">
            <v>61.5</v>
          </cell>
          <cell r="L90">
            <v>5</v>
          </cell>
          <cell r="Q90">
            <v>0</v>
          </cell>
        </row>
        <row r="91">
          <cell r="C91">
            <v>3.375</v>
          </cell>
          <cell r="F91">
            <v>61.199999999999996</v>
          </cell>
          <cell r="L91">
            <v>5</v>
          </cell>
          <cell r="Q91">
            <v>100</v>
          </cell>
        </row>
        <row r="92">
          <cell r="C92">
            <v>3.40625</v>
          </cell>
          <cell r="F92">
            <v>61.4</v>
          </cell>
          <cell r="L92">
            <v>6</v>
          </cell>
          <cell r="Q92">
            <v>0</v>
          </cell>
        </row>
        <row r="93">
          <cell r="C93">
            <v>3.421875</v>
          </cell>
          <cell r="F93">
            <v>59.199999999999996</v>
          </cell>
          <cell r="L93">
            <v>6</v>
          </cell>
          <cell r="Q93">
            <v>100</v>
          </cell>
        </row>
        <row r="94">
          <cell r="C94">
            <v>3.453125</v>
          </cell>
          <cell r="F94">
            <v>59.599999999999994</v>
          </cell>
          <cell r="L94">
            <v>6</v>
          </cell>
          <cell r="Q94">
            <v>0</v>
          </cell>
        </row>
        <row r="95">
          <cell r="C95">
            <v>3.484375</v>
          </cell>
          <cell r="F95">
            <v>61.6</v>
          </cell>
          <cell r="L95">
            <v>6</v>
          </cell>
          <cell r="Q95">
            <v>100</v>
          </cell>
        </row>
        <row r="96">
          <cell r="C96">
            <v>3.515625</v>
          </cell>
          <cell r="F96">
            <v>63.1</v>
          </cell>
          <cell r="L96">
            <v>6</v>
          </cell>
          <cell r="Q96">
            <v>100</v>
          </cell>
        </row>
        <row r="97">
          <cell r="C97">
            <v>3.53125</v>
          </cell>
          <cell r="F97">
            <v>58.099999999999994</v>
          </cell>
          <cell r="L97">
            <v>6</v>
          </cell>
          <cell r="Q97">
            <v>0</v>
          </cell>
        </row>
        <row r="98">
          <cell r="C98">
            <v>3.5625</v>
          </cell>
          <cell r="F98">
            <v>60.3</v>
          </cell>
          <cell r="L98">
            <v>6</v>
          </cell>
          <cell r="Q98">
            <v>0</v>
          </cell>
        </row>
        <row r="99">
          <cell r="C99">
            <v>3.578125</v>
          </cell>
          <cell r="F99">
            <v>59.5</v>
          </cell>
          <cell r="L99">
            <v>6</v>
          </cell>
          <cell r="Q99">
            <v>100</v>
          </cell>
        </row>
        <row r="100">
          <cell r="C100">
            <v>3.609375</v>
          </cell>
          <cell r="F100">
            <v>60.5</v>
          </cell>
          <cell r="L100">
            <v>6</v>
          </cell>
          <cell r="Q100">
            <v>0</v>
          </cell>
        </row>
        <row r="101">
          <cell r="C101">
            <v>3.65625</v>
          </cell>
          <cell r="F101">
            <v>60.099999999999994</v>
          </cell>
          <cell r="L101">
            <v>6</v>
          </cell>
          <cell r="Q101">
            <v>0</v>
          </cell>
        </row>
        <row r="102">
          <cell r="C102">
            <v>3.6875</v>
          </cell>
          <cell r="F102">
            <v>61.1</v>
          </cell>
          <cell r="L102">
            <v>6</v>
          </cell>
          <cell r="Q102">
            <v>100</v>
          </cell>
        </row>
        <row r="103">
          <cell r="C103">
            <v>3.71875</v>
          </cell>
          <cell r="F103">
            <v>58.599999999999994</v>
          </cell>
          <cell r="L103">
            <v>7</v>
          </cell>
          <cell r="Q103">
            <v>100</v>
          </cell>
        </row>
        <row r="104">
          <cell r="C104">
            <v>3.765625</v>
          </cell>
          <cell r="F104">
            <v>59.4</v>
          </cell>
          <cell r="L104">
            <v>7</v>
          </cell>
          <cell r="Q104">
            <v>100</v>
          </cell>
        </row>
        <row r="105">
          <cell r="C105">
            <v>3.796875</v>
          </cell>
          <cell r="F105">
            <v>62.1</v>
          </cell>
          <cell r="L105">
            <v>7</v>
          </cell>
          <cell r="Q105">
            <v>100</v>
          </cell>
        </row>
        <row r="106">
          <cell r="C106">
            <v>3.84375</v>
          </cell>
          <cell r="F106">
            <v>60.4</v>
          </cell>
          <cell r="L106">
            <v>7</v>
          </cell>
          <cell r="Q106">
            <v>100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AGRAWAL_Mixed</v>
          </cell>
        </row>
        <row r="3">
          <cell r="F3">
            <v>53.749999999999993</v>
          </cell>
          <cell r="Q3">
            <v>0</v>
          </cell>
        </row>
        <row r="7">
          <cell r="C7">
            <v>0.53125</v>
          </cell>
          <cell r="E7">
            <v>1000</v>
          </cell>
          <cell r="F7">
            <v>76.2</v>
          </cell>
          <cell r="Q7">
            <v>0</v>
          </cell>
        </row>
        <row r="8">
          <cell r="C8">
            <v>0.75</v>
          </cell>
          <cell r="E8">
            <v>2000</v>
          </cell>
          <cell r="F8">
            <v>79.800000000000011</v>
          </cell>
          <cell r="Q8">
            <v>0</v>
          </cell>
        </row>
        <row r="9">
          <cell r="C9">
            <v>1.015625</v>
          </cell>
          <cell r="E9">
            <v>3000</v>
          </cell>
          <cell r="F9">
            <v>73.5</v>
          </cell>
          <cell r="Q9">
            <v>0</v>
          </cell>
        </row>
        <row r="10">
          <cell r="C10">
            <v>1.28125</v>
          </cell>
          <cell r="E10">
            <v>4000</v>
          </cell>
          <cell r="F10">
            <v>69.3</v>
          </cell>
          <cell r="Q10">
            <v>0</v>
          </cell>
        </row>
        <row r="11">
          <cell r="C11">
            <v>1.484375</v>
          </cell>
          <cell r="E11">
            <v>5000</v>
          </cell>
          <cell r="F11">
            <v>66</v>
          </cell>
          <cell r="Q11">
            <v>0</v>
          </cell>
        </row>
        <row r="12">
          <cell r="C12">
            <v>1.671875</v>
          </cell>
          <cell r="E12">
            <v>6000</v>
          </cell>
          <cell r="F12">
            <v>68.7</v>
          </cell>
          <cell r="Q12">
            <v>0</v>
          </cell>
        </row>
        <row r="13">
          <cell r="C13">
            <v>1.859375</v>
          </cell>
          <cell r="E13">
            <v>7000</v>
          </cell>
          <cell r="F13">
            <v>68.899999999999991</v>
          </cell>
          <cell r="Q13">
            <v>0</v>
          </cell>
        </row>
        <row r="14">
          <cell r="C14">
            <v>2.078125</v>
          </cell>
          <cell r="E14">
            <v>8000</v>
          </cell>
          <cell r="F14">
            <v>68</v>
          </cell>
          <cell r="Q14">
            <v>0</v>
          </cell>
        </row>
        <row r="15">
          <cell r="C15">
            <v>2.265625</v>
          </cell>
          <cell r="E15">
            <v>9000</v>
          </cell>
          <cell r="F15">
            <v>69</v>
          </cell>
          <cell r="Q15">
            <v>0</v>
          </cell>
        </row>
        <row r="16">
          <cell r="C16">
            <v>2.453125</v>
          </cell>
          <cell r="E16">
            <v>10000</v>
          </cell>
          <cell r="F16">
            <v>66.7</v>
          </cell>
          <cell r="Q16">
            <v>0</v>
          </cell>
        </row>
        <row r="17">
          <cell r="C17">
            <v>2.640625</v>
          </cell>
          <cell r="E17">
            <v>11000</v>
          </cell>
          <cell r="F17">
            <v>70.5</v>
          </cell>
          <cell r="Q17">
            <v>0</v>
          </cell>
        </row>
        <row r="18">
          <cell r="C18">
            <v>2.8125</v>
          </cell>
          <cell r="E18">
            <v>12000</v>
          </cell>
          <cell r="F18">
            <v>65.3</v>
          </cell>
          <cell r="Q18">
            <v>0</v>
          </cell>
        </row>
        <row r="19">
          <cell r="C19">
            <v>3</v>
          </cell>
          <cell r="E19">
            <v>13000</v>
          </cell>
          <cell r="F19">
            <v>70.3</v>
          </cell>
          <cell r="Q19">
            <v>0</v>
          </cell>
        </row>
        <row r="20">
          <cell r="C20">
            <v>3.140625</v>
          </cell>
          <cell r="E20">
            <v>14000</v>
          </cell>
          <cell r="F20">
            <v>71</v>
          </cell>
          <cell r="Q20">
            <v>0</v>
          </cell>
        </row>
        <row r="21">
          <cell r="C21">
            <v>3.359375</v>
          </cell>
          <cell r="E21">
            <v>15000</v>
          </cell>
          <cell r="F21">
            <v>67.800000000000011</v>
          </cell>
          <cell r="Q21">
            <v>0</v>
          </cell>
        </row>
        <row r="22">
          <cell r="C22">
            <v>3.5625</v>
          </cell>
          <cell r="E22">
            <v>16000</v>
          </cell>
          <cell r="F22">
            <v>68</v>
          </cell>
          <cell r="Q22">
            <v>0</v>
          </cell>
        </row>
        <row r="23">
          <cell r="C23">
            <v>3.75</v>
          </cell>
          <cell r="E23">
            <v>17000</v>
          </cell>
          <cell r="F23">
            <v>62.5</v>
          </cell>
          <cell r="Q23">
            <v>0</v>
          </cell>
        </row>
        <row r="24">
          <cell r="C24">
            <v>3.984375</v>
          </cell>
          <cell r="E24">
            <v>18000</v>
          </cell>
          <cell r="F24">
            <v>67.300000000000011</v>
          </cell>
          <cell r="Q24">
            <v>0</v>
          </cell>
        </row>
        <row r="25">
          <cell r="C25">
            <v>4.171875</v>
          </cell>
          <cell r="E25">
            <v>19000</v>
          </cell>
          <cell r="F25">
            <v>62.2</v>
          </cell>
          <cell r="Q25">
            <v>0</v>
          </cell>
        </row>
        <row r="26">
          <cell r="C26">
            <v>4.40625</v>
          </cell>
          <cell r="E26">
            <v>20000</v>
          </cell>
          <cell r="F26">
            <v>63.5</v>
          </cell>
          <cell r="Q26">
            <v>0</v>
          </cell>
        </row>
        <row r="27">
          <cell r="C27">
            <v>4.609375</v>
          </cell>
          <cell r="E27">
            <v>21000</v>
          </cell>
          <cell r="F27">
            <v>63.800000000000004</v>
          </cell>
          <cell r="Q27">
            <v>0</v>
          </cell>
        </row>
        <row r="28">
          <cell r="C28">
            <v>4.828125</v>
          </cell>
          <cell r="E28">
            <v>22000</v>
          </cell>
          <cell r="F28">
            <v>61.7</v>
          </cell>
          <cell r="Q28">
            <v>0</v>
          </cell>
        </row>
        <row r="29">
          <cell r="C29">
            <v>5.046875</v>
          </cell>
          <cell r="E29">
            <v>23000</v>
          </cell>
          <cell r="F29">
            <v>61.1</v>
          </cell>
          <cell r="Q29">
            <v>0</v>
          </cell>
        </row>
        <row r="30">
          <cell r="C30">
            <v>5.28125</v>
          </cell>
          <cell r="E30">
            <v>24000</v>
          </cell>
          <cell r="F30">
            <v>57.4</v>
          </cell>
          <cell r="Q30">
            <v>0</v>
          </cell>
        </row>
        <row r="31">
          <cell r="C31">
            <v>5.5</v>
          </cell>
          <cell r="E31">
            <v>25000</v>
          </cell>
          <cell r="F31">
            <v>54</v>
          </cell>
          <cell r="Q31">
            <v>0</v>
          </cell>
        </row>
        <row r="32">
          <cell r="C32">
            <v>5.71875</v>
          </cell>
          <cell r="E32">
            <v>26000</v>
          </cell>
          <cell r="F32">
            <v>51.7</v>
          </cell>
          <cell r="Q32">
            <v>0</v>
          </cell>
        </row>
        <row r="33">
          <cell r="C33">
            <v>6.03125</v>
          </cell>
          <cell r="E33">
            <v>27000</v>
          </cell>
          <cell r="F33">
            <v>50.1</v>
          </cell>
          <cell r="Q33">
            <v>0</v>
          </cell>
        </row>
        <row r="34">
          <cell r="C34">
            <v>6.328125</v>
          </cell>
          <cell r="E34">
            <v>28000</v>
          </cell>
          <cell r="F34">
            <v>44.2</v>
          </cell>
          <cell r="Q34">
            <v>0</v>
          </cell>
        </row>
        <row r="35">
          <cell r="C35">
            <v>6.59375</v>
          </cell>
          <cell r="E35">
            <v>29000</v>
          </cell>
          <cell r="F35">
            <v>45.7</v>
          </cell>
          <cell r="Q35">
            <v>0</v>
          </cell>
        </row>
        <row r="36">
          <cell r="C36">
            <v>6.84375</v>
          </cell>
          <cell r="E36">
            <v>30000</v>
          </cell>
          <cell r="F36">
            <v>41.8</v>
          </cell>
          <cell r="Q36">
            <v>0</v>
          </cell>
        </row>
        <row r="37">
          <cell r="C37">
            <v>7.125</v>
          </cell>
          <cell r="E37">
            <v>31000</v>
          </cell>
          <cell r="F37">
            <v>41.4</v>
          </cell>
          <cell r="Q37">
            <v>0</v>
          </cell>
        </row>
        <row r="38">
          <cell r="C38">
            <v>7.390625</v>
          </cell>
          <cell r="E38">
            <v>32000</v>
          </cell>
          <cell r="F38">
            <v>41.9</v>
          </cell>
          <cell r="Q38">
            <v>0</v>
          </cell>
        </row>
        <row r="39">
          <cell r="C39">
            <v>7.65625</v>
          </cell>
          <cell r="E39">
            <v>33000</v>
          </cell>
          <cell r="F39">
            <v>38.6</v>
          </cell>
          <cell r="Q39">
            <v>0</v>
          </cell>
        </row>
        <row r="40">
          <cell r="C40">
            <v>7.921875</v>
          </cell>
          <cell r="E40">
            <v>34000</v>
          </cell>
          <cell r="F40">
            <v>41.699999999999996</v>
          </cell>
          <cell r="Q40">
            <v>0</v>
          </cell>
        </row>
        <row r="41">
          <cell r="C41">
            <v>8.171875</v>
          </cell>
          <cell r="E41">
            <v>35000</v>
          </cell>
          <cell r="F41">
            <v>39.200000000000003</v>
          </cell>
          <cell r="Q41">
            <v>0</v>
          </cell>
        </row>
        <row r="42">
          <cell r="C42">
            <v>8.46875</v>
          </cell>
          <cell r="E42">
            <v>36000</v>
          </cell>
          <cell r="F42">
            <v>38</v>
          </cell>
          <cell r="Q42">
            <v>0</v>
          </cell>
        </row>
        <row r="43">
          <cell r="C43">
            <v>8.78125</v>
          </cell>
          <cell r="E43">
            <v>37000</v>
          </cell>
          <cell r="F43">
            <v>40.6</v>
          </cell>
          <cell r="Q43">
            <v>0</v>
          </cell>
        </row>
        <row r="44">
          <cell r="C44">
            <v>9.078125</v>
          </cell>
          <cell r="E44">
            <v>38000</v>
          </cell>
          <cell r="F44">
            <v>37.799999999999997</v>
          </cell>
          <cell r="Q44">
            <v>0</v>
          </cell>
        </row>
        <row r="45">
          <cell r="C45">
            <v>9.40625</v>
          </cell>
          <cell r="E45">
            <v>39000</v>
          </cell>
          <cell r="F45">
            <v>38.6</v>
          </cell>
          <cell r="Q45">
            <v>0</v>
          </cell>
        </row>
        <row r="46">
          <cell r="C46">
            <v>9.734375</v>
          </cell>
          <cell r="E46">
            <v>40000</v>
          </cell>
          <cell r="F46">
            <v>35</v>
          </cell>
          <cell r="Q46">
            <v>0</v>
          </cell>
        </row>
        <row r="47">
          <cell r="C47">
            <v>10.0625</v>
          </cell>
          <cell r="E47">
            <v>41000</v>
          </cell>
          <cell r="F47">
            <v>38.5</v>
          </cell>
          <cell r="Q47">
            <v>0</v>
          </cell>
        </row>
        <row r="48">
          <cell r="C48">
            <v>10.40625</v>
          </cell>
          <cell r="E48">
            <v>42000</v>
          </cell>
          <cell r="F48">
            <v>39.300000000000004</v>
          </cell>
          <cell r="Q48">
            <v>0</v>
          </cell>
        </row>
        <row r="49">
          <cell r="C49">
            <v>10.75</v>
          </cell>
          <cell r="E49">
            <v>43000</v>
          </cell>
          <cell r="F49">
            <v>37</v>
          </cell>
          <cell r="Q49">
            <v>0</v>
          </cell>
        </row>
        <row r="50">
          <cell r="C50">
            <v>11.109375</v>
          </cell>
          <cell r="E50">
            <v>44000</v>
          </cell>
          <cell r="F50">
            <v>36.1</v>
          </cell>
          <cell r="Q50">
            <v>0</v>
          </cell>
        </row>
        <row r="51">
          <cell r="C51">
            <v>11.453125</v>
          </cell>
          <cell r="E51">
            <v>45000</v>
          </cell>
          <cell r="F51">
            <v>40</v>
          </cell>
          <cell r="Q51">
            <v>0</v>
          </cell>
        </row>
        <row r="52">
          <cell r="C52">
            <v>11.8125</v>
          </cell>
          <cell r="E52">
            <v>46000</v>
          </cell>
          <cell r="F52">
            <v>35.4</v>
          </cell>
          <cell r="Q52">
            <v>0</v>
          </cell>
        </row>
        <row r="53">
          <cell r="C53">
            <v>12.171875</v>
          </cell>
          <cell r="E53">
            <v>47000</v>
          </cell>
          <cell r="F53">
            <v>40.200000000000003</v>
          </cell>
          <cell r="Q53">
            <v>0</v>
          </cell>
        </row>
        <row r="54">
          <cell r="C54">
            <v>12.515625</v>
          </cell>
          <cell r="E54">
            <v>48000</v>
          </cell>
          <cell r="F54">
            <v>38.6</v>
          </cell>
          <cell r="Q54">
            <v>0</v>
          </cell>
        </row>
        <row r="55">
          <cell r="C55">
            <v>12.890625</v>
          </cell>
          <cell r="E55">
            <v>49000</v>
          </cell>
          <cell r="F55">
            <v>38.800000000000004</v>
          </cell>
          <cell r="Q55">
            <v>0</v>
          </cell>
        </row>
        <row r="56">
          <cell r="C56">
            <v>13.234375</v>
          </cell>
          <cell r="E56">
            <v>50000</v>
          </cell>
          <cell r="F56">
            <v>40</v>
          </cell>
          <cell r="Q56">
            <v>0</v>
          </cell>
        </row>
        <row r="57">
          <cell r="C57">
            <v>13.578125</v>
          </cell>
          <cell r="E57">
            <v>51000</v>
          </cell>
          <cell r="F57">
            <v>66.600000000000009</v>
          </cell>
          <cell r="Q57">
            <v>0</v>
          </cell>
        </row>
        <row r="58">
          <cell r="C58">
            <v>13.90625</v>
          </cell>
          <cell r="E58">
            <v>52000</v>
          </cell>
          <cell r="F58">
            <v>65.8</v>
          </cell>
          <cell r="Q58">
            <v>0</v>
          </cell>
        </row>
        <row r="59">
          <cell r="C59">
            <v>14.21875</v>
          </cell>
          <cell r="E59">
            <v>53000</v>
          </cell>
          <cell r="F59">
            <v>67.2</v>
          </cell>
          <cell r="Q59">
            <v>0</v>
          </cell>
        </row>
        <row r="60">
          <cell r="C60">
            <v>14.546875</v>
          </cell>
          <cell r="E60">
            <v>54000</v>
          </cell>
          <cell r="F60">
            <v>68.600000000000009</v>
          </cell>
          <cell r="Q60">
            <v>0</v>
          </cell>
        </row>
        <row r="61">
          <cell r="C61">
            <v>14.90625</v>
          </cell>
          <cell r="E61">
            <v>55000</v>
          </cell>
          <cell r="F61">
            <v>66.7</v>
          </cell>
          <cell r="Q61">
            <v>0</v>
          </cell>
        </row>
        <row r="62">
          <cell r="C62">
            <v>15.203125</v>
          </cell>
          <cell r="E62">
            <v>56000</v>
          </cell>
          <cell r="F62">
            <v>68.400000000000006</v>
          </cell>
          <cell r="Q62">
            <v>0</v>
          </cell>
        </row>
        <row r="63">
          <cell r="C63">
            <v>15.53125</v>
          </cell>
          <cell r="E63">
            <v>57000</v>
          </cell>
          <cell r="F63">
            <v>68.5</v>
          </cell>
          <cell r="Q63">
            <v>0</v>
          </cell>
        </row>
        <row r="64">
          <cell r="C64">
            <v>15.953125</v>
          </cell>
          <cell r="E64">
            <v>58000</v>
          </cell>
          <cell r="F64">
            <v>67.800000000000011</v>
          </cell>
          <cell r="Q64">
            <v>0</v>
          </cell>
        </row>
        <row r="65">
          <cell r="C65">
            <v>16.40625</v>
          </cell>
          <cell r="E65">
            <v>59000</v>
          </cell>
          <cell r="F65">
            <v>69.699999999999989</v>
          </cell>
          <cell r="Q65">
            <v>0</v>
          </cell>
        </row>
        <row r="66">
          <cell r="C66">
            <v>16.734375</v>
          </cell>
          <cell r="E66">
            <v>60000</v>
          </cell>
          <cell r="F66">
            <v>66.8</v>
          </cell>
          <cell r="Q66">
            <v>0</v>
          </cell>
        </row>
        <row r="67">
          <cell r="C67">
            <v>17</v>
          </cell>
          <cell r="E67">
            <v>61000</v>
          </cell>
          <cell r="F67">
            <v>70.3</v>
          </cell>
          <cell r="Q67">
            <v>0</v>
          </cell>
        </row>
        <row r="68">
          <cell r="C68">
            <v>17.171875</v>
          </cell>
          <cell r="E68">
            <v>62000</v>
          </cell>
          <cell r="F68">
            <v>64.8</v>
          </cell>
          <cell r="Q68">
            <v>0</v>
          </cell>
        </row>
        <row r="69">
          <cell r="C69">
            <v>17.390625</v>
          </cell>
          <cell r="E69">
            <v>63000</v>
          </cell>
          <cell r="F69">
            <v>69.699999999999989</v>
          </cell>
          <cell r="Q69">
            <v>0</v>
          </cell>
        </row>
        <row r="70">
          <cell r="C70">
            <v>17.484375</v>
          </cell>
          <cell r="E70">
            <v>64000</v>
          </cell>
          <cell r="F70">
            <v>71.099999999999994</v>
          </cell>
          <cell r="Q70">
            <v>0</v>
          </cell>
        </row>
        <row r="71">
          <cell r="C71">
            <v>17.578125</v>
          </cell>
          <cell r="E71">
            <v>65000</v>
          </cell>
          <cell r="F71">
            <v>67.800000000000011</v>
          </cell>
          <cell r="Q71">
            <v>0</v>
          </cell>
        </row>
        <row r="72">
          <cell r="C72">
            <v>17.671875</v>
          </cell>
          <cell r="E72">
            <v>66000</v>
          </cell>
          <cell r="F72">
            <v>68</v>
          </cell>
          <cell r="Q72">
            <v>0</v>
          </cell>
        </row>
        <row r="73">
          <cell r="C73">
            <v>17.703125</v>
          </cell>
          <cell r="E73">
            <v>67000</v>
          </cell>
          <cell r="F73">
            <v>62.9</v>
          </cell>
          <cell r="Q73">
            <v>0</v>
          </cell>
        </row>
        <row r="74">
          <cell r="C74">
            <v>17.75</v>
          </cell>
          <cell r="E74">
            <v>68000</v>
          </cell>
          <cell r="F74">
            <v>67.600000000000009</v>
          </cell>
          <cell r="Q74">
            <v>0</v>
          </cell>
        </row>
        <row r="75">
          <cell r="C75">
            <v>17.796875</v>
          </cell>
          <cell r="E75">
            <v>69000</v>
          </cell>
          <cell r="F75">
            <v>61.8</v>
          </cell>
          <cell r="Q75">
            <v>0</v>
          </cell>
        </row>
        <row r="76">
          <cell r="C76">
            <v>17.84375</v>
          </cell>
          <cell r="E76">
            <v>70000</v>
          </cell>
          <cell r="F76">
            <v>64.400000000000006</v>
          </cell>
          <cell r="Q76">
            <v>0</v>
          </cell>
        </row>
        <row r="77">
          <cell r="C77">
            <v>17.90625</v>
          </cell>
          <cell r="E77">
            <v>71000</v>
          </cell>
          <cell r="F77">
            <v>63.3</v>
          </cell>
          <cell r="Q77">
            <v>0</v>
          </cell>
        </row>
        <row r="78">
          <cell r="C78">
            <v>17.921875</v>
          </cell>
          <cell r="E78">
            <v>72000</v>
          </cell>
          <cell r="F78">
            <v>60.199999999999996</v>
          </cell>
          <cell r="Q78">
            <v>0</v>
          </cell>
        </row>
        <row r="79">
          <cell r="C79">
            <v>17.953125</v>
          </cell>
          <cell r="E79">
            <v>73000</v>
          </cell>
          <cell r="F79">
            <v>61.5</v>
          </cell>
          <cell r="Q79">
            <v>0</v>
          </cell>
        </row>
        <row r="80">
          <cell r="C80">
            <v>18.015625</v>
          </cell>
          <cell r="E80">
            <v>74000</v>
          </cell>
          <cell r="F80">
            <v>52.300000000000004</v>
          </cell>
          <cell r="Q80">
            <v>0</v>
          </cell>
        </row>
        <row r="81">
          <cell r="C81">
            <v>18.125</v>
          </cell>
          <cell r="E81">
            <v>75000</v>
          </cell>
          <cell r="F81">
            <v>53.2</v>
          </cell>
          <cell r="Q81">
            <v>0</v>
          </cell>
        </row>
        <row r="82">
          <cell r="C82">
            <v>18.25</v>
          </cell>
          <cell r="E82">
            <v>76000</v>
          </cell>
          <cell r="F82">
            <v>50.9</v>
          </cell>
          <cell r="Q82">
            <v>0</v>
          </cell>
        </row>
        <row r="83">
          <cell r="C83">
            <v>18.375</v>
          </cell>
          <cell r="E83">
            <v>77000</v>
          </cell>
          <cell r="F83">
            <v>48.9</v>
          </cell>
          <cell r="Q83">
            <v>0</v>
          </cell>
        </row>
        <row r="84">
          <cell r="C84">
            <v>18.5</v>
          </cell>
          <cell r="E84">
            <v>78000</v>
          </cell>
          <cell r="F84">
            <v>42.699999999999996</v>
          </cell>
          <cell r="Q84">
            <v>0</v>
          </cell>
        </row>
        <row r="85">
          <cell r="C85">
            <v>18.625</v>
          </cell>
          <cell r="E85">
            <v>79000</v>
          </cell>
          <cell r="F85">
            <v>45.4</v>
          </cell>
          <cell r="Q85">
            <v>0</v>
          </cell>
        </row>
        <row r="86">
          <cell r="C86">
            <v>18.765625</v>
          </cell>
          <cell r="E86">
            <v>80000</v>
          </cell>
          <cell r="F86">
            <v>43.3</v>
          </cell>
          <cell r="Q86">
            <v>0</v>
          </cell>
        </row>
        <row r="87">
          <cell r="C87">
            <v>18.90625</v>
          </cell>
          <cell r="E87">
            <v>81000</v>
          </cell>
          <cell r="F87">
            <v>41.5</v>
          </cell>
          <cell r="Q87">
            <v>0</v>
          </cell>
        </row>
        <row r="88">
          <cell r="C88">
            <v>19.046875</v>
          </cell>
          <cell r="E88">
            <v>82000</v>
          </cell>
          <cell r="F88">
            <v>42.8</v>
          </cell>
          <cell r="Q88">
            <v>0</v>
          </cell>
        </row>
        <row r="89">
          <cell r="C89">
            <v>19.15625</v>
          </cell>
          <cell r="E89">
            <v>83000</v>
          </cell>
          <cell r="F89">
            <v>41.099999999999994</v>
          </cell>
          <cell r="Q89">
            <v>0</v>
          </cell>
        </row>
        <row r="90">
          <cell r="C90">
            <v>19.296875</v>
          </cell>
          <cell r="E90">
            <v>84000</v>
          </cell>
          <cell r="F90">
            <v>43.7</v>
          </cell>
          <cell r="Q90">
            <v>0</v>
          </cell>
        </row>
        <row r="91">
          <cell r="C91">
            <v>19.4375</v>
          </cell>
          <cell r="E91">
            <v>85000</v>
          </cell>
          <cell r="F91">
            <v>38.800000000000004</v>
          </cell>
          <cell r="Q91">
            <v>0</v>
          </cell>
        </row>
        <row r="92">
          <cell r="C92">
            <v>19.578125</v>
          </cell>
          <cell r="E92">
            <v>86000</v>
          </cell>
          <cell r="F92">
            <v>40.699999999999996</v>
          </cell>
          <cell r="Q92">
            <v>0</v>
          </cell>
        </row>
        <row r="93">
          <cell r="C93">
            <v>19.765625</v>
          </cell>
          <cell r="E93">
            <v>87000</v>
          </cell>
          <cell r="F93">
            <v>43</v>
          </cell>
          <cell r="Q93">
            <v>0</v>
          </cell>
        </row>
        <row r="94">
          <cell r="C94">
            <v>19.953125</v>
          </cell>
          <cell r="E94">
            <v>88000</v>
          </cell>
          <cell r="F94">
            <v>40.400000000000006</v>
          </cell>
          <cell r="Q94">
            <v>0</v>
          </cell>
        </row>
        <row r="95">
          <cell r="C95">
            <v>20.125</v>
          </cell>
          <cell r="E95">
            <v>89000</v>
          </cell>
          <cell r="F95">
            <v>39.5</v>
          </cell>
          <cell r="Q95">
            <v>0</v>
          </cell>
        </row>
        <row r="96">
          <cell r="C96">
            <v>20.3125</v>
          </cell>
          <cell r="E96">
            <v>90000</v>
          </cell>
          <cell r="F96">
            <v>40.9</v>
          </cell>
          <cell r="Q96">
            <v>0</v>
          </cell>
        </row>
        <row r="97">
          <cell r="C97">
            <v>20.53125</v>
          </cell>
          <cell r="E97">
            <v>91000</v>
          </cell>
          <cell r="F97">
            <v>43.6</v>
          </cell>
          <cell r="Q97">
            <v>0</v>
          </cell>
        </row>
        <row r="98">
          <cell r="C98">
            <v>20.765625</v>
          </cell>
          <cell r="E98">
            <v>92000</v>
          </cell>
          <cell r="F98">
            <v>41.9</v>
          </cell>
          <cell r="Q98">
            <v>0</v>
          </cell>
        </row>
        <row r="99">
          <cell r="C99">
            <v>21.09375</v>
          </cell>
          <cell r="E99">
            <v>93000</v>
          </cell>
          <cell r="F99">
            <v>41</v>
          </cell>
          <cell r="Q99">
            <v>0</v>
          </cell>
        </row>
        <row r="100">
          <cell r="C100">
            <v>21.3125</v>
          </cell>
          <cell r="E100">
            <v>94000</v>
          </cell>
          <cell r="F100">
            <v>40.6</v>
          </cell>
          <cell r="Q100">
            <v>0</v>
          </cell>
        </row>
        <row r="101">
          <cell r="C101">
            <v>21.546875</v>
          </cell>
          <cell r="E101">
            <v>95000</v>
          </cell>
          <cell r="F101">
            <v>42.9</v>
          </cell>
          <cell r="Q101">
            <v>0</v>
          </cell>
        </row>
        <row r="102">
          <cell r="C102">
            <v>21.765625</v>
          </cell>
          <cell r="E102">
            <v>96000</v>
          </cell>
          <cell r="F102">
            <v>38.700000000000003</v>
          </cell>
          <cell r="Q102">
            <v>0</v>
          </cell>
        </row>
        <row r="103">
          <cell r="C103">
            <v>22</v>
          </cell>
          <cell r="E103">
            <v>97000</v>
          </cell>
          <cell r="F103">
            <v>43.2</v>
          </cell>
          <cell r="Q103">
            <v>0</v>
          </cell>
        </row>
        <row r="104">
          <cell r="C104">
            <v>22.234375</v>
          </cell>
          <cell r="E104">
            <v>98000</v>
          </cell>
          <cell r="F104">
            <v>42.5</v>
          </cell>
          <cell r="Q104">
            <v>0</v>
          </cell>
        </row>
        <row r="105">
          <cell r="C105">
            <v>22.484375</v>
          </cell>
          <cell r="E105">
            <v>99000</v>
          </cell>
          <cell r="F105">
            <v>37.6</v>
          </cell>
          <cell r="Q105">
            <v>0</v>
          </cell>
        </row>
        <row r="106">
          <cell r="C106">
            <v>22.71875</v>
          </cell>
          <cell r="E106">
            <v>100000</v>
          </cell>
          <cell r="F106">
            <v>41.699999999999996</v>
          </cell>
          <cell r="Q106">
            <v>0</v>
          </cell>
        </row>
      </sheetData>
      <sheetData sheetId="1">
        <row r="3">
          <cell r="F3">
            <v>55.053000000000004</v>
          </cell>
          <cell r="L3">
            <v>1.18</v>
          </cell>
          <cell r="Q3">
            <v>0</v>
          </cell>
        </row>
        <row r="7">
          <cell r="C7">
            <v>0.109375</v>
          </cell>
          <cell r="F7">
            <v>80.900000000000006</v>
          </cell>
          <cell r="L7">
            <v>5</v>
          </cell>
          <cell r="Q7">
            <v>0</v>
          </cell>
        </row>
        <row r="8">
          <cell r="C8">
            <v>0.1875</v>
          </cell>
          <cell r="F8">
            <v>86.7</v>
          </cell>
          <cell r="L8">
            <v>4</v>
          </cell>
          <cell r="Q8">
            <v>0</v>
          </cell>
        </row>
        <row r="9">
          <cell r="C9">
            <v>0.203125</v>
          </cell>
          <cell r="F9">
            <v>83.899999999999991</v>
          </cell>
          <cell r="L9">
            <v>4</v>
          </cell>
          <cell r="Q9">
            <v>0</v>
          </cell>
        </row>
        <row r="10">
          <cell r="C10">
            <v>0.234375</v>
          </cell>
          <cell r="F10">
            <v>81.399999999999991</v>
          </cell>
          <cell r="L10">
            <v>3</v>
          </cell>
          <cell r="Q10">
            <v>0</v>
          </cell>
        </row>
        <row r="11">
          <cell r="C11">
            <v>0.265625</v>
          </cell>
          <cell r="F11">
            <v>77.100000000000009</v>
          </cell>
          <cell r="L11">
            <v>3</v>
          </cell>
          <cell r="Q11">
            <v>0</v>
          </cell>
        </row>
        <row r="12">
          <cell r="C12">
            <v>0.296875</v>
          </cell>
          <cell r="F12">
            <v>68.899999999999991</v>
          </cell>
          <cell r="L12">
            <v>3</v>
          </cell>
          <cell r="Q12">
            <v>0</v>
          </cell>
        </row>
        <row r="13">
          <cell r="C13">
            <v>0.328125</v>
          </cell>
          <cell r="F13">
            <v>64.600000000000009</v>
          </cell>
          <cell r="L13">
            <v>2</v>
          </cell>
          <cell r="Q13">
            <v>0</v>
          </cell>
        </row>
        <row r="14">
          <cell r="C14">
            <v>0.359375</v>
          </cell>
          <cell r="F14">
            <v>65.8</v>
          </cell>
          <cell r="L14">
            <v>2</v>
          </cell>
          <cell r="Q14">
            <v>0</v>
          </cell>
        </row>
        <row r="15">
          <cell r="C15">
            <v>0.375</v>
          </cell>
          <cell r="F15">
            <v>49</v>
          </cell>
          <cell r="L15">
            <v>1</v>
          </cell>
          <cell r="Q15">
            <v>0</v>
          </cell>
        </row>
        <row r="16">
          <cell r="C16">
            <v>0.40625</v>
          </cell>
          <cell r="F16">
            <v>61.5</v>
          </cell>
          <cell r="L16">
            <v>1</v>
          </cell>
          <cell r="Q16">
            <v>0</v>
          </cell>
        </row>
        <row r="17">
          <cell r="C17">
            <v>0.421875</v>
          </cell>
          <cell r="F17">
            <v>68.600000000000009</v>
          </cell>
          <cell r="L17">
            <v>1</v>
          </cell>
          <cell r="Q17">
            <v>0</v>
          </cell>
        </row>
        <row r="18">
          <cell r="C18">
            <v>0.453125</v>
          </cell>
          <cell r="F18">
            <v>64.600000000000009</v>
          </cell>
          <cell r="L18">
            <v>1</v>
          </cell>
          <cell r="Q18">
            <v>0</v>
          </cell>
        </row>
        <row r="19">
          <cell r="C19">
            <v>0.453125</v>
          </cell>
          <cell r="F19">
            <v>67.2</v>
          </cell>
          <cell r="L19">
            <v>1</v>
          </cell>
          <cell r="Q19">
            <v>0</v>
          </cell>
        </row>
        <row r="20">
          <cell r="C20">
            <v>0.484375</v>
          </cell>
          <cell r="F20">
            <v>67.2</v>
          </cell>
          <cell r="L20">
            <v>1</v>
          </cell>
          <cell r="Q20">
            <v>0</v>
          </cell>
        </row>
        <row r="21">
          <cell r="C21">
            <v>0.484375</v>
          </cell>
          <cell r="F21">
            <v>67</v>
          </cell>
          <cell r="L21">
            <v>1</v>
          </cell>
          <cell r="Q21">
            <v>0</v>
          </cell>
        </row>
        <row r="22">
          <cell r="C22">
            <v>0.5</v>
          </cell>
          <cell r="F22">
            <v>67</v>
          </cell>
          <cell r="L22">
            <v>1</v>
          </cell>
          <cell r="Q22">
            <v>0</v>
          </cell>
        </row>
        <row r="23">
          <cell r="C23">
            <v>0.546875</v>
          </cell>
          <cell r="F23">
            <v>65.3</v>
          </cell>
          <cell r="L23">
            <v>1</v>
          </cell>
          <cell r="Q23">
            <v>0</v>
          </cell>
        </row>
        <row r="24">
          <cell r="C24">
            <v>0.5625</v>
          </cell>
          <cell r="F24">
            <v>65.2</v>
          </cell>
          <cell r="L24">
            <v>1</v>
          </cell>
          <cell r="Q24">
            <v>0</v>
          </cell>
        </row>
        <row r="25">
          <cell r="C25">
            <v>0.578125</v>
          </cell>
          <cell r="F25">
            <v>63.4</v>
          </cell>
          <cell r="L25">
            <v>1</v>
          </cell>
          <cell r="Q25">
            <v>0</v>
          </cell>
        </row>
        <row r="26">
          <cell r="C26">
            <v>0.609375</v>
          </cell>
          <cell r="F26">
            <v>63.800000000000004</v>
          </cell>
          <cell r="L26">
            <v>1</v>
          </cell>
          <cell r="Q26">
            <v>0</v>
          </cell>
        </row>
        <row r="27">
          <cell r="C27">
            <v>0.625</v>
          </cell>
          <cell r="F27">
            <v>62.3</v>
          </cell>
          <cell r="L27">
            <v>1</v>
          </cell>
          <cell r="Q27">
            <v>0</v>
          </cell>
        </row>
        <row r="28">
          <cell r="C28">
            <v>0.640625</v>
          </cell>
          <cell r="F28">
            <v>64.3</v>
          </cell>
          <cell r="L28">
            <v>1</v>
          </cell>
          <cell r="Q28">
            <v>0</v>
          </cell>
        </row>
        <row r="29">
          <cell r="C29">
            <v>0.65625</v>
          </cell>
          <cell r="F29">
            <v>61.8</v>
          </cell>
          <cell r="L29">
            <v>1</v>
          </cell>
          <cell r="Q29">
            <v>0</v>
          </cell>
        </row>
        <row r="30">
          <cell r="C30">
            <v>0.703125</v>
          </cell>
          <cell r="F30">
            <v>56.000000000000007</v>
          </cell>
          <cell r="L30">
            <v>1</v>
          </cell>
          <cell r="Q30">
            <v>0</v>
          </cell>
        </row>
        <row r="31">
          <cell r="C31">
            <v>0.734375</v>
          </cell>
          <cell r="F31">
            <v>51.9</v>
          </cell>
          <cell r="L31">
            <v>1</v>
          </cell>
          <cell r="Q31">
            <v>0</v>
          </cell>
        </row>
        <row r="32">
          <cell r="C32">
            <v>0.75</v>
          </cell>
          <cell r="F32">
            <v>51.6</v>
          </cell>
          <cell r="L32">
            <v>1</v>
          </cell>
          <cell r="Q32">
            <v>0</v>
          </cell>
        </row>
        <row r="33">
          <cell r="C33">
            <v>0.765625</v>
          </cell>
          <cell r="F33">
            <v>50</v>
          </cell>
          <cell r="L33">
            <v>1</v>
          </cell>
          <cell r="Q33">
            <v>0</v>
          </cell>
        </row>
        <row r="34">
          <cell r="C34">
            <v>0.796875</v>
          </cell>
          <cell r="F34">
            <v>45.1</v>
          </cell>
          <cell r="L34">
            <v>1</v>
          </cell>
          <cell r="Q34">
            <v>0</v>
          </cell>
        </row>
        <row r="35">
          <cell r="C35">
            <v>0.8125</v>
          </cell>
          <cell r="F35">
            <v>45.800000000000004</v>
          </cell>
          <cell r="L35">
            <v>1</v>
          </cell>
          <cell r="Q35">
            <v>0</v>
          </cell>
        </row>
        <row r="36">
          <cell r="C36">
            <v>0.84375</v>
          </cell>
          <cell r="F36">
            <v>47.599999999999994</v>
          </cell>
          <cell r="L36">
            <v>1</v>
          </cell>
          <cell r="Q36">
            <v>0</v>
          </cell>
        </row>
        <row r="37">
          <cell r="C37">
            <v>0.890625</v>
          </cell>
          <cell r="F37">
            <v>46.6</v>
          </cell>
          <cell r="L37">
            <v>1</v>
          </cell>
          <cell r="Q37">
            <v>0</v>
          </cell>
        </row>
        <row r="38">
          <cell r="C38">
            <v>0.921875</v>
          </cell>
          <cell r="F38">
            <v>47.099999999999994</v>
          </cell>
          <cell r="L38">
            <v>1</v>
          </cell>
          <cell r="Q38">
            <v>0</v>
          </cell>
        </row>
        <row r="39">
          <cell r="C39">
            <v>0.953125</v>
          </cell>
          <cell r="F39">
            <v>45.6</v>
          </cell>
          <cell r="L39">
            <v>1</v>
          </cell>
          <cell r="Q39">
            <v>0</v>
          </cell>
        </row>
        <row r="40">
          <cell r="C40">
            <v>0.96875</v>
          </cell>
          <cell r="F40">
            <v>49.8</v>
          </cell>
          <cell r="L40">
            <v>1</v>
          </cell>
          <cell r="Q40">
            <v>0</v>
          </cell>
        </row>
        <row r="41">
          <cell r="C41">
            <v>1</v>
          </cell>
          <cell r="F41">
            <v>47.099999999999994</v>
          </cell>
          <cell r="L41">
            <v>1</v>
          </cell>
          <cell r="Q41">
            <v>0</v>
          </cell>
        </row>
        <row r="42">
          <cell r="C42">
            <v>1.03125</v>
          </cell>
          <cell r="F42">
            <v>52.800000000000004</v>
          </cell>
          <cell r="L42">
            <v>1</v>
          </cell>
          <cell r="Q42">
            <v>0</v>
          </cell>
        </row>
        <row r="43">
          <cell r="C43">
            <v>1.0625</v>
          </cell>
          <cell r="F43">
            <v>52</v>
          </cell>
          <cell r="L43">
            <v>1</v>
          </cell>
          <cell r="Q43">
            <v>0</v>
          </cell>
        </row>
        <row r="44">
          <cell r="C44">
            <v>1.09375</v>
          </cell>
          <cell r="F44">
            <v>53</v>
          </cell>
          <cell r="L44">
            <v>1</v>
          </cell>
          <cell r="Q44">
            <v>0</v>
          </cell>
        </row>
        <row r="45">
          <cell r="C45">
            <v>1.125</v>
          </cell>
          <cell r="F45">
            <v>52.5</v>
          </cell>
          <cell r="L45">
            <v>1</v>
          </cell>
          <cell r="Q45">
            <v>0</v>
          </cell>
        </row>
        <row r="46">
          <cell r="C46">
            <v>1.15625</v>
          </cell>
          <cell r="F46">
            <v>53.5</v>
          </cell>
          <cell r="L46">
            <v>1</v>
          </cell>
          <cell r="Q46">
            <v>0</v>
          </cell>
        </row>
        <row r="47">
          <cell r="C47">
            <v>1.203125</v>
          </cell>
          <cell r="F47">
            <v>52.800000000000004</v>
          </cell>
          <cell r="L47">
            <v>1</v>
          </cell>
          <cell r="Q47">
            <v>0</v>
          </cell>
        </row>
        <row r="48">
          <cell r="C48">
            <v>1.234375</v>
          </cell>
          <cell r="F48">
            <v>48.6</v>
          </cell>
          <cell r="L48">
            <v>1</v>
          </cell>
          <cell r="Q48">
            <v>0</v>
          </cell>
        </row>
        <row r="49">
          <cell r="C49">
            <v>1.28125</v>
          </cell>
          <cell r="F49">
            <v>45.9</v>
          </cell>
          <cell r="L49">
            <v>1</v>
          </cell>
          <cell r="Q49">
            <v>0</v>
          </cell>
        </row>
        <row r="50">
          <cell r="C50">
            <v>1.3125</v>
          </cell>
          <cell r="F50">
            <v>47.099999999999994</v>
          </cell>
          <cell r="L50">
            <v>1</v>
          </cell>
          <cell r="Q50">
            <v>0</v>
          </cell>
        </row>
        <row r="51">
          <cell r="C51">
            <v>1.328125</v>
          </cell>
          <cell r="F51">
            <v>49.7</v>
          </cell>
          <cell r="L51">
            <v>1</v>
          </cell>
          <cell r="Q51">
            <v>0</v>
          </cell>
        </row>
        <row r="52">
          <cell r="C52">
            <v>1.359375</v>
          </cell>
          <cell r="F52">
            <v>46.1</v>
          </cell>
          <cell r="L52">
            <v>1</v>
          </cell>
          <cell r="Q52">
            <v>0</v>
          </cell>
        </row>
        <row r="53">
          <cell r="C53">
            <v>1.375</v>
          </cell>
          <cell r="F53">
            <v>49.4</v>
          </cell>
          <cell r="L53">
            <v>1</v>
          </cell>
          <cell r="Q53">
            <v>0</v>
          </cell>
        </row>
        <row r="54">
          <cell r="C54">
            <v>1.390625</v>
          </cell>
          <cell r="F54">
            <v>50.2</v>
          </cell>
          <cell r="L54">
            <v>1</v>
          </cell>
          <cell r="Q54">
            <v>0</v>
          </cell>
        </row>
        <row r="55">
          <cell r="C55">
            <v>1.40625</v>
          </cell>
          <cell r="F55">
            <v>52.900000000000006</v>
          </cell>
          <cell r="L55">
            <v>1</v>
          </cell>
          <cell r="Q55">
            <v>0</v>
          </cell>
        </row>
        <row r="56">
          <cell r="C56">
            <v>1.4375</v>
          </cell>
          <cell r="F56">
            <v>54.6</v>
          </cell>
          <cell r="L56">
            <v>1</v>
          </cell>
          <cell r="Q56">
            <v>0</v>
          </cell>
        </row>
        <row r="57">
          <cell r="C57">
            <v>1.453125</v>
          </cell>
          <cell r="F57">
            <v>55.800000000000004</v>
          </cell>
          <cell r="L57">
            <v>1</v>
          </cell>
          <cell r="Q57">
            <v>0</v>
          </cell>
        </row>
        <row r="58">
          <cell r="C58">
            <v>1.46875</v>
          </cell>
          <cell r="F58">
            <v>55.7</v>
          </cell>
          <cell r="L58">
            <v>1</v>
          </cell>
          <cell r="Q58">
            <v>0</v>
          </cell>
        </row>
        <row r="59">
          <cell r="C59">
            <v>1.484375</v>
          </cell>
          <cell r="F59">
            <v>54.900000000000006</v>
          </cell>
          <cell r="L59">
            <v>1</v>
          </cell>
          <cell r="Q59">
            <v>0</v>
          </cell>
        </row>
        <row r="60">
          <cell r="C60">
            <v>1.515625</v>
          </cell>
          <cell r="F60">
            <v>56.2</v>
          </cell>
          <cell r="L60">
            <v>1</v>
          </cell>
          <cell r="Q60">
            <v>0</v>
          </cell>
        </row>
        <row r="61">
          <cell r="C61">
            <v>1.53125</v>
          </cell>
          <cell r="F61">
            <v>59</v>
          </cell>
          <cell r="L61">
            <v>1</v>
          </cell>
          <cell r="Q61">
            <v>0</v>
          </cell>
        </row>
        <row r="62">
          <cell r="C62">
            <v>1.546875</v>
          </cell>
          <cell r="F62">
            <v>60</v>
          </cell>
          <cell r="L62">
            <v>1</v>
          </cell>
          <cell r="Q62">
            <v>0</v>
          </cell>
        </row>
        <row r="63">
          <cell r="C63">
            <v>1.5625</v>
          </cell>
          <cell r="F63">
            <v>61.8</v>
          </cell>
          <cell r="L63">
            <v>1</v>
          </cell>
          <cell r="Q63">
            <v>0</v>
          </cell>
        </row>
        <row r="64">
          <cell r="C64">
            <v>1.578125</v>
          </cell>
          <cell r="F64">
            <v>60.4</v>
          </cell>
          <cell r="L64">
            <v>1</v>
          </cell>
          <cell r="Q64">
            <v>0</v>
          </cell>
        </row>
        <row r="65">
          <cell r="C65">
            <v>1.59375</v>
          </cell>
          <cell r="F65">
            <v>60.199999999999996</v>
          </cell>
          <cell r="L65">
            <v>1</v>
          </cell>
          <cell r="Q65">
            <v>0</v>
          </cell>
        </row>
        <row r="66">
          <cell r="C66">
            <v>1.609375</v>
          </cell>
          <cell r="F66">
            <v>59.699999999999996</v>
          </cell>
          <cell r="L66">
            <v>1</v>
          </cell>
          <cell r="Q66">
            <v>0</v>
          </cell>
        </row>
        <row r="67">
          <cell r="C67">
            <v>1.625</v>
          </cell>
          <cell r="F67">
            <v>59.3</v>
          </cell>
          <cell r="L67">
            <v>1</v>
          </cell>
          <cell r="Q67">
            <v>0</v>
          </cell>
        </row>
        <row r="68">
          <cell r="C68">
            <v>1.640625</v>
          </cell>
          <cell r="F68">
            <v>58.8</v>
          </cell>
          <cell r="L68">
            <v>1</v>
          </cell>
          <cell r="Q68">
            <v>0</v>
          </cell>
        </row>
        <row r="69">
          <cell r="C69">
            <v>1.65625</v>
          </cell>
          <cell r="F69">
            <v>62</v>
          </cell>
          <cell r="L69">
            <v>1</v>
          </cell>
          <cell r="Q69">
            <v>0</v>
          </cell>
        </row>
        <row r="70">
          <cell r="C70">
            <v>1.671875</v>
          </cell>
          <cell r="F70">
            <v>59.5</v>
          </cell>
          <cell r="L70">
            <v>1</v>
          </cell>
          <cell r="Q70">
            <v>0</v>
          </cell>
        </row>
        <row r="71">
          <cell r="C71">
            <v>1.703125</v>
          </cell>
          <cell r="F71">
            <v>60.099999999999994</v>
          </cell>
          <cell r="L71">
            <v>1</v>
          </cell>
          <cell r="Q71">
            <v>0</v>
          </cell>
        </row>
        <row r="72">
          <cell r="C72">
            <v>1.71875</v>
          </cell>
          <cell r="F72">
            <v>58.3</v>
          </cell>
          <cell r="L72">
            <v>1</v>
          </cell>
          <cell r="Q72">
            <v>0</v>
          </cell>
        </row>
        <row r="73">
          <cell r="C73">
            <v>1.75</v>
          </cell>
          <cell r="F73">
            <v>58.599999999999994</v>
          </cell>
          <cell r="L73">
            <v>1</v>
          </cell>
          <cell r="Q73">
            <v>0</v>
          </cell>
        </row>
        <row r="74">
          <cell r="C74">
            <v>1.765625</v>
          </cell>
          <cell r="F74">
            <v>59.599999999999994</v>
          </cell>
          <cell r="L74">
            <v>1</v>
          </cell>
          <cell r="Q74">
            <v>0</v>
          </cell>
        </row>
        <row r="75">
          <cell r="C75">
            <v>1.796875</v>
          </cell>
          <cell r="F75">
            <v>57.099999999999994</v>
          </cell>
          <cell r="L75">
            <v>1</v>
          </cell>
          <cell r="Q75">
            <v>0</v>
          </cell>
        </row>
        <row r="76">
          <cell r="C76">
            <v>1.8125</v>
          </cell>
          <cell r="F76">
            <v>59</v>
          </cell>
          <cell r="L76">
            <v>1</v>
          </cell>
          <cell r="Q76">
            <v>0</v>
          </cell>
        </row>
        <row r="77">
          <cell r="C77">
            <v>1.84375</v>
          </cell>
          <cell r="F77">
            <v>56.2</v>
          </cell>
          <cell r="L77">
            <v>1</v>
          </cell>
          <cell r="Q77">
            <v>0</v>
          </cell>
        </row>
        <row r="78">
          <cell r="C78">
            <v>1.859375</v>
          </cell>
          <cell r="F78">
            <v>57.099999999999994</v>
          </cell>
          <cell r="L78">
            <v>1</v>
          </cell>
          <cell r="Q78">
            <v>0</v>
          </cell>
        </row>
        <row r="79">
          <cell r="C79">
            <v>1.875</v>
          </cell>
          <cell r="F79">
            <v>53</v>
          </cell>
          <cell r="L79">
            <v>1</v>
          </cell>
          <cell r="Q79">
            <v>0</v>
          </cell>
        </row>
        <row r="80">
          <cell r="C80">
            <v>1.890625</v>
          </cell>
          <cell r="F80">
            <v>52.900000000000006</v>
          </cell>
          <cell r="L80">
            <v>1</v>
          </cell>
          <cell r="Q80">
            <v>0</v>
          </cell>
        </row>
        <row r="81">
          <cell r="C81">
            <v>1.90625</v>
          </cell>
          <cell r="F81">
            <v>52.800000000000004</v>
          </cell>
          <cell r="L81">
            <v>1</v>
          </cell>
          <cell r="Q81">
            <v>0</v>
          </cell>
        </row>
        <row r="82">
          <cell r="C82">
            <v>1.921875</v>
          </cell>
          <cell r="F82">
            <v>52.1</v>
          </cell>
          <cell r="L82">
            <v>1</v>
          </cell>
          <cell r="Q82">
            <v>0</v>
          </cell>
        </row>
        <row r="83">
          <cell r="C83">
            <v>1.953125</v>
          </cell>
          <cell r="F83">
            <v>50</v>
          </cell>
          <cell r="L83">
            <v>1</v>
          </cell>
          <cell r="Q83">
            <v>0</v>
          </cell>
        </row>
        <row r="84">
          <cell r="C84">
            <v>1.96875</v>
          </cell>
          <cell r="F84">
            <v>48.9</v>
          </cell>
          <cell r="L84">
            <v>1</v>
          </cell>
          <cell r="Q84">
            <v>0</v>
          </cell>
        </row>
        <row r="85">
          <cell r="C85">
            <v>1.984375</v>
          </cell>
          <cell r="F85">
            <v>49.3</v>
          </cell>
          <cell r="L85">
            <v>1</v>
          </cell>
          <cell r="Q85">
            <v>0</v>
          </cell>
        </row>
        <row r="86">
          <cell r="C86">
            <v>2</v>
          </cell>
          <cell r="F86">
            <v>44</v>
          </cell>
          <cell r="L86">
            <v>1</v>
          </cell>
          <cell r="Q86">
            <v>0</v>
          </cell>
        </row>
        <row r="87">
          <cell r="C87">
            <v>2.03125</v>
          </cell>
          <cell r="F87">
            <v>43.9</v>
          </cell>
          <cell r="L87">
            <v>1</v>
          </cell>
          <cell r="Q87">
            <v>0</v>
          </cell>
        </row>
        <row r="88">
          <cell r="C88">
            <v>2.046875</v>
          </cell>
          <cell r="F88">
            <v>44.3</v>
          </cell>
          <cell r="L88">
            <v>1</v>
          </cell>
          <cell r="Q88">
            <v>0</v>
          </cell>
        </row>
        <row r="89">
          <cell r="C89">
            <v>2.0625</v>
          </cell>
          <cell r="F89">
            <v>44.1</v>
          </cell>
          <cell r="L89">
            <v>1</v>
          </cell>
          <cell r="Q89">
            <v>0</v>
          </cell>
        </row>
        <row r="90">
          <cell r="C90">
            <v>2.078125</v>
          </cell>
          <cell r="F90">
            <v>47.4</v>
          </cell>
          <cell r="L90">
            <v>1</v>
          </cell>
          <cell r="Q90">
            <v>0</v>
          </cell>
        </row>
        <row r="91">
          <cell r="C91">
            <v>2.09375</v>
          </cell>
          <cell r="F91">
            <v>45.5</v>
          </cell>
          <cell r="L91">
            <v>1</v>
          </cell>
          <cell r="Q91">
            <v>0</v>
          </cell>
        </row>
        <row r="92">
          <cell r="C92">
            <v>2.109375</v>
          </cell>
          <cell r="F92">
            <v>46.800000000000004</v>
          </cell>
          <cell r="L92">
            <v>1</v>
          </cell>
          <cell r="Q92">
            <v>0</v>
          </cell>
        </row>
        <row r="93">
          <cell r="C93">
            <v>2.125</v>
          </cell>
          <cell r="F93">
            <v>47.9</v>
          </cell>
          <cell r="L93">
            <v>1</v>
          </cell>
          <cell r="Q93">
            <v>0</v>
          </cell>
        </row>
        <row r="94">
          <cell r="C94">
            <v>2.140625</v>
          </cell>
          <cell r="F94">
            <v>43.4</v>
          </cell>
          <cell r="L94">
            <v>1</v>
          </cell>
          <cell r="Q94">
            <v>0</v>
          </cell>
        </row>
        <row r="95">
          <cell r="C95">
            <v>2.15625</v>
          </cell>
          <cell r="F95">
            <v>46.6</v>
          </cell>
          <cell r="L95">
            <v>1</v>
          </cell>
          <cell r="Q95">
            <v>0</v>
          </cell>
        </row>
        <row r="96">
          <cell r="C96">
            <v>2.1875</v>
          </cell>
          <cell r="F96">
            <v>45.300000000000004</v>
          </cell>
          <cell r="L96">
            <v>1</v>
          </cell>
          <cell r="Q96">
            <v>0</v>
          </cell>
        </row>
        <row r="97">
          <cell r="C97">
            <v>2.203125</v>
          </cell>
          <cell r="F97">
            <v>46</v>
          </cell>
          <cell r="L97">
            <v>1</v>
          </cell>
          <cell r="Q97">
            <v>0</v>
          </cell>
        </row>
        <row r="98">
          <cell r="C98">
            <v>2.21875</v>
          </cell>
          <cell r="F98">
            <v>46.300000000000004</v>
          </cell>
          <cell r="L98">
            <v>1</v>
          </cell>
          <cell r="Q98">
            <v>0</v>
          </cell>
        </row>
        <row r="99">
          <cell r="C99">
            <v>2.234375</v>
          </cell>
          <cell r="F99">
            <v>44.4</v>
          </cell>
          <cell r="L99">
            <v>1</v>
          </cell>
          <cell r="Q99">
            <v>0</v>
          </cell>
        </row>
        <row r="100">
          <cell r="C100">
            <v>2.265625</v>
          </cell>
          <cell r="F100">
            <v>43.9</v>
          </cell>
          <cell r="L100">
            <v>1</v>
          </cell>
          <cell r="Q100">
            <v>0</v>
          </cell>
        </row>
        <row r="101">
          <cell r="C101">
            <v>2.28125</v>
          </cell>
          <cell r="F101">
            <v>44.6</v>
          </cell>
          <cell r="L101">
            <v>1</v>
          </cell>
          <cell r="Q101">
            <v>0</v>
          </cell>
        </row>
        <row r="102">
          <cell r="C102">
            <v>2.3125</v>
          </cell>
          <cell r="F102">
            <v>43.3</v>
          </cell>
          <cell r="L102">
            <v>1</v>
          </cell>
          <cell r="Q102">
            <v>0</v>
          </cell>
        </row>
        <row r="103">
          <cell r="C103">
            <v>2.328125</v>
          </cell>
          <cell r="F103">
            <v>46</v>
          </cell>
          <cell r="L103">
            <v>1</v>
          </cell>
          <cell r="Q103">
            <v>0</v>
          </cell>
        </row>
        <row r="104">
          <cell r="C104">
            <v>2.359375</v>
          </cell>
          <cell r="F104">
            <v>44.2</v>
          </cell>
          <cell r="L104">
            <v>1</v>
          </cell>
          <cell r="Q104">
            <v>0</v>
          </cell>
        </row>
        <row r="105">
          <cell r="C105">
            <v>2.390625</v>
          </cell>
          <cell r="F105">
            <v>41.8</v>
          </cell>
          <cell r="L105">
            <v>1</v>
          </cell>
          <cell r="Q105">
            <v>0</v>
          </cell>
        </row>
        <row r="106">
          <cell r="C106">
            <v>2.40625</v>
          </cell>
          <cell r="F106">
            <v>44.5</v>
          </cell>
          <cell r="L106">
            <v>1</v>
          </cell>
          <cell r="Q106">
            <v>0</v>
          </cell>
        </row>
      </sheetData>
      <sheetData sheetId="2">
        <row r="3">
          <cell r="F3">
            <v>62.380000000000045</v>
          </cell>
          <cell r="L3">
            <v>2.25</v>
          </cell>
          <cell r="Q3">
            <v>0</v>
          </cell>
        </row>
        <row r="7">
          <cell r="C7">
            <v>4.6875E-2</v>
          </cell>
          <cell r="F7">
            <v>81.2</v>
          </cell>
          <cell r="L7">
            <v>5</v>
          </cell>
          <cell r="Q7">
            <v>0</v>
          </cell>
        </row>
        <row r="8">
          <cell r="C8">
            <v>0.109375</v>
          </cell>
          <cell r="F8">
            <v>86.7</v>
          </cell>
          <cell r="L8">
            <v>5</v>
          </cell>
          <cell r="Q8">
            <v>0</v>
          </cell>
        </row>
        <row r="9">
          <cell r="C9">
            <v>0.15625</v>
          </cell>
          <cell r="F9">
            <v>84.399999999999991</v>
          </cell>
          <cell r="L9">
            <v>5</v>
          </cell>
          <cell r="Q9">
            <v>0</v>
          </cell>
        </row>
        <row r="10">
          <cell r="C10">
            <v>0.1875</v>
          </cell>
          <cell r="F10">
            <v>82.399999999999991</v>
          </cell>
          <cell r="L10">
            <v>5</v>
          </cell>
          <cell r="Q10">
            <v>0</v>
          </cell>
        </row>
        <row r="11">
          <cell r="C11">
            <v>0.203125</v>
          </cell>
          <cell r="F11">
            <v>81.2</v>
          </cell>
          <cell r="L11">
            <v>5</v>
          </cell>
          <cell r="Q11">
            <v>0</v>
          </cell>
        </row>
        <row r="12">
          <cell r="C12">
            <v>0.234375</v>
          </cell>
          <cell r="F12">
            <v>81.899999999999991</v>
          </cell>
          <cell r="L12">
            <v>5</v>
          </cell>
          <cell r="Q12">
            <v>0</v>
          </cell>
        </row>
        <row r="13">
          <cell r="C13">
            <v>0.25</v>
          </cell>
          <cell r="F13">
            <v>83.7</v>
          </cell>
          <cell r="L13">
            <v>5</v>
          </cell>
          <cell r="Q13">
            <v>0</v>
          </cell>
        </row>
        <row r="14">
          <cell r="C14">
            <v>0.28125</v>
          </cell>
          <cell r="F14">
            <v>83.1</v>
          </cell>
          <cell r="L14">
            <v>4</v>
          </cell>
          <cell r="Q14">
            <v>0</v>
          </cell>
        </row>
        <row r="15">
          <cell r="C15">
            <v>0.296875</v>
          </cell>
          <cell r="F15">
            <v>82.699999999999989</v>
          </cell>
          <cell r="L15">
            <v>4</v>
          </cell>
          <cell r="Q15">
            <v>0</v>
          </cell>
        </row>
        <row r="16">
          <cell r="C16">
            <v>0.3125</v>
          </cell>
          <cell r="F16">
            <v>79.600000000000009</v>
          </cell>
          <cell r="L16">
            <v>4</v>
          </cell>
          <cell r="Q16">
            <v>0</v>
          </cell>
        </row>
        <row r="17">
          <cell r="C17">
            <v>0.328125</v>
          </cell>
          <cell r="F17">
            <v>83.7</v>
          </cell>
          <cell r="L17">
            <v>4</v>
          </cell>
          <cell r="Q17">
            <v>0</v>
          </cell>
        </row>
        <row r="18">
          <cell r="C18">
            <v>0.34375</v>
          </cell>
          <cell r="F18">
            <v>80.800000000000011</v>
          </cell>
          <cell r="L18">
            <v>3</v>
          </cell>
          <cell r="Q18">
            <v>0</v>
          </cell>
        </row>
        <row r="19">
          <cell r="C19">
            <v>0.359375</v>
          </cell>
          <cell r="F19">
            <v>83.7</v>
          </cell>
          <cell r="L19">
            <v>3</v>
          </cell>
          <cell r="Q19">
            <v>0</v>
          </cell>
        </row>
        <row r="20">
          <cell r="C20">
            <v>0.375</v>
          </cell>
          <cell r="F20">
            <v>83</v>
          </cell>
          <cell r="L20">
            <v>3</v>
          </cell>
          <cell r="Q20">
            <v>0</v>
          </cell>
        </row>
        <row r="21">
          <cell r="C21">
            <v>0.390625</v>
          </cell>
          <cell r="F21">
            <v>83.6</v>
          </cell>
          <cell r="L21">
            <v>3</v>
          </cell>
          <cell r="Q21">
            <v>0</v>
          </cell>
        </row>
        <row r="22">
          <cell r="C22">
            <v>0.421875</v>
          </cell>
          <cell r="F22">
            <v>82.1</v>
          </cell>
          <cell r="L22">
            <v>3</v>
          </cell>
          <cell r="Q22">
            <v>0</v>
          </cell>
        </row>
        <row r="23">
          <cell r="C23">
            <v>0.4375</v>
          </cell>
          <cell r="F23">
            <v>80.400000000000006</v>
          </cell>
          <cell r="L23">
            <v>3</v>
          </cell>
          <cell r="Q23">
            <v>0</v>
          </cell>
        </row>
        <row r="24">
          <cell r="C24">
            <v>0.453125</v>
          </cell>
          <cell r="F24">
            <v>82</v>
          </cell>
          <cell r="L24">
            <v>3</v>
          </cell>
          <cell r="Q24">
            <v>0</v>
          </cell>
        </row>
        <row r="25">
          <cell r="C25">
            <v>0.453125</v>
          </cell>
          <cell r="F25">
            <v>77</v>
          </cell>
          <cell r="L25">
            <v>3</v>
          </cell>
          <cell r="Q25">
            <v>0</v>
          </cell>
        </row>
        <row r="26">
          <cell r="C26">
            <v>0.46875</v>
          </cell>
          <cell r="F26">
            <v>77.7</v>
          </cell>
          <cell r="L26">
            <v>3</v>
          </cell>
          <cell r="Q26">
            <v>0</v>
          </cell>
        </row>
        <row r="27">
          <cell r="C27">
            <v>0.5</v>
          </cell>
          <cell r="F27">
            <v>78.3</v>
          </cell>
          <cell r="L27">
            <v>3</v>
          </cell>
          <cell r="Q27">
            <v>0</v>
          </cell>
        </row>
        <row r="28">
          <cell r="C28">
            <v>0.515625</v>
          </cell>
          <cell r="F28">
            <v>75.8</v>
          </cell>
          <cell r="L28">
            <v>3</v>
          </cell>
          <cell r="Q28">
            <v>0</v>
          </cell>
        </row>
        <row r="29">
          <cell r="C29">
            <v>0.53125</v>
          </cell>
          <cell r="F29">
            <v>73.599999999999994</v>
          </cell>
          <cell r="L29">
            <v>3</v>
          </cell>
          <cell r="Q29">
            <v>0</v>
          </cell>
        </row>
        <row r="30">
          <cell r="C30">
            <v>0.53125</v>
          </cell>
          <cell r="F30">
            <v>67.100000000000009</v>
          </cell>
          <cell r="L30">
            <v>3</v>
          </cell>
          <cell r="Q30">
            <v>0</v>
          </cell>
        </row>
        <row r="31">
          <cell r="C31">
            <v>0.546875</v>
          </cell>
          <cell r="F31">
            <v>61</v>
          </cell>
          <cell r="L31">
            <v>3</v>
          </cell>
          <cell r="Q31">
            <v>0</v>
          </cell>
        </row>
        <row r="32">
          <cell r="C32">
            <v>0.5625</v>
          </cell>
          <cell r="F32">
            <v>59.599999999999994</v>
          </cell>
          <cell r="L32">
            <v>3</v>
          </cell>
          <cell r="Q32">
            <v>0</v>
          </cell>
        </row>
        <row r="33">
          <cell r="C33">
            <v>0.59375</v>
          </cell>
          <cell r="F33">
            <v>54.800000000000004</v>
          </cell>
          <cell r="L33">
            <v>3</v>
          </cell>
          <cell r="Q33">
            <v>0</v>
          </cell>
        </row>
        <row r="34">
          <cell r="C34">
            <v>0.609375</v>
          </cell>
          <cell r="F34">
            <v>50.3</v>
          </cell>
          <cell r="L34">
            <v>3</v>
          </cell>
          <cell r="Q34">
            <v>0</v>
          </cell>
        </row>
        <row r="35">
          <cell r="C35">
            <v>0.625</v>
          </cell>
          <cell r="F35">
            <v>49.7</v>
          </cell>
          <cell r="L35">
            <v>3</v>
          </cell>
          <cell r="Q35">
            <v>0</v>
          </cell>
        </row>
        <row r="36">
          <cell r="C36">
            <v>0.640625</v>
          </cell>
          <cell r="F36">
            <v>42.199999999999996</v>
          </cell>
          <cell r="L36">
            <v>3</v>
          </cell>
          <cell r="Q36">
            <v>0</v>
          </cell>
        </row>
        <row r="37">
          <cell r="C37">
            <v>0.671875</v>
          </cell>
          <cell r="F37">
            <v>44.5</v>
          </cell>
          <cell r="L37">
            <v>3</v>
          </cell>
          <cell r="Q37">
            <v>0</v>
          </cell>
        </row>
        <row r="38">
          <cell r="C38">
            <v>0.6875</v>
          </cell>
          <cell r="F38">
            <v>40.699999999999996</v>
          </cell>
          <cell r="L38">
            <v>3</v>
          </cell>
          <cell r="Q38">
            <v>0</v>
          </cell>
        </row>
        <row r="39">
          <cell r="C39">
            <v>0.703125</v>
          </cell>
          <cell r="F39">
            <v>40.400000000000006</v>
          </cell>
          <cell r="L39">
            <v>3</v>
          </cell>
          <cell r="Q39">
            <v>0</v>
          </cell>
        </row>
        <row r="40">
          <cell r="C40">
            <v>0.71875</v>
          </cell>
          <cell r="F40">
            <v>41.199999999999996</v>
          </cell>
          <cell r="L40">
            <v>2</v>
          </cell>
          <cell r="Q40">
            <v>0</v>
          </cell>
        </row>
        <row r="41">
          <cell r="C41">
            <v>0.734375</v>
          </cell>
          <cell r="F41">
            <v>40.6</v>
          </cell>
          <cell r="L41">
            <v>2</v>
          </cell>
          <cell r="Q41">
            <v>0</v>
          </cell>
        </row>
        <row r="42">
          <cell r="C42">
            <v>0.734375</v>
          </cell>
          <cell r="F42">
            <v>40</v>
          </cell>
          <cell r="L42">
            <v>2</v>
          </cell>
          <cell r="Q42">
            <v>0</v>
          </cell>
        </row>
        <row r="43">
          <cell r="C43">
            <v>0.75</v>
          </cell>
          <cell r="F43">
            <v>40.400000000000006</v>
          </cell>
          <cell r="L43">
            <v>2</v>
          </cell>
          <cell r="Q43">
            <v>0</v>
          </cell>
        </row>
        <row r="44">
          <cell r="C44">
            <v>0.765625</v>
          </cell>
          <cell r="F44">
            <v>41.199999999999996</v>
          </cell>
          <cell r="L44">
            <v>2</v>
          </cell>
          <cell r="Q44">
            <v>0</v>
          </cell>
        </row>
        <row r="45">
          <cell r="C45">
            <v>0.78125</v>
          </cell>
          <cell r="F45">
            <v>43</v>
          </cell>
          <cell r="L45">
            <v>2</v>
          </cell>
          <cell r="Q45">
            <v>0</v>
          </cell>
        </row>
        <row r="46">
          <cell r="C46">
            <v>0.796875</v>
          </cell>
          <cell r="F46">
            <v>39.800000000000004</v>
          </cell>
          <cell r="L46">
            <v>2</v>
          </cell>
          <cell r="Q46">
            <v>0</v>
          </cell>
        </row>
        <row r="47">
          <cell r="C47">
            <v>0.8125</v>
          </cell>
          <cell r="F47">
            <v>42.3</v>
          </cell>
          <cell r="L47">
            <v>2</v>
          </cell>
          <cell r="Q47">
            <v>0</v>
          </cell>
        </row>
        <row r="48">
          <cell r="C48">
            <v>0.828125</v>
          </cell>
          <cell r="F48">
            <v>42.8</v>
          </cell>
          <cell r="L48">
            <v>2</v>
          </cell>
          <cell r="Q48">
            <v>0</v>
          </cell>
        </row>
        <row r="49">
          <cell r="C49">
            <v>0.84375</v>
          </cell>
          <cell r="F49">
            <v>43</v>
          </cell>
          <cell r="L49">
            <v>2</v>
          </cell>
          <cell r="Q49">
            <v>0</v>
          </cell>
        </row>
        <row r="50">
          <cell r="C50">
            <v>0.859375</v>
          </cell>
          <cell r="F50">
            <v>40.799999999999997</v>
          </cell>
          <cell r="L50">
            <v>2</v>
          </cell>
          <cell r="Q50">
            <v>0</v>
          </cell>
        </row>
        <row r="51">
          <cell r="C51">
            <v>0.875</v>
          </cell>
          <cell r="F51">
            <v>42.9</v>
          </cell>
          <cell r="L51">
            <v>2</v>
          </cell>
          <cell r="Q51">
            <v>0</v>
          </cell>
        </row>
        <row r="52">
          <cell r="C52">
            <v>0.890625</v>
          </cell>
          <cell r="F52">
            <v>41.5</v>
          </cell>
          <cell r="L52">
            <v>2</v>
          </cell>
          <cell r="Q52">
            <v>0</v>
          </cell>
        </row>
        <row r="53">
          <cell r="C53">
            <v>0.90625</v>
          </cell>
          <cell r="F53">
            <v>44.5</v>
          </cell>
          <cell r="L53">
            <v>2</v>
          </cell>
          <cell r="Q53">
            <v>0</v>
          </cell>
        </row>
        <row r="54">
          <cell r="C54">
            <v>0.921875</v>
          </cell>
          <cell r="F54">
            <v>43.5</v>
          </cell>
          <cell r="L54">
            <v>2</v>
          </cell>
          <cell r="Q54">
            <v>0</v>
          </cell>
        </row>
        <row r="55">
          <cell r="C55">
            <v>0.9375</v>
          </cell>
          <cell r="F55">
            <v>44.9</v>
          </cell>
          <cell r="L55">
            <v>2</v>
          </cell>
          <cell r="Q55">
            <v>0</v>
          </cell>
        </row>
        <row r="56">
          <cell r="C56">
            <v>0.953125</v>
          </cell>
          <cell r="F56">
            <v>45.6</v>
          </cell>
          <cell r="L56">
            <v>2</v>
          </cell>
          <cell r="Q56">
            <v>0</v>
          </cell>
        </row>
        <row r="57">
          <cell r="C57">
            <v>0.953125</v>
          </cell>
          <cell r="F57">
            <v>71.3</v>
          </cell>
          <cell r="L57">
            <v>2</v>
          </cell>
          <cell r="Q57">
            <v>0</v>
          </cell>
        </row>
        <row r="58">
          <cell r="C58">
            <v>0.96875</v>
          </cell>
          <cell r="F58">
            <v>70.399999999999991</v>
          </cell>
          <cell r="L58">
            <v>2</v>
          </cell>
          <cell r="Q58">
            <v>0</v>
          </cell>
        </row>
        <row r="59">
          <cell r="C59">
            <v>0.984375</v>
          </cell>
          <cell r="F59">
            <v>69.399999999999991</v>
          </cell>
          <cell r="L59">
            <v>2</v>
          </cell>
          <cell r="Q59">
            <v>0</v>
          </cell>
        </row>
        <row r="60">
          <cell r="C60">
            <v>1</v>
          </cell>
          <cell r="F60">
            <v>71.899999999999991</v>
          </cell>
          <cell r="L60">
            <v>2</v>
          </cell>
          <cell r="Q60">
            <v>0</v>
          </cell>
        </row>
        <row r="61">
          <cell r="C61">
            <v>1.015625</v>
          </cell>
          <cell r="F61">
            <v>70.5</v>
          </cell>
          <cell r="L61">
            <v>2</v>
          </cell>
          <cell r="Q61">
            <v>0</v>
          </cell>
        </row>
        <row r="62">
          <cell r="C62">
            <v>1.03125</v>
          </cell>
          <cell r="F62">
            <v>70</v>
          </cell>
          <cell r="L62">
            <v>2</v>
          </cell>
          <cell r="Q62">
            <v>0</v>
          </cell>
        </row>
        <row r="63">
          <cell r="C63">
            <v>1.046875</v>
          </cell>
          <cell r="F63">
            <v>72.2</v>
          </cell>
          <cell r="L63">
            <v>2</v>
          </cell>
          <cell r="Q63">
            <v>0</v>
          </cell>
        </row>
        <row r="64">
          <cell r="C64">
            <v>1.0625</v>
          </cell>
          <cell r="F64">
            <v>70.5</v>
          </cell>
          <cell r="L64">
            <v>2</v>
          </cell>
          <cell r="Q64">
            <v>0</v>
          </cell>
        </row>
        <row r="65">
          <cell r="C65">
            <v>1.078125</v>
          </cell>
          <cell r="F65">
            <v>69.399999999999991</v>
          </cell>
          <cell r="L65">
            <v>2</v>
          </cell>
          <cell r="Q65">
            <v>0</v>
          </cell>
        </row>
        <row r="66">
          <cell r="C66">
            <v>1.09375</v>
          </cell>
          <cell r="F66">
            <v>70.899999999999991</v>
          </cell>
          <cell r="L66">
            <v>2</v>
          </cell>
          <cell r="Q66">
            <v>0</v>
          </cell>
        </row>
        <row r="67">
          <cell r="C67">
            <v>1.109375</v>
          </cell>
          <cell r="F67">
            <v>71.3</v>
          </cell>
          <cell r="L67">
            <v>2</v>
          </cell>
          <cell r="Q67">
            <v>0</v>
          </cell>
        </row>
        <row r="68">
          <cell r="C68">
            <v>1.125</v>
          </cell>
          <cell r="F68">
            <v>70</v>
          </cell>
          <cell r="L68">
            <v>2</v>
          </cell>
          <cell r="Q68">
            <v>0</v>
          </cell>
        </row>
        <row r="69">
          <cell r="C69">
            <v>1.140625</v>
          </cell>
          <cell r="F69">
            <v>71.2</v>
          </cell>
          <cell r="L69">
            <v>2</v>
          </cell>
          <cell r="Q69">
            <v>0</v>
          </cell>
        </row>
        <row r="70">
          <cell r="C70">
            <v>1.140625</v>
          </cell>
          <cell r="F70">
            <v>70.899999999999991</v>
          </cell>
          <cell r="L70">
            <v>2</v>
          </cell>
          <cell r="Q70">
            <v>0</v>
          </cell>
        </row>
        <row r="71">
          <cell r="C71">
            <v>1.15625</v>
          </cell>
          <cell r="F71">
            <v>70</v>
          </cell>
          <cell r="L71">
            <v>2</v>
          </cell>
          <cell r="Q71">
            <v>0</v>
          </cell>
        </row>
        <row r="72">
          <cell r="C72">
            <v>1.171875</v>
          </cell>
          <cell r="F72">
            <v>70.399999999999991</v>
          </cell>
          <cell r="L72">
            <v>2</v>
          </cell>
          <cell r="Q72">
            <v>0</v>
          </cell>
        </row>
        <row r="73">
          <cell r="C73">
            <v>1.1875</v>
          </cell>
          <cell r="F73">
            <v>68.5</v>
          </cell>
          <cell r="L73">
            <v>2</v>
          </cell>
          <cell r="Q73">
            <v>0</v>
          </cell>
        </row>
        <row r="74">
          <cell r="C74">
            <v>1.1875</v>
          </cell>
          <cell r="F74">
            <v>69.099999999999994</v>
          </cell>
          <cell r="L74">
            <v>2</v>
          </cell>
          <cell r="Q74">
            <v>0</v>
          </cell>
        </row>
        <row r="75">
          <cell r="C75">
            <v>1.203125</v>
          </cell>
          <cell r="F75">
            <v>66.7</v>
          </cell>
          <cell r="L75">
            <v>2</v>
          </cell>
          <cell r="Q75">
            <v>0</v>
          </cell>
        </row>
        <row r="76">
          <cell r="C76">
            <v>1.21875</v>
          </cell>
          <cell r="F76">
            <v>67.900000000000006</v>
          </cell>
          <cell r="L76">
            <v>2</v>
          </cell>
          <cell r="Q76">
            <v>0</v>
          </cell>
        </row>
        <row r="77">
          <cell r="C77">
            <v>1.234375</v>
          </cell>
          <cell r="F77">
            <v>66</v>
          </cell>
          <cell r="L77">
            <v>2</v>
          </cell>
          <cell r="Q77">
            <v>0</v>
          </cell>
        </row>
        <row r="78">
          <cell r="C78">
            <v>1.234375</v>
          </cell>
          <cell r="F78">
            <v>66.900000000000006</v>
          </cell>
          <cell r="L78">
            <v>2</v>
          </cell>
          <cell r="Q78">
            <v>0</v>
          </cell>
        </row>
        <row r="79">
          <cell r="C79">
            <v>1.25</v>
          </cell>
          <cell r="F79">
            <v>66.600000000000009</v>
          </cell>
          <cell r="L79">
            <v>2</v>
          </cell>
          <cell r="Q79">
            <v>0</v>
          </cell>
        </row>
        <row r="80">
          <cell r="C80">
            <v>1.265625</v>
          </cell>
          <cell r="F80">
            <v>61.1</v>
          </cell>
          <cell r="L80">
            <v>2</v>
          </cell>
          <cell r="Q80">
            <v>0</v>
          </cell>
        </row>
        <row r="81">
          <cell r="C81">
            <v>1.265625</v>
          </cell>
          <cell r="F81">
            <v>60.6</v>
          </cell>
          <cell r="L81">
            <v>1</v>
          </cell>
          <cell r="Q81">
            <v>0</v>
          </cell>
        </row>
        <row r="82">
          <cell r="C82">
            <v>1.28125</v>
          </cell>
          <cell r="F82">
            <v>59.9</v>
          </cell>
          <cell r="L82">
            <v>1</v>
          </cell>
          <cell r="Q82">
            <v>0</v>
          </cell>
        </row>
        <row r="83">
          <cell r="C83">
            <v>1.296875</v>
          </cell>
          <cell r="F83">
            <v>57.099999999999994</v>
          </cell>
          <cell r="L83">
            <v>1</v>
          </cell>
          <cell r="Q83">
            <v>0</v>
          </cell>
        </row>
        <row r="84">
          <cell r="C84">
            <v>1.3125</v>
          </cell>
          <cell r="F84">
            <v>51.2</v>
          </cell>
          <cell r="L84">
            <v>1</v>
          </cell>
          <cell r="Q84">
            <v>0</v>
          </cell>
        </row>
        <row r="85">
          <cell r="C85">
            <v>1.3125</v>
          </cell>
          <cell r="F85">
            <v>56.000000000000007</v>
          </cell>
          <cell r="L85">
            <v>1</v>
          </cell>
          <cell r="Q85">
            <v>0</v>
          </cell>
        </row>
        <row r="86">
          <cell r="C86">
            <v>1.328125</v>
          </cell>
          <cell r="F86">
            <v>53.6</v>
          </cell>
          <cell r="L86">
            <v>1</v>
          </cell>
          <cell r="Q86">
            <v>0</v>
          </cell>
        </row>
        <row r="87">
          <cell r="C87">
            <v>1.34375</v>
          </cell>
          <cell r="F87">
            <v>54.6</v>
          </cell>
          <cell r="L87">
            <v>1</v>
          </cell>
          <cell r="Q87">
            <v>0</v>
          </cell>
        </row>
        <row r="88">
          <cell r="C88">
            <v>1.34375</v>
          </cell>
          <cell r="F88">
            <v>54.7</v>
          </cell>
          <cell r="L88">
            <v>1</v>
          </cell>
          <cell r="Q88">
            <v>0</v>
          </cell>
        </row>
        <row r="89">
          <cell r="C89">
            <v>1.359375</v>
          </cell>
          <cell r="F89">
            <v>54.500000000000007</v>
          </cell>
          <cell r="L89">
            <v>1</v>
          </cell>
          <cell r="Q89">
            <v>0</v>
          </cell>
        </row>
        <row r="90">
          <cell r="C90">
            <v>1.375</v>
          </cell>
          <cell r="F90">
            <v>53.300000000000004</v>
          </cell>
          <cell r="L90">
            <v>1</v>
          </cell>
          <cell r="Q90">
            <v>0</v>
          </cell>
        </row>
        <row r="91">
          <cell r="C91">
            <v>1.375</v>
          </cell>
          <cell r="F91">
            <v>56.3</v>
          </cell>
          <cell r="L91">
            <v>1</v>
          </cell>
          <cell r="Q91">
            <v>0</v>
          </cell>
        </row>
        <row r="92">
          <cell r="C92">
            <v>1.390625</v>
          </cell>
          <cell r="F92">
            <v>59.099999999999994</v>
          </cell>
          <cell r="L92">
            <v>1</v>
          </cell>
          <cell r="Q92">
            <v>0</v>
          </cell>
        </row>
        <row r="93">
          <cell r="C93">
            <v>1.390625</v>
          </cell>
          <cell r="F93">
            <v>57.099999999999994</v>
          </cell>
          <cell r="L93">
            <v>1</v>
          </cell>
          <cell r="Q93">
            <v>0</v>
          </cell>
        </row>
        <row r="94">
          <cell r="C94">
            <v>1.40625</v>
          </cell>
          <cell r="F94">
            <v>57.699999999999996</v>
          </cell>
          <cell r="L94">
            <v>1</v>
          </cell>
          <cell r="Q94">
            <v>0</v>
          </cell>
        </row>
        <row r="95">
          <cell r="C95">
            <v>1.421875</v>
          </cell>
          <cell r="F95">
            <v>56.100000000000009</v>
          </cell>
          <cell r="L95">
            <v>1</v>
          </cell>
          <cell r="Q95">
            <v>0</v>
          </cell>
        </row>
        <row r="96">
          <cell r="C96">
            <v>1.4375</v>
          </cell>
          <cell r="F96">
            <v>57.3</v>
          </cell>
          <cell r="L96">
            <v>1</v>
          </cell>
          <cell r="Q96">
            <v>0</v>
          </cell>
        </row>
        <row r="97">
          <cell r="C97">
            <v>1.4375</v>
          </cell>
          <cell r="F97">
            <v>56.599999999999994</v>
          </cell>
          <cell r="L97">
            <v>1</v>
          </cell>
          <cell r="Q97">
            <v>0</v>
          </cell>
        </row>
        <row r="98">
          <cell r="C98">
            <v>1.453125</v>
          </cell>
          <cell r="F98">
            <v>60.199999999999996</v>
          </cell>
          <cell r="L98">
            <v>1</v>
          </cell>
          <cell r="Q98">
            <v>0</v>
          </cell>
        </row>
        <row r="99">
          <cell r="C99">
            <v>1.46875</v>
          </cell>
          <cell r="F99">
            <v>59</v>
          </cell>
          <cell r="L99">
            <v>1</v>
          </cell>
          <cell r="Q99">
            <v>0</v>
          </cell>
        </row>
        <row r="100">
          <cell r="C100">
            <v>1.484375</v>
          </cell>
          <cell r="F100">
            <v>54.500000000000007</v>
          </cell>
          <cell r="L100">
            <v>1</v>
          </cell>
          <cell r="Q100">
            <v>0</v>
          </cell>
        </row>
        <row r="101">
          <cell r="C101">
            <v>1.5</v>
          </cell>
          <cell r="F101">
            <v>56.100000000000009</v>
          </cell>
          <cell r="L101">
            <v>1</v>
          </cell>
          <cell r="Q101">
            <v>0</v>
          </cell>
        </row>
        <row r="102">
          <cell r="C102">
            <v>1.515625</v>
          </cell>
          <cell r="F102">
            <v>59.099999999999994</v>
          </cell>
          <cell r="L102">
            <v>1</v>
          </cell>
          <cell r="Q102">
            <v>0</v>
          </cell>
        </row>
        <row r="103">
          <cell r="C103">
            <v>1.53125</v>
          </cell>
          <cell r="F103">
            <v>57.3</v>
          </cell>
          <cell r="L103">
            <v>1</v>
          </cell>
          <cell r="Q103">
            <v>0</v>
          </cell>
        </row>
        <row r="104">
          <cell r="C104">
            <v>1.53125</v>
          </cell>
          <cell r="F104">
            <v>58.3</v>
          </cell>
          <cell r="L104">
            <v>1</v>
          </cell>
          <cell r="Q104">
            <v>0</v>
          </cell>
        </row>
        <row r="105">
          <cell r="C105">
            <v>1.546875</v>
          </cell>
          <cell r="F105">
            <v>59</v>
          </cell>
          <cell r="L105">
            <v>1</v>
          </cell>
          <cell r="Q105">
            <v>0</v>
          </cell>
        </row>
        <row r="106">
          <cell r="C106">
            <v>1.5625</v>
          </cell>
          <cell r="F106">
            <v>58.8</v>
          </cell>
          <cell r="L106">
            <v>1</v>
          </cell>
          <cell r="Q106">
            <v>0</v>
          </cell>
        </row>
      </sheetData>
      <sheetData sheetId="3">
        <row r="3">
          <cell r="F3">
            <v>70.16500000000002</v>
          </cell>
          <cell r="Q3">
            <v>0</v>
          </cell>
        </row>
        <row r="7">
          <cell r="C7">
            <v>6.25E-2</v>
          </cell>
          <cell r="F7">
            <v>81.8</v>
          </cell>
          <cell r="Q7">
            <v>0</v>
          </cell>
        </row>
        <row r="8">
          <cell r="C8">
            <v>0.140625</v>
          </cell>
          <cell r="F8">
            <v>76.8</v>
          </cell>
          <cell r="Q8">
            <v>0</v>
          </cell>
        </row>
        <row r="9">
          <cell r="C9">
            <v>0.171875</v>
          </cell>
          <cell r="F9">
            <v>61.9</v>
          </cell>
          <cell r="Q9">
            <v>0</v>
          </cell>
        </row>
        <row r="10">
          <cell r="C10">
            <v>0.1875</v>
          </cell>
          <cell r="F10">
            <v>93.300000000000011</v>
          </cell>
          <cell r="Q10">
            <v>0</v>
          </cell>
        </row>
        <row r="11">
          <cell r="C11">
            <v>0.203125</v>
          </cell>
          <cell r="F11">
            <v>82.199999999999989</v>
          </cell>
          <cell r="Q11">
            <v>0</v>
          </cell>
        </row>
        <row r="12">
          <cell r="C12">
            <v>0.203125</v>
          </cell>
          <cell r="F12">
            <v>84.5</v>
          </cell>
          <cell r="Q12">
            <v>0</v>
          </cell>
        </row>
        <row r="13">
          <cell r="C13">
            <v>0.234375</v>
          </cell>
          <cell r="F13">
            <v>84.7</v>
          </cell>
          <cell r="Q13">
            <v>0</v>
          </cell>
        </row>
        <row r="14">
          <cell r="C14">
            <v>0.25</v>
          </cell>
          <cell r="F14">
            <v>83.5</v>
          </cell>
          <cell r="Q14">
            <v>0</v>
          </cell>
        </row>
        <row r="15">
          <cell r="C15">
            <v>0.265625</v>
          </cell>
          <cell r="F15">
            <v>87</v>
          </cell>
          <cell r="Q15">
            <v>0</v>
          </cell>
        </row>
        <row r="16">
          <cell r="C16">
            <v>0.28125</v>
          </cell>
          <cell r="F16">
            <v>87</v>
          </cell>
          <cell r="Q16">
            <v>0</v>
          </cell>
        </row>
        <row r="17">
          <cell r="C17">
            <v>0.28125</v>
          </cell>
          <cell r="F17">
            <v>88.3</v>
          </cell>
          <cell r="Q17">
            <v>0</v>
          </cell>
        </row>
        <row r="18">
          <cell r="C18">
            <v>0.296875</v>
          </cell>
          <cell r="F18">
            <v>85.6</v>
          </cell>
          <cell r="Q18">
            <v>0</v>
          </cell>
        </row>
        <row r="19">
          <cell r="C19">
            <v>0.3125</v>
          </cell>
          <cell r="F19">
            <v>88.4</v>
          </cell>
          <cell r="Q19">
            <v>0</v>
          </cell>
        </row>
        <row r="20">
          <cell r="C20">
            <v>0.34375</v>
          </cell>
          <cell r="F20">
            <v>89.8</v>
          </cell>
          <cell r="Q20">
            <v>0</v>
          </cell>
        </row>
        <row r="21">
          <cell r="C21">
            <v>0.359375</v>
          </cell>
          <cell r="F21">
            <v>89.600000000000009</v>
          </cell>
          <cell r="Q21">
            <v>0</v>
          </cell>
        </row>
        <row r="22">
          <cell r="C22">
            <v>0.375</v>
          </cell>
          <cell r="F22">
            <v>88.5</v>
          </cell>
          <cell r="Q22">
            <v>0</v>
          </cell>
        </row>
        <row r="23">
          <cell r="C23">
            <v>0.390625</v>
          </cell>
          <cell r="F23">
            <v>85.6</v>
          </cell>
          <cell r="Q23">
            <v>0</v>
          </cell>
        </row>
        <row r="24">
          <cell r="C24">
            <v>0.390625</v>
          </cell>
          <cell r="F24">
            <v>87.6</v>
          </cell>
          <cell r="Q24">
            <v>0</v>
          </cell>
        </row>
        <row r="25">
          <cell r="C25">
            <v>0.40625</v>
          </cell>
          <cell r="F25">
            <v>84.3</v>
          </cell>
          <cell r="Q25">
            <v>0</v>
          </cell>
        </row>
        <row r="26">
          <cell r="C26">
            <v>0.40625</v>
          </cell>
          <cell r="F26">
            <v>83.1</v>
          </cell>
          <cell r="Q26">
            <v>0</v>
          </cell>
        </row>
        <row r="27">
          <cell r="C27">
            <v>0.421875</v>
          </cell>
          <cell r="F27">
            <v>84.2</v>
          </cell>
          <cell r="Q27">
            <v>0</v>
          </cell>
        </row>
        <row r="28">
          <cell r="C28">
            <v>0.4375</v>
          </cell>
          <cell r="F28">
            <v>81.100000000000009</v>
          </cell>
          <cell r="Q28">
            <v>0</v>
          </cell>
        </row>
        <row r="29">
          <cell r="C29">
            <v>0.453125</v>
          </cell>
          <cell r="F29">
            <v>78.900000000000006</v>
          </cell>
          <cell r="Q29">
            <v>0</v>
          </cell>
        </row>
        <row r="30">
          <cell r="C30">
            <v>0.453125</v>
          </cell>
          <cell r="F30">
            <v>71.3</v>
          </cell>
          <cell r="Q30">
            <v>0</v>
          </cell>
        </row>
        <row r="31">
          <cell r="C31">
            <v>0.46875</v>
          </cell>
          <cell r="F31">
            <v>67.100000000000009</v>
          </cell>
          <cell r="Q31">
            <v>0</v>
          </cell>
        </row>
        <row r="32">
          <cell r="C32">
            <v>0.5</v>
          </cell>
          <cell r="F32">
            <v>67.5</v>
          </cell>
          <cell r="Q32">
            <v>0</v>
          </cell>
        </row>
        <row r="33">
          <cell r="C33">
            <v>0.53125</v>
          </cell>
          <cell r="F33">
            <v>66.3</v>
          </cell>
          <cell r="Q33">
            <v>0</v>
          </cell>
        </row>
        <row r="34">
          <cell r="C34">
            <v>0.546875</v>
          </cell>
          <cell r="F34">
            <v>61.4</v>
          </cell>
          <cell r="Q34">
            <v>0</v>
          </cell>
        </row>
        <row r="35">
          <cell r="C35">
            <v>0.5625</v>
          </cell>
          <cell r="F35">
            <v>51.4</v>
          </cell>
          <cell r="Q35">
            <v>0</v>
          </cell>
        </row>
        <row r="36">
          <cell r="C36">
            <v>0.5625</v>
          </cell>
          <cell r="F36">
            <v>53.800000000000004</v>
          </cell>
          <cell r="Q36">
            <v>0</v>
          </cell>
        </row>
        <row r="37">
          <cell r="C37">
            <v>0.59375</v>
          </cell>
          <cell r="F37">
            <v>58.5</v>
          </cell>
          <cell r="Q37">
            <v>0</v>
          </cell>
        </row>
        <row r="38">
          <cell r="C38">
            <v>0.59375</v>
          </cell>
          <cell r="F38">
            <v>54.900000000000006</v>
          </cell>
          <cell r="Q38">
            <v>0</v>
          </cell>
        </row>
        <row r="39">
          <cell r="C39">
            <v>0.609375</v>
          </cell>
          <cell r="F39">
            <v>57.699999999999996</v>
          </cell>
          <cell r="Q39">
            <v>0</v>
          </cell>
        </row>
        <row r="40">
          <cell r="C40">
            <v>0.625</v>
          </cell>
          <cell r="F40">
            <v>62.6</v>
          </cell>
          <cell r="Q40">
            <v>0</v>
          </cell>
        </row>
        <row r="41">
          <cell r="C41">
            <v>0.640625</v>
          </cell>
          <cell r="F41">
            <v>65.900000000000006</v>
          </cell>
          <cell r="Q41">
            <v>0</v>
          </cell>
        </row>
        <row r="42">
          <cell r="C42">
            <v>0.640625</v>
          </cell>
          <cell r="F42">
            <v>69.099999999999994</v>
          </cell>
          <cell r="Q42">
            <v>0</v>
          </cell>
        </row>
        <row r="43">
          <cell r="C43">
            <v>0.65625</v>
          </cell>
          <cell r="F43">
            <v>68.300000000000011</v>
          </cell>
          <cell r="Q43">
            <v>0</v>
          </cell>
        </row>
        <row r="44">
          <cell r="C44">
            <v>0.671875</v>
          </cell>
          <cell r="F44">
            <v>66.400000000000006</v>
          </cell>
          <cell r="Q44">
            <v>0</v>
          </cell>
        </row>
        <row r="45">
          <cell r="C45">
            <v>0.6875</v>
          </cell>
          <cell r="F45">
            <v>68.899999999999991</v>
          </cell>
          <cell r="Q45">
            <v>0</v>
          </cell>
        </row>
        <row r="46">
          <cell r="C46">
            <v>0.6875</v>
          </cell>
          <cell r="F46">
            <v>71.3</v>
          </cell>
          <cell r="Q46">
            <v>0</v>
          </cell>
        </row>
        <row r="47">
          <cell r="C47">
            <v>0.703125</v>
          </cell>
          <cell r="F47">
            <v>68</v>
          </cell>
          <cell r="Q47">
            <v>0</v>
          </cell>
        </row>
        <row r="48">
          <cell r="C48">
            <v>0.71875</v>
          </cell>
          <cell r="F48">
            <v>66.600000000000009</v>
          </cell>
          <cell r="Q48">
            <v>0</v>
          </cell>
        </row>
        <row r="49">
          <cell r="C49">
            <v>0.734375</v>
          </cell>
          <cell r="F49">
            <v>66.3</v>
          </cell>
          <cell r="Q49">
            <v>0</v>
          </cell>
        </row>
        <row r="50">
          <cell r="C50">
            <v>0.75</v>
          </cell>
          <cell r="F50">
            <v>68.899999999999991</v>
          </cell>
          <cell r="Q50">
            <v>0</v>
          </cell>
        </row>
        <row r="51">
          <cell r="C51">
            <v>0.75</v>
          </cell>
          <cell r="F51">
            <v>67.2</v>
          </cell>
          <cell r="Q51">
            <v>0</v>
          </cell>
        </row>
        <row r="52">
          <cell r="C52">
            <v>0.765625</v>
          </cell>
          <cell r="F52">
            <v>69.099999999999994</v>
          </cell>
          <cell r="Q52">
            <v>0</v>
          </cell>
        </row>
        <row r="53">
          <cell r="C53">
            <v>0.78125</v>
          </cell>
          <cell r="F53">
            <v>69.3</v>
          </cell>
          <cell r="Q53">
            <v>0</v>
          </cell>
        </row>
        <row r="54">
          <cell r="C54">
            <v>0.796875</v>
          </cell>
          <cell r="F54">
            <v>69.399999999999991</v>
          </cell>
          <cell r="Q54">
            <v>0</v>
          </cell>
        </row>
        <row r="55">
          <cell r="C55">
            <v>0.8125</v>
          </cell>
          <cell r="F55">
            <v>73</v>
          </cell>
          <cell r="Q55">
            <v>0</v>
          </cell>
        </row>
        <row r="56">
          <cell r="C56">
            <v>0.828125</v>
          </cell>
          <cell r="F56">
            <v>71.8</v>
          </cell>
          <cell r="Q56">
            <v>0</v>
          </cell>
        </row>
        <row r="57">
          <cell r="C57">
            <v>0.84375</v>
          </cell>
          <cell r="F57">
            <v>61.8</v>
          </cell>
          <cell r="Q57">
            <v>0</v>
          </cell>
        </row>
        <row r="58">
          <cell r="C58">
            <v>0.859375</v>
          </cell>
          <cell r="F58">
            <v>63.4</v>
          </cell>
          <cell r="Q58">
            <v>0</v>
          </cell>
        </row>
        <row r="59">
          <cell r="C59">
            <v>0.875</v>
          </cell>
          <cell r="F59">
            <v>67.400000000000006</v>
          </cell>
          <cell r="Q59">
            <v>0</v>
          </cell>
        </row>
        <row r="60">
          <cell r="C60">
            <v>0.890625</v>
          </cell>
          <cell r="F60">
            <v>69</v>
          </cell>
          <cell r="Q60">
            <v>0</v>
          </cell>
        </row>
        <row r="61">
          <cell r="C61">
            <v>0.90625</v>
          </cell>
          <cell r="F61">
            <v>68.600000000000009</v>
          </cell>
          <cell r="Q61">
            <v>0</v>
          </cell>
        </row>
        <row r="62">
          <cell r="C62">
            <v>0.921875</v>
          </cell>
          <cell r="F62">
            <v>71.3</v>
          </cell>
          <cell r="Q62">
            <v>0</v>
          </cell>
        </row>
        <row r="63">
          <cell r="C63">
            <v>0.9375</v>
          </cell>
          <cell r="F63">
            <v>72.399999999999991</v>
          </cell>
          <cell r="Q63">
            <v>0</v>
          </cell>
        </row>
        <row r="64">
          <cell r="C64">
            <v>0.9375</v>
          </cell>
          <cell r="F64">
            <v>72.8</v>
          </cell>
          <cell r="Q64">
            <v>0</v>
          </cell>
        </row>
        <row r="65">
          <cell r="C65">
            <v>0.953125</v>
          </cell>
          <cell r="F65">
            <v>72.399999999999991</v>
          </cell>
          <cell r="Q65">
            <v>0</v>
          </cell>
        </row>
        <row r="66">
          <cell r="C66">
            <v>0.96875</v>
          </cell>
          <cell r="F66">
            <v>75</v>
          </cell>
          <cell r="Q66">
            <v>0</v>
          </cell>
        </row>
        <row r="67">
          <cell r="C67">
            <v>0.984375</v>
          </cell>
          <cell r="F67">
            <v>72.099999999999994</v>
          </cell>
          <cell r="Q67">
            <v>0</v>
          </cell>
        </row>
        <row r="68">
          <cell r="C68">
            <v>0.984375</v>
          </cell>
          <cell r="F68">
            <v>73.400000000000006</v>
          </cell>
          <cell r="Q68">
            <v>0</v>
          </cell>
        </row>
        <row r="69">
          <cell r="C69">
            <v>1</v>
          </cell>
          <cell r="F69">
            <v>75.5</v>
          </cell>
          <cell r="Q69">
            <v>0</v>
          </cell>
        </row>
        <row r="70">
          <cell r="C70">
            <v>1.015625</v>
          </cell>
          <cell r="F70">
            <v>81.100000000000009</v>
          </cell>
          <cell r="Q70">
            <v>0</v>
          </cell>
        </row>
        <row r="71">
          <cell r="C71">
            <v>1.015625</v>
          </cell>
          <cell r="F71">
            <v>78.5</v>
          </cell>
          <cell r="Q71">
            <v>0</v>
          </cell>
        </row>
        <row r="72">
          <cell r="C72">
            <v>1.03125</v>
          </cell>
          <cell r="F72">
            <v>81.8</v>
          </cell>
          <cell r="Q72">
            <v>0</v>
          </cell>
        </row>
        <row r="73">
          <cell r="C73">
            <v>1.046875</v>
          </cell>
          <cell r="F73">
            <v>81.699999999999989</v>
          </cell>
          <cell r="Q73">
            <v>0</v>
          </cell>
        </row>
        <row r="74">
          <cell r="C74">
            <v>1.0625</v>
          </cell>
          <cell r="F74">
            <v>81.5</v>
          </cell>
          <cell r="Q74">
            <v>0</v>
          </cell>
        </row>
        <row r="75">
          <cell r="C75">
            <v>1.0625</v>
          </cell>
          <cell r="F75">
            <v>81</v>
          </cell>
          <cell r="Q75">
            <v>0</v>
          </cell>
        </row>
        <row r="76">
          <cell r="C76">
            <v>1.078125</v>
          </cell>
          <cell r="F76">
            <v>79.800000000000011</v>
          </cell>
          <cell r="Q76">
            <v>0</v>
          </cell>
        </row>
        <row r="77">
          <cell r="C77">
            <v>1.09375</v>
          </cell>
          <cell r="F77">
            <v>83.2</v>
          </cell>
          <cell r="Q77">
            <v>0</v>
          </cell>
        </row>
        <row r="78">
          <cell r="C78">
            <v>1.09375</v>
          </cell>
          <cell r="F78">
            <v>81.699999999999989</v>
          </cell>
          <cell r="Q78">
            <v>0</v>
          </cell>
        </row>
        <row r="79">
          <cell r="C79">
            <v>1.109375</v>
          </cell>
          <cell r="F79">
            <v>80.600000000000009</v>
          </cell>
          <cell r="Q79">
            <v>0</v>
          </cell>
        </row>
        <row r="80">
          <cell r="C80">
            <v>1.125</v>
          </cell>
          <cell r="F80">
            <v>75.5</v>
          </cell>
          <cell r="Q80">
            <v>0</v>
          </cell>
        </row>
        <row r="81">
          <cell r="C81">
            <v>1.125</v>
          </cell>
          <cell r="F81">
            <v>69.699999999999989</v>
          </cell>
          <cell r="Q81">
            <v>0</v>
          </cell>
        </row>
        <row r="82">
          <cell r="C82">
            <v>1.140625</v>
          </cell>
          <cell r="F82">
            <v>67.600000000000009</v>
          </cell>
          <cell r="Q82">
            <v>0</v>
          </cell>
        </row>
        <row r="83">
          <cell r="C83">
            <v>1.15625</v>
          </cell>
          <cell r="F83">
            <v>64.5</v>
          </cell>
          <cell r="Q83">
            <v>0</v>
          </cell>
        </row>
        <row r="84">
          <cell r="C84">
            <v>1.15625</v>
          </cell>
          <cell r="F84">
            <v>56.899999999999991</v>
          </cell>
          <cell r="Q84">
            <v>0</v>
          </cell>
        </row>
        <row r="85">
          <cell r="C85">
            <v>1.171875</v>
          </cell>
          <cell r="F85">
            <v>58.8</v>
          </cell>
          <cell r="Q85">
            <v>0</v>
          </cell>
        </row>
        <row r="86">
          <cell r="C86">
            <v>1.1875</v>
          </cell>
          <cell r="F86">
            <v>56.8</v>
          </cell>
          <cell r="Q86">
            <v>0</v>
          </cell>
        </row>
        <row r="87">
          <cell r="C87">
            <v>1.203125</v>
          </cell>
          <cell r="F87">
            <v>55.2</v>
          </cell>
          <cell r="Q87">
            <v>0</v>
          </cell>
        </row>
        <row r="88">
          <cell r="C88">
            <v>1.203125</v>
          </cell>
          <cell r="F88">
            <v>48.4</v>
          </cell>
          <cell r="Q88">
            <v>0</v>
          </cell>
        </row>
        <row r="89">
          <cell r="C89">
            <v>1.21875</v>
          </cell>
          <cell r="F89">
            <v>52.5</v>
          </cell>
          <cell r="Q89">
            <v>0</v>
          </cell>
        </row>
        <row r="90">
          <cell r="C90">
            <v>1.234375</v>
          </cell>
          <cell r="F90">
            <v>51.2</v>
          </cell>
          <cell r="Q90">
            <v>0</v>
          </cell>
        </row>
        <row r="91">
          <cell r="C91">
            <v>1.234375</v>
          </cell>
          <cell r="F91">
            <v>53.300000000000004</v>
          </cell>
          <cell r="Q91">
            <v>0</v>
          </cell>
        </row>
        <row r="92">
          <cell r="C92">
            <v>1.265625</v>
          </cell>
          <cell r="F92">
            <v>48.6</v>
          </cell>
          <cell r="Q92">
            <v>0</v>
          </cell>
        </row>
        <row r="93">
          <cell r="C93">
            <v>1.28125</v>
          </cell>
          <cell r="F93">
            <v>55.7</v>
          </cell>
          <cell r="Q93">
            <v>0</v>
          </cell>
        </row>
        <row r="94">
          <cell r="C94">
            <v>1.296875</v>
          </cell>
          <cell r="F94">
            <v>55.300000000000004</v>
          </cell>
          <cell r="Q94">
            <v>0</v>
          </cell>
        </row>
        <row r="95">
          <cell r="C95">
            <v>1.328125</v>
          </cell>
          <cell r="F95">
            <v>56.100000000000009</v>
          </cell>
          <cell r="Q95">
            <v>0</v>
          </cell>
        </row>
        <row r="96">
          <cell r="C96">
            <v>1.34375</v>
          </cell>
          <cell r="F96">
            <v>56.3</v>
          </cell>
          <cell r="Q96">
            <v>0</v>
          </cell>
        </row>
        <row r="97">
          <cell r="C97">
            <v>1.359375</v>
          </cell>
          <cell r="F97">
            <v>59</v>
          </cell>
          <cell r="Q97">
            <v>0</v>
          </cell>
        </row>
        <row r="98">
          <cell r="C98">
            <v>1.390625</v>
          </cell>
          <cell r="F98">
            <v>59.5</v>
          </cell>
          <cell r="Q98">
            <v>0</v>
          </cell>
        </row>
        <row r="99">
          <cell r="C99">
            <v>1.421875</v>
          </cell>
          <cell r="F99">
            <v>61.199999999999996</v>
          </cell>
          <cell r="Q99">
            <v>0</v>
          </cell>
        </row>
        <row r="100">
          <cell r="C100">
            <v>1.4375</v>
          </cell>
          <cell r="F100">
            <v>58.099999999999994</v>
          </cell>
          <cell r="Q100">
            <v>0</v>
          </cell>
        </row>
        <row r="101">
          <cell r="C101">
            <v>1.453125</v>
          </cell>
          <cell r="F101">
            <v>61.199999999999996</v>
          </cell>
          <cell r="Q101">
            <v>0</v>
          </cell>
        </row>
        <row r="102">
          <cell r="C102">
            <v>1.46875</v>
          </cell>
          <cell r="F102">
            <v>59.3</v>
          </cell>
          <cell r="Q102">
            <v>0</v>
          </cell>
        </row>
        <row r="103">
          <cell r="C103">
            <v>1.484375</v>
          </cell>
          <cell r="F103">
            <v>59.3</v>
          </cell>
          <cell r="Q103">
            <v>0</v>
          </cell>
        </row>
        <row r="104">
          <cell r="C104">
            <v>1.5</v>
          </cell>
          <cell r="F104">
            <v>57.599999999999994</v>
          </cell>
          <cell r="Q104">
            <v>0</v>
          </cell>
        </row>
        <row r="105">
          <cell r="C105">
            <v>1.515625</v>
          </cell>
          <cell r="F105">
            <v>60.6</v>
          </cell>
          <cell r="Q105">
            <v>0</v>
          </cell>
        </row>
        <row r="106">
          <cell r="C106">
            <v>1.515625</v>
          </cell>
          <cell r="F106">
            <v>62.6</v>
          </cell>
          <cell r="Q106">
            <v>0</v>
          </cell>
        </row>
      </sheetData>
      <sheetData sheetId="4">
        <row r="3">
          <cell r="F3">
            <v>59.538999999999994</v>
          </cell>
          <cell r="L3">
            <v>7.43</v>
          </cell>
          <cell r="Q3">
            <v>48</v>
          </cell>
        </row>
        <row r="5">
          <cell r="A5">
            <v>0</v>
          </cell>
          <cell r="B5">
            <v>129</v>
          </cell>
        </row>
        <row r="7">
          <cell r="C7">
            <v>0.125</v>
          </cell>
          <cell r="F7">
            <v>82.199999999999989</v>
          </cell>
          <cell r="L7">
            <v>9</v>
          </cell>
          <cell r="Q7">
            <v>0</v>
          </cell>
        </row>
        <row r="8">
          <cell r="C8">
            <v>0.1875</v>
          </cell>
          <cell r="F8">
            <v>77.2</v>
          </cell>
          <cell r="L8">
            <v>9</v>
          </cell>
          <cell r="Q8">
            <v>100</v>
          </cell>
        </row>
        <row r="9">
          <cell r="C9">
            <v>0.234375</v>
          </cell>
          <cell r="F9">
            <v>69.899999999999991</v>
          </cell>
          <cell r="L9">
            <v>9</v>
          </cell>
          <cell r="Q9">
            <v>0</v>
          </cell>
        </row>
        <row r="10">
          <cell r="C10">
            <v>0.28125</v>
          </cell>
          <cell r="F10">
            <v>67.400000000000006</v>
          </cell>
          <cell r="L10">
            <v>9</v>
          </cell>
          <cell r="Q10">
            <v>100</v>
          </cell>
        </row>
        <row r="11">
          <cell r="C11">
            <v>0.3125</v>
          </cell>
          <cell r="F11">
            <v>63.2</v>
          </cell>
          <cell r="L11">
            <v>10</v>
          </cell>
          <cell r="Q11">
            <v>0</v>
          </cell>
        </row>
        <row r="12">
          <cell r="C12">
            <v>0.375</v>
          </cell>
          <cell r="F12">
            <v>65.3</v>
          </cell>
          <cell r="L12">
            <v>10</v>
          </cell>
          <cell r="Q12">
            <v>0</v>
          </cell>
        </row>
        <row r="13">
          <cell r="C13">
            <v>0.421875</v>
          </cell>
          <cell r="F13">
            <v>66.100000000000009</v>
          </cell>
          <cell r="L13">
            <v>10</v>
          </cell>
          <cell r="Q13">
            <v>0</v>
          </cell>
        </row>
        <row r="14">
          <cell r="C14">
            <v>0.453125</v>
          </cell>
          <cell r="F14">
            <v>64.600000000000009</v>
          </cell>
          <cell r="L14">
            <v>10</v>
          </cell>
          <cell r="Q14">
            <v>100</v>
          </cell>
        </row>
        <row r="15">
          <cell r="C15">
            <v>0.484375</v>
          </cell>
          <cell r="F15">
            <v>64.5</v>
          </cell>
          <cell r="L15">
            <v>10</v>
          </cell>
          <cell r="Q15">
            <v>0</v>
          </cell>
        </row>
        <row r="16">
          <cell r="C16">
            <v>0.53125</v>
          </cell>
          <cell r="F16">
            <v>63.3</v>
          </cell>
          <cell r="L16">
            <v>10</v>
          </cell>
          <cell r="Q16">
            <v>0</v>
          </cell>
        </row>
        <row r="17">
          <cell r="C17">
            <v>0.578125</v>
          </cell>
          <cell r="F17">
            <v>68</v>
          </cell>
          <cell r="L17">
            <v>10</v>
          </cell>
          <cell r="Q17">
            <v>100</v>
          </cell>
        </row>
        <row r="18">
          <cell r="C18">
            <v>0.609375</v>
          </cell>
          <cell r="F18">
            <v>63</v>
          </cell>
          <cell r="L18">
            <v>10</v>
          </cell>
          <cell r="Q18">
            <v>100</v>
          </cell>
        </row>
        <row r="19">
          <cell r="C19">
            <v>0.6875</v>
          </cell>
          <cell r="F19">
            <v>68</v>
          </cell>
          <cell r="L19">
            <v>10</v>
          </cell>
          <cell r="Q19">
            <v>0</v>
          </cell>
        </row>
        <row r="20">
          <cell r="C20">
            <v>0.734375</v>
          </cell>
          <cell r="F20">
            <v>65.8</v>
          </cell>
          <cell r="L20">
            <v>10</v>
          </cell>
          <cell r="Q20">
            <v>0</v>
          </cell>
        </row>
        <row r="21">
          <cell r="C21">
            <v>0.78125</v>
          </cell>
          <cell r="F21">
            <v>64.099999999999994</v>
          </cell>
          <cell r="L21">
            <v>10</v>
          </cell>
          <cell r="Q21">
            <v>100</v>
          </cell>
        </row>
        <row r="22">
          <cell r="C22">
            <v>0.828125</v>
          </cell>
          <cell r="F22">
            <v>64.2</v>
          </cell>
          <cell r="L22">
            <v>10</v>
          </cell>
          <cell r="Q22">
            <v>0</v>
          </cell>
        </row>
        <row r="23">
          <cell r="C23">
            <v>0.859375</v>
          </cell>
          <cell r="F23">
            <v>59.4</v>
          </cell>
          <cell r="L23">
            <v>10</v>
          </cell>
          <cell r="Q23">
            <v>100</v>
          </cell>
        </row>
        <row r="24">
          <cell r="C24">
            <v>0.921875</v>
          </cell>
          <cell r="F24">
            <v>62.8</v>
          </cell>
          <cell r="L24">
            <v>10</v>
          </cell>
          <cell r="Q24">
            <v>0</v>
          </cell>
        </row>
        <row r="25">
          <cell r="C25">
            <v>0.96875</v>
          </cell>
          <cell r="F25">
            <v>60.099999999999994</v>
          </cell>
          <cell r="L25">
            <v>10</v>
          </cell>
          <cell r="Q25">
            <v>0</v>
          </cell>
        </row>
        <row r="26">
          <cell r="C26">
            <v>1.03125</v>
          </cell>
          <cell r="F26">
            <v>60.3</v>
          </cell>
          <cell r="L26">
            <v>10</v>
          </cell>
          <cell r="Q26">
            <v>100</v>
          </cell>
        </row>
        <row r="27">
          <cell r="C27">
            <v>1.078125</v>
          </cell>
          <cell r="F27">
            <v>62.1</v>
          </cell>
          <cell r="L27">
            <v>10</v>
          </cell>
          <cell r="Q27">
            <v>0</v>
          </cell>
        </row>
        <row r="28">
          <cell r="C28">
            <v>1.109375</v>
          </cell>
          <cell r="F28">
            <v>59.199999999999996</v>
          </cell>
          <cell r="L28">
            <v>10</v>
          </cell>
          <cell r="Q28">
            <v>100</v>
          </cell>
        </row>
        <row r="29">
          <cell r="C29">
            <v>1.140625</v>
          </cell>
          <cell r="F29">
            <v>57.199999999999996</v>
          </cell>
          <cell r="L29">
            <v>10</v>
          </cell>
          <cell r="Q29">
            <v>0</v>
          </cell>
        </row>
        <row r="30">
          <cell r="C30">
            <v>1.1875</v>
          </cell>
          <cell r="F30">
            <v>56.000000000000007</v>
          </cell>
          <cell r="L30">
            <v>10</v>
          </cell>
          <cell r="Q30">
            <v>100</v>
          </cell>
        </row>
        <row r="31">
          <cell r="C31">
            <v>1.265625</v>
          </cell>
          <cell r="F31">
            <v>54</v>
          </cell>
          <cell r="L31">
            <v>10</v>
          </cell>
          <cell r="Q31">
            <v>0</v>
          </cell>
        </row>
        <row r="32">
          <cell r="C32">
            <v>1.3125</v>
          </cell>
          <cell r="F32">
            <v>51.300000000000004</v>
          </cell>
          <cell r="L32">
            <v>10</v>
          </cell>
          <cell r="Q32">
            <v>0</v>
          </cell>
        </row>
        <row r="33">
          <cell r="C33">
            <v>1.359375</v>
          </cell>
          <cell r="F33">
            <v>50.5</v>
          </cell>
          <cell r="L33">
            <v>10</v>
          </cell>
          <cell r="Q33">
            <v>0</v>
          </cell>
        </row>
        <row r="34">
          <cell r="C34">
            <v>1.46875</v>
          </cell>
          <cell r="F34">
            <v>45.6</v>
          </cell>
          <cell r="L34">
            <v>6</v>
          </cell>
          <cell r="Q34">
            <v>0</v>
          </cell>
        </row>
        <row r="35">
          <cell r="C35">
            <v>1.53125</v>
          </cell>
          <cell r="F35">
            <v>49.5</v>
          </cell>
          <cell r="L35">
            <v>7</v>
          </cell>
          <cell r="Q35">
            <v>100</v>
          </cell>
        </row>
        <row r="36">
          <cell r="C36">
            <v>1.625</v>
          </cell>
          <cell r="F36">
            <v>49.5</v>
          </cell>
          <cell r="L36">
            <v>9</v>
          </cell>
          <cell r="Q36">
            <v>100</v>
          </cell>
        </row>
        <row r="37">
          <cell r="C37">
            <v>1.703125</v>
          </cell>
          <cell r="F37">
            <v>58.8</v>
          </cell>
          <cell r="L37">
            <v>6</v>
          </cell>
          <cell r="Q37">
            <v>0</v>
          </cell>
        </row>
        <row r="38">
          <cell r="C38">
            <v>1.765625</v>
          </cell>
          <cell r="F38">
            <v>56.499999999999993</v>
          </cell>
          <cell r="L38">
            <v>6</v>
          </cell>
          <cell r="Q38">
            <v>0</v>
          </cell>
        </row>
        <row r="39">
          <cell r="C39">
            <v>1.828125</v>
          </cell>
          <cell r="F39">
            <v>60.6</v>
          </cell>
          <cell r="L39">
            <v>6</v>
          </cell>
          <cell r="Q39">
            <v>0</v>
          </cell>
        </row>
        <row r="40">
          <cell r="C40">
            <v>1.84375</v>
          </cell>
          <cell r="F40">
            <v>55.900000000000006</v>
          </cell>
          <cell r="L40">
            <v>6</v>
          </cell>
          <cell r="Q40">
            <v>100</v>
          </cell>
        </row>
        <row r="41">
          <cell r="C41">
            <v>1.875</v>
          </cell>
          <cell r="F41">
            <v>59.099999999999994</v>
          </cell>
          <cell r="L41">
            <v>6</v>
          </cell>
          <cell r="Q41">
            <v>0</v>
          </cell>
        </row>
        <row r="42">
          <cell r="C42">
            <v>1.90625</v>
          </cell>
          <cell r="F42">
            <v>59.8</v>
          </cell>
          <cell r="L42">
            <v>6</v>
          </cell>
          <cell r="Q42">
            <v>0</v>
          </cell>
        </row>
        <row r="43">
          <cell r="C43">
            <v>1.921875</v>
          </cell>
          <cell r="F43">
            <v>57.9</v>
          </cell>
          <cell r="L43">
            <v>6</v>
          </cell>
          <cell r="Q43">
            <v>0</v>
          </cell>
        </row>
        <row r="44">
          <cell r="C44">
            <v>1.953125</v>
          </cell>
          <cell r="F44">
            <v>60.6</v>
          </cell>
          <cell r="L44">
            <v>6</v>
          </cell>
          <cell r="Q44">
            <v>100</v>
          </cell>
        </row>
        <row r="45">
          <cell r="C45">
            <v>1.984375</v>
          </cell>
          <cell r="F45">
            <v>60.199999999999996</v>
          </cell>
          <cell r="L45">
            <v>6</v>
          </cell>
          <cell r="Q45">
            <v>0</v>
          </cell>
        </row>
        <row r="46">
          <cell r="C46">
            <v>2.0625</v>
          </cell>
          <cell r="F46">
            <v>63.9</v>
          </cell>
          <cell r="L46">
            <v>7</v>
          </cell>
          <cell r="Q46">
            <v>0</v>
          </cell>
        </row>
        <row r="47">
          <cell r="C47">
            <v>2.09375</v>
          </cell>
          <cell r="F47">
            <v>61.5</v>
          </cell>
          <cell r="L47">
            <v>7</v>
          </cell>
          <cell r="Q47">
            <v>100</v>
          </cell>
        </row>
        <row r="48">
          <cell r="C48">
            <v>2.109375</v>
          </cell>
          <cell r="F48">
            <v>61.3</v>
          </cell>
          <cell r="L48">
            <v>7</v>
          </cell>
          <cell r="Q48">
            <v>100</v>
          </cell>
        </row>
        <row r="49">
          <cell r="C49">
            <v>2.15625</v>
          </cell>
          <cell r="F49">
            <v>62.5</v>
          </cell>
          <cell r="L49">
            <v>7</v>
          </cell>
          <cell r="Q49">
            <v>100</v>
          </cell>
        </row>
        <row r="50">
          <cell r="C50">
            <v>2.1875</v>
          </cell>
          <cell r="F50">
            <v>61.5</v>
          </cell>
          <cell r="L50">
            <v>7</v>
          </cell>
          <cell r="Q50">
            <v>0</v>
          </cell>
        </row>
        <row r="51">
          <cell r="C51">
            <v>2.21875</v>
          </cell>
          <cell r="F51">
            <v>59.599999999999994</v>
          </cell>
          <cell r="L51">
            <v>7</v>
          </cell>
          <cell r="Q51">
            <v>0</v>
          </cell>
        </row>
        <row r="52">
          <cell r="C52">
            <v>2.25</v>
          </cell>
          <cell r="F52">
            <v>61.9</v>
          </cell>
          <cell r="L52">
            <v>7</v>
          </cell>
          <cell r="Q52">
            <v>100</v>
          </cell>
        </row>
        <row r="53">
          <cell r="C53">
            <v>2.28125</v>
          </cell>
          <cell r="F53">
            <v>60.099999999999994</v>
          </cell>
          <cell r="L53">
            <v>7</v>
          </cell>
          <cell r="Q53">
            <v>0</v>
          </cell>
        </row>
        <row r="54">
          <cell r="C54">
            <v>2.328125</v>
          </cell>
          <cell r="F54">
            <v>61.199999999999996</v>
          </cell>
          <cell r="L54">
            <v>7</v>
          </cell>
          <cell r="Q54">
            <v>0</v>
          </cell>
        </row>
        <row r="55">
          <cell r="C55">
            <v>2.34375</v>
          </cell>
          <cell r="F55">
            <v>61.6</v>
          </cell>
          <cell r="L55">
            <v>7</v>
          </cell>
          <cell r="Q55">
            <v>0</v>
          </cell>
        </row>
        <row r="56">
          <cell r="C56">
            <v>2.375</v>
          </cell>
          <cell r="F56">
            <v>59.3</v>
          </cell>
          <cell r="L56">
            <v>7</v>
          </cell>
          <cell r="Q56">
            <v>100</v>
          </cell>
        </row>
        <row r="57">
          <cell r="C57">
            <v>2.4375</v>
          </cell>
          <cell r="F57">
            <v>46.300000000000004</v>
          </cell>
          <cell r="L57">
            <v>8</v>
          </cell>
          <cell r="Q57">
            <v>100</v>
          </cell>
        </row>
        <row r="58">
          <cell r="C58">
            <v>2.5</v>
          </cell>
          <cell r="F58">
            <v>55.900000000000006</v>
          </cell>
          <cell r="L58">
            <v>6</v>
          </cell>
          <cell r="Q58">
            <v>100</v>
          </cell>
        </row>
        <row r="59">
          <cell r="C59">
            <v>2.515625</v>
          </cell>
          <cell r="F59">
            <v>59.099999999999994</v>
          </cell>
          <cell r="L59">
            <v>6</v>
          </cell>
          <cell r="Q59">
            <v>100</v>
          </cell>
        </row>
        <row r="60">
          <cell r="C60">
            <v>2.546875</v>
          </cell>
          <cell r="F60">
            <v>57.3</v>
          </cell>
          <cell r="L60">
            <v>6</v>
          </cell>
          <cell r="Q60">
            <v>100</v>
          </cell>
        </row>
        <row r="61">
          <cell r="C61">
            <v>2.578125</v>
          </cell>
          <cell r="F61">
            <v>60.099999999999994</v>
          </cell>
          <cell r="L61">
            <v>6</v>
          </cell>
          <cell r="Q61">
            <v>0</v>
          </cell>
        </row>
        <row r="62">
          <cell r="C62">
            <v>2.609375</v>
          </cell>
          <cell r="F62">
            <v>58.8</v>
          </cell>
          <cell r="L62">
            <v>6</v>
          </cell>
          <cell r="Q62">
            <v>0</v>
          </cell>
        </row>
        <row r="63">
          <cell r="C63">
            <v>2.640625</v>
          </cell>
          <cell r="F63">
            <v>56.399999999999991</v>
          </cell>
          <cell r="L63">
            <v>5</v>
          </cell>
          <cell r="Q63">
            <v>100</v>
          </cell>
        </row>
        <row r="64">
          <cell r="C64">
            <v>2.671875</v>
          </cell>
          <cell r="F64">
            <v>61.1</v>
          </cell>
          <cell r="L64">
            <v>6</v>
          </cell>
          <cell r="Q64">
            <v>0</v>
          </cell>
        </row>
        <row r="65">
          <cell r="C65">
            <v>2.703125</v>
          </cell>
          <cell r="F65">
            <v>59.3</v>
          </cell>
          <cell r="L65">
            <v>6</v>
          </cell>
          <cell r="Q65">
            <v>100</v>
          </cell>
        </row>
        <row r="66">
          <cell r="C66">
            <v>2.734375</v>
          </cell>
          <cell r="F66">
            <v>57.699999999999996</v>
          </cell>
          <cell r="L66">
            <v>6</v>
          </cell>
          <cell r="Q66">
            <v>100</v>
          </cell>
        </row>
        <row r="67">
          <cell r="C67">
            <v>2.765625</v>
          </cell>
          <cell r="F67">
            <v>61.8</v>
          </cell>
          <cell r="L67">
            <v>6</v>
          </cell>
          <cell r="Q67">
            <v>100</v>
          </cell>
        </row>
        <row r="68">
          <cell r="C68">
            <v>2.796875</v>
          </cell>
          <cell r="F68">
            <v>57.8</v>
          </cell>
          <cell r="L68">
            <v>6</v>
          </cell>
          <cell r="Q68">
            <v>100</v>
          </cell>
        </row>
        <row r="69">
          <cell r="C69">
            <v>2.8125</v>
          </cell>
          <cell r="F69">
            <v>56.100000000000009</v>
          </cell>
          <cell r="L69">
            <v>6</v>
          </cell>
          <cell r="Q69">
            <v>100</v>
          </cell>
        </row>
        <row r="70">
          <cell r="C70">
            <v>2.859375</v>
          </cell>
          <cell r="F70">
            <v>60.3</v>
          </cell>
          <cell r="L70">
            <v>7</v>
          </cell>
          <cell r="Q70">
            <v>0</v>
          </cell>
        </row>
        <row r="71">
          <cell r="C71">
            <v>2.875</v>
          </cell>
          <cell r="F71">
            <v>59.4</v>
          </cell>
          <cell r="L71">
            <v>7</v>
          </cell>
          <cell r="Q71">
            <v>100</v>
          </cell>
        </row>
        <row r="72">
          <cell r="C72">
            <v>2.921875</v>
          </cell>
          <cell r="F72">
            <v>59.099999999999994</v>
          </cell>
          <cell r="L72">
            <v>7</v>
          </cell>
          <cell r="Q72">
            <v>100</v>
          </cell>
        </row>
        <row r="73">
          <cell r="C73">
            <v>2.953125</v>
          </cell>
          <cell r="F73">
            <v>58.5</v>
          </cell>
          <cell r="L73">
            <v>7</v>
          </cell>
          <cell r="Q73">
            <v>100</v>
          </cell>
        </row>
        <row r="74">
          <cell r="C74">
            <v>2.984375</v>
          </cell>
          <cell r="F74">
            <v>52.5</v>
          </cell>
          <cell r="L74">
            <v>5</v>
          </cell>
          <cell r="Q74">
            <v>0</v>
          </cell>
        </row>
        <row r="75">
          <cell r="C75">
            <v>3.015625</v>
          </cell>
          <cell r="F75">
            <v>50.5</v>
          </cell>
          <cell r="L75">
            <v>4</v>
          </cell>
          <cell r="Q75">
            <v>100</v>
          </cell>
        </row>
        <row r="76">
          <cell r="C76">
            <v>3.046875</v>
          </cell>
          <cell r="F76">
            <v>53.900000000000006</v>
          </cell>
          <cell r="L76">
            <v>4</v>
          </cell>
          <cell r="Q76">
            <v>0</v>
          </cell>
        </row>
        <row r="77">
          <cell r="C77">
            <v>3.078125</v>
          </cell>
          <cell r="F77">
            <v>53.300000000000004</v>
          </cell>
          <cell r="L77">
            <v>4</v>
          </cell>
          <cell r="Q77">
            <v>0</v>
          </cell>
        </row>
        <row r="78">
          <cell r="C78">
            <v>3.125</v>
          </cell>
          <cell r="F78">
            <v>54.2</v>
          </cell>
          <cell r="L78">
            <v>4</v>
          </cell>
          <cell r="Q78">
            <v>0</v>
          </cell>
        </row>
        <row r="79">
          <cell r="C79">
            <v>3.140625</v>
          </cell>
          <cell r="F79">
            <v>51.7</v>
          </cell>
          <cell r="L79">
            <v>4</v>
          </cell>
          <cell r="Q79">
            <v>100</v>
          </cell>
        </row>
        <row r="80">
          <cell r="C80">
            <v>3.171875</v>
          </cell>
          <cell r="F80">
            <v>50.8</v>
          </cell>
          <cell r="L80">
            <v>4</v>
          </cell>
          <cell r="Q80">
            <v>0</v>
          </cell>
        </row>
        <row r="81">
          <cell r="C81">
            <v>3.203125</v>
          </cell>
          <cell r="F81">
            <v>54</v>
          </cell>
          <cell r="L81">
            <v>4</v>
          </cell>
          <cell r="Q81">
            <v>100</v>
          </cell>
        </row>
        <row r="82">
          <cell r="C82">
            <v>3.234375</v>
          </cell>
          <cell r="F82">
            <v>52.1</v>
          </cell>
          <cell r="L82">
            <v>5</v>
          </cell>
          <cell r="Q82">
            <v>0</v>
          </cell>
        </row>
        <row r="83">
          <cell r="C83">
            <v>3.28125</v>
          </cell>
          <cell r="F83">
            <v>51.2</v>
          </cell>
          <cell r="L83">
            <v>8</v>
          </cell>
          <cell r="Q83">
            <v>0</v>
          </cell>
        </row>
        <row r="84">
          <cell r="C84">
            <v>3.3125</v>
          </cell>
          <cell r="F84">
            <v>52.2</v>
          </cell>
          <cell r="L84">
            <v>8</v>
          </cell>
          <cell r="Q84">
            <v>0</v>
          </cell>
        </row>
        <row r="85">
          <cell r="C85">
            <v>3.34375</v>
          </cell>
          <cell r="F85">
            <v>50.3</v>
          </cell>
          <cell r="L85">
            <v>9</v>
          </cell>
          <cell r="Q85">
            <v>100</v>
          </cell>
        </row>
        <row r="86">
          <cell r="C86">
            <v>3.390625</v>
          </cell>
          <cell r="F86">
            <v>57.199999999999996</v>
          </cell>
          <cell r="L86">
            <v>5</v>
          </cell>
          <cell r="Q86">
            <v>0</v>
          </cell>
        </row>
        <row r="87">
          <cell r="C87">
            <v>3.40625</v>
          </cell>
          <cell r="F87">
            <v>58.099999999999994</v>
          </cell>
          <cell r="L87">
            <v>5</v>
          </cell>
          <cell r="Q87">
            <v>0</v>
          </cell>
        </row>
        <row r="88">
          <cell r="C88">
            <v>3.453125</v>
          </cell>
          <cell r="F88">
            <v>58.8</v>
          </cell>
          <cell r="L88">
            <v>6</v>
          </cell>
          <cell r="Q88">
            <v>100</v>
          </cell>
        </row>
        <row r="89">
          <cell r="C89">
            <v>3.484375</v>
          </cell>
          <cell r="F89">
            <v>61</v>
          </cell>
          <cell r="L89">
            <v>6</v>
          </cell>
          <cell r="Q89">
            <v>0</v>
          </cell>
        </row>
        <row r="90">
          <cell r="C90">
            <v>3.5</v>
          </cell>
          <cell r="F90">
            <v>60.199999999999996</v>
          </cell>
          <cell r="L90">
            <v>6</v>
          </cell>
          <cell r="Q90">
            <v>100</v>
          </cell>
        </row>
        <row r="91">
          <cell r="C91">
            <v>3.5625</v>
          </cell>
          <cell r="F91">
            <v>57.9</v>
          </cell>
          <cell r="L91">
            <v>9</v>
          </cell>
          <cell r="Q91">
            <v>0</v>
          </cell>
        </row>
        <row r="92">
          <cell r="C92">
            <v>3.609375</v>
          </cell>
          <cell r="F92">
            <v>63.800000000000004</v>
          </cell>
          <cell r="L92">
            <v>8</v>
          </cell>
          <cell r="Q92">
            <v>100</v>
          </cell>
        </row>
        <row r="93">
          <cell r="C93">
            <v>3.640625</v>
          </cell>
          <cell r="F93">
            <v>59.4</v>
          </cell>
          <cell r="L93">
            <v>8</v>
          </cell>
          <cell r="Q93">
            <v>0</v>
          </cell>
        </row>
        <row r="94">
          <cell r="C94">
            <v>3.6875</v>
          </cell>
          <cell r="F94">
            <v>60.4</v>
          </cell>
          <cell r="L94">
            <v>8</v>
          </cell>
          <cell r="Q94">
            <v>100</v>
          </cell>
        </row>
        <row r="95">
          <cell r="C95">
            <v>3.734375</v>
          </cell>
          <cell r="F95">
            <v>63.2</v>
          </cell>
          <cell r="L95">
            <v>8</v>
          </cell>
          <cell r="Q95">
            <v>100</v>
          </cell>
        </row>
        <row r="96">
          <cell r="C96">
            <v>3.765625</v>
          </cell>
          <cell r="F96">
            <v>63.5</v>
          </cell>
          <cell r="L96">
            <v>7</v>
          </cell>
          <cell r="Q96">
            <v>100</v>
          </cell>
        </row>
        <row r="97">
          <cell r="C97">
            <v>3.796875</v>
          </cell>
          <cell r="F97">
            <v>61.5</v>
          </cell>
          <cell r="L97">
            <v>7</v>
          </cell>
          <cell r="Q97">
            <v>100</v>
          </cell>
        </row>
        <row r="98">
          <cell r="C98">
            <v>3.828125</v>
          </cell>
          <cell r="F98">
            <v>61.5</v>
          </cell>
          <cell r="L98">
            <v>7</v>
          </cell>
          <cell r="Q98">
            <v>100</v>
          </cell>
        </row>
        <row r="99">
          <cell r="C99">
            <v>3.859375</v>
          </cell>
          <cell r="F99">
            <v>62.6</v>
          </cell>
          <cell r="L99">
            <v>8</v>
          </cell>
          <cell r="Q99">
            <v>0</v>
          </cell>
        </row>
        <row r="100">
          <cell r="C100">
            <v>3.875</v>
          </cell>
          <cell r="F100">
            <v>60.4</v>
          </cell>
          <cell r="L100">
            <v>8</v>
          </cell>
          <cell r="Q100">
            <v>100</v>
          </cell>
        </row>
        <row r="101">
          <cell r="C101">
            <v>3.921875</v>
          </cell>
          <cell r="F101">
            <v>60.099999999999994</v>
          </cell>
          <cell r="L101">
            <v>8</v>
          </cell>
          <cell r="Q101">
            <v>0</v>
          </cell>
        </row>
        <row r="102">
          <cell r="C102">
            <v>3.953125</v>
          </cell>
          <cell r="F102">
            <v>62.2</v>
          </cell>
          <cell r="L102">
            <v>8</v>
          </cell>
          <cell r="Q102">
            <v>100</v>
          </cell>
        </row>
        <row r="103">
          <cell r="C103">
            <v>4</v>
          </cell>
          <cell r="F103">
            <v>61.8</v>
          </cell>
          <cell r="L103">
            <v>8</v>
          </cell>
          <cell r="Q103">
            <v>100</v>
          </cell>
        </row>
        <row r="104">
          <cell r="C104">
            <v>4.03125</v>
          </cell>
          <cell r="F104">
            <v>64.400000000000006</v>
          </cell>
          <cell r="L104">
            <v>8</v>
          </cell>
          <cell r="Q104">
            <v>0</v>
          </cell>
        </row>
        <row r="105">
          <cell r="C105">
            <v>4.078125</v>
          </cell>
          <cell r="F105">
            <v>63.6</v>
          </cell>
          <cell r="L105">
            <v>8</v>
          </cell>
          <cell r="Q105">
            <v>100</v>
          </cell>
        </row>
        <row r="106">
          <cell r="C106">
            <v>4.109375</v>
          </cell>
          <cell r="F106">
            <v>62.5</v>
          </cell>
          <cell r="L106">
            <v>8</v>
          </cell>
          <cell r="Q106">
            <v>0</v>
          </cell>
        </row>
      </sheetData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RandomTree</v>
          </cell>
        </row>
        <row r="3">
          <cell r="F3">
            <v>67.627999999999986</v>
          </cell>
          <cell r="Q3">
            <v>0</v>
          </cell>
        </row>
        <row r="7">
          <cell r="C7">
            <v>0.234375</v>
          </cell>
          <cell r="E7">
            <v>1000</v>
          </cell>
          <cell r="F7">
            <v>83.1</v>
          </cell>
          <cell r="Q7">
            <v>0</v>
          </cell>
        </row>
        <row r="8">
          <cell r="C8">
            <v>0.421875</v>
          </cell>
          <cell r="E8">
            <v>2000</v>
          </cell>
          <cell r="F8">
            <v>91.3</v>
          </cell>
          <cell r="Q8">
            <v>0</v>
          </cell>
        </row>
        <row r="9">
          <cell r="C9">
            <v>0.5625</v>
          </cell>
          <cell r="E9">
            <v>3000</v>
          </cell>
          <cell r="F9">
            <v>90.7</v>
          </cell>
          <cell r="Q9">
            <v>0</v>
          </cell>
        </row>
        <row r="10">
          <cell r="C10">
            <v>0.625</v>
          </cell>
          <cell r="E10">
            <v>4000</v>
          </cell>
          <cell r="F10">
            <v>91.600000000000009</v>
          </cell>
          <cell r="Q10">
            <v>0</v>
          </cell>
        </row>
        <row r="11">
          <cell r="C11">
            <v>0.703125</v>
          </cell>
          <cell r="E11">
            <v>5000</v>
          </cell>
          <cell r="F11">
            <v>93.2</v>
          </cell>
          <cell r="Q11">
            <v>0</v>
          </cell>
        </row>
        <row r="12">
          <cell r="C12">
            <v>0.796875</v>
          </cell>
          <cell r="E12">
            <v>6000</v>
          </cell>
          <cell r="F12">
            <v>90.2</v>
          </cell>
          <cell r="Q12">
            <v>0</v>
          </cell>
        </row>
        <row r="13">
          <cell r="C13">
            <v>0.90625</v>
          </cell>
          <cell r="E13">
            <v>7000</v>
          </cell>
          <cell r="F13">
            <v>90.5</v>
          </cell>
          <cell r="Q13">
            <v>0</v>
          </cell>
        </row>
        <row r="14">
          <cell r="C14">
            <v>1.015625</v>
          </cell>
          <cell r="E14">
            <v>8000</v>
          </cell>
          <cell r="F14">
            <v>89.9</v>
          </cell>
          <cell r="Q14">
            <v>0</v>
          </cell>
        </row>
        <row r="15">
          <cell r="C15">
            <v>1.125</v>
          </cell>
          <cell r="E15">
            <v>9000</v>
          </cell>
          <cell r="F15">
            <v>89.8</v>
          </cell>
          <cell r="Q15">
            <v>0</v>
          </cell>
        </row>
        <row r="16">
          <cell r="C16">
            <v>1.1875</v>
          </cell>
          <cell r="E16">
            <v>10000</v>
          </cell>
          <cell r="F16">
            <v>91.100000000000009</v>
          </cell>
          <cell r="Q16">
            <v>0</v>
          </cell>
        </row>
        <row r="17">
          <cell r="C17">
            <v>1.265625</v>
          </cell>
          <cell r="E17">
            <v>11000</v>
          </cell>
          <cell r="F17">
            <v>91.7</v>
          </cell>
          <cell r="Q17">
            <v>0</v>
          </cell>
        </row>
        <row r="18">
          <cell r="C18">
            <v>1.328125</v>
          </cell>
          <cell r="E18">
            <v>12000</v>
          </cell>
          <cell r="F18">
            <v>90.4</v>
          </cell>
          <cell r="Q18">
            <v>0</v>
          </cell>
        </row>
        <row r="19">
          <cell r="C19">
            <v>1.4375</v>
          </cell>
          <cell r="E19">
            <v>13000</v>
          </cell>
          <cell r="F19">
            <v>90.4</v>
          </cell>
          <cell r="Q19">
            <v>0</v>
          </cell>
        </row>
        <row r="20">
          <cell r="C20">
            <v>1.53125</v>
          </cell>
          <cell r="E20">
            <v>14000</v>
          </cell>
          <cell r="F20">
            <v>88.5</v>
          </cell>
          <cell r="Q20">
            <v>0</v>
          </cell>
        </row>
        <row r="21">
          <cell r="C21">
            <v>1.609375</v>
          </cell>
          <cell r="E21">
            <v>15000</v>
          </cell>
          <cell r="F21">
            <v>90.7</v>
          </cell>
          <cell r="Q21">
            <v>0</v>
          </cell>
        </row>
        <row r="22">
          <cell r="C22">
            <v>1.6875</v>
          </cell>
          <cell r="E22">
            <v>16000</v>
          </cell>
          <cell r="F22">
            <v>90.8</v>
          </cell>
          <cell r="Q22">
            <v>0</v>
          </cell>
        </row>
        <row r="23">
          <cell r="C23">
            <v>1.765625</v>
          </cell>
          <cell r="E23">
            <v>17000</v>
          </cell>
          <cell r="F23">
            <v>90.5</v>
          </cell>
          <cell r="Q23">
            <v>0</v>
          </cell>
        </row>
        <row r="24">
          <cell r="C24">
            <v>1.828125</v>
          </cell>
          <cell r="E24">
            <v>18000</v>
          </cell>
          <cell r="F24">
            <v>90.7</v>
          </cell>
          <cell r="Q24">
            <v>0</v>
          </cell>
        </row>
        <row r="25">
          <cell r="C25">
            <v>1.90625</v>
          </cell>
          <cell r="E25">
            <v>19000</v>
          </cell>
          <cell r="F25">
            <v>91.100000000000009</v>
          </cell>
          <cell r="Q25">
            <v>0</v>
          </cell>
        </row>
        <row r="26">
          <cell r="C26">
            <v>1.96875</v>
          </cell>
          <cell r="E26">
            <v>20000</v>
          </cell>
          <cell r="F26">
            <v>89.9</v>
          </cell>
          <cell r="Q26">
            <v>0</v>
          </cell>
        </row>
        <row r="27">
          <cell r="C27">
            <v>2.0625</v>
          </cell>
          <cell r="E27">
            <v>21000</v>
          </cell>
          <cell r="F27">
            <v>91.100000000000009</v>
          </cell>
          <cell r="Q27">
            <v>0</v>
          </cell>
        </row>
        <row r="28">
          <cell r="C28">
            <v>2.125</v>
          </cell>
          <cell r="E28">
            <v>22000</v>
          </cell>
          <cell r="F28">
            <v>91.9</v>
          </cell>
          <cell r="Q28">
            <v>0</v>
          </cell>
        </row>
        <row r="29">
          <cell r="C29">
            <v>2.203125</v>
          </cell>
          <cell r="E29">
            <v>23000</v>
          </cell>
          <cell r="F29">
            <v>89.8</v>
          </cell>
          <cell r="Q29">
            <v>0</v>
          </cell>
        </row>
        <row r="30">
          <cell r="C30">
            <v>2.296875</v>
          </cell>
          <cell r="E30">
            <v>24000</v>
          </cell>
          <cell r="F30">
            <v>91.8</v>
          </cell>
          <cell r="Q30">
            <v>0</v>
          </cell>
        </row>
        <row r="31">
          <cell r="C31">
            <v>2.34375</v>
          </cell>
          <cell r="E31">
            <v>25000</v>
          </cell>
          <cell r="F31">
            <v>91.7</v>
          </cell>
          <cell r="Q31">
            <v>0</v>
          </cell>
        </row>
        <row r="32">
          <cell r="C32">
            <v>2.46875</v>
          </cell>
          <cell r="E32">
            <v>26000</v>
          </cell>
          <cell r="F32">
            <v>48.1</v>
          </cell>
          <cell r="Q32">
            <v>0</v>
          </cell>
        </row>
        <row r="33">
          <cell r="C33">
            <v>2.59375</v>
          </cell>
          <cell r="E33">
            <v>27000</v>
          </cell>
          <cell r="F33">
            <v>45.1</v>
          </cell>
          <cell r="Q33">
            <v>0</v>
          </cell>
        </row>
        <row r="34">
          <cell r="C34">
            <v>2.6875</v>
          </cell>
          <cell r="E34">
            <v>28000</v>
          </cell>
          <cell r="F34">
            <v>47.199999999999996</v>
          </cell>
          <cell r="Q34">
            <v>0</v>
          </cell>
        </row>
        <row r="35">
          <cell r="C35">
            <v>2.78125</v>
          </cell>
          <cell r="E35">
            <v>29000</v>
          </cell>
          <cell r="F35">
            <v>45.5</v>
          </cell>
          <cell r="Q35">
            <v>0</v>
          </cell>
        </row>
        <row r="36">
          <cell r="C36">
            <v>2.875</v>
          </cell>
          <cell r="E36">
            <v>30000</v>
          </cell>
          <cell r="F36">
            <v>48</v>
          </cell>
          <cell r="Q36">
            <v>0</v>
          </cell>
        </row>
        <row r="37">
          <cell r="C37">
            <v>2.96875</v>
          </cell>
          <cell r="E37">
            <v>31000</v>
          </cell>
          <cell r="F37">
            <v>46.6</v>
          </cell>
          <cell r="Q37">
            <v>0</v>
          </cell>
        </row>
        <row r="38">
          <cell r="C38">
            <v>3.0625</v>
          </cell>
          <cell r="E38">
            <v>32000</v>
          </cell>
          <cell r="F38">
            <v>47.599999999999994</v>
          </cell>
          <cell r="Q38">
            <v>0</v>
          </cell>
        </row>
        <row r="39">
          <cell r="C39">
            <v>3.1875</v>
          </cell>
          <cell r="E39">
            <v>33000</v>
          </cell>
          <cell r="F39">
            <v>47.4</v>
          </cell>
          <cell r="Q39">
            <v>0</v>
          </cell>
        </row>
        <row r="40">
          <cell r="C40">
            <v>3.3125</v>
          </cell>
          <cell r="E40">
            <v>34000</v>
          </cell>
          <cell r="F40">
            <v>47.9</v>
          </cell>
          <cell r="Q40">
            <v>0</v>
          </cell>
        </row>
        <row r="41">
          <cell r="C41">
            <v>3.421875</v>
          </cell>
          <cell r="E41">
            <v>35000</v>
          </cell>
          <cell r="F41">
            <v>47.3</v>
          </cell>
          <cell r="Q41">
            <v>0</v>
          </cell>
        </row>
        <row r="42">
          <cell r="C42">
            <v>3.53125</v>
          </cell>
          <cell r="E42">
            <v>36000</v>
          </cell>
          <cell r="F42">
            <v>55.600000000000009</v>
          </cell>
          <cell r="Q42">
            <v>0</v>
          </cell>
        </row>
        <row r="43">
          <cell r="C43">
            <v>3.640625</v>
          </cell>
          <cell r="E43">
            <v>37000</v>
          </cell>
          <cell r="F43">
            <v>49</v>
          </cell>
          <cell r="Q43">
            <v>0</v>
          </cell>
        </row>
        <row r="44">
          <cell r="C44">
            <v>3.75</v>
          </cell>
          <cell r="E44">
            <v>38000</v>
          </cell>
          <cell r="F44">
            <v>44.7</v>
          </cell>
          <cell r="Q44">
            <v>0</v>
          </cell>
        </row>
        <row r="45">
          <cell r="C45">
            <v>3.859375</v>
          </cell>
          <cell r="E45">
            <v>39000</v>
          </cell>
          <cell r="F45">
            <v>47</v>
          </cell>
          <cell r="Q45">
            <v>0</v>
          </cell>
        </row>
        <row r="46">
          <cell r="C46">
            <v>3.984375</v>
          </cell>
          <cell r="E46">
            <v>40000</v>
          </cell>
          <cell r="F46">
            <v>44.6</v>
          </cell>
          <cell r="Q46">
            <v>0</v>
          </cell>
        </row>
        <row r="47">
          <cell r="C47">
            <v>4.09375</v>
          </cell>
          <cell r="E47">
            <v>41000</v>
          </cell>
          <cell r="F47">
            <v>49.1</v>
          </cell>
          <cell r="Q47">
            <v>0</v>
          </cell>
        </row>
        <row r="48">
          <cell r="C48">
            <v>4.21875</v>
          </cell>
          <cell r="E48">
            <v>42000</v>
          </cell>
          <cell r="F48">
            <v>46.7</v>
          </cell>
          <cell r="Q48">
            <v>0</v>
          </cell>
        </row>
        <row r="49">
          <cell r="C49">
            <v>4.328125</v>
          </cell>
          <cell r="E49">
            <v>43000</v>
          </cell>
          <cell r="F49">
            <v>44.1</v>
          </cell>
          <cell r="Q49">
            <v>0</v>
          </cell>
        </row>
        <row r="50">
          <cell r="C50">
            <v>4.421875</v>
          </cell>
          <cell r="E50">
            <v>44000</v>
          </cell>
          <cell r="F50">
            <v>46.300000000000004</v>
          </cell>
          <cell r="Q50">
            <v>0</v>
          </cell>
        </row>
        <row r="51">
          <cell r="C51">
            <v>4.546875</v>
          </cell>
          <cell r="E51">
            <v>45000</v>
          </cell>
          <cell r="F51">
            <v>49.4</v>
          </cell>
          <cell r="Q51">
            <v>0</v>
          </cell>
        </row>
        <row r="52">
          <cell r="C52">
            <v>4.65625</v>
          </cell>
          <cell r="E52">
            <v>46000</v>
          </cell>
          <cell r="F52">
            <v>57.599999999999994</v>
          </cell>
          <cell r="Q52">
            <v>0</v>
          </cell>
        </row>
        <row r="53">
          <cell r="C53">
            <v>4.78125</v>
          </cell>
          <cell r="E53">
            <v>47000</v>
          </cell>
          <cell r="F53">
            <v>47.699999999999996</v>
          </cell>
          <cell r="Q53">
            <v>0</v>
          </cell>
        </row>
        <row r="54">
          <cell r="C54">
            <v>4.90625</v>
          </cell>
          <cell r="E54">
            <v>48000</v>
          </cell>
          <cell r="F54">
            <v>46.9</v>
          </cell>
          <cell r="Q54">
            <v>0</v>
          </cell>
        </row>
        <row r="55">
          <cell r="C55">
            <v>5.03125</v>
          </cell>
          <cell r="E55">
            <v>49000</v>
          </cell>
          <cell r="F55">
            <v>47.8</v>
          </cell>
          <cell r="Q55">
            <v>0</v>
          </cell>
        </row>
        <row r="56">
          <cell r="C56">
            <v>5.1875</v>
          </cell>
          <cell r="E56">
            <v>50000</v>
          </cell>
          <cell r="F56">
            <v>45</v>
          </cell>
          <cell r="Q56">
            <v>0</v>
          </cell>
        </row>
        <row r="57">
          <cell r="C57">
            <v>5.3125</v>
          </cell>
          <cell r="E57">
            <v>51000</v>
          </cell>
          <cell r="F57">
            <v>47.099999999999994</v>
          </cell>
          <cell r="Q57">
            <v>0</v>
          </cell>
        </row>
        <row r="58">
          <cell r="C58">
            <v>5.4375</v>
          </cell>
          <cell r="E58">
            <v>52000</v>
          </cell>
          <cell r="F58">
            <v>47.4</v>
          </cell>
          <cell r="Q58">
            <v>0</v>
          </cell>
        </row>
        <row r="59">
          <cell r="C59">
            <v>5.578125</v>
          </cell>
          <cell r="E59">
            <v>53000</v>
          </cell>
          <cell r="F59">
            <v>49.6</v>
          </cell>
          <cell r="Q59">
            <v>0</v>
          </cell>
        </row>
        <row r="60">
          <cell r="C60">
            <v>5.75</v>
          </cell>
          <cell r="E60">
            <v>54000</v>
          </cell>
          <cell r="F60">
            <v>45.300000000000004</v>
          </cell>
          <cell r="Q60">
            <v>0</v>
          </cell>
        </row>
        <row r="61">
          <cell r="C61">
            <v>5.90625</v>
          </cell>
          <cell r="E61">
            <v>55000</v>
          </cell>
          <cell r="F61">
            <v>45.300000000000004</v>
          </cell>
          <cell r="Q61">
            <v>0</v>
          </cell>
        </row>
        <row r="62">
          <cell r="C62">
            <v>6.09375</v>
          </cell>
          <cell r="E62">
            <v>56000</v>
          </cell>
          <cell r="F62">
            <v>54.7</v>
          </cell>
          <cell r="Q62">
            <v>0</v>
          </cell>
        </row>
        <row r="63">
          <cell r="C63">
            <v>6.265625</v>
          </cell>
          <cell r="E63">
            <v>57000</v>
          </cell>
          <cell r="F63">
            <v>48.8</v>
          </cell>
          <cell r="Q63">
            <v>0</v>
          </cell>
        </row>
        <row r="64">
          <cell r="C64">
            <v>6.4375</v>
          </cell>
          <cell r="E64">
            <v>58000</v>
          </cell>
          <cell r="F64">
            <v>44.2</v>
          </cell>
          <cell r="Q64">
            <v>0</v>
          </cell>
        </row>
        <row r="65">
          <cell r="C65">
            <v>6.59375</v>
          </cell>
          <cell r="E65">
            <v>59000</v>
          </cell>
          <cell r="F65">
            <v>44.6</v>
          </cell>
          <cell r="Q65">
            <v>0</v>
          </cell>
        </row>
        <row r="66">
          <cell r="C66">
            <v>6.765625</v>
          </cell>
          <cell r="E66">
            <v>60000</v>
          </cell>
          <cell r="F66">
            <v>46.400000000000006</v>
          </cell>
          <cell r="Q66">
            <v>0</v>
          </cell>
        </row>
        <row r="67">
          <cell r="C67">
            <v>6.953125</v>
          </cell>
          <cell r="E67">
            <v>61000</v>
          </cell>
          <cell r="F67">
            <v>49.2</v>
          </cell>
          <cell r="Q67">
            <v>0</v>
          </cell>
        </row>
        <row r="68">
          <cell r="C68">
            <v>7.15625</v>
          </cell>
          <cell r="E68">
            <v>62000</v>
          </cell>
          <cell r="F68">
            <v>48.199999999999996</v>
          </cell>
          <cell r="Q68">
            <v>0</v>
          </cell>
        </row>
        <row r="69">
          <cell r="C69">
            <v>7.3125</v>
          </cell>
          <cell r="E69">
            <v>63000</v>
          </cell>
          <cell r="F69">
            <v>47.3</v>
          </cell>
          <cell r="Q69">
            <v>0</v>
          </cell>
        </row>
        <row r="70">
          <cell r="C70">
            <v>7.484375</v>
          </cell>
          <cell r="E70">
            <v>64000</v>
          </cell>
          <cell r="F70">
            <v>47.099999999999994</v>
          </cell>
          <cell r="Q70">
            <v>0</v>
          </cell>
        </row>
        <row r="71">
          <cell r="C71">
            <v>7.65625</v>
          </cell>
          <cell r="E71">
            <v>65000</v>
          </cell>
          <cell r="F71">
            <v>49.2</v>
          </cell>
          <cell r="Q71">
            <v>0</v>
          </cell>
        </row>
        <row r="72">
          <cell r="C72">
            <v>7.84375</v>
          </cell>
          <cell r="E72">
            <v>66000</v>
          </cell>
          <cell r="F72">
            <v>65.2</v>
          </cell>
          <cell r="Q72">
            <v>0</v>
          </cell>
        </row>
        <row r="73">
          <cell r="C73">
            <v>7.984375</v>
          </cell>
          <cell r="E73">
            <v>67000</v>
          </cell>
          <cell r="F73">
            <v>90.5</v>
          </cell>
          <cell r="Q73">
            <v>0</v>
          </cell>
        </row>
        <row r="74">
          <cell r="C74">
            <v>8.125</v>
          </cell>
          <cell r="E74">
            <v>68000</v>
          </cell>
          <cell r="F74">
            <v>90.600000000000009</v>
          </cell>
          <cell r="Q74">
            <v>0</v>
          </cell>
        </row>
        <row r="75">
          <cell r="C75">
            <v>8.265625</v>
          </cell>
          <cell r="E75">
            <v>69000</v>
          </cell>
          <cell r="F75">
            <v>90.4</v>
          </cell>
          <cell r="Q75">
            <v>0</v>
          </cell>
        </row>
        <row r="76">
          <cell r="C76">
            <v>8.40625</v>
          </cell>
          <cell r="E76">
            <v>70000</v>
          </cell>
          <cell r="F76">
            <v>91.7</v>
          </cell>
          <cell r="Q76">
            <v>0</v>
          </cell>
        </row>
        <row r="77">
          <cell r="C77">
            <v>8.546875</v>
          </cell>
          <cell r="E77">
            <v>71000</v>
          </cell>
          <cell r="F77">
            <v>90.2</v>
          </cell>
          <cell r="Q77">
            <v>0</v>
          </cell>
        </row>
        <row r="78">
          <cell r="C78">
            <v>8.6875</v>
          </cell>
          <cell r="E78">
            <v>72000</v>
          </cell>
          <cell r="F78">
            <v>90.7</v>
          </cell>
          <cell r="Q78">
            <v>0</v>
          </cell>
        </row>
        <row r="79">
          <cell r="C79">
            <v>8.828125</v>
          </cell>
          <cell r="E79">
            <v>73000</v>
          </cell>
          <cell r="F79">
            <v>90.3</v>
          </cell>
          <cell r="Q79">
            <v>0</v>
          </cell>
        </row>
        <row r="80">
          <cell r="C80">
            <v>8.96875</v>
          </cell>
          <cell r="E80">
            <v>74000</v>
          </cell>
          <cell r="F80">
            <v>90.8</v>
          </cell>
          <cell r="Q80">
            <v>0</v>
          </cell>
        </row>
        <row r="81">
          <cell r="C81">
            <v>9.109375</v>
          </cell>
          <cell r="E81">
            <v>75000</v>
          </cell>
          <cell r="F81">
            <v>92.800000000000011</v>
          </cell>
          <cell r="Q81">
            <v>0</v>
          </cell>
        </row>
        <row r="82">
          <cell r="C82">
            <v>9.25</v>
          </cell>
          <cell r="E82">
            <v>76000</v>
          </cell>
          <cell r="F82">
            <v>89.9</v>
          </cell>
          <cell r="Q82">
            <v>0</v>
          </cell>
        </row>
        <row r="83">
          <cell r="C83">
            <v>9.390625</v>
          </cell>
          <cell r="E83">
            <v>77000</v>
          </cell>
          <cell r="F83">
            <v>90.600000000000009</v>
          </cell>
          <cell r="Q83">
            <v>0</v>
          </cell>
        </row>
        <row r="84">
          <cell r="C84">
            <v>9.515625</v>
          </cell>
          <cell r="E84">
            <v>78000</v>
          </cell>
          <cell r="F84">
            <v>91.2</v>
          </cell>
          <cell r="Q84">
            <v>0</v>
          </cell>
        </row>
        <row r="85">
          <cell r="C85">
            <v>9.65625</v>
          </cell>
          <cell r="E85">
            <v>79000</v>
          </cell>
          <cell r="F85">
            <v>90.9</v>
          </cell>
          <cell r="Q85">
            <v>0</v>
          </cell>
        </row>
        <row r="86">
          <cell r="C86">
            <v>9.859375</v>
          </cell>
          <cell r="E86">
            <v>80000</v>
          </cell>
          <cell r="F86">
            <v>90.8</v>
          </cell>
          <cell r="Q86">
            <v>0</v>
          </cell>
        </row>
        <row r="87">
          <cell r="C87">
            <v>10.078125</v>
          </cell>
          <cell r="E87">
            <v>81000</v>
          </cell>
          <cell r="F87">
            <v>90.8</v>
          </cell>
          <cell r="Q87">
            <v>0</v>
          </cell>
        </row>
        <row r="88">
          <cell r="C88">
            <v>10.265625</v>
          </cell>
          <cell r="E88">
            <v>82000</v>
          </cell>
          <cell r="F88">
            <v>90</v>
          </cell>
          <cell r="Q88">
            <v>0</v>
          </cell>
        </row>
        <row r="89">
          <cell r="C89">
            <v>10.421875</v>
          </cell>
          <cell r="E89">
            <v>83000</v>
          </cell>
          <cell r="F89">
            <v>91.100000000000009</v>
          </cell>
          <cell r="Q89">
            <v>0</v>
          </cell>
        </row>
        <row r="90">
          <cell r="C90">
            <v>10.515625</v>
          </cell>
          <cell r="E90">
            <v>84000</v>
          </cell>
          <cell r="F90">
            <v>92.300000000000011</v>
          </cell>
          <cell r="Q90">
            <v>0</v>
          </cell>
        </row>
        <row r="91">
          <cell r="C91">
            <v>10.609375</v>
          </cell>
          <cell r="E91">
            <v>85000</v>
          </cell>
          <cell r="F91">
            <v>55.800000000000004</v>
          </cell>
          <cell r="Q91">
            <v>0</v>
          </cell>
        </row>
        <row r="92">
          <cell r="C92">
            <v>10.65625</v>
          </cell>
          <cell r="E92">
            <v>86000</v>
          </cell>
          <cell r="F92">
            <v>56.3</v>
          </cell>
          <cell r="Q92">
            <v>0</v>
          </cell>
        </row>
        <row r="93">
          <cell r="C93">
            <v>10.703125</v>
          </cell>
          <cell r="E93">
            <v>87000</v>
          </cell>
          <cell r="F93">
            <v>53.7</v>
          </cell>
          <cell r="Q93">
            <v>0</v>
          </cell>
        </row>
        <row r="94">
          <cell r="C94">
            <v>10.75</v>
          </cell>
          <cell r="E94">
            <v>88000</v>
          </cell>
          <cell r="F94">
            <v>57.599999999999994</v>
          </cell>
          <cell r="Q94">
            <v>0</v>
          </cell>
        </row>
        <row r="95">
          <cell r="C95">
            <v>10.796875</v>
          </cell>
          <cell r="E95">
            <v>89000</v>
          </cell>
          <cell r="F95">
            <v>56.2</v>
          </cell>
          <cell r="Q95">
            <v>0</v>
          </cell>
        </row>
        <row r="96">
          <cell r="C96">
            <v>10.84375</v>
          </cell>
          <cell r="E96">
            <v>90000</v>
          </cell>
          <cell r="F96">
            <v>56.399999999999991</v>
          </cell>
          <cell r="Q96">
            <v>0</v>
          </cell>
        </row>
        <row r="97">
          <cell r="C97">
            <v>10.90625</v>
          </cell>
          <cell r="E97">
            <v>91000</v>
          </cell>
          <cell r="F97">
            <v>56.499999999999993</v>
          </cell>
          <cell r="Q97">
            <v>0</v>
          </cell>
        </row>
        <row r="98">
          <cell r="C98">
            <v>10.96875</v>
          </cell>
          <cell r="E98">
            <v>92000</v>
          </cell>
          <cell r="F98">
            <v>55.900000000000006</v>
          </cell>
          <cell r="Q98">
            <v>0</v>
          </cell>
        </row>
        <row r="99">
          <cell r="C99">
            <v>11.015625</v>
          </cell>
          <cell r="E99">
            <v>93000</v>
          </cell>
          <cell r="F99">
            <v>55.800000000000004</v>
          </cell>
          <cell r="Q99">
            <v>0</v>
          </cell>
        </row>
        <row r="100">
          <cell r="C100">
            <v>11.078125</v>
          </cell>
          <cell r="E100">
            <v>94000</v>
          </cell>
          <cell r="F100">
            <v>54.2</v>
          </cell>
          <cell r="Q100">
            <v>0</v>
          </cell>
        </row>
        <row r="101">
          <cell r="C101">
            <v>11.140625</v>
          </cell>
          <cell r="E101">
            <v>95000</v>
          </cell>
          <cell r="F101">
            <v>55.400000000000006</v>
          </cell>
          <cell r="Q101">
            <v>0</v>
          </cell>
        </row>
        <row r="102">
          <cell r="C102">
            <v>11.203125</v>
          </cell>
          <cell r="E102">
            <v>96000</v>
          </cell>
          <cell r="F102">
            <v>57.699999999999996</v>
          </cell>
          <cell r="Q102">
            <v>0</v>
          </cell>
        </row>
        <row r="103">
          <cell r="C103">
            <v>11.25</v>
          </cell>
          <cell r="E103">
            <v>97000</v>
          </cell>
          <cell r="F103">
            <v>55.900000000000006</v>
          </cell>
          <cell r="Q103">
            <v>0</v>
          </cell>
        </row>
        <row r="104">
          <cell r="C104">
            <v>11.3125</v>
          </cell>
          <cell r="E104">
            <v>98000</v>
          </cell>
          <cell r="F104">
            <v>55.300000000000004</v>
          </cell>
          <cell r="Q104">
            <v>0</v>
          </cell>
        </row>
        <row r="105">
          <cell r="C105">
            <v>11.375</v>
          </cell>
          <cell r="E105">
            <v>99000</v>
          </cell>
          <cell r="F105">
            <v>58.3</v>
          </cell>
          <cell r="Q105">
            <v>0</v>
          </cell>
        </row>
        <row r="106">
          <cell r="C106">
            <v>11.4375</v>
          </cell>
          <cell r="E106">
            <v>100000</v>
          </cell>
          <cell r="F106">
            <v>52</v>
          </cell>
          <cell r="Q106">
            <v>0</v>
          </cell>
        </row>
      </sheetData>
      <sheetData sheetId="1">
        <row r="3">
          <cell r="F3">
            <v>66.428000000000011</v>
          </cell>
          <cell r="L3">
            <v>1.99</v>
          </cell>
          <cell r="Q3">
            <v>0</v>
          </cell>
        </row>
        <row r="7">
          <cell r="C7">
            <v>0.109375</v>
          </cell>
          <cell r="F7">
            <v>84.7</v>
          </cell>
          <cell r="L7">
            <v>6</v>
          </cell>
          <cell r="Q7">
            <v>0</v>
          </cell>
        </row>
        <row r="8">
          <cell r="C8">
            <v>0.1875</v>
          </cell>
          <cell r="F8">
            <v>84.8</v>
          </cell>
          <cell r="L8">
            <v>6</v>
          </cell>
          <cell r="Q8">
            <v>0</v>
          </cell>
        </row>
        <row r="9">
          <cell r="C9">
            <v>0.25</v>
          </cell>
          <cell r="F9">
            <v>82</v>
          </cell>
          <cell r="L9">
            <v>6</v>
          </cell>
          <cell r="Q9">
            <v>0</v>
          </cell>
        </row>
        <row r="10">
          <cell r="C10">
            <v>0.265625</v>
          </cell>
          <cell r="F10">
            <v>84.5</v>
          </cell>
          <cell r="L10">
            <v>6</v>
          </cell>
          <cell r="Q10">
            <v>0</v>
          </cell>
        </row>
        <row r="11">
          <cell r="C11">
            <v>0.28125</v>
          </cell>
          <cell r="F11">
            <v>85.8</v>
          </cell>
          <cell r="L11">
            <v>6</v>
          </cell>
          <cell r="Q11">
            <v>0</v>
          </cell>
        </row>
        <row r="12">
          <cell r="C12">
            <v>0.296875</v>
          </cell>
          <cell r="F12">
            <v>82.8</v>
          </cell>
          <cell r="L12">
            <v>6</v>
          </cell>
          <cell r="Q12">
            <v>0</v>
          </cell>
        </row>
        <row r="13">
          <cell r="C13">
            <v>0.328125</v>
          </cell>
          <cell r="F13">
            <v>83</v>
          </cell>
          <cell r="L13">
            <v>6</v>
          </cell>
          <cell r="Q13">
            <v>0</v>
          </cell>
        </row>
        <row r="14">
          <cell r="C14">
            <v>0.34375</v>
          </cell>
          <cell r="F14">
            <v>82.6</v>
          </cell>
          <cell r="L14">
            <v>6</v>
          </cell>
          <cell r="Q14">
            <v>0</v>
          </cell>
        </row>
        <row r="15">
          <cell r="C15">
            <v>0.375</v>
          </cell>
          <cell r="F15">
            <v>81.5</v>
          </cell>
          <cell r="L15">
            <v>6</v>
          </cell>
          <cell r="Q15">
            <v>0</v>
          </cell>
        </row>
        <row r="16">
          <cell r="C16">
            <v>0.390625</v>
          </cell>
          <cell r="F16">
            <v>84.8</v>
          </cell>
          <cell r="L16">
            <v>6</v>
          </cell>
          <cell r="Q16">
            <v>0</v>
          </cell>
        </row>
        <row r="17">
          <cell r="C17">
            <v>0.421875</v>
          </cell>
          <cell r="F17">
            <v>85</v>
          </cell>
          <cell r="L17">
            <v>6</v>
          </cell>
          <cell r="Q17">
            <v>0</v>
          </cell>
        </row>
        <row r="18">
          <cell r="C18">
            <v>0.4375</v>
          </cell>
          <cell r="F18">
            <v>83.899999999999991</v>
          </cell>
          <cell r="L18">
            <v>6</v>
          </cell>
          <cell r="Q18">
            <v>0</v>
          </cell>
        </row>
        <row r="19">
          <cell r="C19">
            <v>0.46875</v>
          </cell>
          <cell r="F19">
            <v>83.1</v>
          </cell>
          <cell r="L19">
            <v>6</v>
          </cell>
          <cell r="Q19">
            <v>0</v>
          </cell>
        </row>
        <row r="20">
          <cell r="C20">
            <v>0.5</v>
          </cell>
          <cell r="F20">
            <v>82.399999999999991</v>
          </cell>
          <cell r="L20">
            <v>6</v>
          </cell>
          <cell r="Q20">
            <v>0</v>
          </cell>
        </row>
        <row r="21">
          <cell r="C21">
            <v>0.53125</v>
          </cell>
          <cell r="F21">
            <v>74.7</v>
          </cell>
          <cell r="L21">
            <v>6</v>
          </cell>
          <cell r="Q21">
            <v>0</v>
          </cell>
        </row>
        <row r="22">
          <cell r="C22">
            <v>0.5625</v>
          </cell>
          <cell r="F22">
            <v>80.800000000000011</v>
          </cell>
          <cell r="L22">
            <v>6</v>
          </cell>
          <cell r="Q22">
            <v>0</v>
          </cell>
        </row>
        <row r="23">
          <cell r="C23">
            <v>0.59375</v>
          </cell>
          <cell r="F23">
            <v>82.8</v>
          </cell>
          <cell r="L23">
            <v>6</v>
          </cell>
          <cell r="Q23">
            <v>0</v>
          </cell>
        </row>
        <row r="24">
          <cell r="C24">
            <v>0.625</v>
          </cell>
          <cell r="F24">
            <v>83.899999999999991</v>
          </cell>
          <cell r="L24">
            <v>6</v>
          </cell>
          <cell r="Q24">
            <v>0</v>
          </cell>
        </row>
        <row r="25">
          <cell r="C25">
            <v>0.65625</v>
          </cell>
          <cell r="F25">
            <v>81.3</v>
          </cell>
          <cell r="L25">
            <v>6</v>
          </cell>
          <cell r="Q25">
            <v>0</v>
          </cell>
        </row>
        <row r="26">
          <cell r="C26">
            <v>0.703125</v>
          </cell>
          <cell r="F26">
            <v>73.099999999999994</v>
          </cell>
          <cell r="L26">
            <v>5</v>
          </cell>
          <cell r="Q26">
            <v>0</v>
          </cell>
        </row>
        <row r="27">
          <cell r="C27">
            <v>0.734375</v>
          </cell>
          <cell r="F27">
            <v>68.2</v>
          </cell>
          <cell r="L27">
            <v>1</v>
          </cell>
          <cell r="Q27">
            <v>0</v>
          </cell>
        </row>
        <row r="28">
          <cell r="C28">
            <v>0.75</v>
          </cell>
          <cell r="F28">
            <v>68.8</v>
          </cell>
          <cell r="L28">
            <v>1</v>
          </cell>
          <cell r="Q28">
            <v>0</v>
          </cell>
        </row>
        <row r="29">
          <cell r="C29">
            <v>0.78125</v>
          </cell>
          <cell r="F29">
            <v>64.099999999999994</v>
          </cell>
          <cell r="L29">
            <v>1</v>
          </cell>
          <cell r="Q29">
            <v>0</v>
          </cell>
        </row>
        <row r="30">
          <cell r="C30">
            <v>0.796875</v>
          </cell>
          <cell r="F30">
            <v>61.5</v>
          </cell>
          <cell r="L30">
            <v>1</v>
          </cell>
          <cell r="Q30">
            <v>0</v>
          </cell>
        </row>
        <row r="31">
          <cell r="C31">
            <v>0.8125</v>
          </cell>
          <cell r="F31">
            <v>65</v>
          </cell>
          <cell r="L31">
            <v>1</v>
          </cell>
          <cell r="Q31">
            <v>0</v>
          </cell>
        </row>
        <row r="32">
          <cell r="C32">
            <v>0.828125</v>
          </cell>
          <cell r="F32">
            <v>53.6</v>
          </cell>
          <cell r="L32">
            <v>1</v>
          </cell>
          <cell r="Q32">
            <v>0</v>
          </cell>
        </row>
        <row r="33">
          <cell r="C33">
            <v>0.859375</v>
          </cell>
          <cell r="F33">
            <v>54</v>
          </cell>
          <cell r="L33">
            <v>1</v>
          </cell>
          <cell r="Q33">
            <v>0</v>
          </cell>
        </row>
        <row r="34">
          <cell r="C34">
            <v>0.875</v>
          </cell>
          <cell r="F34">
            <v>50.5</v>
          </cell>
          <cell r="L34">
            <v>1</v>
          </cell>
          <cell r="Q34">
            <v>0</v>
          </cell>
        </row>
        <row r="35">
          <cell r="C35">
            <v>0.890625</v>
          </cell>
          <cell r="F35">
            <v>52.7</v>
          </cell>
          <cell r="L35">
            <v>1</v>
          </cell>
          <cell r="Q35">
            <v>0</v>
          </cell>
        </row>
        <row r="36">
          <cell r="C36">
            <v>0.90625</v>
          </cell>
          <cell r="F36">
            <v>54</v>
          </cell>
          <cell r="L36">
            <v>1</v>
          </cell>
          <cell r="Q36">
            <v>0</v>
          </cell>
        </row>
        <row r="37">
          <cell r="C37">
            <v>0.90625</v>
          </cell>
          <cell r="F37">
            <v>50.3</v>
          </cell>
          <cell r="L37">
            <v>1</v>
          </cell>
          <cell r="Q37">
            <v>0</v>
          </cell>
        </row>
        <row r="38">
          <cell r="C38">
            <v>0.921875</v>
          </cell>
          <cell r="F38">
            <v>51.800000000000004</v>
          </cell>
          <cell r="L38">
            <v>1</v>
          </cell>
          <cell r="Q38">
            <v>0</v>
          </cell>
        </row>
        <row r="39">
          <cell r="C39">
            <v>0.9375</v>
          </cell>
          <cell r="F39">
            <v>49.9</v>
          </cell>
          <cell r="L39">
            <v>1</v>
          </cell>
          <cell r="Q39">
            <v>0</v>
          </cell>
        </row>
        <row r="40">
          <cell r="C40">
            <v>0.953125</v>
          </cell>
          <cell r="F40">
            <v>50.4</v>
          </cell>
          <cell r="L40">
            <v>1</v>
          </cell>
          <cell r="Q40">
            <v>0</v>
          </cell>
        </row>
        <row r="41">
          <cell r="C41">
            <v>0.96875</v>
          </cell>
          <cell r="F41">
            <v>51.7</v>
          </cell>
          <cell r="L41">
            <v>1</v>
          </cell>
          <cell r="Q41">
            <v>0</v>
          </cell>
        </row>
        <row r="42">
          <cell r="C42">
            <v>0.984375</v>
          </cell>
          <cell r="F42">
            <v>52</v>
          </cell>
          <cell r="L42">
            <v>1</v>
          </cell>
          <cell r="Q42">
            <v>0</v>
          </cell>
        </row>
        <row r="43">
          <cell r="C43">
            <v>1</v>
          </cell>
          <cell r="F43">
            <v>47.9</v>
          </cell>
          <cell r="L43">
            <v>1</v>
          </cell>
          <cell r="Q43">
            <v>0</v>
          </cell>
        </row>
        <row r="44">
          <cell r="C44">
            <v>1.015625</v>
          </cell>
          <cell r="F44">
            <v>51.6</v>
          </cell>
          <cell r="L44">
            <v>1</v>
          </cell>
          <cell r="Q44">
            <v>0</v>
          </cell>
        </row>
        <row r="45">
          <cell r="C45">
            <v>1.015625</v>
          </cell>
          <cell r="F45">
            <v>49.8</v>
          </cell>
          <cell r="L45">
            <v>1</v>
          </cell>
          <cell r="Q45">
            <v>0</v>
          </cell>
        </row>
        <row r="46">
          <cell r="C46">
            <v>1.03125</v>
          </cell>
          <cell r="F46">
            <v>53</v>
          </cell>
          <cell r="L46">
            <v>1</v>
          </cell>
          <cell r="Q46">
            <v>0</v>
          </cell>
        </row>
        <row r="47">
          <cell r="C47">
            <v>1.046875</v>
          </cell>
          <cell r="F47">
            <v>52.900000000000006</v>
          </cell>
          <cell r="L47">
            <v>1</v>
          </cell>
          <cell r="Q47">
            <v>0</v>
          </cell>
        </row>
        <row r="48">
          <cell r="C48">
            <v>1.0625</v>
          </cell>
          <cell r="F48">
            <v>49.7</v>
          </cell>
          <cell r="L48">
            <v>1</v>
          </cell>
          <cell r="Q48">
            <v>0</v>
          </cell>
        </row>
        <row r="49">
          <cell r="C49">
            <v>1.078125</v>
          </cell>
          <cell r="F49">
            <v>51.4</v>
          </cell>
          <cell r="L49">
            <v>1</v>
          </cell>
          <cell r="Q49">
            <v>0</v>
          </cell>
        </row>
        <row r="50">
          <cell r="C50">
            <v>1.09375</v>
          </cell>
          <cell r="F50">
            <v>51</v>
          </cell>
          <cell r="L50">
            <v>1</v>
          </cell>
          <cell r="Q50">
            <v>0</v>
          </cell>
        </row>
        <row r="51">
          <cell r="C51">
            <v>1.109375</v>
          </cell>
          <cell r="F51">
            <v>52.2</v>
          </cell>
          <cell r="L51">
            <v>1</v>
          </cell>
          <cell r="Q51">
            <v>0</v>
          </cell>
        </row>
        <row r="52">
          <cell r="C52">
            <v>1.140625</v>
          </cell>
          <cell r="F52">
            <v>55.300000000000004</v>
          </cell>
          <cell r="L52">
            <v>1</v>
          </cell>
          <cell r="Q52">
            <v>0</v>
          </cell>
        </row>
        <row r="53">
          <cell r="C53">
            <v>1.15625</v>
          </cell>
          <cell r="F53">
            <v>49.5</v>
          </cell>
          <cell r="L53">
            <v>1</v>
          </cell>
          <cell r="Q53">
            <v>0</v>
          </cell>
        </row>
        <row r="54">
          <cell r="C54">
            <v>1.171875</v>
          </cell>
          <cell r="F54">
            <v>53.300000000000004</v>
          </cell>
          <cell r="L54">
            <v>1</v>
          </cell>
          <cell r="Q54">
            <v>0</v>
          </cell>
        </row>
        <row r="55">
          <cell r="C55">
            <v>1.1875</v>
          </cell>
          <cell r="F55">
            <v>52.6</v>
          </cell>
          <cell r="L55">
            <v>1</v>
          </cell>
          <cell r="Q55">
            <v>0</v>
          </cell>
        </row>
        <row r="56">
          <cell r="C56">
            <v>1.203125</v>
          </cell>
          <cell r="F56">
            <v>50.9</v>
          </cell>
          <cell r="L56">
            <v>1</v>
          </cell>
          <cell r="Q56">
            <v>0</v>
          </cell>
        </row>
        <row r="57">
          <cell r="C57">
            <v>1.21875</v>
          </cell>
          <cell r="F57">
            <v>49.6</v>
          </cell>
          <cell r="L57">
            <v>1</v>
          </cell>
          <cell r="Q57">
            <v>0</v>
          </cell>
        </row>
        <row r="58">
          <cell r="C58">
            <v>1.234375</v>
          </cell>
          <cell r="F58">
            <v>50.4</v>
          </cell>
          <cell r="L58">
            <v>1</v>
          </cell>
          <cell r="Q58">
            <v>0</v>
          </cell>
        </row>
        <row r="59">
          <cell r="C59">
            <v>1.234375</v>
          </cell>
          <cell r="F59">
            <v>50.7</v>
          </cell>
          <cell r="L59">
            <v>1</v>
          </cell>
          <cell r="Q59">
            <v>0</v>
          </cell>
        </row>
        <row r="60">
          <cell r="C60">
            <v>1.25</v>
          </cell>
          <cell r="F60">
            <v>50.8</v>
          </cell>
          <cell r="L60">
            <v>1</v>
          </cell>
          <cell r="Q60">
            <v>0</v>
          </cell>
        </row>
        <row r="61">
          <cell r="C61">
            <v>1.265625</v>
          </cell>
          <cell r="F61">
            <v>53.6</v>
          </cell>
          <cell r="L61">
            <v>1</v>
          </cell>
          <cell r="Q61">
            <v>0</v>
          </cell>
        </row>
        <row r="62">
          <cell r="C62">
            <v>1.28125</v>
          </cell>
          <cell r="F62">
            <v>56.8</v>
          </cell>
          <cell r="L62">
            <v>1</v>
          </cell>
          <cell r="Q62">
            <v>0</v>
          </cell>
        </row>
        <row r="63">
          <cell r="C63">
            <v>1.296875</v>
          </cell>
          <cell r="F63">
            <v>49.4</v>
          </cell>
          <cell r="L63">
            <v>1</v>
          </cell>
          <cell r="Q63">
            <v>0</v>
          </cell>
        </row>
        <row r="64">
          <cell r="C64">
            <v>1.3125</v>
          </cell>
          <cell r="F64">
            <v>51.300000000000004</v>
          </cell>
          <cell r="L64">
            <v>1</v>
          </cell>
          <cell r="Q64">
            <v>0</v>
          </cell>
        </row>
        <row r="65">
          <cell r="C65">
            <v>1.328125</v>
          </cell>
          <cell r="F65">
            <v>53.400000000000006</v>
          </cell>
          <cell r="L65">
            <v>1</v>
          </cell>
          <cell r="Q65">
            <v>0</v>
          </cell>
        </row>
        <row r="66">
          <cell r="C66">
            <v>1.34375</v>
          </cell>
          <cell r="F66">
            <v>50.4</v>
          </cell>
          <cell r="L66">
            <v>1</v>
          </cell>
          <cell r="Q66">
            <v>0</v>
          </cell>
        </row>
        <row r="67">
          <cell r="C67">
            <v>1.359375</v>
          </cell>
          <cell r="F67">
            <v>50.4</v>
          </cell>
          <cell r="L67">
            <v>1</v>
          </cell>
          <cell r="Q67">
            <v>0</v>
          </cell>
        </row>
        <row r="68">
          <cell r="C68">
            <v>1.390625</v>
          </cell>
          <cell r="F68">
            <v>51.7</v>
          </cell>
          <cell r="L68">
            <v>1</v>
          </cell>
          <cell r="Q68">
            <v>0</v>
          </cell>
        </row>
        <row r="69">
          <cell r="C69">
            <v>1.390625</v>
          </cell>
          <cell r="F69">
            <v>50.6</v>
          </cell>
          <cell r="L69">
            <v>1</v>
          </cell>
          <cell r="Q69">
            <v>0</v>
          </cell>
        </row>
        <row r="70">
          <cell r="C70">
            <v>1.421875</v>
          </cell>
          <cell r="F70">
            <v>52.800000000000004</v>
          </cell>
          <cell r="L70">
            <v>1</v>
          </cell>
          <cell r="Q70">
            <v>0</v>
          </cell>
        </row>
        <row r="71">
          <cell r="C71">
            <v>1.4375</v>
          </cell>
          <cell r="F71">
            <v>49</v>
          </cell>
          <cell r="L71">
            <v>1</v>
          </cell>
          <cell r="Q71">
            <v>0</v>
          </cell>
        </row>
        <row r="72">
          <cell r="C72">
            <v>1.4375</v>
          </cell>
          <cell r="F72">
            <v>61</v>
          </cell>
          <cell r="L72">
            <v>1</v>
          </cell>
          <cell r="Q72">
            <v>0</v>
          </cell>
        </row>
        <row r="73">
          <cell r="C73">
            <v>1.453125</v>
          </cell>
          <cell r="F73">
            <v>75.8</v>
          </cell>
          <cell r="L73">
            <v>1</v>
          </cell>
          <cell r="Q73">
            <v>0</v>
          </cell>
        </row>
        <row r="74">
          <cell r="C74">
            <v>1.46875</v>
          </cell>
          <cell r="F74">
            <v>75.3</v>
          </cell>
          <cell r="L74">
            <v>1</v>
          </cell>
          <cell r="Q74">
            <v>0</v>
          </cell>
        </row>
        <row r="75">
          <cell r="C75">
            <v>1.484375</v>
          </cell>
          <cell r="F75">
            <v>73.2</v>
          </cell>
          <cell r="L75">
            <v>1</v>
          </cell>
          <cell r="Q75">
            <v>0</v>
          </cell>
        </row>
        <row r="76">
          <cell r="C76">
            <v>1.5</v>
          </cell>
          <cell r="F76">
            <v>75.900000000000006</v>
          </cell>
          <cell r="L76">
            <v>1</v>
          </cell>
          <cell r="Q76">
            <v>0</v>
          </cell>
        </row>
        <row r="77">
          <cell r="C77">
            <v>1.515625</v>
          </cell>
          <cell r="F77">
            <v>73</v>
          </cell>
          <cell r="L77">
            <v>1</v>
          </cell>
          <cell r="Q77">
            <v>0</v>
          </cell>
        </row>
        <row r="78">
          <cell r="C78">
            <v>1.53125</v>
          </cell>
          <cell r="F78">
            <v>75.2</v>
          </cell>
          <cell r="L78">
            <v>1</v>
          </cell>
          <cell r="Q78">
            <v>0</v>
          </cell>
        </row>
        <row r="79">
          <cell r="C79">
            <v>1.546875</v>
          </cell>
          <cell r="F79">
            <v>75.7</v>
          </cell>
          <cell r="L79">
            <v>1</v>
          </cell>
          <cell r="Q79">
            <v>0</v>
          </cell>
        </row>
        <row r="80">
          <cell r="C80">
            <v>1.546875</v>
          </cell>
          <cell r="F80">
            <v>75.099999999999994</v>
          </cell>
          <cell r="L80">
            <v>1</v>
          </cell>
          <cell r="Q80">
            <v>0</v>
          </cell>
        </row>
        <row r="81">
          <cell r="C81">
            <v>1.5625</v>
          </cell>
          <cell r="F81">
            <v>75.099999999999994</v>
          </cell>
          <cell r="L81">
            <v>1</v>
          </cell>
          <cell r="Q81">
            <v>0</v>
          </cell>
        </row>
        <row r="82">
          <cell r="C82">
            <v>1.578125</v>
          </cell>
          <cell r="F82">
            <v>72.5</v>
          </cell>
          <cell r="L82">
            <v>1</v>
          </cell>
          <cell r="Q82">
            <v>0</v>
          </cell>
        </row>
        <row r="83">
          <cell r="C83">
            <v>1.59375</v>
          </cell>
          <cell r="F83">
            <v>77</v>
          </cell>
          <cell r="L83">
            <v>1</v>
          </cell>
          <cell r="Q83">
            <v>0</v>
          </cell>
        </row>
        <row r="84">
          <cell r="C84">
            <v>1.609375</v>
          </cell>
          <cell r="F84">
            <v>74.2</v>
          </cell>
          <cell r="L84">
            <v>1</v>
          </cell>
          <cell r="Q84">
            <v>0</v>
          </cell>
        </row>
        <row r="85">
          <cell r="C85">
            <v>1.625</v>
          </cell>
          <cell r="F85">
            <v>74.099999999999994</v>
          </cell>
          <cell r="L85">
            <v>1</v>
          </cell>
          <cell r="Q85">
            <v>0</v>
          </cell>
        </row>
        <row r="86">
          <cell r="C86">
            <v>1.640625</v>
          </cell>
          <cell r="F86">
            <v>73.599999999999994</v>
          </cell>
          <cell r="L86">
            <v>1</v>
          </cell>
          <cell r="Q86">
            <v>0</v>
          </cell>
        </row>
        <row r="87">
          <cell r="C87">
            <v>1.671875</v>
          </cell>
          <cell r="F87">
            <v>74.400000000000006</v>
          </cell>
          <cell r="L87">
            <v>1</v>
          </cell>
          <cell r="Q87">
            <v>0</v>
          </cell>
        </row>
        <row r="88">
          <cell r="C88">
            <v>1.6875</v>
          </cell>
          <cell r="F88">
            <v>73.099999999999994</v>
          </cell>
          <cell r="L88">
            <v>1</v>
          </cell>
          <cell r="Q88">
            <v>0</v>
          </cell>
        </row>
        <row r="89">
          <cell r="C89">
            <v>1.703125</v>
          </cell>
          <cell r="F89">
            <v>75</v>
          </cell>
          <cell r="L89">
            <v>1</v>
          </cell>
          <cell r="Q89">
            <v>0</v>
          </cell>
        </row>
        <row r="90">
          <cell r="C90">
            <v>1.734375</v>
          </cell>
          <cell r="F90">
            <v>77.400000000000006</v>
          </cell>
          <cell r="L90">
            <v>1</v>
          </cell>
          <cell r="Q90">
            <v>0</v>
          </cell>
        </row>
        <row r="91">
          <cell r="C91">
            <v>1.75</v>
          </cell>
          <cell r="F91">
            <v>74.2</v>
          </cell>
          <cell r="L91">
            <v>1</v>
          </cell>
          <cell r="Q91">
            <v>0</v>
          </cell>
        </row>
        <row r="92">
          <cell r="C92">
            <v>1.765625</v>
          </cell>
          <cell r="F92">
            <v>75.599999999999994</v>
          </cell>
          <cell r="L92">
            <v>1</v>
          </cell>
          <cell r="Q92">
            <v>0</v>
          </cell>
        </row>
        <row r="93">
          <cell r="C93">
            <v>1.78125</v>
          </cell>
          <cell r="F93">
            <v>74.2</v>
          </cell>
          <cell r="L93">
            <v>1</v>
          </cell>
          <cell r="Q93">
            <v>0</v>
          </cell>
        </row>
        <row r="94">
          <cell r="C94">
            <v>1.796875</v>
          </cell>
          <cell r="F94">
            <v>76.3</v>
          </cell>
          <cell r="L94">
            <v>1</v>
          </cell>
          <cell r="Q94">
            <v>0</v>
          </cell>
        </row>
        <row r="95">
          <cell r="C95">
            <v>1.8125</v>
          </cell>
          <cell r="F95">
            <v>73</v>
          </cell>
          <cell r="L95">
            <v>1</v>
          </cell>
          <cell r="Q95">
            <v>0</v>
          </cell>
        </row>
        <row r="96">
          <cell r="C96">
            <v>1.828125</v>
          </cell>
          <cell r="F96">
            <v>74.400000000000006</v>
          </cell>
          <cell r="L96">
            <v>1</v>
          </cell>
          <cell r="Q96">
            <v>0</v>
          </cell>
        </row>
        <row r="97">
          <cell r="C97">
            <v>1.828125</v>
          </cell>
          <cell r="F97">
            <v>75.2</v>
          </cell>
          <cell r="L97">
            <v>1</v>
          </cell>
          <cell r="Q97">
            <v>0</v>
          </cell>
        </row>
        <row r="98">
          <cell r="C98">
            <v>1.84375</v>
          </cell>
          <cell r="F98">
            <v>74.099999999999994</v>
          </cell>
          <cell r="L98">
            <v>1</v>
          </cell>
          <cell r="Q98">
            <v>0</v>
          </cell>
        </row>
        <row r="99">
          <cell r="C99">
            <v>1.859375</v>
          </cell>
          <cell r="F99">
            <v>75.5</v>
          </cell>
          <cell r="L99">
            <v>1</v>
          </cell>
          <cell r="Q99">
            <v>0</v>
          </cell>
        </row>
        <row r="100">
          <cell r="C100">
            <v>1.859375</v>
          </cell>
          <cell r="F100">
            <v>71.399999999999991</v>
          </cell>
          <cell r="L100">
            <v>1</v>
          </cell>
          <cell r="Q100">
            <v>0</v>
          </cell>
        </row>
        <row r="101">
          <cell r="C101">
            <v>1.875</v>
          </cell>
          <cell r="F101">
            <v>76.400000000000006</v>
          </cell>
          <cell r="L101">
            <v>1</v>
          </cell>
          <cell r="Q101">
            <v>0</v>
          </cell>
        </row>
        <row r="102">
          <cell r="C102">
            <v>1.890625</v>
          </cell>
          <cell r="F102">
            <v>76</v>
          </cell>
          <cell r="L102">
            <v>1</v>
          </cell>
          <cell r="Q102">
            <v>0</v>
          </cell>
        </row>
        <row r="103">
          <cell r="C103">
            <v>1.90625</v>
          </cell>
          <cell r="F103">
            <v>74.2</v>
          </cell>
          <cell r="L103">
            <v>1</v>
          </cell>
          <cell r="Q103">
            <v>0</v>
          </cell>
        </row>
        <row r="104">
          <cell r="C104">
            <v>1.90625</v>
          </cell>
          <cell r="F104">
            <v>77.5</v>
          </cell>
          <cell r="L104">
            <v>1</v>
          </cell>
          <cell r="Q104">
            <v>0</v>
          </cell>
        </row>
        <row r="105">
          <cell r="C105">
            <v>1.921875</v>
          </cell>
          <cell r="F105">
            <v>78.100000000000009</v>
          </cell>
          <cell r="L105">
            <v>1</v>
          </cell>
          <cell r="Q105">
            <v>0</v>
          </cell>
        </row>
        <row r="106">
          <cell r="C106">
            <v>1.9375</v>
          </cell>
          <cell r="F106">
            <v>72.099999999999994</v>
          </cell>
          <cell r="L106">
            <v>1</v>
          </cell>
          <cell r="Q106">
            <v>0</v>
          </cell>
        </row>
      </sheetData>
      <sheetData sheetId="2">
        <row r="3">
          <cell r="F3">
            <v>42.243531746031735</v>
          </cell>
          <cell r="L3">
            <v>1</v>
          </cell>
          <cell r="Q3">
            <v>44.541382181629864</v>
          </cell>
        </row>
        <row r="7">
          <cell r="C7">
            <v>7.8125E-2</v>
          </cell>
          <cell r="F7">
            <v>40</v>
          </cell>
          <cell r="L7">
            <v>1</v>
          </cell>
          <cell r="Q7">
            <v>50</v>
          </cell>
        </row>
        <row r="8">
          <cell r="C8">
            <v>0.140625</v>
          </cell>
          <cell r="F8">
            <v>40.5</v>
          </cell>
          <cell r="L8">
            <v>1</v>
          </cell>
          <cell r="Q8">
            <v>44</v>
          </cell>
        </row>
        <row r="9">
          <cell r="C9">
            <v>0.171875</v>
          </cell>
          <cell r="F9">
            <v>38.666666666666664</v>
          </cell>
          <cell r="L9">
            <v>1</v>
          </cell>
          <cell r="Q9">
            <v>40.400000000000006</v>
          </cell>
        </row>
        <row r="10">
          <cell r="C10">
            <v>0.21875</v>
          </cell>
          <cell r="F10">
            <v>41.25</v>
          </cell>
          <cell r="L10">
            <v>1</v>
          </cell>
          <cell r="Q10">
            <v>42.857142857142854</v>
          </cell>
        </row>
        <row r="11">
          <cell r="C11">
            <v>0.25</v>
          </cell>
          <cell r="F11">
            <v>41.199999999999996</v>
          </cell>
          <cell r="L11">
            <v>1</v>
          </cell>
          <cell r="Q11">
            <v>42.444444444444443</v>
          </cell>
        </row>
        <row r="12">
          <cell r="C12">
            <v>0.28125</v>
          </cell>
          <cell r="F12">
            <v>43.666666666666664</v>
          </cell>
          <cell r="L12">
            <v>1</v>
          </cell>
          <cell r="Q12">
            <v>44.909090909090907</v>
          </cell>
        </row>
        <row r="13">
          <cell r="C13">
            <v>0.328125</v>
          </cell>
          <cell r="F13">
            <v>44.571428571428569</v>
          </cell>
          <cell r="L13">
            <v>1</v>
          </cell>
          <cell r="Q13">
            <v>45.692307692307693</v>
          </cell>
        </row>
        <row r="14">
          <cell r="C14">
            <v>0.375</v>
          </cell>
          <cell r="F14">
            <v>44.625</v>
          </cell>
          <cell r="L14">
            <v>1</v>
          </cell>
          <cell r="Q14">
            <v>45.6</v>
          </cell>
        </row>
        <row r="15">
          <cell r="C15">
            <v>0.390625</v>
          </cell>
          <cell r="F15">
            <v>43.55555555555555</v>
          </cell>
          <cell r="L15">
            <v>1</v>
          </cell>
          <cell r="Q15">
            <v>44.352941176470587</v>
          </cell>
        </row>
        <row r="16">
          <cell r="C16">
            <v>0.5</v>
          </cell>
          <cell r="F16">
            <v>44.4</v>
          </cell>
          <cell r="L16">
            <v>1</v>
          </cell>
          <cell r="Q16">
            <v>45.15789473684211</v>
          </cell>
        </row>
      </sheetData>
      <sheetData sheetId="3">
        <row r="3">
          <cell r="F3">
            <v>73.351999999999975</v>
          </cell>
          <cell r="Q3">
            <v>0</v>
          </cell>
        </row>
        <row r="7">
          <cell r="C7">
            <v>7.8125E-2</v>
          </cell>
          <cell r="F7">
            <v>86</v>
          </cell>
          <cell r="Q7">
            <v>0</v>
          </cell>
        </row>
        <row r="8">
          <cell r="C8">
            <v>0.109375</v>
          </cell>
          <cell r="F8">
            <v>88.5</v>
          </cell>
          <cell r="Q8">
            <v>0</v>
          </cell>
        </row>
        <row r="9">
          <cell r="C9">
            <v>0.109375</v>
          </cell>
          <cell r="F9">
            <v>86.7</v>
          </cell>
          <cell r="Q9">
            <v>0</v>
          </cell>
        </row>
        <row r="10">
          <cell r="C10">
            <v>0.140625</v>
          </cell>
          <cell r="F10">
            <v>88.9</v>
          </cell>
          <cell r="Q10">
            <v>0</v>
          </cell>
        </row>
        <row r="11">
          <cell r="C11">
            <v>0.140625</v>
          </cell>
          <cell r="F11">
            <v>89.2</v>
          </cell>
          <cell r="Q11">
            <v>0</v>
          </cell>
        </row>
        <row r="12">
          <cell r="C12">
            <v>0.15625</v>
          </cell>
          <cell r="F12">
            <v>86.9</v>
          </cell>
          <cell r="Q12">
            <v>0</v>
          </cell>
        </row>
        <row r="13">
          <cell r="C13">
            <v>0.171875</v>
          </cell>
          <cell r="F13">
            <v>86.8</v>
          </cell>
          <cell r="Q13">
            <v>0</v>
          </cell>
        </row>
        <row r="14">
          <cell r="C14">
            <v>0.203125</v>
          </cell>
          <cell r="F14">
            <v>86.9</v>
          </cell>
          <cell r="Q14">
            <v>0</v>
          </cell>
        </row>
        <row r="15">
          <cell r="C15">
            <v>0.203125</v>
          </cell>
          <cell r="F15">
            <v>87.2</v>
          </cell>
          <cell r="Q15">
            <v>0</v>
          </cell>
        </row>
        <row r="16">
          <cell r="C16">
            <v>0.21875</v>
          </cell>
          <cell r="F16">
            <v>89.3</v>
          </cell>
          <cell r="Q16">
            <v>0</v>
          </cell>
        </row>
        <row r="17">
          <cell r="C17">
            <v>0.21875</v>
          </cell>
          <cell r="F17">
            <v>89.3</v>
          </cell>
          <cell r="Q17">
            <v>0</v>
          </cell>
        </row>
        <row r="18">
          <cell r="C18">
            <v>0.234375</v>
          </cell>
          <cell r="F18">
            <v>87.7</v>
          </cell>
          <cell r="Q18">
            <v>0</v>
          </cell>
        </row>
        <row r="19">
          <cell r="C19">
            <v>0.25</v>
          </cell>
          <cell r="F19">
            <v>87.1</v>
          </cell>
          <cell r="Q19">
            <v>0</v>
          </cell>
        </row>
        <row r="20">
          <cell r="C20">
            <v>0.265625</v>
          </cell>
          <cell r="F20">
            <v>86.2</v>
          </cell>
          <cell r="Q20">
            <v>0</v>
          </cell>
        </row>
        <row r="21">
          <cell r="C21">
            <v>0.28125</v>
          </cell>
          <cell r="F21">
            <v>88.6</v>
          </cell>
          <cell r="Q21">
            <v>0</v>
          </cell>
        </row>
        <row r="22">
          <cell r="C22">
            <v>0.296875</v>
          </cell>
          <cell r="F22">
            <v>88.6</v>
          </cell>
          <cell r="Q22">
            <v>0</v>
          </cell>
        </row>
        <row r="23">
          <cell r="C23">
            <v>0.3125</v>
          </cell>
          <cell r="F23">
            <v>88.6</v>
          </cell>
          <cell r="Q23">
            <v>0</v>
          </cell>
        </row>
        <row r="24">
          <cell r="C24">
            <v>0.3125</v>
          </cell>
          <cell r="F24">
            <v>88.1</v>
          </cell>
          <cell r="Q24">
            <v>0</v>
          </cell>
        </row>
        <row r="25">
          <cell r="C25">
            <v>0.328125</v>
          </cell>
          <cell r="F25">
            <v>87.1</v>
          </cell>
          <cell r="Q25">
            <v>0</v>
          </cell>
        </row>
        <row r="26">
          <cell r="C26">
            <v>0.34375</v>
          </cell>
          <cell r="F26">
            <v>87.1</v>
          </cell>
          <cell r="Q26">
            <v>0</v>
          </cell>
        </row>
        <row r="27">
          <cell r="C27">
            <v>0.359375</v>
          </cell>
          <cell r="F27">
            <v>88.9</v>
          </cell>
          <cell r="Q27">
            <v>0</v>
          </cell>
        </row>
        <row r="28">
          <cell r="C28">
            <v>0.359375</v>
          </cell>
          <cell r="F28">
            <v>88.1</v>
          </cell>
          <cell r="Q28">
            <v>0</v>
          </cell>
        </row>
        <row r="29">
          <cell r="C29">
            <v>0.375</v>
          </cell>
          <cell r="F29">
            <v>87.1</v>
          </cell>
          <cell r="Q29">
            <v>0</v>
          </cell>
        </row>
        <row r="30">
          <cell r="C30">
            <v>0.390625</v>
          </cell>
          <cell r="F30">
            <v>89.5</v>
          </cell>
          <cell r="Q30">
            <v>0</v>
          </cell>
        </row>
        <row r="31">
          <cell r="C31">
            <v>0.390625</v>
          </cell>
          <cell r="F31">
            <v>89.1</v>
          </cell>
          <cell r="Q31">
            <v>0</v>
          </cell>
        </row>
        <row r="32">
          <cell r="C32">
            <v>0.40625</v>
          </cell>
          <cell r="F32">
            <v>52.2</v>
          </cell>
          <cell r="Q32">
            <v>0</v>
          </cell>
        </row>
        <row r="33">
          <cell r="C33">
            <v>0.421875</v>
          </cell>
          <cell r="F33">
            <v>53.800000000000004</v>
          </cell>
          <cell r="Q33">
            <v>0</v>
          </cell>
        </row>
        <row r="34">
          <cell r="C34">
            <v>0.4375</v>
          </cell>
          <cell r="F34">
            <v>52.7</v>
          </cell>
          <cell r="Q34">
            <v>0</v>
          </cell>
        </row>
        <row r="35">
          <cell r="C35">
            <v>0.46875</v>
          </cell>
          <cell r="F35">
            <v>55.900000000000006</v>
          </cell>
          <cell r="Q35">
            <v>0</v>
          </cell>
        </row>
        <row r="36">
          <cell r="C36">
            <v>0.484375</v>
          </cell>
          <cell r="F36">
            <v>54.500000000000007</v>
          </cell>
          <cell r="Q36">
            <v>0</v>
          </cell>
        </row>
        <row r="37">
          <cell r="C37">
            <v>0.5</v>
          </cell>
          <cell r="F37">
            <v>53</v>
          </cell>
          <cell r="Q37">
            <v>0</v>
          </cell>
        </row>
        <row r="38">
          <cell r="C38">
            <v>0.515625</v>
          </cell>
          <cell r="F38">
            <v>53.400000000000006</v>
          </cell>
          <cell r="Q38">
            <v>0</v>
          </cell>
        </row>
        <row r="39">
          <cell r="C39">
            <v>0.515625</v>
          </cell>
          <cell r="F39">
            <v>55.7</v>
          </cell>
          <cell r="Q39">
            <v>0</v>
          </cell>
        </row>
        <row r="40">
          <cell r="C40">
            <v>0.53125</v>
          </cell>
          <cell r="F40">
            <v>51.7</v>
          </cell>
          <cell r="Q40">
            <v>0</v>
          </cell>
        </row>
        <row r="41">
          <cell r="C41">
            <v>0.546875</v>
          </cell>
          <cell r="F41">
            <v>54.500000000000007</v>
          </cell>
          <cell r="Q41">
            <v>0</v>
          </cell>
        </row>
        <row r="42">
          <cell r="C42">
            <v>0.546875</v>
          </cell>
          <cell r="F42">
            <v>55.7</v>
          </cell>
          <cell r="Q42">
            <v>0</v>
          </cell>
        </row>
        <row r="43">
          <cell r="C43">
            <v>0.5625</v>
          </cell>
          <cell r="F43">
            <v>51.5</v>
          </cell>
          <cell r="Q43">
            <v>0</v>
          </cell>
        </row>
        <row r="44">
          <cell r="C44">
            <v>0.578125</v>
          </cell>
          <cell r="F44">
            <v>54.400000000000006</v>
          </cell>
          <cell r="Q44">
            <v>0</v>
          </cell>
        </row>
        <row r="45">
          <cell r="C45">
            <v>0.59375</v>
          </cell>
          <cell r="F45">
            <v>52.1</v>
          </cell>
          <cell r="Q45">
            <v>0</v>
          </cell>
        </row>
        <row r="46">
          <cell r="C46">
            <v>0.59375</v>
          </cell>
          <cell r="F46">
            <v>55.300000000000004</v>
          </cell>
          <cell r="Q46">
            <v>0</v>
          </cell>
        </row>
        <row r="47">
          <cell r="C47">
            <v>0.609375</v>
          </cell>
          <cell r="F47">
            <v>52.6</v>
          </cell>
          <cell r="Q47">
            <v>0</v>
          </cell>
        </row>
        <row r="48">
          <cell r="C48">
            <v>0.625</v>
          </cell>
          <cell r="F48">
            <v>52</v>
          </cell>
          <cell r="Q48">
            <v>0</v>
          </cell>
        </row>
        <row r="49">
          <cell r="C49">
            <v>0.640625</v>
          </cell>
          <cell r="F49">
            <v>52.7</v>
          </cell>
          <cell r="Q49">
            <v>0</v>
          </cell>
        </row>
        <row r="50">
          <cell r="C50">
            <v>0.640625</v>
          </cell>
          <cell r="F50">
            <v>53.1</v>
          </cell>
          <cell r="Q50">
            <v>0</v>
          </cell>
        </row>
        <row r="51">
          <cell r="C51">
            <v>0.65625</v>
          </cell>
          <cell r="F51">
            <v>51.9</v>
          </cell>
          <cell r="Q51">
            <v>0</v>
          </cell>
        </row>
        <row r="52">
          <cell r="C52">
            <v>0.671875</v>
          </cell>
          <cell r="F52">
            <v>56.599999999999994</v>
          </cell>
          <cell r="Q52">
            <v>0</v>
          </cell>
        </row>
        <row r="53">
          <cell r="C53">
            <v>0.6875</v>
          </cell>
          <cell r="F53">
            <v>53</v>
          </cell>
          <cell r="Q53">
            <v>0</v>
          </cell>
        </row>
        <row r="54">
          <cell r="C54">
            <v>0.6875</v>
          </cell>
          <cell r="F54">
            <v>52</v>
          </cell>
          <cell r="Q54">
            <v>0</v>
          </cell>
        </row>
        <row r="55">
          <cell r="C55">
            <v>0.703125</v>
          </cell>
          <cell r="F55">
            <v>51.1</v>
          </cell>
          <cell r="Q55">
            <v>0</v>
          </cell>
        </row>
        <row r="56">
          <cell r="C56">
            <v>0.71875</v>
          </cell>
          <cell r="F56">
            <v>51.2</v>
          </cell>
          <cell r="Q56">
            <v>0</v>
          </cell>
        </row>
        <row r="57">
          <cell r="C57">
            <v>0.734375</v>
          </cell>
          <cell r="F57">
            <v>52.7</v>
          </cell>
          <cell r="Q57">
            <v>0</v>
          </cell>
        </row>
        <row r="58">
          <cell r="C58">
            <v>0.734375</v>
          </cell>
          <cell r="F58">
            <v>50.6</v>
          </cell>
          <cell r="Q58">
            <v>0</v>
          </cell>
        </row>
        <row r="59">
          <cell r="C59">
            <v>0.765625</v>
          </cell>
          <cell r="F59">
            <v>49.9</v>
          </cell>
          <cell r="Q59">
            <v>0</v>
          </cell>
        </row>
        <row r="60">
          <cell r="C60">
            <v>0.78125</v>
          </cell>
          <cell r="F60">
            <v>51.5</v>
          </cell>
          <cell r="Q60">
            <v>0</v>
          </cell>
        </row>
        <row r="61">
          <cell r="C61">
            <v>0.796875</v>
          </cell>
          <cell r="F61">
            <v>54.7</v>
          </cell>
          <cell r="Q61">
            <v>0</v>
          </cell>
        </row>
        <row r="62">
          <cell r="C62">
            <v>0.8125</v>
          </cell>
          <cell r="F62">
            <v>59.699999999999996</v>
          </cell>
          <cell r="Q62">
            <v>0</v>
          </cell>
        </row>
        <row r="63">
          <cell r="C63">
            <v>0.828125</v>
          </cell>
          <cell r="F63">
            <v>49</v>
          </cell>
          <cell r="Q63">
            <v>0</v>
          </cell>
        </row>
        <row r="64">
          <cell r="C64">
            <v>0.84375</v>
          </cell>
          <cell r="F64">
            <v>50.9</v>
          </cell>
          <cell r="Q64">
            <v>0</v>
          </cell>
        </row>
        <row r="65">
          <cell r="C65">
            <v>0.859375</v>
          </cell>
          <cell r="F65">
            <v>53.800000000000004</v>
          </cell>
          <cell r="Q65">
            <v>0</v>
          </cell>
        </row>
        <row r="66">
          <cell r="C66">
            <v>0.875</v>
          </cell>
          <cell r="F66">
            <v>53</v>
          </cell>
          <cell r="Q66">
            <v>0</v>
          </cell>
        </row>
        <row r="67">
          <cell r="C67">
            <v>0.890625</v>
          </cell>
          <cell r="F67">
            <v>49.5</v>
          </cell>
          <cell r="Q67">
            <v>0</v>
          </cell>
        </row>
        <row r="68">
          <cell r="C68">
            <v>0.890625</v>
          </cell>
          <cell r="F68">
            <v>51.9</v>
          </cell>
          <cell r="Q68">
            <v>0</v>
          </cell>
        </row>
        <row r="69">
          <cell r="C69">
            <v>0.90625</v>
          </cell>
          <cell r="F69">
            <v>52.900000000000006</v>
          </cell>
          <cell r="Q69">
            <v>0</v>
          </cell>
        </row>
        <row r="70">
          <cell r="C70">
            <v>0.921875</v>
          </cell>
          <cell r="F70">
            <v>53.6</v>
          </cell>
          <cell r="Q70">
            <v>0</v>
          </cell>
        </row>
        <row r="71">
          <cell r="C71">
            <v>0.9375</v>
          </cell>
          <cell r="F71">
            <v>50.6</v>
          </cell>
          <cell r="Q71">
            <v>0</v>
          </cell>
        </row>
        <row r="72">
          <cell r="C72">
            <v>0.9375</v>
          </cell>
          <cell r="F72">
            <v>66.5</v>
          </cell>
          <cell r="Q72">
            <v>0</v>
          </cell>
        </row>
        <row r="73">
          <cell r="C73">
            <v>0.953125</v>
          </cell>
          <cell r="F73">
            <v>87.1</v>
          </cell>
          <cell r="Q73">
            <v>0</v>
          </cell>
        </row>
        <row r="74">
          <cell r="C74">
            <v>0.96875</v>
          </cell>
          <cell r="F74">
            <v>86.6</v>
          </cell>
          <cell r="Q74">
            <v>0</v>
          </cell>
        </row>
        <row r="75">
          <cell r="C75">
            <v>0.96875</v>
          </cell>
          <cell r="F75">
            <v>86.4</v>
          </cell>
          <cell r="Q75">
            <v>0</v>
          </cell>
        </row>
        <row r="76">
          <cell r="C76">
            <v>0.984375</v>
          </cell>
          <cell r="F76">
            <v>87</v>
          </cell>
          <cell r="Q76">
            <v>0</v>
          </cell>
        </row>
        <row r="77">
          <cell r="C77">
            <v>1</v>
          </cell>
          <cell r="F77">
            <v>85.7</v>
          </cell>
          <cell r="Q77">
            <v>0</v>
          </cell>
        </row>
        <row r="78">
          <cell r="C78">
            <v>1</v>
          </cell>
          <cell r="F78">
            <v>87.5</v>
          </cell>
          <cell r="Q78">
            <v>0</v>
          </cell>
        </row>
        <row r="79">
          <cell r="C79">
            <v>1.015625</v>
          </cell>
          <cell r="F79">
            <v>85.1</v>
          </cell>
          <cell r="Q79">
            <v>0</v>
          </cell>
        </row>
        <row r="80">
          <cell r="C80">
            <v>1.03125</v>
          </cell>
          <cell r="F80">
            <v>88.2</v>
          </cell>
          <cell r="Q80">
            <v>0</v>
          </cell>
        </row>
        <row r="81">
          <cell r="C81">
            <v>1.046875</v>
          </cell>
          <cell r="F81">
            <v>89.2</v>
          </cell>
          <cell r="Q81">
            <v>0</v>
          </cell>
        </row>
        <row r="82">
          <cell r="C82">
            <v>1.046875</v>
          </cell>
          <cell r="F82">
            <v>85.3</v>
          </cell>
          <cell r="Q82">
            <v>0</v>
          </cell>
        </row>
        <row r="83">
          <cell r="C83">
            <v>1.0625</v>
          </cell>
          <cell r="F83">
            <v>87</v>
          </cell>
          <cell r="Q83">
            <v>0</v>
          </cell>
        </row>
        <row r="84">
          <cell r="C84">
            <v>1.078125</v>
          </cell>
          <cell r="F84">
            <v>86.3</v>
          </cell>
          <cell r="Q84">
            <v>0</v>
          </cell>
        </row>
        <row r="85">
          <cell r="C85">
            <v>1.078125</v>
          </cell>
          <cell r="F85">
            <v>87.3</v>
          </cell>
          <cell r="Q85">
            <v>0</v>
          </cell>
        </row>
        <row r="86">
          <cell r="C86">
            <v>1.09375</v>
          </cell>
          <cell r="F86">
            <v>87.1</v>
          </cell>
          <cell r="Q86">
            <v>0</v>
          </cell>
        </row>
        <row r="87">
          <cell r="C87">
            <v>1.109375</v>
          </cell>
          <cell r="F87">
            <v>86.7</v>
          </cell>
          <cell r="Q87">
            <v>0</v>
          </cell>
        </row>
        <row r="88">
          <cell r="C88">
            <v>1.109375</v>
          </cell>
          <cell r="F88">
            <v>86.1</v>
          </cell>
          <cell r="Q88">
            <v>0</v>
          </cell>
        </row>
        <row r="89">
          <cell r="C89">
            <v>1.125</v>
          </cell>
          <cell r="F89">
            <v>86.9</v>
          </cell>
          <cell r="Q89">
            <v>0</v>
          </cell>
        </row>
        <row r="90">
          <cell r="C90">
            <v>1.140625</v>
          </cell>
          <cell r="F90">
            <v>89.1</v>
          </cell>
          <cell r="Q90">
            <v>0</v>
          </cell>
        </row>
        <row r="91">
          <cell r="C91">
            <v>1.140625</v>
          </cell>
          <cell r="F91">
            <v>85.8</v>
          </cell>
          <cell r="Q91">
            <v>0</v>
          </cell>
        </row>
        <row r="92">
          <cell r="C92">
            <v>1.15625</v>
          </cell>
          <cell r="F92">
            <v>87.5</v>
          </cell>
          <cell r="Q92">
            <v>0</v>
          </cell>
        </row>
        <row r="93">
          <cell r="C93">
            <v>1.171875</v>
          </cell>
          <cell r="F93">
            <v>86.7</v>
          </cell>
          <cell r="Q93">
            <v>0</v>
          </cell>
        </row>
        <row r="94">
          <cell r="C94">
            <v>1.171875</v>
          </cell>
          <cell r="F94">
            <v>88</v>
          </cell>
          <cell r="Q94">
            <v>0</v>
          </cell>
        </row>
        <row r="95">
          <cell r="C95">
            <v>1.1875</v>
          </cell>
          <cell r="F95">
            <v>87.4</v>
          </cell>
          <cell r="Q95">
            <v>0</v>
          </cell>
        </row>
        <row r="96">
          <cell r="C96">
            <v>1.203125</v>
          </cell>
          <cell r="F96">
            <v>86.7</v>
          </cell>
          <cell r="Q96">
            <v>0</v>
          </cell>
        </row>
        <row r="97">
          <cell r="C97">
            <v>1.203125</v>
          </cell>
          <cell r="F97">
            <v>87.5</v>
          </cell>
          <cell r="Q97">
            <v>0</v>
          </cell>
        </row>
        <row r="98">
          <cell r="C98">
            <v>1.21875</v>
          </cell>
          <cell r="F98">
            <v>86.9</v>
          </cell>
          <cell r="Q98">
            <v>0</v>
          </cell>
        </row>
        <row r="99">
          <cell r="C99">
            <v>1.234375</v>
          </cell>
          <cell r="F99">
            <v>85.6</v>
          </cell>
          <cell r="Q99">
            <v>0</v>
          </cell>
        </row>
        <row r="100">
          <cell r="C100">
            <v>1.25</v>
          </cell>
          <cell r="F100">
            <v>86.3</v>
          </cell>
          <cell r="Q100">
            <v>0</v>
          </cell>
        </row>
        <row r="101">
          <cell r="C101">
            <v>1.265625</v>
          </cell>
          <cell r="F101">
            <v>86.3</v>
          </cell>
          <cell r="Q101">
            <v>0</v>
          </cell>
        </row>
        <row r="102">
          <cell r="C102">
            <v>1.28125</v>
          </cell>
          <cell r="F102">
            <v>87.4</v>
          </cell>
          <cell r="Q102">
            <v>0</v>
          </cell>
        </row>
        <row r="103">
          <cell r="C103">
            <v>1.296875</v>
          </cell>
          <cell r="F103">
            <v>86</v>
          </cell>
          <cell r="Q103">
            <v>0</v>
          </cell>
        </row>
        <row r="104">
          <cell r="C104">
            <v>1.3125</v>
          </cell>
          <cell r="F104">
            <v>87.4</v>
          </cell>
          <cell r="Q104">
            <v>0</v>
          </cell>
        </row>
        <row r="105">
          <cell r="C105">
            <v>1.328125</v>
          </cell>
          <cell r="F105">
            <v>89.3</v>
          </cell>
          <cell r="Q105">
            <v>0</v>
          </cell>
        </row>
        <row r="106">
          <cell r="C106">
            <v>1.34375</v>
          </cell>
          <cell r="F106">
            <v>84.899999999999991</v>
          </cell>
          <cell r="Q106">
            <v>0</v>
          </cell>
        </row>
      </sheetData>
      <sheetData sheetId="4">
        <row r="3">
          <cell r="F3">
            <v>67.85799999999999</v>
          </cell>
          <cell r="L3">
            <v>56.31</v>
          </cell>
          <cell r="Q3">
            <v>56</v>
          </cell>
        </row>
        <row r="5">
          <cell r="A5">
            <v>4</v>
          </cell>
          <cell r="B5">
            <v>113</v>
          </cell>
        </row>
        <row r="7">
          <cell r="C7">
            <v>9.375E-2</v>
          </cell>
          <cell r="F7">
            <v>84.8</v>
          </cell>
          <cell r="L7">
            <v>8</v>
          </cell>
          <cell r="Q7">
            <v>0</v>
          </cell>
        </row>
        <row r="8">
          <cell r="C8">
            <v>0.15625</v>
          </cell>
          <cell r="F8">
            <v>81.399999999999991</v>
          </cell>
          <cell r="L8">
            <v>8</v>
          </cell>
          <cell r="Q8">
            <v>100</v>
          </cell>
        </row>
        <row r="9">
          <cell r="C9">
            <v>0.203125</v>
          </cell>
          <cell r="F9">
            <v>80.300000000000011</v>
          </cell>
          <cell r="L9">
            <v>8</v>
          </cell>
          <cell r="Q9">
            <v>100</v>
          </cell>
        </row>
        <row r="10">
          <cell r="C10">
            <v>0.25</v>
          </cell>
          <cell r="F10">
            <v>83.6</v>
          </cell>
          <cell r="L10">
            <v>9</v>
          </cell>
          <cell r="Q10">
            <v>0</v>
          </cell>
        </row>
        <row r="11">
          <cell r="C11">
            <v>0.28125</v>
          </cell>
          <cell r="F11">
            <v>81.5</v>
          </cell>
          <cell r="L11">
            <v>9</v>
          </cell>
          <cell r="Q11">
            <v>0</v>
          </cell>
        </row>
        <row r="12">
          <cell r="C12">
            <v>0.328125</v>
          </cell>
          <cell r="F12">
            <v>80.100000000000009</v>
          </cell>
          <cell r="L12">
            <v>9</v>
          </cell>
          <cell r="Q12">
            <v>100</v>
          </cell>
        </row>
        <row r="13">
          <cell r="C13">
            <v>0.359375</v>
          </cell>
          <cell r="F13">
            <v>79.3</v>
          </cell>
          <cell r="L13">
            <v>9</v>
          </cell>
          <cell r="Q13">
            <v>0</v>
          </cell>
        </row>
        <row r="14">
          <cell r="C14">
            <v>0.390625</v>
          </cell>
          <cell r="F14">
            <v>81.599999999999994</v>
          </cell>
          <cell r="L14">
            <v>8</v>
          </cell>
          <cell r="Q14">
            <v>100</v>
          </cell>
        </row>
        <row r="15">
          <cell r="C15">
            <v>0.40625</v>
          </cell>
          <cell r="F15">
            <v>80.800000000000011</v>
          </cell>
          <cell r="L15">
            <v>8</v>
          </cell>
          <cell r="Q15">
            <v>100</v>
          </cell>
        </row>
        <row r="16">
          <cell r="C16">
            <v>0.421875</v>
          </cell>
          <cell r="F16">
            <v>82.399999999999991</v>
          </cell>
          <cell r="L16">
            <v>6</v>
          </cell>
          <cell r="Q16">
            <v>0</v>
          </cell>
        </row>
        <row r="17">
          <cell r="C17">
            <v>0.453125</v>
          </cell>
          <cell r="F17">
            <v>83.5</v>
          </cell>
          <cell r="L17">
            <v>6</v>
          </cell>
          <cell r="Q17">
            <v>0</v>
          </cell>
        </row>
        <row r="18">
          <cell r="C18">
            <v>0.484375</v>
          </cell>
          <cell r="F18">
            <v>81.3</v>
          </cell>
          <cell r="L18">
            <v>6</v>
          </cell>
          <cell r="Q18">
            <v>100</v>
          </cell>
        </row>
        <row r="19">
          <cell r="C19">
            <v>0.515625</v>
          </cell>
          <cell r="F19">
            <v>81.699999999999989</v>
          </cell>
          <cell r="L19">
            <v>9</v>
          </cell>
          <cell r="Q19">
            <v>100</v>
          </cell>
        </row>
        <row r="20">
          <cell r="C20">
            <v>0.546875</v>
          </cell>
          <cell r="F20">
            <v>81.100000000000009</v>
          </cell>
          <cell r="L20">
            <v>9</v>
          </cell>
          <cell r="Q20">
            <v>100</v>
          </cell>
        </row>
        <row r="21">
          <cell r="C21">
            <v>0.578125</v>
          </cell>
          <cell r="F21">
            <v>82.1</v>
          </cell>
          <cell r="L21">
            <v>10</v>
          </cell>
          <cell r="Q21">
            <v>100</v>
          </cell>
        </row>
        <row r="22">
          <cell r="C22">
            <v>0.625</v>
          </cell>
          <cell r="F22">
            <v>84.7</v>
          </cell>
          <cell r="L22">
            <v>11</v>
          </cell>
          <cell r="Q22">
            <v>100</v>
          </cell>
        </row>
        <row r="23">
          <cell r="C23">
            <v>0.65625</v>
          </cell>
          <cell r="F23">
            <v>83.899999999999991</v>
          </cell>
          <cell r="L23">
            <v>11</v>
          </cell>
          <cell r="Q23">
            <v>0</v>
          </cell>
        </row>
        <row r="24">
          <cell r="C24">
            <v>0.703125</v>
          </cell>
          <cell r="F24">
            <v>85.1</v>
          </cell>
          <cell r="L24">
            <v>11</v>
          </cell>
          <cell r="Q24">
            <v>100</v>
          </cell>
        </row>
        <row r="25">
          <cell r="C25">
            <v>0.71875</v>
          </cell>
          <cell r="F25">
            <v>83.6</v>
          </cell>
          <cell r="L25">
            <v>11</v>
          </cell>
          <cell r="Q25">
            <v>100</v>
          </cell>
        </row>
        <row r="26">
          <cell r="C26">
            <v>0.75</v>
          </cell>
          <cell r="F26">
            <v>84.1</v>
          </cell>
          <cell r="L26">
            <v>11</v>
          </cell>
          <cell r="Q26">
            <v>100</v>
          </cell>
        </row>
        <row r="27">
          <cell r="C27">
            <v>0.796875</v>
          </cell>
          <cell r="F27">
            <v>86.4</v>
          </cell>
          <cell r="L27">
            <v>11</v>
          </cell>
          <cell r="Q27">
            <v>0</v>
          </cell>
        </row>
        <row r="28">
          <cell r="C28">
            <v>0.84375</v>
          </cell>
          <cell r="F28">
            <v>85.8</v>
          </cell>
          <cell r="L28">
            <v>11</v>
          </cell>
          <cell r="Q28">
            <v>0</v>
          </cell>
        </row>
        <row r="29">
          <cell r="C29">
            <v>0.875</v>
          </cell>
          <cell r="F29">
            <v>83.1</v>
          </cell>
          <cell r="L29">
            <v>11</v>
          </cell>
          <cell r="Q29">
            <v>100</v>
          </cell>
        </row>
        <row r="30">
          <cell r="C30">
            <v>0.90625</v>
          </cell>
          <cell r="F30">
            <v>85.8</v>
          </cell>
          <cell r="L30">
            <v>11</v>
          </cell>
          <cell r="Q30">
            <v>100</v>
          </cell>
        </row>
        <row r="31">
          <cell r="C31">
            <v>0.9375</v>
          </cell>
          <cell r="F31">
            <v>85.7</v>
          </cell>
          <cell r="L31">
            <v>11</v>
          </cell>
          <cell r="Q31">
            <v>100</v>
          </cell>
        </row>
        <row r="32">
          <cell r="C32">
            <v>0.953125</v>
          </cell>
          <cell r="F32">
            <v>54.900000000000006</v>
          </cell>
          <cell r="L32">
            <v>11</v>
          </cell>
          <cell r="Q32">
            <v>100</v>
          </cell>
        </row>
        <row r="33">
          <cell r="C33">
            <v>1.015625</v>
          </cell>
          <cell r="F33">
            <v>54.400000000000006</v>
          </cell>
          <cell r="L33">
            <v>11</v>
          </cell>
          <cell r="Q33">
            <v>0</v>
          </cell>
        </row>
        <row r="34">
          <cell r="C34">
            <v>1.03125</v>
          </cell>
          <cell r="F34">
            <v>51.4</v>
          </cell>
          <cell r="L34">
            <v>11</v>
          </cell>
          <cell r="Q34">
            <v>0</v>
          </cell>
        </row>
        <row r="35">
          <cell r="C35">
            <v>1.078125</v>
          </cell>
          <cell r="F35">
            <v>49.8</v>
          </cell>
          <cell r="L35">
            <v>17</v>
          </cell>
          <cell r="Q35">
            <v>0</v>
          </cell>
        </row>
        <row r="36">
          <cell r="C36">
            <v>1.109375</v>
          </cell>
          <cell r="F36">
            <v>48.9</v>
          </cell>
          <cell r="L36">
            <v>17</v>
          </cell>
          <cell r="Q36">
            <v>100</v>
          </cell>
        </row>
        <row r="37">
          <cell r="C37">
            <v>1.171875</v>
          </cell>
          <cell r="F37">
            <v>50.3</v>
          </cell>
          <cell r="L37">
            <v>22</v>
          </cell>
          <cell r="Q37">
            <v>0</v>
          </cell>
        </row>
        <row r="38">
          <cell r="C38">
            <v>1.25</v>
          </cell>
          <cell r="F38">
            <v>51.1</v>
          </cell>
          <cell r="L38">
            <v>27</v>
          </cell>
          <cell r="Q38">
            <v>100</v>
          </cell>
        </row>
        <row r="39">
          <cell r="C39">
            <v>1.390625</v>
          </cell>
          <cell r="F39">
            <v>49.6</v>
          </cell>
          <cell r="L39">
            <v>35</v>
          </cell>
          <cell r="Q39">
            <v>100</v>
          </cell>
        </row>
        <row r="40">
          <cell r="C40">
            <v>1.546875</v>
          </cell>
          <cell r="F40">
            <v>49.6</v>
          </cell>
          <cell r="L40">
            <v>44</v>
          </cell>
          <cell r="Q40">
            <v>100</v>
          </cell>
        </row>
        <row r="41">
          <cell r="C41">
            <v>1.671875</v>
          </cell>
          <cell r="F41">
            <v>52.300000000000004</v>
          </cell>
          <cell r="L41">
            <v>48</v>
          </cell>
          <cell r="Q41">
            <v>100</v>
          </cell>
        </row>
        <row r="42">
          <cell r="C42">
            <v>1.78125</v>
          </cell>
          <cell r="F42">
            <v>55.400000000000006</v>
          </cell>
          <cell r="L42">
            <v>48</v>
          </cell>
          <cell r="Q42">
            <v>0</v>
          </cell>
        </row>
        <row r="43">
          <cell r="C43">
            <v>1.9375</v>
          </cell>
          <cell r="F43">
            <v>49.4</v>
          </cell>
          <cell r="L43">
            <v>49</v>
          </cell>
          <cell r="Q43">
            <v>0</v>
          </cell>
        </row>
        <row r="44">
          <cell r="C44">
            <v>2.09375</v>
          </cell>
          <cell r="F44">
            <v>53.7</v>
          </cell>
          <cell r="L44">
            <v>51</v>
          </cell>
          <cell r="Q44">
            <v>0</v>
          </cell>
        </row>
        <row r="45">
          <cell r="C45">
            <v>2.25</v>
          </cell>
          <cell r="F45">
            <v>49.6</v>
          </cell>
          <cell r="L45">
            <v>55</v>
          </cell>
          <cell r="Q45">
            <v>100</v>
          </cell>
        </row>
        <row r="46">
          <cell r="C46">
            <v>2.375</v>
          </cell>
          <cell r="F46">
            <v>55.2</v>
          </cell>
          <cell r="L46">
            <v>55</v>
          </cell>
          <cell r="Q46">
            <v>100</v>
          </cell>
        </row>
        <row r="47">
          <cell r="C47">
            <v>2.5</v>
          </cell>
          <cell r="F47">
            <v>53.300000000000004</v>
          </cell>
          <cell r="L47">
            <v>57</v>
          </cell>
          <cell r="Q47">
            <v>100</v>
          </cell>
        </row>
        <row r="48">
          <cell r="C48">
            <v>2.59375</v>
          </cell>
          <cell r="F48">
            <v>56.399999999999991</v>
          </cell>
          <cell r="L48">
            <v>57</v>
          </cell>
          <cell r="Q48">
            <v>0</v>
          </cell>
        </row>
        <row r="49">
          <cell r="C49">
            <v>2.671875</v>
          </cell>
          <cell r="F49">
            <v>53.5</v>
          </cell>
          <cell r="L49">
            <v>57</v>
          </cell>
          <cell r="Q49">
            <v>0</v>
          </cell>
        </row>
        <row r="50">
          <cell r="C50">
            <v>2.8125</v>
          </cell>
          <cell r="F50">
            <v>54.800000000000004</v>
          </cell>
          <cell r="L50">
            <v>59</v>
          </cell>
          <cell r="Q50">
            <v>0</v>
          </cell>
        </row>
        <row r="51">
          <cell r="C51">
            <v>2.953125</v>
          </cell>
          <cell r="F51">
            <v>53.300000000000004</v>
          </cell>
          <cell r="L51">
            <v>66</v>
          </cell>
          <cell r="Q51">
            <v>100</v>
          </cell>
        </row>
        <row r="52">
          <cell r="C52">
            <v>3.046875</v>
          </cell>
          <cell r="F52">
            <v>51.6</v>
          </cell>
          <cell r="L52">
            <v>67</v>
          </cell>
          <cell r="Q52">
            <v>100</v>
          </cell>
        </row>
        <row r="53">
          <cell r="C53">
            <v>3.125</v>
          </cell>
          <cell r="F53">
            <v>50.6</v>
          </cell>
          <cell r="L53">
            <v>67</v>
          </cell>
          <cell r="Q53">
            <v>0</v>
          </cell>
        </row>
        <row r="54">
          <cell r="C54">
            <v>3.203125</v>
          </cell>
          <cell r="F54">
            <v>51.300000000000004</v>
          </cell>
          <cell r="L54">
            <v>69</v>
          </cell>
          <cell r="Q54">
            <v>100</v>
          </cell>
        </row>
        <row r="55">
          <cell r="C55">
            <v>3.296875</v>
          </cell>
          <cell r="F55">
            <v>55.2</v>
          </cell>
          <cell r="L55">
            <v>69</v>
          </cell>
          <cell r="Q55">
            <v>100</v>
          </cell>
        </row>
        <row r="56">
          <cell r="C56">
            <v>3.34375</v>
          </cell>
          <cell r="F56">
            <v>52.400000000000006</v>
          </cell>
          <cell r="L56">
            <v>69</v>
          </cell>
          <cell r="Q56">
            <v>0</v>
          </cell>
        </row>
        <row r="57">
          <cell r="C57">
            <v>3.453125</v>
          </cell>
          <cell r="F57">
            <v>50</v>
          </cell>
          <cell r="L57">
            <v>77</v>
          </cell>
          <cell r="Q57">
            <v>0</v>
          </cell>
        </row>
        <row r="58">
          <cell r="C58">
            <v>3.53125</v>
          </cell>
          <cell r="F58">
            <v>52.2</v>
          </cell>
          <cell r="L58">
            <v>77</v>
          </cell>
          <cell r="Q58">
            <v>0</v>
          </cell>
        </row>
        <row r="59">
          <cell r="C59">
            <v>3.609375</v>
          </cell>
          <cell r="F59">
            <v>51.5</v>
          </cell>
          <cell r="L59">
            <v>77</v>
          </cell>
          <cell r="Q59">
            <v>0</v>
          </cell>
        </row>
        <row r="60">
          <cell r="C60">
            <v>3.75</v>
          </cell>
          <cell r="F60">
            <v>52.800000000000004</v>
          </cell>
          <cell r="L60">
            <v>79</v>
          </cell>
          <cell r="Q60">
            <v>100</v>
          </cell>
        </row>
        <row r="61">
          <cell r="C61">
            <v>3.90625</v>
          </cell>
          <cell r="F61">
            <v>53.6</v>
          </cell>
          <cell r="L61">
            <v>85</v>
          </cell>
          <cell r="Q61">
            <v>100</v>
          </cell>
        </row>
        <row r="62">
          <cell r="C62">
            <v>4.078125</v>
          </cell>
          <cell r="F62">
            <v>55.1</v>
          </cell>
          <cell r="L62">
            <v>85</v>
          </cell>
          <cell r="Q62">
            <v>0</v>
          </cell>
        </row>
        <row r="63">
          <cell r="C63">
            <v>4.21875</v>
          </cell>
          <cell r="F63">
            <v>53.7</v>
          </cell>
          <cell r="L63">
            <v>89</v>
          </cell>
          <cell r="Q63">
            <v>0</v>
          </cell>
        </row>
        <row r="64">
          <cell r="C64">
            <v>4.328125</v>
          </cell>
          <cell r="F64">
            <v>51.7</v>
          </cell>
          <cell r="L64">
            <v>89</v>
          </cell>
          <cell r="Q64">
            <v>100</v>
          </cell>
        </row>
        <row r="65">
          <cell r="C65">
            <v>4.484375</v>
          </cell>
          <cell r="F65">
            <v>52.6</v>
          </cell>
          <cell r="L65">
            <v>89</v>
          </cell>
          <cell r="Q65">
            <v>0</v>
          </cell>
        </row>
        <row r="66">
          <cell r="C66">
            <v>4.625</v>
          </cell>
          <cell r="F66">
            <v>56.699999999999996</v>
          </cell>
          <cell r="L66">
            <v>89</v>
          </cell>
          <cell r="Q66">
            <v>100</v>
          </cell>
        </row>
        <row r="67">
          <cell r="C67">
            <v>4.734375</v>
          </cell>
          <cell r="F67">
            <v>54.500000000000007</v>
          </cell>
          <cell r="L67">
            <v>89</v>
          </cell>
          <cell r="Q67">
            <v>100</v>
          </cell>
        </row>
        <row r="68">
          <cell r="C68">
            <v>4.859375</v>
          </cell>
          <cell r="F68">
            <v>53.5</v>
          </cell>
          <cell r="L68">
            <v>91</v>
          </cell>
          <cell r="Q68">
            <v>0</v>
          </cell>
        </row>
        <row r="69">
          <cell r="C69">
            <v>4.9375</v>
          </cell>
          <cell r="F69">
            <v>54.900000000000006</v>
          </cell>
          <cell r="L69">
            <v>91</v>
          </cell>
          <cell r="Q69">
            <v>100</v>
          </cell>
        </row>
        <row r="70">
          <cell r="C70">
            <v>5.0625</v>
          </cell>
          <cell r="F70">
            <v>55.600000000000009</v>
          </cell>
          <cell r="L70">
            <v>92</v>
          </cell>
          <cell r="Q70">
            <v>0</v>
          </cell>
        </row>
        <row r="71">
          <cell r="C71">
            <v>5.125</v>
          </cell>
          <cell r="F71">
            <v>50.7</v>
          </cell>
          <cell r="L71">
            <v>92</v>
          </cell>
          <cell r="Q71">
            <v>0</v>
          </cell>
        </row>
        <row r="72">
          <cell r="C72">
            <v>5.234375</v>
          </cell>
          <cell r="F72">
            <v>54.6</v>
          </cell>
          <cell r="L72">
            <v>92</v>
          </cell>
          <cell r="Q72">
            <v>0</v>
          </cell>
        </row>
        <row r="73">
          <cell r="C73">
            <v>5.390625</v>
          </cell>
          <cell r="F73">
            <v>57.9</v>
          </cell>
          <cell r="L73">
            <v>92</v>
          </cell>
          <cell r="Q73">
            <v>0</v>
          </cell>
        </row>
        <row r="74">
          <cell r="C74">
            <v>5.546875</v>
          </cell>
          <cell r="F74">
            <v>56.899999999999991</v>
          </cell>
          <cell r="L74">
            <v>92</v>
          </cell>
          <cell r="Q74">
            <v>0</v>
          </cell>
        </row>
        <row r="75">
          <cell r="C75">
            <v>5.8125</v>
          </cell>
          <cell r="F75">
            <v>60.699999999999996</v>
          </cell>
          <cell r="L75">
            <v>96</v>
          </cell>
          <cell r="Q75">
            <v>100</v>
          </cell>
        </row>
        <row r="76">
          <cell r="C76">
            <v>6.046875</v>
          </cell>
          <cell r="F76">
            <v>68.7</v>
          </cell>
          <cell r="L76">
            <v>100</v>
          </cell>
          <cell r="Q76">
            <v>100</v>
          </cell>
        </row>
        <row r="77">
          <cell r="C77">
            <v>6.234375</v>
          </cell>
          <cell r="F77">
            <v>72.7</v>
          </cell>
          <cell r="L77">
            <v>100</v>
          </cell>
          <cell r="Q77">
            <v>100</v>
          </cell>
        </row>
        <row r="78">
          <cell r="C78">
            <v>6.390625</v>
          </cell>
          <cell r="F78">
            <v>73.5</v>
          </cell>
          <cell r="L78">
            <v>100</v>
          </cell>
          <cell r="Q78">
            <v>100</v>
          </cell>
        </row>
        <row r="79">
          <cell r="C79">
            <v>6.484375</v>
          </cell>
          <cell r="F79">
            <v>71.399999999999991</v>
          </cell>
          <cell r="L79">
            <v>100</v>
          </cell>
          <cell r="Q79">
            <v>100</v>
          </cell>
        </row>
        <row r="80">
          <cell r="C80">
            <v>6.59375</v>
          </cell>
          <cell r="F80">
            <v>71</v>
          </cell>
          <cell r="L80">
            <v>100</v>
          </cell>
          <cell r="Q80">
            <v>0</v>
          </cell>
        </row>
        <row r="81">
          <cell r="C81">
            <v>6.8125</v>
          </cell>
          <cell r="F81">
            <v>73.7</v>
          </cell>
          <cell r="L81">
            <v>100</v>
          </cell>
          <cell r="Q81">
            <v>100</v>
          </cell>
        </row>
        <row r="82">
          <cell r="C82">
            <v>7.0625</v>
          </cell>
          <cell r="F82">
            <v>74.599999999999994</v>
          </cell>
          <cell r="L82">
            <v>100</v>
          </cell>
          <cell r="Q82">
            <v>0</v>
          </cell>
        </row>
        <row r="83">
          <cell r="C83">
            <v>7.21875</v>
          </cell>
          <cell r="F83">
            <v>75.900000000000006</v>
          </cell>
          <cell r="L83">
            <v>100</v>
          </cell>
          <cell r="Q83">
            <v>0</v>
          </cell>
        </row>
        <row r="84">
          <cell r="C84">
            <v>7.421875</v>
          </cell>
          <cell r="F84">
            <v>76.599999999999994</v>
          </cell>
          <cell r="L84">
            <v>100</v>
          </cell>
          <cell r="Q84">
            <v>0</v>
          </cell>
        </row>
        <row r="85">
          <cell r="C85">
            <v>7.546875</v>
          </cell>
          <cell r="F85">
            <v>75</v>
          </cell>
          <cell r="L85">
            <v>100</v>
          </cell>
          <cell r="Q85">
            <v>0</v>
          </cell>
        </row>
        <row r="86">
          <cell r="C86">
            <v>7.65625</v>
          </cell>
          <cell r="F86">
            <v>73</v>
          </cell>
          <cell r="L86">
            <v>100</v>
          </cell>
          <cell r="Q86">
            <v>100</v>
          </cell>
        </row>
        <row r="87">
          <cell r="C87">
            <v>7.890625</v>
          </cell>
          <cell r="F87">
            <v>72.5</v>
          </cell>
          <cell r="L87">
            <v>100</v>
          </cell>
          <cell r="Q87">
            <v>100</v>
          </cell>
        </row>
        <row r="88">
          <cell r="C88">
            <v>8.078125</v>
          </cell>
          <cell r="F88">
            <v>71</v>
          </cell>
          <cell r="L88">
            <v>100</v>
          </cell>
          <cell r="Q88">
            <v>100</v>
          </cell>
        </row>
        <row r="89">
          <cell r="C89">
            <v>8.359375</v>
          </cell>
          <cell r="F89">
            <v>70.199999999999989</v>
          </cell>
          <cell r="L89">
            <v>100</v>
          </cell>
          <cell r="Q89">
            <v>0</v>
          </cell>
        </row>
        <row r="90">
          <cell r="C90">
            <v>8.578125</v>
          </cell>
          <cell r="F90">
            <v>69.3</v>
          </cell>
          <cell r="L90">
            <v>100</v>
          </cell>
          <cell r="Q90">
            <v>100</v>
          </cell>
        </row>
        <row r="91">
          <cell r="C91">
            <v>8.828125</v>
          </cell>
          <cell r="F91">
            <v>66</v>
          </cell>
          <cell r="L91">
            <v>100</v>
          </cell>
          <cell r="Q91">
            <v>100</v>
          </cell>
        </row>
        <row r="92">
          <cell r="C92">
            <v>9</v>
          </cell>
          <cell r="F92">
            <v>74.599999999999994</v>
          </cell>
          <cell r="L92">
            <v>100</v>
          </cell>
          <cell r="Q92">
            <v>0</v>
          </cell>
        </row>
        <row r="93">
          <cell r="C93">
            <v>9.125</v>
          </cell>
          <cell r="F93">
            <v>76</v>
          </cell>
          <cell r="L93">
            <v>100</v>
          </cell>
          <cell r="Q93">
            <v>0</v>
          </cell>
        </row>
        <row r="94">
          <cell r="C94">
            <v>9.265625</v>
          </cell>
          <cell r="F94">
            <v>80.400000000000006</v>
          </cell>
          <cell r="L94">
            <v>60</v>
          </cell>
          <cell r="Q94">
            <v>100</v>
          </cell>
        </row>
        <row r="95">
          <cell r="C95">
            <v>9.3125</v>
          </cell>
          <cell r="F95">
            <v>78.900000000000006</v>
          </cell>
          <cell r="L95">
            <v>60</v>
          </cell>
          <cell r="Q95">
            <v>100</v>
          </cell>
        </row>
        <row r="96">
          <cell r="C96">
            <v>9.390625</v>
          </cell>
          <cell r="F96">
            <v>79.100000000000009</v>
          </cell>
          <cell r="L96">
            <v>61</v>
          </cell>
          <cell r="Q96">
            <v>0</v>
          </cell>
        </row>
        <row r="97">
          <cell r="C97">
            <v>9.46875</v>
          </cell>
          <cell r="F97">
            <v>82.5</v>
          </cell>
          <cell r="L97">
            <v>61</v>
          </cell>
          <cell r="Q97">
            <v>100</v>
          </cell>
        </row>
        <row r="98">
          <cell r="C98">
            <v>9.53125</v>
          </cell>
          <cell r="F98">
            <v>83.3</v>
          </cell>
          <cell r="L98">
            <v>61</v>
          </cell>
          <cell r="Q98">
            <v>0</v>
          </cell>
        </row>
        <row r="99">
          <cell r="C99">
            <v>9.578125</v>
          </cell>
          <cell r="F99">
            <v>82.199999999999989</v>
          </cell>
          <cell r="L99">
            <v>61</v>
          </cell>
          <cell r="Q99">
            <v>100</v>
          </cell>
        </row>
        <row r="100">
          <cell r="C100">
            <v>9.65625</v>
          </cell>
          <cell r="F100">
            <v>80.600000000000009</v>
          </cell>
          <cell r="L100">
            <v>62</v>
          </cell>
          <cell r="Q100">
            <v>100</v>
          </cell>
        </row>
        <row r="101">
          <cell r="C101">
            <v>9.78125</v>
          </cell>
          <cell r="F101">
            <v>83.2</v>
          </cell>
          <cell r="L101">
            <v>62</v>
          </cell>
          <cell r="Q101">
            <v>100</v>
          </cell>
        </row>
        <row r="102">
          <cell r="C102">
            <v>9.890625</v>
          </cell>
          <cell r="F102">
            <v>81.8</v>
          </cell>
          <cell r="L102">
            <v>62</v>
          </cell>
          <cell r="Q102">
            <v>0</v>
          </cell>
        </row>
        <row r="103">
          <cell r="C103">
            <v>10.015625</v>
          </cell>
          <cell r="F103">
            <v>83.8</v>
          </cell>
          <cell r="L103">
            <v>62</v>
          </cell>
          <cell r="Q103">
            <v>100</v>
          </cell>
        </row>
        <row r="104">
          <cell r="C104">
            <v>10.09375</v>
          </cell>
          <cell r="F104">
            <v>84.399999999999991</v>
          </cell>
          <cell r="L104">
            <v>62</v>
          </cell>
          <cell r="Q104">
            <v>100</v>
          </cell>
        </row>
        <row r="105">
          <cell r="C105">
            <v>10.203125</v>
          </cell>
          <cell r="F105">
            <v>86.7</v>
          </cell>
          <cell r="L105">
            <v>62</v>
          </cell>
          <cell r="Q105">
            <v>100</v>
          </cell>
        </row>
        <row r="106">
          <cell r="C106">
            <v>10.265625</v>
          </cell>
          <cell r="F106">
            <v>82.3</v>
          </cell>
          <cell r="L106">
            <v>62</v>
          </cell>
          <cell r="Q106">
            <v>100</v>
          </cell>
        </row>
      </sheetData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sensor</v>
          </cell>
        </row>
        <row r="3">
          <cell r="F3">
            <v>24.164999999999999</v>
          </cell>
          <cell r="Q3">
            <v>0</v>
          </cell>
        </row>
        <row r="7">
          <cell r="C7">
            <v>0.390625</v>
          </cell>
          <cell r="E7">
            <v>1000</v>
          </cell>
          <cell r="F7">
            <v>82.5</v>
          </cell>
          <cell r="Q7">
            <v>0</v>
          </cell>
        </row>
        <row r="8">
          <cell r="C8">
            <v>0.5625</v>
          </cell>
          <cell r="E8">
            <v>2000</v>
          </cell>
          <cell r="F8">
            <v>82.1</v>
          </cell>
          <cell r="Q8">
            <v>0</v>
          </cell>
        </row>
        <row r="9">
          <cell r="C9">
            <v>0.9375</v>
          </cell>
          <cell r="E9">
            <v>3000</v>
          </cell>
          <cell r="F9">
            <v>56.3</v>
          </cell>
          <cell r="Q9">
            <v>0</v>
          </cell>
        </row>
        <row r="10">
          <cell r="C10">
            <v>1.171875</v>
          </cell>
          <cell r="E10">
            <v>4000</v>
          </cell>
          <cell r="F10">
            <v>50.9</v>
          </cell>
          <cell r="Q10">
            <v>0</v>
          </cell>
        </row>
        <row r="11">
          <cell r="C11">
            <v>1.390625</v>
          </cell>
          <cell r="E11">
            <v>5000</v>
          </cell>
          <cell r="F11">
            <v>44.2</v>
          </cell>
          <cell r="Q11">
            <v>0</v>
          </cell>
        </row>
        <row r="12">
          <cell r="C12">
            <v>1.546875</v>
          </cell>
          <cell r="E12">
            <v>6000</v>
          </cell>
          <cell r="F12">
            <v>40.9</v>
          </cell>
          <cell r="Q12">
            <v>0</v>
          </cell>
        </row>
        <row r="13">
          <cell r="C13">
            <v>1.71875</v>
          </cell>
          <cell r="E13">
            <v>7000</v>
          </cell>
          <cell r="F13">
            <v>35.9</v>
          </cell>
          <cell r="Q13">
            <v>0</v>
          </cell>
        </row>
        <row r="14">
          <cell r="C14">
            <v>1.859375</v>
          </cell>
          <cell r="E14">
            <v>8000</v>
          </cell>
          <cell r="F14">
            <v>37.799999999999997</v>
          </cell>
          <cell r="Q14">
            <v>0</v>
          </cell>
        </row>
        <row r="15">
          <cell r="C15">
            <v>2.03125</v>
          </cell>
          <cell r="E15">
            <v>9000</v>
          </cell>
          <cell r="F15">
            <v>36.799999999999997</v>
          </cell>
          <cell r="Q15">
            <v>0</v>
          </cell>
        </row>
        <row r="16">
          <cell r="C16">
            <v>2.15625</v>
          </cell>
          <cell r="E16">
            <v>10000</v>
          </cell>
          <cell r="F16">
            <v>36.9</v>
          </cell>
          <cell r="Q16">
            <v>0</v>
          </cell>
        </row>
        <row r="17">
          <cell r="C17">
            <v>2.3125</v>
          </cell>
          <cell r="E17">
            <v>11000</v>
          </cell>
          <cell r="F17">
            <v>29.9</v>
          </cell>
          <cell r="Q17">
            <v>0</v>
          </cell>
        </row>
        <row r="18">
          <cell r="C18">
            <v>2.453125</v>
          </cell>
          <cell r="E18">
            <v>12000</v>
          </cell>
          <cell r="F18">
            <v>28.999999999999996</v>
          </cell>
          <cell r="Q18">
            <v>0</v>
          </cell>
        </row>
        <row r="19">
          <cell r="C19">
            <v>2.59375</v>
          </cell>
          <cell r="E19">
            <v>13000</v>
          </cell>
          <cell r="F19">
            <v>30.2</v>
          </cell>
          <cell r="Q19">
            <v>0</v>
          </cell>
        </row>
        <row r="20">
          <cell r="C20">
            <v>2.734375</v>
          </cell>
          <cell r="E20">
            <v>14000</v>
          </cell>
          <cell r="F20">
            <v>28.9</v>
          </cell>
          <cell r="Q20">
            <v>0</v>
          </cell>
        </row>
        <row r="21">
          <cell r="C21">
            <v>2.890625</v>
          </cell>
          <cell r="E21">
            <v>15000</v>
          </cell>
          <cell r="F21">
            <v>29.099999999999998</v>
          </cell>
          <cell r="Q21">
            <v>0</v>
          </cell>
        </row>
        <row r="22">
          <cell r="C22">
            <v>3.0625</v>
          </cell>
          <cell r="E22">
            <v>16000</v>
          </cell>
          <cell r="F22">
            <v>26.8</v>
          </cell>
          <cell r="Q22">
            <v>0</v>
          </cell>
        </row>
        <row r="23">
          <cell r="C23">
            <v>3.234375</v>
          </cell>
          <cell r="E23">
            <v>17000</v>
          </cell>
          <cell r="F23">
            <v>27.800000000000004</v>
          </cell>
          <cell r="Q23">
            <v>0</v>
          </cell>
        </row>
        <row r="24">
          <cell r="C24">
            <v>3.359375</v>
          </cell>
          <cell r="E24">
            <v>18000</v>
          </cell>
          <cell r="F24">
            <v>28.1</v>
          </cell>
          <cell r="Q24">
            <v>0</v>
          </cell>
        </row>
        <row r="25">
          <cell r="C25">
            <v>3.484375</v>
          </cell>
          <cell r="E25">
            <v>19000</v>
          </cell>
          <cell r="F25">
            <v>27.700000000000003</v>
          </cell>
          <cell r="Q25">
            <v>0</v>
          </cell>
        </row>
        <row r="26">
          <cell r="C26">
            <v>3.640625</v>
          </cell>
          <cell r="E26">
            <v>20000</v>
          </cell>
          <cell r="F26">
            <v>18.2</v>
          </cell>
          <cell r="Q26">
            <v>0</v>
          </cell>
        </row>
        <row r="27">
          <cell r="C27">
            <v>3.765625</v>
          </cell>
          <cell r="E27">
            <v>21000</v>
          </cell>
          <cell r="F27">
            <v>5</v>
          </cell>
          <cell r="Q27">
            <v>0</v>
          </cell>
        </row>
        <row r="28">
          <cell r="C28">
            <v>3.90625</v>
          </cell>
          <cell r="E28">
            <v>22000</v>
          </cell>
          <cell r="F28">
            <v>1.9</v>
          </cell>
          <cell r="Q28">
            <v>0</v>
          </cell>
        </row>
        <row r="29">
          <cell r="C29">
            <v>4.046875</v>
          </cell>
          <cell r="E29">
            <v>23000</v>
          </cell>
          <cell r="F29">
            <v>2.1</v>
          </cell>
          <cell r="Q29">
            <v>0</v>
          </cell>
        </row>
        <row r="30">
          <cell r="C30">
            <v>4.1875</v>
          </cell>
          <cell r="E30">
            <v>24000</v>
          </cell>
          <cell r="F30">
            <v>2.8000000000000003</v>
          </cell>
          <cell r="Q30">
            <v>0</v>
          </cell>
        </row>
        <row r="31">
          <cell r="C31">
            <v>4.328125</v>
          </cell>
          <cell r="E31">
            <v>25000</v>
          </cell>
          <cell r="F31">
            <v>2.4</v>
          </cell>
          <cell r="Q31">
            <v>0</v>
          </cell>
        </row>
        <row r="32">
          <cell r="C32">
            <v>4.484375</v>
          </cell>
          <cell r="E32">
            <v>26000</v>
          </cell>
          <cell r="F32">
            <v>2.4</v>
          </cell>
          <cell r="Q32">
            <v>0</v>
          </cell>
        </row>
        <row r="33">
          <cell r="C33">
            <v>4.609375</v>
          </cell>
          <cell r="E33">
            <v>27000</v>
          </cell>
          <cell r="F33">
            <v>2.1</v>
          </cell>
          <cell r="Q33">
            <v>0</v>
          </cell>
        </row>
        <row r="34">
          <cell r="C34">
            <v>4.734375</v>
          </cell>
          <cell r="E34">
            <v>28000</v>
          </cell>
          <cell r="F34">
            <v>2</v>
          </cell>
          <cell r="Q34">
            <v>0</v>
          </cell>
        </row>
        <row r="35">
          <cell r="C35">
            <v>4.859375</v>
          </cell>
          <cell r="E35">
            <v>29000</v>
          </cell>
          <cell r="F35">
            <v>2.5</v>
          </cell>
          <cell r="Q35">
            <v>0</v>
          </cell>
        </row>
        <row r="36">
          <cell r="C36">
            <v>5</v>
          </cell>
          <cell r="E36">
            <v>30000</v>
          </cell>
          <cell r="F36">
            <v>2.1999999999999997</v>
          </cell>
          <cell r="Q36">
            <v>0</v>
          </cell>
        </row>
        <row r="37">
          <cell r="C37">
            <v>5.140625</v>
          </cell>
          <cell r="E37">
            <v>31000</v>
          </cell>
          <cell r="F37">
            <v>2.2999999999999998</v>
          </cell>
          <cell r="Q37">
            <v>0</v>
          </cell>
        </row>
        <row r="38">
          <cell r="C38">
            <v>5.28125</v>
          </cell>
          <cell r="E38">
            <v>32000</v>
          </cell>
          <cell r="F38">
            <v>2.4</v>
          </cell>
          <cell r="Q38">
            <v>0</v>
          </cell>
        </row>
        <row r="39">
          <cell r="C39">
            <v>5.390625</v>
          </cell>
          <cell r="E39">
            <v>33000</v>
          </cell>
          <cell r="F39">
            <v>2.1999999999999997</v>
          </cell>
          <cell r="Q39">
            <v>0</v>
          </cell>
        </row>
        <row r="40">
          <cell r="C40">
            <v>5.5</v>
          </cell>
          <cell r="E40">
            <v>34000</v>
          </cell>
          <cell r="F40">
            <v>1.7000000000000002</v>
          </cell>
          <cell r="Q40">
            <v>0</v>
          </cell>
        </row>
        <row r="41">
          <cell r="C41">
            <v>5.625</v>
          </cell>
          <cell r="E41">
            <v>35000</v>
          </cell>
          <cell r="F41">
            <v>2.2999999999999998</v>
          </cell>
          <cell r="Q41">
            <v>0</v>
          </cell>
        </row>
        <row r="42">
          <cell r="C42">
            <v>5.734375</v>
          </cell>
          <cell r="E42">
            <v>36000</v>
          </cell>
          <cell r="F42">
            <v>2.6</v>
          </cell>
          <cell r="Q42">
            <v>0</v>
          </cell>
        </row>
        <row r="43">
          <cell r="C43">
            <v>5.859375</v>
          </cell>
          <cell r="E43">
            <v>37000</v>
          </cell>
          <cell r="F43">
            <v>2.5</v>
          </cell>
          <cell r="Q43">
            <v>0</v>
          </cell>
        </row>
        <row r="44">
          <cell r="C44">
            <v>5.984375</v>
          </cell>
          <cell r="E44">
            <v>38000</v>
          </cell>
          <cell r="F44">
            <v>2.2999999999999998</v>
          </cell>
          <cell r="Q44">
            <v>0</v>
          </cell>
        </row>
        <row r="45">
          <cell r="C45">
            <v>6.109375</v>
          </cell>
          <cell r="E45">
            <v>39000</v>
          </cell>
          <cell r="F45">
            <v>2.7</v>
          </cell>
          <cell r="Q45">
            <v>0</v>
          </cell>
        </row>
        <row r="46">
          <cell r="C46">
            <v>6.234375</v>
          </cell>
          <cell r="E46">
            <v>40000</v>
          </cell>
          <cell r="F46">
            <v>3</v>
          </cell>
          <cell r="Q46">
            <v>0</v>
          </cell>
        </row>
        <row r="47">
          <cell r="C47">
            <v>6.359375</v>
          </cell>
          <cell r="E47">
            <v>41000</v>
          </cell>
          <cell r="F47">
            <v>2.8000000000000003</v>
          </cell>
          <cell r="Q47">
            <v>0</v>
          </cell>
        </row>
        <row r="48">
          <cell r="C48">
            <v>6.484375</v>
          </cell>
          <cell r="E48">
            <v>42000</v>
          </cell>
          <cell r="F48">
            <v>2.2999999999999998</v>
          </cell>
          <cell r="Q48">
            <v>0</v>
          </cell>
        </row>
        <row r="49">
          <cell r="C49">
            <v>6.625</v>
          </cell>
          <cell r="E49">
            <v>43000</v>
          </cell>
          <cell r="F49">
            <v>12.6</v>
          </cell>
          <cell r="Q49">
            <v>0</v>
          </cell>
        </row>
        <row r="50">
          <cell r="C50">
            <v>6.734375</v>
          </cell>
          <cell r="E50">
            <v>44000</v>
          </cell>
          <cell r="F50">
            <v>17.5</v>
          </cell>
          <cell r="Q50">
            <v>0</v>
          </cell>
        </row>
        <row r="51">
          <cell r="C51">
            <v>6.84375</v>
          </cell>
          <cell r="E51">
            <v>45000</v>
          </cell>
          <cell r="F51">
            <v>16.7</v>
          </cell>
          <cell r="Q51">
            <v>0</v>
          </cell>
        </row>
        <row r="52">
          <cell r="C52">
            <v>6.96875</v>
          </cell>
          <cell r="E52">
            <v>46000</v>
          </cell>
          <cell r="F52">
            <v>13.600000000000001</v>
          </cell>
          <cell r="Q52">
            <v>0</v>
          </cell>
        </row>
        <row r="53">
          <cell r="C53">
            <v>7.125</v>
          </cell>
          <cell r="E53">
            <v>47000</v>
          </cell>
          <cell r="F53">
            <v>14.299999999999999</v>
          </cell>
          <cell r="Q53">
            <v>0</v>
          </cell>
        </row>
        <row r="54">
          <cell r="C54">
            <v>7.265625</v>
          </cell>
          <cell r="E54">
            <v>48000</v>
          </cell>
          <cell r="F54">
            <v>10.7</v>
          </cell>
          <cell r="Q54">
            <v>0</v>
          </cell>
        </row>
        <row r="55">
          <cell r="C55">
            <v>7.390625</v>
          </cell>
          <cell r="E55">
            <v>49000</v>
          </cell>
          <cell r="F55">
            <v>10.4</v>
          </cell>
          <cell r="Q55">
            <v>0</v>
          </cell>
        </row>
        <row r="56">
          <cell r="C56">
            <v>7.515625</v>
          </cell>
          <cell r="E56">
            <v>50000</v>
          </cell>
          <cell r="F56">
            <v>10.7</v>
          </cell>
          <cell r="Q56">
            <v>0</v>
          </cell>
        </row>
        <row r="57">
          <cell r="C57">
            <v>7.671875</v>
          </cell>
          <cell r="E57">
            <v>51000</v>
          </cell>
          <cell r="F57">
            <v>12.9</v>
          </cell>
          <cell r="Q57">
            <v>0</v>
          </cell>
        </row>
        <row r="58">
          <cell r="C58">
            <v>7.78125</v>
          </cell>
          <cell r="E58">
            <v>52000</v>
          </cell>
          <cell r="F58">
            <v>3.3000000000000003</v>
          </cell>
          <cell r="Q58">
            <v>0</v>
          </cell>
        </row>
        <row r="59">
          <cell r="C59">
            <v>7.921875</v>
          </cell>
          <cell r="E59">
            <v>53000</v>
          </cell>
          <cell r="F59">
            <v>14.799999999999999</v>
          </cell>
          <cell r="Q59">
            <v>0</v>
          </cell>
        </row>
        <row r="60">
          <cell r="C60">
            <v>8.03125</v>
          </cell>
          <cell r="E60">
            <v>54000</v>
          </cell>
          <cell r="F60">
            <v>6.5</v>
          </cell>
          <cell r="Q60">
            <v>0</v>
          </cell>
        </row>
        <row r="61">
          <cell r="C61">
            <v>8.171875</v>
          </cell>
          <cell r="E61">
            <v>55000</v>
          </cell>
          <cell r="F61">
            <v>5.8000000000000007</v>
          </cell>
          <cell r="Q61">
            <v>0</v>
          </cell>
        </row>
        <row r="62">
          <cell r="C62">
            <v>8.296875</v>
          </cell>
          <cell r="E62">
            <v>56000</v>
          </cell>
          <cell r="F62">
            <v>2.9000000000000004</v>
          </cell>
          <cell r="Q62">
            <v>0</v>
          </cell>
        </row>
        <row r="63">
          <cell r="C63">
            <v>8.421875</v>
          </cell>
          <cell r="E63">
            <v>57000</v>
          </cell>
          <cell r="F63">
            <v>4.7</v>
          </cell>
          <cell r="Q63">
            <v>0</v>
          </cell>
        </row>
        <row r="64">
          <cell r="C64">
            <v>8.53125</v>
          </cell>
          <cell r="E64">
            <v>58000</v>
          </cell>
          <cell r="F64">
            <v>6.5</v>
          </cell>
          <cell r="Q64">
            <v>0</v>
          </cell>
        </row>
        <row r="65">
          <cell r="C65">
            <v>8.671875</v>
          </cell>
          <cell r="E65">
            <v>59000</v>
          </cell>
          <cell r="F65">
            <v>7.7</v>
          </cell>
          <cell r="Q65">
            <v>0</v>
          </cell>
        </row>
        <row r="66">
          <cell r="C66">
            <v>8.78125</v>
          </cell>
          <cell r="E66">
            <v>60000</v>
          </cell>
          <cell r="F66">
            <v>6</v>
          </cell>
          <cell r="Q66">
            <v>0</v>
          </cell>
        </row>
        <row r="67">
          <cell r="C67">
            <v>8.90625</v>
          </cell>
          <cell r="E67">
            <v>61000</v>
          </cell>
          <cell r="F67">
            <v>2.2999999999999998</v>
          </cell>
          <cell r="Q67">
            <v>0</v>
          </cell>
        </row>
        <row r="68">
          <cell r="C68">
            <v>9.015625</v>
          </cell>
          <cell r="E68">
            <v>62000</v>
          </cell>
          <cell r="F68">
            <v>9.1</v>
          </cell>
          <cell r="Q68">
            <v>0</v>
          </cell>
        </row>
        <row r="69">
          <cell r="C69">
            <v>9.125</v>
          </cell>
          <cell r="E69">
            <v>63000</v>
          </cell>
          <cell r="F69">
            <v>20.599999999999998</v>
          </cell>
          <cell r="Q69">
            <v>0</v>
          </cell>
        </row>
        <row r="70">
          <cell r="C70">
            <v>9.1875</v>
          </cell>
          <cell r="E70">
            <v>64000</v>
          </cell>
          <cell r="F70">
            <v>17.299999999999997</v>
          </cell>
          <cell r="Q70">
            <v>0</v>
          </cell>
        </row>
        <row r="71">
          <cell r="C71">
            <v>9.234375</v>
          </cell>
          <cell r="E71">
            <v>65000</v>
          </cell>
          <cell r="F71">
            <v>17.899999999999999</v>
          </cell>
          <cell r="Q71">
            <v>0</v>
          </cell>
        </row>
        <row r="72">
          <cell r="C72">
            <v>9.28125</v>
          </cell>
          <cell r="E72">
            <v>66000</v>
          </cell>
          <cell r="F72">
            <v>16.3</v>
          </cell>
          <cell r="Q72">
            <v>0</v>
          </cell>
        </row>
        <row r="73">
          <cell r="C73">
            <v>9.390625</v>
          </cell>
          <cell r="E73">
            <v>67000</v>
          </cell>
          <cell r="F73">
            <v>15.8</v>
          </cell>
          <cell r="Q73">
            <v>0</v>
          </cell>
        </row>
        <row r="74">
          <cell r="C74">
            <v>9.53125</v>
          </cell>
          <cell r="E74">
            <v>68000</v>
          </cell>
          <cell r="F74">
            <v>14.099999999999998</v>
          </cell>
          <cell r="Q74">
            <v>0</v>
          </cell>
        </row>
        <row r="75">
          <cell r="C75">
            <v>9.625</v>
          </cell>
          <cell r="E75">
            <v>69000</v>
          </cell>
          <cell r="F75">
            <v>18.899999999999999</v>
          </cell>
          <cell r="Q75">
            <v>0</v>
          </cell>
        </row>
        <row r="76">
          <cell r="C76">
            <v>9.671875</v>
          </cell>
          <cell r="E76">
            <v>70000</v>
          </cell>
          <cell r="F76">
            <v>19.600000000000001</v>
          </cell>
          <cell r="Q76">
            <v>0</v>
          </cell>
        </row>
        <row r="77">
          <cell r="C77">
            <v>9.71875</v>
          </cell>
          <cell r="E77">
            <v>71000</v>
          </cell>
          <cell r="F77">
            <v>16.600000000000001</v>
          </cell>
          <cell r="Q77">
            <v>0</v>
          </cell>
        </row>
        <row r="78">
          <cell r="C78">
            <v>9.796875</v>
          </cell>
          <cell r="E78">
            <v>72000</v>
          </cell>
          <cell r="F78">
            <v>19.2</v>
          </cell>
          <cell r="Q78">
            <v>0</v>
          </cell>
        </row>
        <row r="79">
          <cell r="C79">
            <v>9.84375</v>
          </cell>
          <cell r="E79">
            <v>73000</v>
          </cell>
          <cell r="F79">
            <v>21.8</v>
          </cell>
          <cell r="Q79">
            <v>0</v>
          </cell>
        </row>
        <row r="80">
          <cell r="C80">
            <v>9.90625</v>
          </cell>
          <cell r="E80">
            <v>74000</v>
          </cell>
          <cell r="F80">
            <v>22.1</v>
          </cell>
          <cell r="Q80">
            <v>0</v>
          </cell>
        </row>
        <row r="81">
          <cell r="C81">
            <v>9.96875</v>
          </cell>
          <cell r="E81">
            <v>75000</v>
          </cell>
          <cell r="F81">
            <v>26.5</v>
          </cell>
          <cell r="Q81">
            <v>0</v>
          </cell>
        </row>
        <row r="82">
          <cell r="C82">
            <v>10.03125</v>
          </cell>
          <cell r="E82">
            <v>76000</v>
          </cell>
          <cell r="F82">
            <v>25.4</v>
          </cell>
          <cell r="Q82">
            <v>0</v>
          </cell>
        </row>
        <row r="83">
          <cell r="C83">
            <v>10.109375</v>
          </cell>
          <cell r="E83">
            <v>77000</v>
          </cell>
          <cell r="F83">
            <v>27.400000000000002</v>
          </cell>
          <cell r="Q83">
            <v>0</v>
          </cell>
        </row>
        <row r="84">
          <cell r="C84">
            <v>10.15625</v>
          </cell>
          <cell r="E84">
            <v>78000</v>
          </cell>
          <cell r="F84">
            <v>28.299999999999997</v>
          </cell>
          <cell r="Q84">
            <v>0</v>
          </cell>
        </row>
        <row r="85">
          <cell r="C85">
            <v>10.21875</v>
          </cell>
          <cell r="E85">
            <v>79000</v>
          </cell>
          <cell r="F85">
            <v>34.1</v>
          </cell>
          <cell r="Q85">
            <v>0</v>
          </cell>
        </row>
        <row r="86">
          <cell r="C86">
            <v>10.28125</v>
          </cell>
          <cell r="E86">
            <v>80000</v>
          </cell>
          <cell r="F86">
            <v>31</v>
          </cell>
          <cell r="Q86">
            <v>0</v>
          </cell>
        </row>
        <row r="87">
          <cell r="C87">
            <v>10.34375</v>
          </cell>
          <cell r="E87">
            <v>81000</v>
          </cell>
          <cell r="F87">
            <v>36.4</v>
          </cell>
          <cell r="Q87">
            <v>0</v>
          </cell>
        </row>
        <row r="88">
          <cell r="C88">
            <v>10.40625</v>
          </cell>
          <cell r="E88">
            <v>82000</v>
          </cell>
          <cell r="F88">
            <v>38.5</v>
          </cell>
          <cell r="Q88">
            <v>0</v>
          </cell>
        </row>
        <row r="89">
          <cell r="C89">
            <v>10.484375</v>
          </cell>
          <cell r="E89">
            <v>83000</v>
          </cell>
          <cell r="F89">
            <v>38.6</v>
          </cell>
          <cell r="Q89">
            <v>0</v>
          </cell>
        </row>
        <row r="90">
          <cell r="C90">
            <v>10.578125</v>
          </cell>
          <cell r="E90">
            <v>84000</v>
          </cell>
          <cell r="F90">
            <v>43.2</v>
          </cell>
          <cell r="Q90">
            <v>0</v>
          </cell>
        </row>
        <row r="91">
          <cell r="C91">
            <v>10.671875</v>
          </cell>
          <cell r="E91">
            <v>85000</v>
          </cell>
          <cell r="F91">
            <v>43</v>
          </cell>
          <cell r="Q91">
            <v>0</v>
          </cell>
        </row>
        <row r="92">
          <cell r="C92">
            <v>10.78125</v>
          </cell>
          <cell r="E92">
            <v>86000</v>
          </cell>
          <cell r="F92">
            <v>41.699999999999996</v>
          </cell>
          <cell r="Q92">
            <v>0</v>
          </cell>
        </row>
        <row r="93">
          <cell r="C93">
            <v>10.890625</v>
          </cell>
          <cell r="E93">
            <v>87000</v>
          </cell>
          <cell r="F93">
            <v>37.299999999999997</v>
          </cell>
          <cell r="Q93">
            <v>0</v>
          </cell>
        </row>
        <row r="94">
          <cell r="C94">
            <v>10.984375</v>
          </cell>
          <cell r="E94">
            <v>88000</v>
          </cell>
          <cell r="F94">
            <v>42.699999999999996</v>
          </cell>
          <cell r="Q94">
            <v>0</v>
          </cell>
        </row>
        <row r="95">
          <cell r="C95">
            <v>11.0625</v>
          </cell>
          <cell r="E95">
            <v>89000</v>
          </cell>
          <cell r="F95">
            <v>50</v>
          </cell>
          <cell r="Q95">
            <v>0</v>
          </cell>
        </row>
        <row r="96">
          <cell r="C96">
            <v>11.140625</v>
          </cell>
          <cell r="E96">
            <v>90000</v>
          </cell>
          <cell r="F96">
            <v>47</v>
          </cell>
          <cell r="Q96">
            <v>0</v>
          </cell>
        </row>
        <row r="97">
          <cell r="C97">
            <v>11.21875</v>
          </cell>
          <cell r="E97">
            <v>91000</v>
          </cell>
          <cell r="F97">
            <v>52.2</v>
          </cell>
          <cell r="Q97">
            <v>0</v>
          </cell>
        </row>
        <row r="98">
          <cell r="C98">
            <v>11.28125</v>
          </cell>
          <cell r="E98">
            <v>92000</v>
          </cell>
          <cell r="F98">
            <v>48.699999999999996</v>
          </cell>
          <cell r="Q98">
            <v>0</v>
          </cell>
        </row>
        <row r="99">
          <cell r="C99">
            <v>11.375</v>
          </cell>
          <cell r="E99">
            <v>93000</v>
          </cell>
          <cell r="F99">
            <v>49.4</v>
          </cell>
          <cell r="Q99">
            <v>0</v>
          </cell>
        </row>
        <row r="100">
          <cell r="C100">
            <v>11.453125</v>
          </cell>
          <cell r="E100">
            <v>94000</v>
          </cell>
          <cell r="F100">
            <v>55.800000000000004</v>
          </cell>
          <cell r="Q100">
            <v>0</v>
          </cell>
        </row>
        <row r="101">
          <cell r="C101">
            <v>11.546875</v>
          </cell>
          <cell r="E101">
            <v>95000</v>
          </cell>
          <cell r="F101">
            <v>57.9</v>
          </cell>
          <cell r="Q101">
            <v>0</v>
          </cell>
        </row>
        <row r="102">
          <cell r="C102">
            <v>11.625</v>
          </cell>
          <cell r="E102">
            <v>96000</v>
          </cell>
          <cell r="F102">
            <v>60.3</v>
          </cell>
          <cell r="Q102">
            <v>0</v>
          </cell>
        </row>
        <row r="103">
          <cell r="C103">
            <v>11.71875</v>
          </cell>
          <cell r="E103">
            <v>97000</v>
          </cell>
          <cell r="F103">
            <v>66.100000000000009</v>
          </cell>
          <cell r="Q103">
            <v>0</v>
          </cell>
        </row>
        <row r="104">
          <cell r="C104">
            <v>11.796875</v>
          </cell>
          <cell r="E104">
            <v>98000</v>
          </cell>
          <cell r="F104">
            <v>67.800000000000011</v>
          </cell>
          <cell r="Q104">
            <v>0</v>
          </cell>
        </row>
        <row r="105">
          <cell r="C105">
            <v>11.890625</v>
          </cell>
          <cell r="E105">
            <v>99000</v>
          </cell>
          <cell r="F105">
            <v>64.5</v>
          </cell>
          <cell r="Q105">
            <v>0</v>
          </cell>
        </row>
        <row r="106">
          <cell r="C106">
            <v>11.984375</v>
          </cell>
          <cell r="E106">
            <v>100000</v>
          </cell>
          <cell r="F106">
            <v>59</v>
          </cell>
          <cell r="Q106">
            <v>0</v>
          </cell>
        </row>
      </sheetData>
      <sheetData sheetId="1">
        <row r="3">
          <cell r="F3">
            <v>18.691999999999997</v>
          </cell>
          <cell r="L3">
            <v>6.36</v>
          </cell>
          <cell r="Q3">
            <v>0</v>
          </cell>
        </row>
        <row r="7">
          <cell r="C7">
            <v>0.28125</v>
          </cell>
          <cell r="F7">
            <v>79.400000000000006</v>
          </cell>
          <cell r="L7">
            <v>4</v>
          </cell>
          <cell r="Q7">
            <v>0</v>
          </cell>
        </row>
        <row r="8">
          <cell r="C8">
            <v>0.546875</v>
          </cell>
          <cell r="F8">
            <v>89.3</v>
          </cell>
          <cell r="L8">
            <v>4</v>
          </cell>
          <cell r="Q8">
            <v>0</v>
          </cell>
        </row>
        <row r="9">
          <cell r="C9">
            <v>0.875</v>
          </cell>
          <cell r="F9">
            <v>74.5</v>
          </cell>
          <cell r="L9">
            <v>4</v>
          </cell>
          <cell r="Q9">
            <v>0</v>
          </cell>
        </row>
        <row r="10">
          <cell r="C10">
            <v>1.203125</v>
          </cell>
          <cell r="F10">
            <v>70</v>
          </cell>
          <cell r="L10">
            <v>4</v>
          </cell>
          <cell r="Q10">
            <v>0</v>
          </cell>
        </row>
        <row r="11">
          <cell r="C11">
            <v>1.53125</v>
          </cell>
          <cell r="F11">
            <v>62</v>
          </cell>
          <cell r="L11">
            <v>4</v>
          </cell>
          <cell r="Q11">
            <v>0</v>
          </cell>
        </row>
        <row r="12">
          <cell r="C12">
            <v>1.875</v>
          </cell>
          <cell r="F12">
            <v>50.2</v>
          </cell>
          <cell r="L12">
            <v>4</v>
          </cell>
          <cell r="Q12">
            <v>0</v>
          </cell>
        </row>
        <row r="13">
          <cell r="C13">
            <v>2.1875</v>
          </cell>
          <cell r="F13">
            <v>44.4</v>
          </cell>
          <cell r="L13">
            <v>4</v>
          </cell>
          <cell r="Q13">
            <v>0</v>
          </cell>
        </row>
        <row r="14">
          <cell r="C14">
            <v>2.515625</v>
          </cell>
          <cell r="F14">
            <v>43.9</v>
          </cell>
          <cell r="L14">
            <v>4</v>
          </cell>
          <cell r="Q14">
            <v>0</v>
          </cell>
        </row>
        <row r="15">
          <cell r="C15">
            <v>2.84375</v>
          </cell>
          <cell r="F15">
            <v>41.5</v>
          </cell>
          <cell r="L15">
            <v>4</v>
          </cell>
          <cell r="Q15">
            <v>0</v>
          </cell>
        </row>
        <row r="16">
          <cell r="C16">
            <v>3.15625</v>
          </cell>
          <cell r="F16">
            <v>40.5</v>
          </cell>
          <cell r="L16">
            <v>4</v>
          </cell>
          <cell r="Q16">
            <v>0</v>
          </cell>
        </row>
        <row r="17">
          <cell r="C17">
            <v>3.484375</v>
          </cell>
          <cell r="F17">
            <v>30.4</v>
          </cell>
          <cell r="L17">
            <v>4</v>
          </cell>
          <cell r="Q17">
            <v>0</v>
          </cell>
        </row>
        <row r="18">
          <cell r="C18">
            <v>3.796875</v>
          </cell>
          <cell r="F18">
            <v>26.5</v>
          </cell>
          <cell r="L18">
            <v>4</v>
          </cell>
          <cell r="Q18">
            <v>0</v>
          </cell>
        </row>
        <row r="19">
          <cell r="C19">
            <v>4.125</v>
          </cell>
          <cell r="F19">
            <v>24.3</v>
          </cell>
          <cell r="L19">
            <v>4</v>
          </cell>
          <cell r="Q19">
            <v>0</v>
          </cell>
        </row>
        <row r="20">
          <cell r="C20">
            <v>4.421875</v>
          </cell>
          <cell r="F20">
            <v>24.3</v>
          </cell>
          <cell r="L20">
            <v>4</v>
          </cell>
          <cell r="Q20">
            <v>0</v>
          </cell>
        </row>
        <row r="21">
          <cell r="C21">
            <v>4.734375</v>
          </cell>
          <cell r="F21">
            <v>21.7</v>
          </cell>
          <cell r="L21">
            <v>4</v>
          </cell>
          <cell r="Q21">
            <v>0</v>
          </cell>
        </row>
        <row r="22">
          <cell r="C22">
            <v>5.046875</v>
          </cell>
          <cell r="F22">
            <v>17.7</v>
          </cell>
          <cell r="L22">
            <v>4</v>
          </cell>
          <cell r="Q22">
            <v>0</v>
          </cell>
        </row>
        <row r="23">
          <cell r="C23">
            <v>5.40625</v>
          </cell>
          <cell r="F23">
            <v>16.600000000000001</v>
          </cell>
          <cell r="L23">
            <v>4</v>
          </cell>
          <cell r="Q23">
            <v>0</v>
          </cell>
        </row>
        <row r="24">
          <cell r="C24">
            <v>5.703125</v>
          </cell>
          <cell r="F24">
            <v>19.2</v>
          </cell>
          <cell r="L24">
            <v>4</v>
          </cell>
          <cell r="Q24">
            <v>0</v>
          </cell>
        </row>
        <row r="25">
          <cell r="C25">
            <v>6.03125</v>
          </cell>
          <cell r="F25">
            <v>17.599999999999998</v>
          </cell>
          <cell r="L25">
            <v>4</v>
          </cell>
          <cell r="Q25">
            <v>0</v>
          </cell>
        </row>
        <row r="26">
          <cell r="C26">
            <v>6.34375</v>
          </cell>
          <cell r="F26">
            <v>8.3000000000000007</v>
          </cell>
          <cell r="L26">
            <v>4</v>
          </cell>
          <cell r="Q26">
            <v>0</v>
          </cell>
        </row>
        <row r="27">
          <cell r="C27">
            <v>6.65625</v>
          </cell>
          <cell r="F27">
            <v>6.1</v>
          </cell>
          <cell r="L27">
            <v>4</v>
          </cell>
          <cell r="Q27">
            <v>0</v>
          </cell>
        </row>
        <row r="28">
          <cell r="C28">
            <v>7</v>
          </cell>
          <cell r="F28">
            <v>5.2</v>
          </cell>
          <cell r="L28">
            <v>4</v>
          </cell>
          <cell r="Q28">
            <v>0</v>
          </cell>
        </row>
        <row r="29">
          <cell r="C29">
            <v>7.3125</v>
          </cell>
          <cell r="F29">
            <v>4.3</v>
          </cell>
          <cell r="L29">
            <v>4</v>
          </cell>
          <cell r="Q29">
            <v>0</v>
          </cell>
        </row>
        <row r="30">
          <cell r="C30">
            <v>7.625</v>
          </cell>
          <cell r="F30">
            <v>4.3</v>
          </cell>
          <cell r="L30">
            <v>4</v>
          </cell>
          <cell r="Q30">
            <v>0</v>
          </cell>
        </row>
        <row r="31">
          <cell r="C31">
            <v>7.953125</v>
          </cell>
          <cell r="F31">
            <v>4.5999999999999996</v>
          </cell>
          <cell r="L31">
            <v>4</v>
          </cell>
          <cell r="Q31">
            <v>0</v>
          </cell>
        </row>
        <row r="32">
          <cell r="C32">
            <v>8.25</v>
          </cell>
          <cell r="F32">
            <v>4.7</v>
          </cell>
          <cell r="L32">
            <v>4</v>
          </cell>
          <cell r="Q32">
            <v>0</v>
          </cell>
        </row>
        <row r="33">
          <cell r="C33">
            <v>8.5625</v>
          </cell>
          <cell r="F33">
            <v>5.4</v>
          </cell>
          <cell r="L33">
            <v>4</v>
          </cell>
          <cell r="Q33">
            <v>0</v>
          </cell>
        </row>
        <row r="34">
          <cell r="C34">
            <v>8.875</v>
          </cell>
          <cell r="F34">
            <v>4.7</v>
          </cell>
          <cell r="L34">
            <v>4</v>
          </cell>
          <cell r="Q34">
            <v>0</v>
          </cell>
        </row>
        <row r="35">
          <cell r="C35">
            <v>9.171875</v>
          </cell>
          <cell r="F35">
            <v>4.5</v>
          </cell>
          <cell r="L35">
            <v>4</v>
          </cell>
          <cell r="Q35">
            <v>0</v>
          </cell>
        </row>
        <row r="36">
          <cell r="C36">
            <v>9.46875</v>
          </cell>
          <cell r="F36">
            <v>3.8</v>
          </cell>
          <cell r="L36">
            <v>4</v>
          </cell>
          <cell r="Q36">
            <v>0</v>
          </cell>
        </row>
        <row r="37">
          <cell r="C37">
            <v>9.78125</v>
          </cell>
          <cell r="F37">
            <v>4.1000000000000005</v>
          </cell>
          <cell r="L37">
            <v>4</v>
          </cell>
          <cell r="Q37">
            <v>0</v>
          </cell>
        </row>
        <row r="38">
          <cell r="C38">
            <v>10.078125</v>
          </cell>
          <cell r="F38">
            <v>3.6999999999999997</v>
          </cell>
          <cell r="L38">
            <v>4</v>
          </cell>
          <cell r="Q38">
            <v>0</v>
          </cell>
        </row>
        <row r="39">
          <cell r="C39">
            <v>10.375</v>
          </cell>
          <cell r="F39">
            <v>2.5</v>
          </cell>
          <cell r="L39">
            <v>4</v>
          </cell>
          <cell r="Q39">
            <v>0</v>
          </cell>
        </row>
        <row r="40">
          <cell r="C40">
            <v>10.65625</v>
          </cell>
          <cell r="F40">
            <v>2.8000000000000003</v>
          </cell>
          <cell r="L40">
            <v>4</v>
          </cell>
          <cell r="Q40">
            <v>0</v>
          </cell>
        </row>
        <row r="41">
          <cell r="C41">
            <v>10.953125</v>
          </cell>
          <cell r="F41">
            <v>2.1</v>
          </cell>
          <cell r="L41">
            <v>4</v>
          </cell>
          <cell r="Q41">
            <v>0</v>
          </cell>
        </row>
        <row r="42">
          <cell r="C42">
            <v>11.234375</v>
          </cell>
          <cell r="F42">
            <v>2.1</v>
          </cell>
          <cell r="L42">
            <v>4</v>
          </cell>
          <cell r="Q42">
            <v>0</v>
          </cell>
        </row>
        <row r="43">
          <cell r="C43">
            <v>11.5</v>
          </cell>
          <cell r="F43">
            <v>2.7</v>
          </cell>
          <cell r="L43">
            <v>4</v>
          </cell>
          <cell r="Q43">
            <v>0</v>
          </cell>
        </row>
        <row r="44">
          <cell r="C44">
            <v>11.78125</v>
          </cell>
          <cell r="F44">
            <v>1.9</v>
          </cell>
          <cell r="L44">
            <v>4</v>
          </cell>
          <cell r="Q44">
            <v>0</v>
          </cell>
        </row>
        <row r="45">
          <cell r="C45">
            <v>11.96875</v>
          </cell>
          <cell r="F45">
            <v>2.1999999999999997</v>
          </cell>
          <cell r="L45">
            <v>4</v>
          </cell>
          <cell r="Q45">
            <v>0</v>
          </cell>
        </row>
        <row r="46">
          <cell r="C46">
            <v>12</v>
          </cell>
          <cell r="F46">
            <v>2.4</v>
          </cell>
          <cell r="L46">
            <v>4</v>
          </cell>
          <cell r="Q46">
            <v>0</v>
          </cell>
        </row>
        <row r="47">
          <cell r="C47">
            <v>12.046875</v>
          </cell>
          <cell r="F47">
            <v>2</v>
          </cell>
          <cell r="L47">
            <v>4</v>
          </cell>
          <cell r="Q47">
            <v>0</v>
          </cell>
        </row>
        <row r="48">
          <cell r="C48">
            <v>12.09375</v>
          </cell>
          <cell r="F48">
            <v>2.2999999999999998</v>
          </cell>
          <cell r="L48">
            <v>4</v>
          </cell>
          <cell r="Q48">
            <v>0</v>
          </cell>
        </row>
        <row r="49">
          <cell r="C49">
            <v>12.140625</v>
          </cell>
          <cell r="F49">
            <v>2.1</v>
          </cell>
          <cell r="L49">
            <v>4</v>
          </cell>
          <cell r="Q49">
            <v>0</v>
          </cell>
        </row>
        <row r="50">
          <cell r="C50">
            <v>12.203125</v>
          </cell>
          <cell r="F50">
            <v>1.9</v>
          </cell>
          <cell r="L50">
            <v>4</v>
          </cell>
          <cell r="Q50">
            <v>0</v>
          </cell>
        </row>
        <row r="51">
          <cell r="C51">
            <v>12.265625</v>
          </cell>
          <cell r="F51">
            <v>2.1999999999999997</v>
          </cell>
          <cell r="L51">
            <v>4</v>
          </cell>
          <cell r="Q51">
            <v>0</v>
          </cell>
        </row>
        <row r="52">
          <cell r="C52">
            <v>12.34375</v>
          </cell>
          <cell r="F52">
            <v>8.3000000000000007</v>
          </cell>
          <cell r="L52">
            <v>3</v>
          </cell>
          <cell r="Q52">
            <v>0</v>
          </cell>
        </row>
        <row r="53">
          <cell r="C53">
            <v>12.4375</v>
          </cell>
          <cell r="F53">
            <v>14.299999999999999</v>
          </cell>
          <cell r="L53">
            <v>6</v>
          </cell>
          <cell r="Q53">
            <v>0</v>
          </cell>
        </row>
        <row r="54">
          <cell r="C54">
            <v>12.609375</v>
          </cell>
          <cell r="F54">
            <v>12.5</v>
          </cell>
          <cell r="L54">
            <v>8</v>
          </cell>
          <cell r="Q54">
            <v>0</v>
          </cell>
        </row>
        <row r="55">
          <cell r="C55">
            <v>12.796875</v>
          </cell>
          <cell r="F55">
            <v>10.299999999999999</v>
          </cell>
          <cell r="L55">
            <v>10</v>
          </cell>
          <cell r="Q55">
            <v>0</v>
          </cell>
        </row>
        <row r="56">
          <cell r="C56">
            <v>13.046875</v>
          </cell>
          <cell r="F56">
            <v>11.4</v>
          </cell>
          <cell r="L56">
            <v>13</v>
          </cell>
          <cell r="Q56">
            <v>0</v>
          </cell>
        </row>
        <row r="57">
          <cell r="C57">
            <v>13.34375</v>
          </cell>
          <cell r="F57">
            <v>13.4</v>
          </cell>
          <cell r="L57">
            <v>15</v>
          </cell>
          <cell r="Q57">
            <v>0</v>
          </cell>
        </row>
        <row r="58">
          <cell r="C58">
            <v>13.609375</v>
          </cell>
          <cell r="F58">
            <v>3.5000000000000004</v>
          </cell>
          <cell r="L58">
            <v>15</v>
          </cell>
          <cell r="Q58">
            <v>0</v>
          </cell>
        </row>
        <row r="59">
          <cell r="C59">
            <v>13.8125</v>
          </cell>
          <cell r="F59">
            <v>13.3</v>
          </cell>
          <cell r="L59">
            <v>9</v>
          </cell>
          <cell r="Q59">
            <v>0</v>
          </cell>
        </row>
        <row r="60">
          <cell r="C60">
            <v>14.03125</v>
          </cell>
          <cell r="F60">
            <v>6.2</v>
          </cell>
          <cell r="L60">
            <v>9</v>
          </cell>
          <cell r="Q60">
            <v>0</v>
          </cell>
        </row>
        <row r="61">
          <cell r="C61">
            <v>14.234375</v>
          </cell>
          <cell r="F61">
            <v>6.6000000000000005</v>
          </cell>
          <cell r="L61">
            <v>8</v>
          </cell>
          <cell r="Q61">
            <v>0</v>
          </cell>
        </row>
        <row r="62">
          <cell r="C62">
            <v>14.390625</v>
          </cell>
          <cell r="F62">
            <v>3.9</v>
          </cell>
          <cell r="L62">
            <v>8</v>
          </cell>
          <cell r="Q62">
            <v>0</v>
          </cell>
        </row>
        <row r="63">
          <cell r="C63">
            <v>14.53125</v>
          </cell>
          <cell r="F63">
            <v>4.1000000000000005</v>
          </cell>
          <cell r="L63">
            <v>9</v>
          </cell>
          <cell r="Q63">
            <v>0</v>
          </cell>
        </row>
        <row r="64">
          <cell r="C64">
            <v>14.6875</v>
          </cell>
          <cell r="F64">
            <v>6</v>
          </cell>
          <cell r="L64">
            <v>10</v>
          </cell>
          <cell r="Q64">
            <v>0</v>
          </cell>
        </row>
        <row r="65">
          <cell r="C65">
            <v>14.890625</v>
          </cell>
          <cell r="F65">
            <v>7.7</v>
          </cell>
          <cell r="L65">
            <v>10</v>
          </cell>
          <cell r="Q65">
            <v>0</v>
          </cell>
        </row>
        <row r="66">
          <cell r="C66">
            <v>15.078125</v>
          </cell>
          <cell r="F66">
            <v>7.1</v>
          </cell>
          <cell r="L66">
            <v>9</v>
          </cell>
          <cell r="Q66">
            <v>0</v>
          </cell>
        </row>
        <row r="67">
          <cell r="C67">
            <v>15.203125</v>
          </cell>
          <cell r="F67">
            <v>2.1999999999999997</v>
          </cell>
          <cell r="L67">
            <v>6</v>
          </cell>
          <cell r="Q67">
            <v>0</v>
          </cell>
        </row>
        <row r="68">
          <cell r="C68">
            <v>15.328125</v>
          </cell>
          <cell r="F68">
            <v>9.6</v>
          </cell>
          <cell r="L68">
            <v>9</v>
          </cell>
          <cell r="Q68">
            <v>0</v>
          </cell>
        </row>
        <row r="69">
          <cell r="C69">
            <v>15.484375</v>
          </cell>
          <cell r="F69">
            <v>23.1</v>
          </cell>
          <cell r="L69">
            <v>10</v>
          </cell>
          <cell r="Q69">
            <v>0</v>
          </cell>
        </row>
        <row r="70">
          <cell r="C70">
            <v>15.609375</v>
          </cell>
          <cell r="F70">
            <v>21</v>
          </cell>
          <cell r="L70">
            <v>10</v>
          </cell>
          <cell r="Q70">
            <v>0</v>
          </cell>
        </row>
        <row r="71">
          <cell r="C71">
            <v>15.734375</v>
          </cell>
          <cell r="F71">
            <v>18.399999999999999</v>
          </cell>
          <cell r="L71">
            <v>10</v>
          </cell>
          <cell r="Q71">
            <v>0</v>
          </cell>
        </row>
        <row r="72">
          <cell r="C72">
            <v>15.859375</v>
          </cell>
          <cell r="F72">
            <v>24.9</v>
          </cell>
          <cell r="L72">
            <v>10</v>
          </cell>
          <cell r="Q72">
            <v>0</v>
          </cell>
        </row>
        <row r="73">
          <cell r="C73">
            <v>16</v>
          </cell>
          <cell r="F73">
            <v>26.3</v>
          </cell>
          <cell r="L73">
            <v>10</v>
          </cell>
          <cell r="Q73">
            <v>0</v>
          </cell>
        </row>
        <row r="74">
          <cell r="C74">
            <v>16.140625</v>
          </cell>
          <cell r="F74">
            <v>33.4</v>
          </cell>
          <cell r="L74">
            <v>10</v>
          </cell>
          <cell r="Q74">
            <v>0</v>
          </cell>
        </row>
        <row r="75">
          <cell r="C75">
            <v>16.296875</v>
          </cell>
          <cell r="F75">
            <v>35.299999999999997</v>
          </cell>
          <cell r="L75">
            <v>10</v>
          </cell>
          <cell r="Q75">
            <v>0</v>
          </cell>
        </row>
        <row r="76">
          <cell r="C76">
            <v>16.4375</v>
          </cell>
          <cell r="F76">
            <v>30.3</v>
          </cell>
          <cell r="L76">
            <v>10</v>
          </cell>
          <cell r="Q76">
            <v>0</v>
          </cell>
        </row>
        <row r="77">
          <cell r="C77">
            <v>16.59375</v>
          </cell>
          <cell r="F77">
            <v>26.6</v>
          </cell>
          <cell r="L77">
            <v>10</v>
          </cell>
          <cell r="Q77">
            <v>0</v>
          </cell>
        </row>
        <row r="78">
          <cell r="C78">
            <v>16.75</v>
          </cell>
          <cell r="F78">
            <v>31.1</v>
          </cell>
          <cell r="L78">
            <v>10</v>
          </cell>
          <cell r="Q78">
            <v>0</v>
          </cell>
        </row>
        <row r="79">
          <cell r="C79">
            <v>16.875</v>
          </cell>
          <cell r="F79">
            <v>41.099999999999994</v>
          </cell>
          <cell r="L79">
            <v>10</v>
          </cell>
          <cell r="Q79">
            <v>0</v>
          </cell>
        </row>
        <row r="80">
          <cell r="C80">
            <v>17.015625</v>
          </cell>
          <cell r="F80">
            <v>40.6</v>
          </cell>
          <cell r="L80">
            <v>10</v>
          </cell>
          <cell r="Q80">
            <v>0</v>
          </cell>
        </row>
        <row r="81">
          <cell r="C81">
            <v>17.15625</v>
          </cell>
          <cell r="F81">
            <v>42.4</v>
          </cell>
          <cell r="L81">
            <v>10</v>
          </cell>
          <cell r="Q81">
            <v>0</v>
          </cell>
        </row>
        <row r="82">
          <cell r="C82">
            <v>17.296875</v>
          </cell>
          <cell r="F82">
            <v>31.7</v>
          </cell>
          <cell r="L82">
            <v>10</v>
          </cell>
          <cell r="Q82">
            <v>0</v>
          </cell>
        </row>
        <row r="83">
          <cell r="C83">
            <v>17.4375</v>
          </cell>
          <cell r="F83">
            <v>30.4</v>
          </cell>
          <cell r="L83">
            <v>10</v>
          </cell>
          <cell r="Q83">
            <v>0</v>
          </cell>
        </row>
        <row r="84">
          <cell r="C84">
            <v>17.578125</v>
          </cell>
          <cell r="F84">
            <v>27.700000000000003</v>
          </cell>
          <cell r="L84">
            <v>10</v>
          </cell>
          <cell r="Q84">
            <v>0</v>
          </cell>
        </row>
        <row r="85">
          <cell r="C85">
            <v>17.734375</v>
          </cell>
          <cell r="F85">
            <v>28.000000000000004</v>
          </cell>
          <cell r="L85">
            <v>10</v>
          </cell>
          <cell r="Q85">
            <v>0</v>
          </cell>
        </row>
        <row r="86">
          <cell r="C86">
            <v>17.875</v>
          </cell>
          <cell r="F86">
            <v>30.4</v>
          </cell>
          <cell r="L86">
            <v>10</v>
          </cell>
          <cell r="Q86">
            <v>0</v>
          </cell>
        </row>
        <row r="87">
          <cell r="C87">
            <v>18.046875</v>
          </cell>
          <cell r="F87">
            <v>37.200000000000003</v>
          </cell>
          <cell r="L87">
            <v>10</v>
          </cell>
          <cell r="Q87">
            <v>0</v>
          </cell>
        </row>
        <row r="88">
          <cell r="C88">
            <v>18.203125</v>
          </cell>
          <cell r="F88">
            <v>37.799999999999997</v>
          </cell>
          <cell r="L88">
            <v>10</v>
          </cell>
          <cell r="Q88">
            <v>0</v>
          </cell>
        </row>
        <row r="89">
          <cell r="C89">
            <v>18.375</v>
          </cell>
          <cell r="F89">
            <v>38.6</v>
          </cell>
          <cell r="L89">
            <v>10</v>
          </cell>
          <cell r="Q89">
            <v>0</v>
          </cell>
        </row>
        <row r="90">
          <cell r="C90">
            <v>18.5625</v>
          </cell>
          <cell r="F90">
            <v>24.4</v>
          </cell>
          <cell r="L90">
            <v>10</v>
          </cell>
          <cell r="Q90">
            <v>0</v>
          </cell>
        </row>
        <row r="91">
          <cell r="C91">
            <v>18.84375</v>
          </cell>
          <cell r="F91">
            <v>12.7</v>
          </cell>
          <cell r="L91">
            <v>8</v>
          </cell>
          <cell r="Q91">
            <v>0</v>
          </cell>
        </row>
        <row r="92">
          <cell r="C92">
            <v>19.203125</v>
          </cell>
          <cell r="F92">
            <v>9.9</v>
          </cell>
          <cell r="L92">
            <v>8</v>
          </cell>
          <cell r="Q92">
            <v>0</v>
          </cell>
        </row>
        <row r="93">
          <cell r="C93">
            <v>19.546875</v>
          </cell>
          <cell r="F93">
            <v>11.799999999999999</v>
          </cell>
          <cell r="L93">
            <v>6</v>
          </cell>
          <cell r="Q93">
            <v>0</v>
          </cell>
        </row>
        <row r="94">
          <cell r="C94">
            <v>19.8125</v>
          </cell>
          <cell r="F94">
            <v>11.4</v>
          </cell>
          <cell r="L94">
            <v>6</v>
          </cell>
          <cell r="Q94">
            <v>0</v>
          </cell>
        </row>
        <row r="95">
          <cell r="C95">
            <v>20.0625</v>
          </cell>
          <cell r="F95">
            <v>11.600000000000001</v>
          </cell>
          <cell r="L95">
            <v>5</v>
          </cell>
          <cell r="Q95">
            <v>0</v>
          </cell>
        </row>
        <row r="96">
          <cell r="C96">
            <v>20.296875</v>
          </cell>
          <cell r="F96">
            <v>11.200000000000001</v>
          </cell>
          <cell r="L96">
            <v>5</v>
          </cell>
          <cell r="Q96">
            <v>0</v>
          </cell>
        </row>
        <row r="97">
          <cell r="C97">
            <v>20.515625</v>
          </cell>
          <cell r="F97">
            <v>12.3</v>
          </cell>
          <cell r="L97">
            <v>5</v>
          </cell>
          <cell r="Q97">
            <v>0</v>
          </cell>
        </row>
        <row r="98">
          <cell r="C98">
            <v>20.75</v>
          </cell>
          <cell r="F98">
            <v>11.3</v>
          </cell>
          <cell r="L98">
            <v>5</v>
          </cell>
          <cell r="Q98">
            <v>0</v>
          </cell>
        </row>
        <row r="99">
          <cell r="C99">
            <v>20.984375</v>
          </cell>
          <cell r="F99">
            <v>10.299999999999999</v>
          </cell>
          <cell r="L99">
            <v>5</v>
          </cell>
          <cell r="Q99">
            <v>0</v>
          </cell>
        </row>
        <row r="100">
          <cell r="C100">
            <v>21.234375</v>
          </cell>
          <cell r="F100">
            <v>10.299999999999999</v>
          </cell>
          <cell r="L100">
            <v>5</v>
          </cell>
          <cell r="Q100">
            <v>0</v>
          </cell>
        </row>
        <row r="101">
          <cell r="C101">
            <v>21.453125</v>
          </cell>
          <cell r="F101">
            <v>11.700000000000001</v>
          </cell>
          <cell r="L101">
            <v>4</v>
          </cell>
          <cell r="Q101">
            <v>0</v>
          </cell>
        </row>
        <row r="102">
          <cell r="C102">
            <v>21.640625</v>
          </cell>
          <cell r="F102">
            <v>9.3000000000000007</v>
          </cell>
          <cell r="L102">
            <v>4</v>
          </cell>
          <cell r="Q102">
            <v>0</v>
          </cell>
        </row>
        <row r="103">
          <cell r="C103">
            <v>21.796875</v>
          </cell>
          <cell r="F103">
            <v>8.9</v>
          </cell>
          <cell r="L103">
            <v>4</v>
          </cell>
          <cell r="Q103">
            <v>0</v>
          </cell>
        </row>
        <row r="104">
          <cell r="C104">
            <v>21.921875</v>
          </cell>
          <cell r="F104">
            <v>7.6</v>
          </cell>
          <cell r="L104">
            <v>3</v>
          </cell>
          <cell r="Q104">
            <v>0</v>
          </cell>
        </row>
        <row r="105">
          <cell r="C105">
            <v>22.03125</v>
          </cell>
          <cell r="F105">
            <v>5.8000000000000007</v>
          </cell>
          <cell r="L105">
            <v>3</v>
          </cell>
          <cell r="Q105">
            <v>0</v>
          </cell>
        </row>
        <row r="106">
          <cell r="C106">
            <v>22.15625</v>
          </cell>
          <cell r="F106">
            <v>5.0999999999999996</v>
          </cell>
          <cell r="L106">
            <v>3</v>
          </cell>
          <cell r="Q106">
            <v>0</v>
          </cell>
        </row>
      </sheetData>
      <sheetData sheetId="2">
        <row r="3">
          <cell r="F3">
            <v>18.118999999999993</v>
          </cell>
          <cell r="L3">
            <v>5.87</v>
          </cell>
          <cell r="Q3">
            <v>0</v>
          </cell>
        </row>
        <row r="7">
          <cell r="C7">
            <v>0.15625</v>
          </cell>
          <cell r="F7">
            <v>79.400000000000006</v>
          </cell>
          <cell r="L7">
            <v>4</v>
          </cell>
          <cell r="Q7">
            <v>0</v>
          </cell>
        </row>
        <row r="8">
          <cell r="C8">
            <v>0.34375</v>
          </cell>
          <cell r="F8">
            <v>89.3</v>
          </cell>
          <cell r="L8">
            <v>4</v>
          </cell>
          <cell r="Q8">
            <v>0</v>
          </cell>
        </row>
        <row r="9">
          <cell r="C9">
            <v>0.578125</v>
          </cell>
          <cell r="F9">
            <v>74.5</v>
          </cell>
          <cell r="L9">
            <v>4</v>
          </cell>
          <cell r="Q9">
            <v>0</v>
          </cell>
        </row>
        <row r="10">
          <cell r="C10">
            <v>0.8125</v>
          </cell>
          <cell r="F10">
            <v>70</v>
          </cell>
          <cell r="L10">
            <v>4</v>
          </cell>
          <cell r="Q10">
            <v>0</v>
          </cell>
        </row>
        <row r="11">
          <cell r="C11">
            <v>1.03125</v>
          </cell>
          <cell r="F11">
            <v>62</v>
          </cell>
          <cell r="L11">
            <v>4</v>
          </cell>
          <cell r="Q11">
            <v>0</v>
          </cell>
        </row>
        <row r="12">
          <cell r="C12">
            <v>1.265625</v>
          </cell>
          <cell r="F12">
            <v>50.2</v>
          </cell>
          <cell r="L12">
            <v>4</v>
          </cell>
          <cell r="Q12">
            <v>0</v>
          </cell>
        </row>
        <row r="13">
          <cell r="C13">
            <v>1.5</v>
          </cell>
          <cell r="F13">
            <v>44.4</v>
          </cell>
          <cell r="L13">
            <v>4</v>
          </cell>
          <cell r="Q13">
            <v>0</v>
          </cell>
        </row>
        <row r="14">
          <cell r="C14">
            <v>1.734375</v>
          </cell>
          <cell r="F14">
            <v>43.9</v>
          </cell>
          <cell r="L14">
            <v>4</v>
          </cell>
          <cell r="Q14">
            <v>0</v>
          </cell>
        </row>
        <row r="15">
          <cell r="C15">
            <v>1.953125</v>
          </cell>
          <cell r="F15">
            <v>41.5</v>
          </cell>
          <cell r="L15">
            <v>4</v>
          </cell>
          <cell r="Q15">
            <v>0</v>
          </cell>
        </row>
        <row r="16">
          <cell r="C16">
            <v>2.1875</v>
          </cell>
          <cell r="F16">
            <v>40.5</v>
          </cell>
          <cell r="L16">
            <v>4</v>
          </cell>
          <cell r="Q16">
            <v>0</v>
          </cell>
        </row>
        <row r="17">
          <cell r="C17">
            <v>2.4375</v>
          </cell>
          <cell r="F17">
            <v>30.4</v>
          </cell>
          <cell r="L17">
            <v>4</v>
          </cell>
          <cell r="Q17">
            <v>0</v>
          </cell>
        </row>
        <row r="18">
          <cell r="C18">
            <v>2.671875</v>
          </cell>
          <cell r="F18">
            <v>26.5</v>
          </cell>
          <cell r="L18">
            <v>4</v>
          </cell>
          <cell r="Q18">
            <v>0</v>
          </cell>
        </row>
        <row r="19">
          <cell r="C19">
            <v>2.90625</v>
          </cell>
          <cell r="F19">
            <v>24.3</v>
          </cell>
          <cell r="L19">
            <v>4</v>
          </cell>
          <cell r="Q19">
            <v>0</v>
          </cell>
        </row>
        <row r="20">
          <cell r="C20">
            <v>3.125</v>
          </cell>
          <cell r="F20">
            <v>24.3</v>
          </cell>
          <cell r="L20">
            <v>4</v>
          </cell>
          <cell r="Q20">
            <v>0</v>
          </cell>
        </row>
        <row r="21">
          <cell r="C21">
            <v>3.359375</v>
          </cell>
          <cell r="F21">
            <v>21.7</v>
          </cell>
          <cell r="L21">
            <v>4</v>
          </cell>
          <cell r="Q21">
            <v>0</v>
          </cell>
        </row>
        <row r="22">
          <cell r="C22">
            <v>3.578125</v>
          </cell>
          <cell r="F22">
            <v>17.7</v>
          </cell>
          <cell r="L22">
            <v>4</v>
          </cell>
          <cell r="Q22">
            <v>0</v>
          </cell>
        </row>
        <row r="23">
          <cell r="C23">
            <v>3.8125</v>
          </cell>
          <cell r="F23">
            <v>16.600000000000001</v>
          </cell>
          <cell r="L23">
            <v>4</v>
          </cell>
          <cell r="Q23">
            <v>0</v>
          </cell>
        </row>
        <row r="24">
          <cell r="C24">
            <v>4.03125</v>
          </cell>
          <cell r="F24">
            <v>19.2</v>
          </cell>
          <cell r="L24">
            <v>4</v>
          </cell>
          <cell r="Q24">
            <v>0</v>
          </cell>
        </row>
        <row r="25">
          <cell r="C25">
            <v>4.265625</v>
          </cell>
          <cell r="F25">
            <v>17.599999999999998</v>
          </cell>
          <cell r="L25">
            <v>4</v>
          </cell>
          <cell r="Q25">
            <v>0</v>
          </cell>
        </row>
        <row r="26">
          <cell r="C26">
            <v>4.484375</v>
          </cell>
          <cell r="F26">
            <v>8.3000000000000007</v>
          </cell>
          <cell r="L26">
            <v>4</v>
          </cell>
          <cell r="Q26">
            <v>0</v>
          </cell>
        </row>
        <row r="27">
          <cell r="C27">
            <v>4.71875</v>
          </cell>
          <cell r="F27">
            <v>6.1</v>
          </cell>
          <cell r="L27">
            <v>4</v>
          </cell>
          <cell r="Q27">
            <v>0</v>
          </cell>
        </row>
        <row r="28">
          <cell r="C28">
            <v>4.953125</v>
          </cell>
          <cell r="F28">
            <v>5.2</v>
          </cell>
          <cell r="L28">
            <v>4</v>
          </cell>
          <cell r="Q28">
            <v>0</v>
          </cell>
        </row>
        <row r="29">
          <cell r="C29">
            <v>5.1875</v>
          </cell>
          <cell r="F29">
            <v>4.3</v>
          </cell>
          <cell r="L29">
            <v>4</v>
          </cell>
          <cell r="Q29">
            <v>0</v>
          </cell>
        </row>
        <row r="30">
          <cell r="C30">
            <v>5.421875</v>
          </cell>
          <cell r="F30">
            <v>4.3</v>
          </cell>
          <cell r="L30">
            <v>4</v>
          </cell>
          <cell r="Q30">
            <v>0</v>
          </cell>
        </row>
        <row r="31">
          <cell r="C31">
            <v>5.65625</v>
          </cell>
          <cell r="F31">
            <v>4.5999999999999996</v>
          </cell>
          <cell r="L31">
            <v>4</v>
          </cell>
          <cell r="Q31">
            <v>0</v>
          </cell>
        </row>
        <row r="32">
          <cell r="C32">
            <v>5.875</v>
          </cell>
          <cell r="F32">
            <v>4.7</v>
          </cell>
          <cell r="L32">
            <v>4</v>
          </cell>
          <cell r="Q32">
            <v>0</v>
          </cell>
        </row>
        <row r="33">
          <cell r="C33">
            <v>6.09375</v>
          </cell>
          <cell r="F33">
            <v>5.4</v>
          </cell>
          <cell r="L33">
            <v>4</v>
          </cell>
          <cell r="Q33">
            <v>0</v>
          </cell>
        </row>
        <row r="34">
          <cell r="C34">
            <v>6.3125</v>
          </cell>
          <cell r="F34">
            <v>4.7</v>
          </cell>
          <cell r="L34">
            <v>4</v>
          </cell>
          <cell r="Q34">
            <v>0</v>
          </cell>
        </row>
        <row r="35">
          <cell r="C35">
            <v>6.53125</v>
          </cell>
          <cell r="F35">
            <v>4.5</v>
          </cell>
          <cell r="L35">
            <v>4</v>
          </cell>
          <cell r="Q35">
            <v>0</v>
          </cell>
        </row>
        <row r="36">
          <cell r="C36">
            <v>6.75</v>
          </cell>
          <cell r="F36">
            <v>3.8</v>
          </cell>
          <cell r="L36">
            <v>4</v>
          </cell>
          <cell r="Q36">
            <v>0</v>
          </cell>
        </row>
        <row r="37">
          <cell r="C37">
            <v>6.953125</v>
          </cell>
          <cell r="F37">
            <v>4.1000000000000005</v>
          </cell>
          <cell r="L37">
            <v>4</v>
          </cell>
          <cell r="Q37">
            <v>0</v>
          </cell>
        </row>
        <row r="38">
          <cell r="C38">
            <v>7.171875</v>
          </cell>
          <cell r="F38">
            <v>3.6999999999999997</v>
          </cell>
          <cell r="L38">
            <v>4</v>
          </cell>
          <cell r="Q38">
            <v>0</v>
          </cell>
        </row>
        <row r="39">
          <cell r="C39">
            <v>7.375</v>
          </cell>
          <cell r="F39">
            <v>2.5</v>
          </cell>
          <cell r="L39">
            <v>4</v>
          </cell>
          <cell r="Q39">
            <v>0</v>
          </cell>
        </row>
        <row r="40">
          <cell r="C40">
            <v>7.578125</v>
          </cell>
          <cell r="F40">
            <v>2.8000000000000003</v>
          </cell>
          <cell r="L40">
            <v>4</v>
          </cell>
          <cell r="Q40">
            <v>0</v>
          </cell>
        </row>
        <row r="41">
          <cell r="C41">
            <v>7.78125</v>
          </cell>
          <cell r="F41">
            <v>2.1</v>
          </cell>
          <cell r="L41">
            <v>4</v>
          </cell>
          <cell r="Q41">
            <v>0</v>
          </cell>
        </row>
        <row r="42">
          <cell r="C42">
            <v>7.984375</v>
          </cell>
          <cell r="F42">
            <v>2.1</v>
          </cell>
          <cell r="L42">
            <v>4</v>
          </cell>
          <cell r="Q42">
            <v>0</v>
          </cell>
        </row>
        <row r="43">
          <cell r="C43">
            <v>8.171875</v>
          </cell>
          <cell r="F43">
            <v>2.7</v>
          </cell>
          <cell r="L43">
            <v>4</v>
          </cell>
          <cell r="Q43">
            <v>0</v>
          </cell>
        </row>
        <row r="44">
          <cell r="C44">
            <v>8.375</v>
          </cell>
          <cell r="F44">
            <v>1.9</v>
          </cell>
          <cell r="L44">
            <v>4</v>
          </cell>
          <cell r="Q44">
            <v>0</v>
          </cell>
        </row>
        <row r="45">
          <cell r="C45">
            <v>8.5625</v>
          </cell>
          <cell r="F45">
            <v>2.1999999999999997</v>
          </cell>
          <cell r="L45">
            <v>4</v>
          </cell>
          <cell r="Q45">
            <v>0</v>
          </cell>
        </row>
        <row r="46">
          <cell r="C46">
            <v>8.765625</v>
          </cell>
          <cell r="F46">
            <v>2.4</v>
          </cell>
          <cell r="L46">
            <v>4</v>
          </cell>
          <cell r="Q46">
            <v>0</v>
          </cell>
        </row>
        <row r="47">
          <cell r="C47">
            <v>8.953125</v>
          </cell>
          <cell r="F47">
            <v>2</v>
          </cell>
          <cell r="L47">
            <v>4</v>
          </cell>
          <cell r="Q47">
            <v>0</v>
          </cell>
        </row>
        <row r="48">
          <cell r="C48">
            <v>9.15625</v>
          </cell>
          <cell r="F48">
            <v>2.2999999999999998</v>
          </cell>
          <cell r="L48">
            <v>4</v>
          </cell>
          <cell r="Q48">
            <v>0</v>
          </cell>
        </row>
        <row r="49">
          <cell r="C49">
            <v>9.34375</v>
          </cell>
          <cell r="F49">
            <v>2.1</v>
          </cell>
          <cell r="L49">
            <v>4</v>
          </cell>
          <cell r="Q49">
            <v>0</v>
          </cell>
        </row>
        <row r="50">
          <cell r="C50">
            <v>9.53125</v>
          </cell>
          <cell r="F50">
            <v>1.9</v>
          </cell>
          <cell r="L50">
            <v>4</v>
          </cell>
          <cell r="Q50">
            <v>0</v>
          </cell>
        </row>
        <row r="51">
          <cell r="C51">
            <v>9.71875</v>
          </cell>
          <cell r="F51">
            <v>2.1999999999999997</v>
          </cell>
          <cell r="L51">
            <v>4</v>
          </cell>
          <cell r="Q51">
            <v>0</v>
          </cell>
        </row>
        <row r="52">
          <cell r="C52">
            <v>9.875</v>
          </cell>
          <cell r="F52">
            <v>8.6</v>
          </cell>
          <cell r="L52">
            <v>2</v>
          </cell>
          <cell r="Q52">
            <v>0</v>
          </cell>
        </row>
        <row r="53">
          <cell r="C53">
            <v>9.953125</v>
          </cell>
          <cell r="F53">
            <v>15.2</v>
          </cell>
          <cell r="L53">
            <v>6</v>
          </cell>
          <cell r="Q53">
            <v>0</v>
          </cell>
        </row>
        <row r="54">
          <cell r="C54">
            <v>10.109375</v>
          </cell>
          <cell r="F54">
            <v>12.4</v>
          </cell>
          <cell r="L54">
            <v>9</v>
          </cell>
          <cell r="Q54">
            <v>0</v>
          </cell>
        </row>
        <row r="55">
          <cell r="C55">
            <v>10.328125</v>
          </cell>
          <cell r="F55">
            <v>10.299999999999999</v>
          </cell>
          <cell r="L55">
            <v>10</v>
          </cell>
          <cell r="Q55">
            <v>0</v>
          </cell>
        </row>
        <row r="56">
          <cell r="C56">
            <v>10.5625</v>
          </cell>
          <cell r="F56">
            <v>11.600000000000001</v>
          </cell>
          <cell r="L56">
            <v>10</v>
          </cell>
          <cell r="Q56">
            <v>0</v>
          </cell>
        </row>
        <row r="57">
          <cell r="C57">
            <v>10.796875</v>
          </cell>
          <cell r="F57">
            <v>11.200000000000001</v>
          </cell>
          <cell r="L57">
            <v>9</v>
          </cell>
          <cell r="Q57">
            <v>0</v>
          </cell>
        </row>
        <row r="58">
          <cell r="C58">
            <v>11.03125</v>
          </cell>
          <cell r="F58">
            <v>3.6999999999999997</v>
          </cell>
          <cell r="L58">
            <v>13</v>
          </cell>
          <cell r="Q58">
            <v>0</v>
          </cell>
        </row>
        <row r="59">
          <cell r="C59">
            <v>11.25</v>
          </cell>
          <cell r="F59">
            <v>13.3</v>
          </cell>
          <cell r="L59">
            <v>11</v>
          </cell>
          <cell r="Q59">
            <v>0</v>
          </cell>
        </row>
        <row r="60">
          <cell r="C60">
            <v>11.5</v>
          </cell>
          <cell r="F60">
            <v>6.4</v>
          </cell>
          <cell r="L60">
            <v>11</v>
          </cell>
          <cell r="Q60">
            <v>0</v>
          </cell>
        </row>
        <row r="61">
          <cell r="C61">
            <v>11.75</v>
          </cell>
          <cell r="F61">
            <v>6.1</v>
          </cell>
          <cell r="L61">
            <v>9</v>
          </cell>
          <cell r="Q61">
            <v>0</v>
          </cell>
        </row>
        <row r="62">
          <cell r="C62">
            <v>11.9375</v>
          </cell>
          <cell r="F62">
            <v>3.6999999999999997</v>
          </cell>
          <cell r="L62">
            <v>8</v>
          </cell>
          <cell r="Q62">
            <v>0</v>
          </cell>
        </row>
        <row r="63">
          <cell r="C63">
            <v>12.0625</v>
          </cell>
          <cell r="F63">
            <v>4.1000000000000005</v>
          </cell>
          <cell r="L63">
            <v>6</v>
          </cell>
          <cell r="Q63">
            <v>0</v>
          </cell>
        </row>
        <row r="64">
          <cell r="C64">
            <v>12.171875</v>
          </cell>
          <cell r="F64">
            <v>6</v>
          </cell>
          <cell r="L64">
            <v>6</v>
          </cell>
          <cell r="Q64">
            <v>0</v>
          </cell>
        </row>
        <row r="65">
          <cell r="C65">
            <v>12.328125</v>
          </cell>
          <cell r="F65">
            <v>7.8</v>
          </cell>
          <cell r="L65">
            <v>11</v>
          </cell>
          <cell r="Q65">
            <v>0</v>
          </cell>
        </row>
        <row r="66">
          <cell r="C66">
            <v>12.546875</v>
          </cell>
          <cell r="F66">
            <v>6.8000000000000007</v>
          </cell>
          <cell r="L66">
            <v>11</v>
          </cell>
          <cell r="Q66">
            <v>0</v>
          </cell>
        </row>
        <row r="67">
          <cell r="C67">
            <v>12.671875</v>
          </cell>
          <cell r="F67">
            <v>2.5</v>
          </cell>
          <cell r="L67">
            <v>3</v>
          </cell>
          <cell r="Q67">
            <v>0</v>
          </cell>
        </row>
        <row r="68">
          <cell r="C68">
            <v>12.75</v>
          </cell>
          <cell r="F68">
            <v>9.3000000000000007</v>
          </cell>
          <cell r="L68">
            <v>6</v>
          </cell>
          <cell r="Q68">
            <v>0</v>
          </cell>
        </row>
        <row r="69">
          <cell r="C69">
            <v>12.875</v>
          </cell>
          <cell r="F69">
            <v>22.8</v>
          </cell>
          <cell r="L69">
            <v>7</v>
          </cell>
          <cell r="Q69">
            <v>0</v>
          </cell>
        </row>
        <row r="70">
          <cell r="C70">
            <v>12.96875</v>
          </cell>
          <cell r="F70">
            <v>23.1</v>
          </cell>
          <cell r="L70">
            <v>7</v>
          </cell>
          <cell r="Q70">
            <v>0</v>
          </cell>
        </row>
        <row r="71">
          <cell r="C71">
            <v>13.09375</v>
          </cell>
          <cell r="F71">
            <v>19.100000000000001</v>
          </cell>
          <cell r="L71">
            <v>7</v>
          </cell>
          <cell r="Q71">
            <v>0</v>
          </cell>
        </row>
        <row r="72">
          <cell r="C72">
            <v>13.21875</v>
          </cell>
          <cell r="F72">
            <v>26.700000000000003</v>
          </cell>
          <cell r="L72">
            <v>7</v>
          </cell>
          <cell r="Q72">
            <v>0</v>
          </cell>
        </row>
        <row r="73">
          <cell r="C73">
            <v>13.359375</v>
          </cell>
          <cell r="F73">
            <v>25.6</v>
          </cell>
          <cell r="L73">
            <v>7</v>
          </cell>
          <cell r="Q73">
            <v>0</v>
          </cell>
        </row>
        <row r="74">
          <cell r="C74">
            <v>13.5</v>
          </cell>
          <cell r="F74">
            <v>33.300000000000004</v>
          </cell>
          <cell r="L74">
            <v>7</v>
          </cell>
          <cell r="Q74">
            <v>0</v>
          </cell>
        </row>
        <row r="75">
          <cell r="C75">
            <v>13.65625</v>
          </cell>
          <cell r="F75">
            <v>34.799999999999997</v>
          </cell>
          <cell r="L75">
            <v>7</v>
          </cell>
          <cell r="Q75">
            <v>0</v>
          </cell>
        </row>
        <row r="76">
          <cell r="C76">
            <v>13.8125</v>
          </cell>
          <cell r="F76">
            <v>25.7</v>
          </cell>
          <cell r="L76">
            <v>7</v>
          </cell>
          <cell r="Q76">
            <v>0</v>
          </cell>
        </row>
        <row r="77">
          <cell r="C77">
            <v>13.96875</v>
          </cell>
          <cell r="F77">
            <v>21.5</v>
          </cell>
          <cell r="L77">
            <v>7</v>
          </cell>
          <cell r="Q77">
            <v>0</v>
          </cell>
        </row>
        <row r="78">
          <cell r="C78">
            <v>14.140625</v>
          </cell>
          <cell r="F78">
            <v>24.5</v>
          </cell>
          <cell r="L78">
            <v>7</v>
          </cell>
          <cell r="Q78">
            <v>0</v>
          </cell>
        </row>
        <row r="79">
          <cell r="C79">
            <v>14.28125</v>
          </cell>
          <cell r="F79">
            <v>35.099999999999994</v>
          </cell>
          <cell r="L79">
            <v>7</v>
          </cell>
          <cell r="Q79">
            <v>0</v>
          </cell>
        </row>
        <row r="80">
          <cell r="C80">
            <v>14.4375</v>
          </cell>
          <cell r="F80">
            <v>33.900000000000006</v>
          </cell>
          <cell r="L80">
            <v>7</v>
          </cell>
          <cell r="Q80">
            <v>0</v>
          </cell>
        </row>
        <row r="81">
          <cell r="C81">
            <v>14.59375</v>
          </cell>
          <cell r="F81">
            <v>32</v>
          </cell>
          <cell r="L81">
            <v>7</v>
          </cell>
          <cell r="Q81">
            <v>0</v>
          </cell>
        </row>
        <row r="82">
          <cell r="C82">
            <v>14.765625</v>
          </cell>
          <cell r="F82">
            <v>27.6</v>
          </cell>
          <cell r="L82">
            <v>7</v>
          </cell>
          <cell r="Q82">
            <v>0</v>
          </cell>
        </row>
        <row r="83">
          <cell r="C83">
            <v>14.9375</v>
          </cell>
          <cell r="F83">
            <v>25.6</v>
          </cell>
          <cell r="L83">
            <v>7</v>
          </cell>
          <cell r="Q83">
            <v>0</v>
          </cell>
        </row>
        <row r="84">
          <cell r="C84">
            <v>15.125</v>
          </cell>
          <cell r="F84">
            <v>22.400000000000002</v>
          </cell>
          <cell r="L84">
            <v>7</v>
          </cell>
          <cell r="Q84">
            <v>0</v>
          </cell>
        </row>
        <row r="85">
          <cell r="C85">
            <v>15.28125</v>
          </cell>
          <cell r="F85">
            <v>22.6</v>
          </cell>
          <cell r="L85">
            <v>7</v>
          </cell>
          <cell r="Q85">
            <v>0</v>
          </cell>
        </row>
        <row r="86">
          <cell r="C86">
            <v>15.46875</v>
          </cell>
          <cell r="F86">
            <v>22.1</v>
          </cell>
          <cell r="L86">
            <v>7</v>
          </cell>
          <cell r="Q86">
            <v>0</v>
          </cell>
        </row>
        <row r="87">
          <cell r="C87">
            <v>15.640625</v>
          </cell>
          <cell r="F87">
            <v>25.7</v>
          </cell>
          <cell r="L87">
            <v>7</v>
          </cell>
          <cell r="Q87">
            <v>0</v>
          </cell>
        </row>
        <row r="88">
          <cell r="C88">
            <v>15.828125</v>
          </cell>
          <cell r="F88">
            <v>28.799999999999997</v>
          </cell>
          <cell r="L88">
            <v>7</v>
          </cell>
          <cell r="Q88">
            <v>0</v>
          </cell>
        </row>
        <row r="89">
          <cell r="C89">
            <v>16.015625</v>
          </cell>
          <cell r="F89">
            <v>30.3</v>
          </cell>
          <cell r="L89">
            <v>7</v>
          </cell>
          <cell r="Q89">
            <v>0</v>
          </cell>
        </row>
        <row r="90">
          <cell r="C90">
            <v>16.234375</v>
          </cell>
          <cell r="F90">
            <v>15.5</v>
          </cell>
          <cell r="L90">
            <v>7</v>
          </cell>
          <cell r="Q90">
            <v>0</v>
          </cell>
        </row>
        <row r="91">
          <cell r="C91">
            <v>16.53125</v>
          </cell>
          <cell r="F91">
            <v>6.2</v>
          </cell>
          <cell r="L91">
            <v>7</v>
          </cell>
          <cell r="Q91">
            <v>0</v>
          </cell>
        </row>
        <row r="92">
          <cell r="C92">
            <v>16.828125</v>
          </cell>
          <cell r="F92">
            <v>4.8</v>
          </cell>
          <cell r="L92">
            <v>7</v>
          </cell>
          <cell r="Q92">
            <v>0</v>
          </cell>
        </row>
        <row r="93">
          <cell r="C93">
            <v>17.09375</v>
          </cell>
          <cell r="F93">
            <v>7.3999999999999995</v>
          </cell>
          <cell r="L93">
            <v>7</v>
          </cell>
          <cell r="Q93">
            <v>0</v>
          </cell>
        </row>
        <row r="94">
          <cell r="C94">
            <v>17.390625</v>
          </cell>
          <cell r="F94">
            <v>7.9</v>
          </cell>
          <cell r="L94">
            <v>7</v>
          </cell>
          <cell r="Q94">
            <v>0</v>
          </cell>
        </row>
        <row r="95">
          <cell r="C95">
            <v>17.6875</v>
          </cell>
          <cell r="F95">
            <v>9.3000000000000007</v>
          </cell>
          <cell r="L95">
            <v>7</v>
          </cell>
          <cell r="Q95">
            <v>0</v>
          </cell>
        </row>
        <row r="96">
          <cell r="C96">
            <v>17.984375</v>
          </cell>
          <cell r="F96">
            <v>8.1</v>
          </cell>
          <cell r="L96">
            <v>7</v>
          </cell>
          <cell r="Q96">
            <v>0</v>
          </cell>
        </row>
        <row r="97">
          <cell r="C97">
            <v>18.234375</v>
          </cell>
          <cell r="F97">
            <v>8.6</v>
          </cell>
          <cell r="L97">
            <v>6</v>
          </cell>
          <cell r="Q97">
            <v>0</v>
          </cell>
        </row>
        <row r="98">
          <cell r="C98">
            <v>18.46875</v>
          </cell>
          <cell r="F98">
            <v>10.7</v>
          </cell>
          <cell r="L98">
            <v>6</v>
          </cell>
          <cell r="Q98">
            <v>0</v>
          </cell>
        </row>
        <row r="99">
          <cell r="C99">
            <v>18.546875</v>
          </cell>
          <cell r="F99">
            <v>21.2</v>
          </cell>
          <cell r="L99">
            <v>3</v>
          </cell>
          <cell r="Q99">
            <v>0</v>
          </cell>
        </row>
        <row r="100">
          <cell r="C100">
            <v>18.625</v>
          </cell>
          <cell r="F100">
            <v>15.2</v>
          </cell>
          <cell r="L100">
            <v>5</v>
          </cell>
          <cell r="Q100">
            <v>0</v>
          </cell>
        </row>
        <row r="101">
          <cell r="C101">
            <v>18.75</v>
          </cell>
          <cell r="F101">
            <v>17.7</v>
          </cell>
          <cell r="L101">
            <v>7</v>
          </cell>
          <cell r="Q101">
            <v>0</v>
          </cell>
        </row>
        <row r="102">
          <cell r="C102">
            <v>18.921875</v>
          </cell>
          <cell r="F102">
            <v>19.3</v>
          </cell>
          <cell r="L102">
            <v>7</v>
          </cell>
          <cell r="Q102">
            <v>0</v>
          </cell>
        </row>
        <row r="103">
          <cell r="C103">
            <v>19.0625</v>
          </cell>
          <cell r="F103">
            <v>17</v>
          </cell>
          <cell r="L103">
            <v>8</v>
          </cell>
          <cell r="Q103">
            <v>0</v>
          </cell>
        </row>
        <row r="104">
          <cell r="C104">
            <v>19.25</v>
          </cell>
          <cell r="F104">
            <v>23</v>
          </cell>
          <cell r="L104">
            <v>8</v>
          </cell>
          <cell r="Q104">
            <v>0</v>
          </cell>
        </row>
        <row r="105">
          <cell r="C105">
            <v>19.453125</v>
          </cell>
          <cell r="F105">
            <v>14.099999999999998</v>
          </cell>
          <cell r="L105">
            <v>11</v>
          </cell>
          <cell r="Q105">
            <v>0</v>
          </cell>
        </row>
        <row r="106">
          <cell r="C106">
            <v>19.71875</v>
          </cell>
          <cell r="F106">
            <v>16.8</v>
          </cell>
          <cell r="L106">
            <v>9</v>
          </cell>
          <cell r="Q106">
            <v>0</v>
          </cell>
        </row>
      </sheetData>
      <sheetData sheetId="3">
        <row r="3">
          <cell r="F3">
            <v>14.877000000000004</v>
          </cell>
          <cell r="Q3">
            <v>0</v>
          </cell>
        </row>
        <row r="7">
          <cell r="C7">
            <v>0.1875</v>
          </cell>
          <cell r="F7">
            <v>82</v>
          </cell>
          <cell r="Q7">
            <v>0</v>
          </cell>
        </row>
        <row r="8">
          <cell r="C8">
            <v>0.3125</v>
          </cell>
          <cell r="F8">
            <v>87.3</v>
          </cell>
          <cell r="Q8">
            <v>0</v>
          </cell>
        </row>
        <row r="9">
          <cell r="C9">
            <v>0.40625</v>
          </cell>
          <cell r="F9">
            <v>69.699999999999989</v>
          </cell>
          <cell r="Q9">
            <v>0</v>
          </cell>
        </row>
        <row r="10">
          <cell r="C10">
            <v>0.484375</v>
          </cell>
          <cell r="F10">
            <v>55.1</v>
          </cell>
          <cell r="Q10">
            <v>0</v>
          </cell>
        </row>
        <row r="11">
          <cell r="C11">
            <v>0.578125</v>
          </cell>
          <cell r="F11">
            <v>48.3</v>
          </cell>
          <cell r="Q11">
            <v>0</v>
          </cell>
        </row>
        <row r="12">
          <cell r="C12">
            <v>0.671875</v>
          </cell>
          <cell r="F12">
            <v>29.2</v>
          </cell>
          <cell r="Q12">
            <v>0</v>
          </cell>
        </row>
        <row r="13">
          <cell r="C13">
            <v>0.765625</v>
          </cell>
          <cell r="F13">
            <v>30.8</v>
          </cell>
          <cell r="Q13">
            <v>0</v>
          </cell>
        </row>
        <row r="14">
          <cell r="C14">
            <v>0.84375</v>
          </cell>
          <cell r="F14">
            <v>32.5</v>
          </cell>
          <cell r="Q14">
            <v>0</v>
          </cell>
        </row>
        <row r="15">
          <cell r="C15">
            <v>0.921875</v>
          </cell>
          <cell r="F15">
            <v>40.699999999999996</v>
          </cell>
          <cell r="Q15">
            <v>0</v>
          </cell>
        </row>
        <row r="16">
          <cell r="C16">
            <v>1</v>
          </cell>
          <cell r="F16">
            <v>38.4</v>
          </cell>
          <cell r="Q16">
            <v>0</v>
          </cell>
        </row>
        <row r="17">
          <cell r="C17">
            <v>1.09375</v>
          </cell>
          <cell r="F17">
            <v>29.799999999999997</v>
          </cell>
          <cell r="Q17">
            <v>0</v>
          </cell>
        </row>
        <row r="18">
          <cell r="C18">
            <v>1.1875</v>
          </cell>
          <cell r="F18">
            <v>28.799999999999997</v>
          </cell>
          <cell r="Q18">
            <v>0</v>
          </cell>
        </row>
        <row r="19">
          <cell r="C19">
            <v>1.28125</v>
          </cell>
          <cell r="F19">
            <v>17.299999999999997</v>
          </cell>
          <cell r="Q19">
            <v>0</v>
          </cell>
        </row>
        <row r="20">
          <cell r="C20">
            <v>1.359375</v>
          </cell>
          <cell r="F20">
            <v>7.3999999999999995</v>
          </cell>
          <cell r="Q20">
            <v>0</v>
          </cell>
        </row>
        <row r="21">
          <cell r="C21">
            <v>1.4375</v>
          </cell>
          <cell r="F21">
            <v>5.5</v>
          </cell>
          <cell r="Q21">
            <v>0</v>
          </cell>
        </row>
        <row r="22">
          <cell r="C22">
            <v>1.515625</v>
          </cell>
          <cell r="F22">
            <v>7.6</v>
          </cell>
          <cell r="Q22">
            <v>0</v>
          </cell>
        </row>
        <row r="23">
          <cell r="C23">
            <v>1.59375</v>
          </cell>
          <cell r="F23">
            <v>7.8</v>
          </cell>
          <cell r="Q23">
            <v>0</v>
          </cell>
        </row>
        <row r="24">
          <cell r="C24">
            <v>1.671875</v>
          </cell>
          <cell r="F24">
            <v>16.600000000000001</v>
          </cell>
          <cell r="Q24">
            <v>0</v>
          </cell>
        </row>
        <row r="25">
          <cell r="C25">
            <v>1.75</v>
          </cell>
          <cell r="F25">
            <v>15.5</v>
          </cell>
          <cell r="Q25">
            <v>0</v>
          </cell>
        </row>
        <row r="26">
          <cell r="C26">
            <v>1.828125</v>
          </cell>
          <cell r="F26">
            <v>11.5</v>
          </cell>
          <cell r="Q26">
            <v>0</v>
          </cell>
        </row>
        <row r="27">
          <cell r="C27">
            <v>1.90625</v>
          </cell>
          <cell r="F27">
            <v>5.8000000000000007</v>
          </cell>
          <cell r="Q27">
            <v>0</v>
          </cell>
        </row>
        <row r="28">
          <cell r="C28">
            <v>1.984375</v>
          </cell>
          <cell r="F28">
            <v>5.0999999999999996</v>
          </cell>
          <cell r="Q28">
            <v>0</v>
          </cell>
        </row>
        <row r="29">
          <cell r="C29">
            <v>2.078125</v>
          </cell>
          <cell r="F29">
            <v>4.2</v>
          </cell>
          <cell r="Q29">
            <v>0</v>
          </cell>
        </row>
        <row r="30">
          <cell r="C30">
            <v>2.15625</v>
          </cell>
          <cell r="F30">
            <v>4.5999999999999996</v>
          </cell>
          <cell r="Q30">
            <v>0</v>
          </cell>
        </row>
        <row r="31">
          <cell r="C31">
            <v>2.234375</v>
          </cell>
          <cell r="F31">
            <v>4.9000000000000004</v>
          </cell>
          <cell r="Q31">
            <v>0</v>
          </cell>
        </row>
        <row r="32">
          <cell r="C32">
            <v>2.328125</v>
          </cell>
          <cell r="F32">
            <v>6.8000000000000007</v>
          </cell>
          <cell r="Q32">
            <v>0</v>
          </cell>
        </row>
        <row r="33">
          <cell r="C33">
            <v>2.390625</v>
          </cell>
          <cell r="F33">
            <v>11.200000000000001</v>
          </cell>
          <cell r="Q33">
            <v>0</v>
          </cell>
        </row>
        <row r="34">
          <cell r="C34">
            <v>2.46875</v>
          </cell>
          <cell r="F34">
            <v>11.4</v>
          </cell>
          <cell r="Q34">
            <v>0</v>
          </cell>
        </row>
        <row r="35">
          <cell r="C35">
            <v>2.546875</v>
          </cell>
          <cell r="F35">
            <v>11.700000000000001</v>
          </cell>
          <cell r="Q35">
            <v>0</v>
          </cell>
        </row>
        <row r="36">
          <cell r="C36">
            <v>2.625</v>
          </cell>
          <cell r="F36">
            <v>7.1</v>
          </cell>
          <cell r="Q36">
            <v>0</v>
          </cell>
        </row>
        <row r="37">
          <cell r="C37">
            <v>2.6875</v>
          </cell>
          <cell r="F37">
            <v>3</v>
          </cell>
          <cell r="Q37">
            <v>0</v>
          </cell>
        </row>
        <row r="38">
          <cell r="C38">
            <v>2.765625</v>
          </cell>
          <cell r="F38">
            <v>4.8</v>
          </cell>
          <cell r="Q38">
            <v>0</v>
          </cell>
        </row>
        <row r="39">
          <cell r="C39">
            <v>2.828125</v>
          </cell>
          <cell r="F39">
            <v>4.5</v>
          </cell>
          <cell r="Q39">
            <v>0</v>
          </cell>
        </row>
        <row r="40">
          <cell r="C40">
            <v>2.90625</v>
          </cell>
          <cell r="F40">
            <v>6</v>
          </cell>
          <cell r="Q40">
            <v>0</v>
          </cell>
        </row>
        <row r="41">
          <cell r="C41">
            <v>2.96875</v>
          </cell>
          <cell r="F41">
            <v>4.5</v>
          </cell>
          <cell r="Q41">
            <v>0</v>
          </cell>
        </row>
        <row r="42">
          <cell r="C42">
            <v>3.03125</v>
          </cell>
          <cell r="F42">
            <v>4.3999999999999995</v>
          </cell>
          <cell r="Q42">
            <v>0</v>
          </cell>
        </row>
        <row r="43">
          <cell r="C43">
            <v>3.109375</v>
          </cell>
          <cell r="F43">
            <v>4.8</v>
          </cell>
          <cell r="Q43">
            <v>0</v>
          </cell>
        </row>
        <row r="44">
          <cell r="C44">
            <v>3.1875</v>
          </cell>
          <cell r="F44">
            <v>4.5999999999999996</v>
          </cell>
          <cell r="Q44">
            <v>0</v>
          </cell>
        </row>
        <row r="45">
          <cell r="C45">
            <v>3.265625</v>
          </cell>
          <cell r="F45">
            <v>4.7</v>
          </cell>
          <cell r="Q45">
            <v>0</v>
          </cell>
        </row>
        <row r="46">
          <cell r="C46">
            <v>3.34375</v>
          </cell>
          <cell r="F46">
            <v>4.8</v>
          </cell>
          <cell r="Q46">
            <v>0</v>
          </cell>
        </row>
        <row r="47">
          <cell r="C47">
            <v>3.40625</v>
          </cell>
          <cell r="F47">
            <v>5.4</v>
          </cell>
          <cell r="Q47">
            <v>0</v>
          </cell>
        </row>
        <row r="48">
          <cell r="C48">
            <v>3.46875</v>
          </cell>
          <cell r="F48">
            <v>2.9000000000000004</v>
          </cell>
          <cell r="Q48">
            <v>0</v>
          </cell>
        </row>
        <row r="49">
          <cell r="C49">
            <v>3.53125</v>
          </cell>
          <cell r="F49">
            <v>2.4</v>
          </cell>
          <cell r="Q49">
            <v>0</v>
          </cell>
        </row>
        <row r="50">
          <cell r="C50">
            <v>3.609375</v>
          </cell>
          <cell r="F50">
            <v>3</v>
          </cell>
          <cell r="Q50">
            <v>0</v>
          </cell>
        </row>
        <row r="51">
          <cell r="C51">
            <v>3.671875</v>
          </cell>
          <cell r="F51">
            <v>2.1999999999999997</v>
          </cell>
          <cell r="Q51">
            <v>0</v>
          </cell>
        </row>
        <row r="52">
          <cell r="C52">
            <v>3.734375</v>
          </cell>
          <cell r="F52">
            <v>2.5</v>
          </cell>
          <cell r="Q52">
            <v>0</v>
          </cell>
        </row>
        <row r="53">
          <cell r="C53">
            <v>3.796875</v>
          </cell>
          <cell r="F53">
            <v>3.5999999999999996</v>
          </cell>
          <cell r="Q53">
            <v>0</v>
          </cell>
        </row>
        <row r="54">
          <cell r="C54">
            <v>3.859375</v>
          </cell>
          <cell r="F54">
            <v>3.9</v>
          </cell>
          <cell r="Q54">
            <v>0</v>
          </cell>
        </row>
        <row r="55">
          <cell r="C55">
            <v>3.9375</v>
          </cell>
          <cell r="F55">
            <v>3.4000000000000004</v>
          </cell>
          <cell r="Q55">
            <v>0</v>
          </cell>
        </row>
        <row r="56">
          <cell r="C56">
            <v>4</v>
          </cell>
          <cell r="F56">
            <v>2.6</v>
          </cell>
          <cell r="Q56">
            <v>0</v>
          </cell>
        </row>
        <row r="57">
          <cell r="C57">
            <v>4.0625</v>
          </cell>
          <cell r="F57">
            <v>4.8</v>
          </cell>
          <cell r="Q57">
            <v>0</v>
          </cell>
        </row>
        <row r="58">
          <cell r="C58">
            <v>4.140625</v>
          </cell>
          <cell r="F58">
            <v>11.4</v>
          </cell>
          <cell r="Q58">
            <v>0</v>
          </cell>
        </row>
        <row r="59">
          <cell r="C59">
            <v>4.203125</v>
          </cell>
          <cell r="F59">
            <v>12.3</v>
          </cell>
          <cell r="Q59">
            <v>0</v>
          </cell>
        </row>
        <row r="60">
          <cell r="C60">
            <v>4.265625</v>
          </cell>
          <cell r="F60">
            <v>9.4</v>
          </cell>
          <cell r="Q60">
            <v>0</v>
          </cell>
        </row>
        <row r="61">
          <cell r="C61">
            <v>4.34375</v>
          </cell>
          <cell r="F61">
            <v>7.5</v>
          </cell>
          <cell r="Q61">
            <v>0</v>
          </cell>
        </row>
        <row r="62">
          <cell r="C62">
            <v>4.40625</v>
          </cell>
          <cell r="F62">
            <v>5.0999999999999996</v>
          </cell>
          <cell r="Q62">
            <v>0</v>
          </cell>
        </row>
        <row r="63">
          <cell r="C63">
            <v>4.484375</v>
          </cell>
          <cell r="F63">
            <v>5.8000000000000007</v>
          </cell>
          <cell r="Q63">
            <v>0</v>
          </cell>
        </row>
        <row r="64">
          <cell r="C64">
            <v>4.546875</v>
          </cell>
          <cell r="F64">
            <v>7.3</v>
          </cell>
          <cell r="Q64">
            <v>0</v>
          </cell>
        </row>
        <row r="65">
          <cell r="C65">
            <v>4.609375</v>
          </cell>
          <cell r="F65">
            <v>10.8</v>
          </cell>
          <cell r="Q65">
            <v>0</v>
          </cell>
        </row>
        <row r="66">
          <cell r="C66">
            <v>4.6875</v>
          </cell>
          <cell r="F66">
            <v>11.700000000000001</v>
          </cell>
          <cell r="Q66">
            <v>0</v>
          </cell>
        </row>
        <row r="67">
          <cell r="C67">
            <v>4.75</v>
          </cell>
          <cell r="F67">
            <v>13.5</v>
          </cell>
          <cell r="Q67">
            <v>0</v>
          </cell>
        </row>
        <row r="68">
          <cell r="C68">
            <v>4.8125</v>
          </cell>
          <cell r="F68">
            <v>11.700000000000001</v>
          </cell>
          <cell r="Q68">
            <v>0</v>
          </cell>
        </row>
        <row r="69">
          <cell r="C69">
            <v>4.890625</v>
          </cell>
          <cell r="F69">
            <v>13.4</v>
          </cell>
          <cell r="Q69">
            <v>0</v>
          </cell>
        </row>
        <row r="70">
          <cell r="C70">
            <v>4.953125</v>
          </cell>
          <cell r="F70">
            <v>13.4</v>
          </cell>
          <cell r="Q70">
            <v>0</v>
          </cell>
        </row>
        <row r="71">
          <cell r="C71">
            <v>5.015625</v>
          </cell>
          <cell r="F71">
            <v>15.5</v>
          </cell>
          <cell r="Q71">
            <v>0</v>
          </cell>
        </row>
        <row r="72">
          <cell r="C72">
            <v>5.09375</v>
          </cell>
          <cell r="F72">
            <v>14.499999999999998</v>
          </cell>
          <cell r="Q72">
            <v>0</v>
          </cell>
        </row>
        <row r="73">
          <cell r="C73">
            <v>5.171875</v>
          </cell>
          <cell r="F73">
            <v>16</v>
          </cell>
          <cell r="Q73">
            <v>0</v>
          </cell>
        </row>
        <row r="74">
          <cell r="C74">
            <v>5.25</v>
          </cell>
          <cell r="F74">
            <v>16.2</v>
          </cell>
          <cell r="Q74">
            <v>0</v>
          </cell>
        </row>
        <row r="75">
          <cell r="C75">
            <v>5.3125</v>
          </cell>
          <cell r="F75">
            <v>16.400000000000002</v>
          </cell>
          <cell r="Q75">
            <v>0</v>
          </cell>
        </row>
        <row r="76">
          <cell r="C76">
            <v>5.375</v>
          </cell>
          <cell r="F76">
            <v>18.2</v>
          </cell>
          <cell r="Q76">
            <v>0</v>
          </cell>
        </row>
        <row r="77">
          <cell r="C77">
            <v>5.4375</v>
          </cell>
          <cell r="F77">
            <v>20.100000000000001</v>
          </cell>
          <cell r="Q77">
            <v>0</v>
          </cell>
        </row>
        <row r="78">
          <cell r="C78">
            <v>5.5</v>
          </cell>
          <cell r="F78">
            <v>17.899999999999999</v>
          </cell>
          <cell r="Q78">
            <v>0</v>
          </cell>
        </row>
        <row r="79">
          <cell r="C79">
            <v>5.5625</v>
          </cell>
          <cell r="F79">
            <v>16.100000000000001</v>
          </cell>
          <cell r="Q79">
            <v>0</v>
          </cell>
        </row>
        <row r="80">
          <cell r="C80">
            <v>5.640625</v>
          </cell>
          <cell r="F80">
            <v>18.5</v>
          </cell>
          <cell r="Q80">
            <v>0</v>
          </cell>
        </row>
        <row r="81">
          <cell r="C81">
            <v>5.703125</v>
          </cell>
          <cell r="F81">
            <v>18.399999999999999</v>
          </cell>
          <cell r="Q81">
            <v>0</v>
          </cell>
        </row>
        <row r="82">
          <cell r="C82">
            <v>5.765625</v>
          </cell>
          <cell r="F82">
            <v>19.400000000000002</v>
          </cell>
          <cell r="Q82">
            <v>0</v>
          </cell>
        </row>
        <row r="83">
          <cell r="C83">
            <v>5.828125</v>
          </cell>
          <cell r="F83">
            <v>21.4</v>
          </cell>
          <cell r="Q83">
            <v>0</v>
          </cell>
        </row>
        <row r="84">
          <cell r="C84">
            <v>5.890625</v>
          </cell>
          <cell r="F84">
            <v>21.6</v>
          </cell>
          <cell r="Q84">
            <v>0</v>
          </cell>
        </row>
        <row r="85">
          <cell r="C85">
            <v>5.953125</v>
          </cell>
          <cell r="F85">
            <v>20.200000000000003</v>
          </cell>
          <cell r="Q85">
            <v>0</v>
          </cell>
        </row>
        <row r="86">
          <cell r="C86">
            <v>6.015625</v>
          </cell>
          <cell r="F86">
            <v>20.3</v>
          </cell>
          <cell r="Q86">
            <v>0</v>
          </cell>
        </row>
        <row r="87">
          <cell r="C87">
            <v>6.078125</v>
          </cell>
          <cell r="F87">
            <v>15.8</v>
          </cell>
          <cell r="Q87">
            <v>0</v>
          </cell>
        </row>
        <row r="88">
          <cell r="C88">
            <v>6.15625</v>
          </cell>
          <cell r="F88">
            <v>13.900000000000002</v>
          </cell>
          <cell r="Q88">
            <v>0</v>
          </cell>
        </row>
        <row r="89">
          <cell r="C89">
            <v>6.21875</v>
          </cell>
          <cell r="F89">
            <v>17.299999999999997</v>
          </cell>
          <cell r="Q89">
            <v>0</v>
          </cell>
        </row>
        <row r="90">
          <cell r="C90">
            <v>6.28125</v>
          </cell>
          <cell r="F90">
            <v>13.4</v>
          </cell>
          <cell r="Q90">
            <v>0</v>
          </cell>
        </row>
        <row r="91">
          <cell r="C91">
            <v>6.34375</v>
          </cell>
          <cell r="F91">
            <v>14.7</v>
          </cell>
          <cell r="Q91">
            <v>0</v>
          </cell>
        </row>
        <row r="92">
          <cell r="C92">
            <v>6.40625</v>
          </cell>
          <cell r="F92">
            <v>15.6</v>
          </cell>
          <cell r="Q92">
            <v>0</v>
          </cell>
        </row>
        <row r="93">
          <cell r="C93">
            <v>6.46875</v>
          </cell>
          <cell r="F93">
            <v>13.700000000000001</v>
          </cell>
          <cell r="Q93">
            <v>0</v>
          </cell>
        </row>
        <row r="94">
          <cell r="C94">
            <v>6.53125</v>
          </cell>
          <cell r="F94">
            <v>13.700000000000001</v>
          </cell>
          <cell r="Q94">
            <v>0</v>
          </cell>
        </row>
        <row r="95">
          <cell r="C95">
            <v>6.59375</v>
          </cell>
          <cell r="F95">
            <v>12.9</v>
          </cell>
          <cell r="Q95">
            <v>0</v>
          </cell>
        </row>
        <row r="96">
          <cell r="C96">
            <v>6.671875</v>
          </cell>
          <cell r="F96">
            <v>13.4</v>
          </cell>
          <cell r="Q96">
            <v>0</v>
          </cell>
        </row>
        <row r="97">
          <cell r="C97">
            <v>6.734375</v>
          </cell>
          <cell r="F97">
            <v>11.5</v>
          </cell>
          <cell r="Q97">
            <v>0</v>
          </cell>
        </row>
        <row r="98">
          <cell r="C98">
            <v>6.796875</v>
          </cell>
          <cell r="F98">
            <v>10.5</v>
          </cell>
          <cell r="Q98">
            <v>0</v>
          </cell>
        </row>
        <row r="99">
          <cell r="C99">
            <v>6.859375</v>
          </cell>
          <cell r="F99">
            <v>10.199999999999999</v>
          </cell>
          <cell r="Q99">
            <v>0</v>
          </cell>
        </row>
        <row r="100">
          <cell r="C100">
            <v>6.921875</v>
          </cell>
          <cell r="F100">
            <v>11.5</v>
          </cell>
          <cell r="Q100">
            <v>0</v>
          </cell>
        </row>
        <row r="101">
          <cell r="C101">
            <v>6.96875</v>
          </cell>
          <cell r="F101">
            <v>10.9</v>
          </cell>
          <cell r="Q101">
            <v>0</v>
          </cell>
        </row>
        <row r="102">
          <cell r="C102">
            <v>7.03125</v>
          </cell>
          <cell r="F102">
            <v>9.9</v>
          </cell>
          <cell r="Q102">
            <v>0</v>
          </cell>
        </row>
        <row r="103">
          <cell r="C103">
            <v>7.09375</v>
          </cell>
          <cell r="F103">
            <v>9.8000000000000007</v>
          </cell>
          <cell r="Q103">
            <v>0</v>
          </cell>
        </row>
        <row r="104">
          <cell r="C104">
            <v>7.15625</v>
          </cell>
          <cell r="F104">
            <v>9.9</v>
          </cell>
          <cell r="Q104">
            <v>0</v>
          </cell>
        </row>
        <row r="105">
          <cell r="C105">
            <v>7.21875</v>
          </cell>
          <cell r="F105">
            <v>9.7000000000000011</v>
          </cell>
          <cell r="Q105">
            <v>0</v>
          </cell>
        </row>
        <row r="106">
          <cell r="C106">
            <v>7.28125</v>
          </cell>
          <cell r="F106">
            <v>8</v>
          </cell>
          <cell r="Q106">
            <v>0</v>
          </cell>
        </row>
      </sheetData>
      <sheetData sheetId="4">
        <row r="3">
          <cell r="F3">
            <v>22.787999999999993</v>
          </cell>
          <cell r="L3">
            <v>8</v>
          </cell>
          <cell r="Q3">
            <v>18</v>
          </cell>
        </row>
        <row r="5">
          <cell r="A5">
            <v>1</v>
          </cell>
          <cell r="B5">
            <v>184</v>
          </cell>
        </row>
        <row r="7">
          <cell r="C7">
            <v>0.390625</v>
          </cell>
          <cell r="F7">
            <v>82.699999999999989</v>
          </cell>
          <cell r="L7">
            <v>6</v>
          </cell>
          <cell r="Q7">
            <v>0</v>
          </cell>
        </row>
        <row r="8">
          <cell r="C8">
            <v>0.796875</v>
          </cell>
          <cell r="F8">
            <v>89.4</v>
          </cell>
          <cell r="L8">
            <v>6</v>
          </cell>
          <cell r="Q8">
            <v>0</v>
          </cell>
        </row>
        <row r="9">
          <cell r="C9">
            <v>1.046875</v>
          </cell>
          <cell r="F9">
            <v>60.6</v>
          </cell>
          <cell r="L9">
            <v>6</v>
          </cell>
          <cell r="Q9">
            <v>0</v>
          </cell>
        </row>
        <row r="10">
          <cell r="C10">
            <v>1.40625</v>
          </cell>
          <cell r="F10">
            <v>28.799999999999997</v>
          </cell>
          <cell r="L10">
            <v>6</v>
          </cell>
          <cell r="Q10">
            <v>0</v>
          </cell>
        </row>
        <row r="11">
          <cell r="C11">
            <v>1.953125</v>
          </cell>
          <cell r="F11">
            <v>21.7</v>
          </cell>
          <cell r="L11">
            <v>7</v>
          </cell>
          <cell r="Q11">
            <v>0</v>
          </cell>
        </row>
        <row r="12">
          <cell r="C12">
            <v>2.25</v>
          </cell>
          <cell r="F12">
            <v>23.9</v>
          </cell>
          <cell r="L12">
            <v>7</v>
          </cell>
          <cell r="Q12">
            <v>100</v>
          </cell>
        </row>
        <row r="13">
          <cell r="C13">
            <v>2.703125</v>
          </cell>
          <cell r="F13">
            <v>27.1</v>
          </cell>
          <cell r="L13">
            <v>8</v>
          </cell>
          <cell r="Q13">
            <v>0</v>
          </cell>
        </row>
        <row r="14">
          <cell r="C14">
            <v>3.0625</v>
          </cell>
          <cell r="F14">
            <v>28.999999999999996</v>
          </cell>
          <cell r="L14">
            <v>8</v>
          </cell>
          <cell r="Q14">
            <v>0</v>
          </cell>
        </row>
        <row r="15">
          <cell r="C15">
            <v>3.359375</v>
          </cell>
          <cell r="F15">
            <v>29.9</v>
          </cell>
          <cell r="L15">
            <v>8</v>
          </cell>
          <cell r="Q15">
            <v>100</v>
          </cell>
        </row>
        <row r="16">
          <cell r="C16">
            <v>3.625</v>
          </cell>
          <cell r="F16">
            <v>30.2</v>
          </cell>
          <cell r="L16">
            <v>8</v>
          </cell>
          <cell r="Q16">
            <v>0</v>
          </cell>
        </row>
        <row r="17">
          <cell r="C17">
            <v>4</v>
          </cell>
          <cell r="F17">
            <v>29.599999999999998</v>
          </cell>
          <cell r="L17">
            <v>8</v>
          </cell>
          <cell r="Q17">
            <v>100</v>
          </cell>
        </row>
        <row r="18">
          <cell r="C18">
            <v>4.203125</v>
          </cell>
          <cell r="F18">
            <v>26.200000000000003</v>
          </cell>
          <cell r="L18">
            <v>8</v>
          </cell>
          <cell r="Q18">
            <v>0</v>
          </cell>
        </row>
        <row r="19">
          <cell r="C19">
            <v>4.578125</v>
          </cell>
          <cell r="F19">
            <v>27.400000000000002</v>
          </cell>
          <cell r="L19">
            <v>8</v>
          </cell>
          <cell r="Q19">
            <v>0</v>
          </cell>
        </row>
        <row r="20">
          <cell r="C20">
            <v>4.90625</v>
          </cell>
          <cell r="F20">
            <v>26.8</v>
          </cell>
          <cell r="L20">
            <v>8</v>
          </cell>
          <cell r="Q20">
            <v>0</v>
          </cell>
        </row>
        <row r="21">
          <cell r="C21">
            <v>5.171875</v>
          </cell>
          <cell r="F21">
            <v>25.6</v>
          </cell>
          <cell r="L21">
            <v>8</v>
          </cell>
          <cell r="Q21">
            <v>100</v>
          </cell>
        </row>
        <row r="22">
          <cell r="C22">
            <v>5.453125</v>
          </cell>
          <cell r="F22">
            <v>27.400000000000002</v>
          </cell>
          <cell r="L22">
            <v>5</v>
          </cell>
          <cell r="Q22">
            <v>100</v>
          </cell>
        </row>
        <row r="23">
          <cell r="C23">
            <v>5.546875</v>
          </cell>
          <cell r="F23">
            <v>25.900000000000002</v>
          </cell>
          <cell r="L23">
            <v>5</v>
          </cell>
          <cell r="Q23">
            <v>0</v>
          </cell>
        </row>
        <row r="24">
          <cell r="C24">
            <v>5.71875</v>
          </cell>
          <cell r="F24">
            <v>25.2</v>
          </cell>
          <cell r="L24">
            <v>6</v>
          </cell>
          <cell r="Q24">
            <v>100</v>
          </cell>
        </row>
        <row r="25">
          <cell r="C25">
            <v>5.90625</v>
          </cell>
          <cell r="F25">
            <v>25.3</v>
          </cell>
          <cell r="L25">
            <v>6</v>
          </cell>
          <cell r="Q25">
            <v>0</v>
          </cell>
        </row>
        <row r="26">
          <cell r="C26">
            <v>6.125</v>
          </cell>
          <cell r="F26">
            <v>22.8</v>
          </cell>
          <cell r="L26">
            <v>6</v>
          </cell>
          <cell r="Q26">
            <v>0</v>
          </cell>
        </row>
        <row r="27">
          <cell r="C27">
            <v>6.265625</v>
          </cell>
          <cell r="F27">
            <v>18.3</v>
          </cell>
          <cell r="L27">
            <v>6</v>
          </cell>
          <cell r="Q27">
            <v>0</v>
          </cell>
        </row>
        <row r="28">
          <cell r="C28">
            <v>6.40625</v>
          </cell>
          <cell r="F28">
            <v>6.3</v>
          </cell>
          <cell r="L28">
            <v>6</v>
          </cell>
          <cell r="Q28">
            <v>100</v>
          </cell>
        </row>
        <row r="29">
          <cell r="C29">
            <v>6.65625</v>
          </cell>
          <cell r="F29">
            <v>6.1</v>
          </cell>
          <cell r="L29">
            <v>6</v>
          </cell>
          <cell r="Q29">
            <v>0</v>
          </cell>
        </row>
        <row r="30">
          <cell r="C30">
            <v>6.828125</v>
          </cell>
          <cell r="F30">
            <v>3.4000000000000004</v>
          </cell>
          <cell r="L30">
            <v>7</v>
          </cell>
          <cell r="Q30">
            <v>0</v>
          </cell>
        </row>
        <row r="31">
          <cell r="C31">
            <v>7.171875</v>
          </cell>
          <cell r="F31">
            <v>5.8000000000000007</v>
          </cell>
          <cell r="L31">
            <v>9</v>
          </cell>
          <cell r="Q31">
            <v>0</v>
          </cell>
        </row>
        <row r="32">
          <cell r="C32">
            <v>7.296875</v>
          </cell>
          <cell r="F32">
            <v>4.8</v>
          </cell>
          <cell r="L32">
            <v>8</v>
          </cell>
          <cell r="Q32">
            <v>0</v>
          </cell>
        </row>
        <row r="33">
          <cell r="C33">
            <v>7.5</v>
          </cell>
          <cell r="F33">
            <v>13.200000000000001</v>
          </cell>
          <cell r="L33">
            <v>9</v>
          </cell>
          <cell r="Q33">
            <v>0</v>
          </cell>
        </row>
        <row r="34">
          <cell r="C34">
            <v>7.75</v>
          </cell>
          <cell r="F34">
            <v>18.600000000000001</v>
          </cell>
          <cell r="L34">
            <v>8</v>
          </cell>
          <cell r="Q34">
            <v>0</v>
          </cell>
        </row>
        <row r="35">
          <cell r="C35">
            <v>7.875</v>
          </cell>
          <cell r="F35">
            <v>15.1</v>
          </cell>
          <cell r="L35">
            <v>8</v>
          </cell>
          <cell r="Q35">
            <v>0</v>
          </cell>
        </row>
        <row r="36">
          <cell r="C36">
            <v>8.046875</v>
          </cell>
          <cell r="F36">
            <v>10.4</v>
          </cell>
          <cell r="L36">
            <v>6</v>
          </cell>
          <cell r="Q36">
            <v>0</v>
          </cell>
        </row>
        <row r="37">
          <cell r="C37">
            <v>8.234375</v>
          </cell>
          <cell r="F37">
            <v>16.600000000000001</v>
          </cell>
          <cell r="L37">
            <v>5</v>
          </cell>
          <cell r="Q37">
            <v>0</v>
          </cell>
        </row>
        <row r="38">
          <cell r="C38">
            <v>8.328125</v>
          </cell>
          <cell r="F38">
            <v>14.399999999999999</v>
          </cell>
          <cell r="L38">
            <v>5</v>
          </cell>
          <cell r="Q38">
            <v>0</v>
          </cell>
        </row>
        <row r="39">
          <cell r="C39">
            <v>8.546875</v>
          </cell>
          <cell r="F39">
            <v>20.399999999999999</v>
          </cell>
          <cell r="L39">
            <v>8</v>
          </cell>
          <cell r="Q39">
            <v>0</v>
          </cell>
        </row>
        <row r="40">
          <cell r="C40">
            <v>8.78125</v>
          </cell>
          <cell r="F40">
            <v>28.000000000000004</v>
          </cell>
          <cell r="L40">
            <v>6</v>
          </cell>
          <cell r="Q40">
            <v>0</v>
          </cell>
        </row>
        <row r="41">
          <cell r="C41">
            <v>8.90625</v>
          </cell>
          <cell r="F41">
            <v>29.599999999999998</v>
          </cell>
          <cell r="L41">
            <v>6</v>
          </cell>
          <cell r="Q41">
            <v>0</v>
          </cell>
        </row>
        <row r="42">
          <cell r="C42">
            <v>9.015625</v>
          </cell>
          <cell r="F42">
            <v>21.4</v>
          </cell>
          <cell r="L42">
            <v>6</v>
          </cell>
          <cell r="Q42">
            <v>0</v>
          </cell>
        </row>
        <row r="43">
          <cell r="C43">
            <v>9.234375</v>
          </cell>
          <cell r="F43">
            <v>16.8</v>
          </cell>
          <cell r="L43">
            <v>8</v>
          </cell>
          <cell r="Q43">
            <v>0</v>
          </cell>
        </row>
        <row r="44">
          <cell r="C44">
            <v>9.515625</v>
          </cell>
          <cell r="F44">
            <v>19.8</v>
          </cell>
          <cell r="L44">
            <v>10</v>
          </cell>
          <cell r="Q44">
            <v>0</v>
          </cell>
        </row>
        <row r="45">
          <cell r="C45">
            <v>9.765625</v>
          </cell>
          <cell r="F45">
            <v>19.7</v>
          </cell>
          <cell r="L45">
            <v>10</v>
          </cell>
          <cell r="Q45">
            <v>0</v>
          </cell>
        </row>
        <row r="46">
          <cell r="C46">
            <v>10.109375</v>
          </cell>
          <cell r="F46">
            <v>22.5</v>
          </cell>
          <cell r="L46">
            <v>11</v>
          </cell>
          <cell r="Q46">
            <v>0</v>
          </cell>
        </row>
        <row r="47">
          <cell r="C47">
            <v>10.46875</v>
          </cell>
          <cell r="F47">
            <v>24.3</v>
          </cell>
          <cell r="L47">
            <v>10</v>
          </cell>
          <cell r="Q47">
            <v>0</v>
          </cell>
        </row>
        <row r="48">
          <cell r="C48">
            <v>10.78125</v>
          </cell>
          <cell r="F48">
            <v>22.900000000000002</v>
          </cell>
          <cell r="L48">
            <v>11</v>
          </cell>
          <cell r="Q48">
            <v>0</v>
          </cell>
        </row>
        <row r="49">
          <cell r="C49">
            <v>11.171875</v>
          </cell>
          <cell r="F49">
            <v>23.3</v>
          </cell>
          <cell r="L49">
            <v>12</v>
          </cell>
          <cell r="Q49">
            <v>0</v>
          </cell>
        </row>
        <row r="50">
          <cell r="C50">
            <v>11.46875</v>
          </cell>
          <cell r="F50">
            <v>23.599999999999998</v>
          </cell>
          <cell r="L50">
            <v>12</v>
          </cell>
          <cell r="Q50">
            <v>0</v>
          </cell>
        </row>
        <row r="51">
          <cell r="C51">
            <v>11.765625</v>
          </cell>
          <cell r="F51">
            <v>22.3</v>
          </cell>
          <cell r="L51">
            <v>13</v>
          </cell>
          <cell r="Q51">
            <v>0</v>
          </cell>
        </row>
        <row r="52">
          <cell r="C52">
            <v>11.953125</v>
          </cell>
          <cell r="F52">
            <v>13.200000000000001</v>
          </cell>
          <cell r="L52">
            <v>13</v>
          </cell>
          <cell r="Q52">
            <v>100</v>
          </cell>
        </row>
        <row r="53">
          <cell r="C53">
            <v>12.4375</v>
          </cell>
          <cell r="F53">
            <v>13.100000000000001</v>
          </cell>
          <cell r="L53">
            <v>14</v>
          </cell>
          <cell r="Q53">
            <v>0</v>
          </cell>
        </row>
        <row r="54">
          <cell r="C54">
            <v>12.75</v>
          </cell>
          <cell r="F54">
            <v>13.600000000000001</v>
          </cell>
          <cell r="L54">
            <v>8</v>
          </cell>
          <cell r="Q54">
            <v>0</v>
          </cell>
        </row>
        <row r="55">
          <cell r="C55">
            <v>12.953125</v>
          </cell>
          <cell r="F55">
            <v>8.9</v>
          </cell>
          <cell r="L55">
            <v>10</v>
          </cell>
          <cell r="Q55">
            <v>0</v>
          </cell>
        </row>
        <row r="56">
          <cell r="C56">
            <v>13.234375</v>
          </cell>
          <cell r="F56">
            <v>12.8</v>
          </cell>
          <cell r="L56">
            <v>11</v>
          </cell>
          <cell r="Q56">
            <v>0</v>
          </cell>
        </row>
        <row r="57">
          <cell r="C57">
            <v>13.640625</v>
          </cell>
          <cell r="F57">
            <v>16</v>
          </cell>
          <cell r="L57">
            <v>11</v>
          </cell>
          <cell r="Q57">
            <v>0</v>
          </cell>
        </row>
        <row r="58">
          <cell r="C58">
            <v>13.8125</v>
          </cell>
          <cell r="F58">
            <v>10.5</v>
          </cell>
          <cell r="L58">
            <v>11</v>
          </cell>
          <cell r="Q58">
            <v>0</v>
          </cell>
        </row>
        <row r="59">
          <cell r="C59">
            <v>14.09375</v>
          </cell>
          <cell r="F59">
            <v>13.3</v>
          </cell>
          <cell r="L59">
            <v>8</v>
          </cell>
          <cell r="Q59">
            <v>0</v>
          </cell>
        </row>
        <row r="60">
          <cell r="C60">
            <v>14.25</v>
          </cell>
          <cell r="F60">
            <v>8.1</v>
          </cell>
          <cell r="L60">
            <v>7</v>
          </cell>
          <cell r="Q60">
            <v>0</v>
          </cell>
        </row>
        <row r="61">
          <cell r="C61">
            <v>14.5</v>
          </cell>
          <cell r="F61">
            <v>6.6000000000000005</v>
          </cell>
          <cell r="L61">
            <v>8</v>
          </cell>
          <cell r="Q61">
            <v>0</v>
          </cell>
        </row>
        <row r="62">
          <cell r="C62">
            <v>14.65625</v>
          </cell>
          <cell r="F62">
            <v>4.5999999999999996</v>
          </cell>
          <cell r="L62">
            <v>8</v>
          </cell>
          <cell r="Q62">
            <v>0</v>
          </cell>
        </row>
        <row r="63">
          <cell r="C63">
            <v>14.890625</v>
          </cell>
          <cell r="F63">
            <v>8</v>
          </cell>
          <cell r="L63">
            <v>5</v>
          </cell>
          <cell r="Q63">
            <v>0</v>
          </cell>
        </row>
        <row r="64">
          <cell r="C64">
            <v>15.03125</v>
          </cell>
          <cell r="F64">
            <v>6.9</v>
          </cell>
          <cell r="L64">
            <v>5</v>
          </cell>
          <cell r="Q64">
            <v>0</v>
          </cell>
        </row>
        <row r="65">
          <cell r="C65">
            <v>15.25</v>
          </cell>
          <cell r="F65">
            <v>6.6000000000000005</v>
          </cell>
          <cell r="L65">
            <v>6</v>
          </cell>
          <cell r="Q65">
            <v>0</v>
          </cell>
        </row>
        <row r="66">
          <cell r="C66">
            <v>15.5</v>
          </cell>
          <cell r="F66">
            <v>7.0000000000000009</v>
          </cell>
          <cell r="L66">
            <v>7</v>
          </cell>
          <cell r="Q66">
            <v>0</v>
          </cell>
        </row>
        <row r="67">
          <cell r="C67">
            <v>15.65625</v>
          </cell>
          <cell r="F67">
            <v>3.4000000000000004</v>
          </cell>
          <cell r="L67">
            <v>7</v>
          </cell>
          <cell r="Q67">
            <v>0</v>
          </cell>
        </row>
        <row r="68">
          <cell r="C68">
            <v>15.875</v>
          </cell>
          <cell r="F68">
            <v>9.4</v>
          </cell>
          <cell r="L68">
            <v>8</v>
          </cell>
          <cell r="Q68">
            <v>100</v>
          </cell>
        </row>
        <row r="69">
          <cell r="C69">
            <v>16.109375</v>
          </cell>
          <cell r="F69">
            <v>22.1</v>
          </cell>
          <cell r="L69">
            <v>9</v>
          </cell>
          <cell r="Q69">
            <v>0</v>
          </cell>
        </row>
        <row r="70">
          <cell r="C70">
            <v>16.34375</v>
          </cell>
          <cell r="F70">
            <v>24.7</v>
          </cell>
          <cell r="L70">
            <v>9</v>
          </cell>
          <cell r="Q70">
            <v>0</v>
          </cell>
        </row>
        <row r="71">
          <cell r="C71">
            <v>16.546875</v>
          </cell>
          <cell r="F71">
            <v>30.2</v>
          </cell>
          <cell r="L71">
            <v>9</v>
          </cell>
          <cell r="Q71">
            <v>0</v>
          </cell>
        </row>
        <row r="72">
          <cell r="C72">
            <v>16.734375</v>
          </cell>
          <cell r="F72">
            <v>30.599999999999998</v>
          </cell>
          <cell r="L72">
            <v>9</v>
          </cell>
          <cell r="Q72">
            <v>0</v>
          </cell>
        </row>
        <row r="73">
          <cell r="C73">
            <v>16.859375</v>
          </cell>
          <cell r="F73">
            <v>28.499999999999996</v>
          </cell>
          <cell r="L73">
            <v>9</v>
          </cell>
          <cell r="Q73">
            <v>0</v>
          </cell>
        </row>
        <row r="74">
          <cell r="C74">
            <v>17.078125</v>
          </cell>
          <cell r="F74">
            <v>30.599999999999998</v>
          </cell>
          <cell r="L74">
            <v>9</v>
          </cell>
          <cell r="Q74">
            <v>0</v>
          </cell>
        </row>
        <row r="75">
          <cell r="C75">
            <v>17.234375</v>
          </cell>
          <cell r="F75">
            <v>28.999999999999996</v>
          </cell>
          <cell r="L75">
            <v>9</v>
          </cell>
          <cell r="Q75">
            <v>100</v>
          </cell>
        </row>
        <row r="76">
          <cell r="C76">
            <v>17.484375</v>
          </cell>
          <cell r="F76">
            <v>31.6</v>
          </cell>
          <cell r="L76">
            <v>9</v>
          </cell>
          <cell r="Q76">
            <v>0</v>
          </cell>
        </row>
        <row r="77">
          <cell r="C77">
            <v>17.65625</v>
          </cell>
          <cell r="F77">
            <v>29.799999999999997</v>
          </cell>
          <cell r="L77">
            <v>8</v>
          </cell>
          <cell r="Q77">
            <v>0</v>
          </cell>
        </row>
        <row r="78">
          <cell r="C78">
            <v>17.890625</v>
          </cell>
          <cell r="F78">
            <v>32.800000000000004</v>
          </cell>
          <cell r="L78">
            <v>8</v>
          </cell>
          <cell r="Q78">
            <v>0</v>
          </cell>
        </row>
        <row r="79">
          <cell r="C79">
            <v>18.109375</v>
          </cell>
          <cell r="F79">
            <v>36.199999999999996</v>
          </cell>
          <cell r="L79">
            <v>8</v>
          </cell>
          <cell r="Q79">
            <v>100</v>
          </cell>
        </row>
        <row r="80">
          <cell r="C80">
            <v>18.28125</v>
          </cell>
          <cell r="F80">
            <v>36.199999999999996</v>
          </cell>
          <cell r="L80">
            <v>8</v>
          </cell>
          <cell r="Q80">
            <v>0</v>
          </cell>
        </row>
        <row r="81">
          <cell r="C81">
            <v>18.5</v>
          </cell>
          <cell r="F81">
            <v>37.6</v>
          </cell>
          <cell r="L81">
            <v>7</v>
          </cell>
          <cell r="Q81">
            <v>0</v>
          </cell>
        </row>
        <row r="82">
          <cell r="C82">
            <v>18.703125</v>
          </cell>
          <cell r="F82">
            <v>40.699999999999996</v>
          </cell>
          <cell r="L82">
            <v>7</v>
          </cell>
          <cell r="Q82">
            <v>100</v>
          </cell>
        </row>
        <row r="83">
          <cell r="C83">
            <v>18.875</v>
          </cell>
          <cell r="F83">
            <v>36.700000000000003</v>
          </cell>
          <cell r="L83">
            <v>7</v>
          </cell>
          <cell r="Q83">
            <v>0</v>
          </cell>
        </row>
        <row r="84">
          <cell r="C84">
            <v>19.015625</v>
          </cell>
          <cell r="F84">
            <v>29.2</v>
          </cell>
          <cell r="L84">
            <v>7</v>
          </cell>
          <cell r="Q84">
            <v>0</v>
          </cell>
        </row>
        <row r="85">
          <cell r="C85">
            <v>19.1875</v>
          </cell>
          <cell r="F85">
            <v>28.199999999999996</v>
          </cell>
          <cell r="L85">
            <v>7</v>
          </cell>
          <cell r="Q85">
            <v>0</v>
          </cell>
        </row>
        <row r="86">
          <cell r="C86">
            <v>19.4375</v>
          </cell>
          <cell r="F86">
            <v>28.199999999999996</v>
          </cell>
          <cell r="L86">
            <v>7</v>
          </cell>
          <cell r="Q86">
            <v>0</v>
          </cell>
        </row>
        <row r="87">
          <cell r="C87">
            <v>19.671875</v>
          </cell>
          <cell r="F87">
            <v>28.4</v>
          </cell>
          <cell r="L87">
            <v>6</v>
          </cell>
          <cell r="Q87">
            <v>100</v>
          </cell>
        </row>
        <row r="88">
          <cell r="C88">
            <v>19.875</v>
          </cell>
          <cell r="F88">
            <v>21.9</v>
          </cell>
          <cell r="L88">
            <v>4</v>
          </cell>
          <cell r="Q88">
            <v>100</v>
          </cell>
        </row>
        <row r="89">
          <cell r="C89">
            <v>20.09375</v>
          </cell>
          <cell r="F89">
            <v>24.7</v>
          </cell>
          <cell r="L89">
            <v>6</v>
          </cell>
          <cell r="Q89">
            <v>0</v>
          </cell>
        </row>
        <row r="90">
          <cell r="C90">
            <v>20.359375</v>
          </cell>
          <cell r="F90">
            <v>16.900000000000002</v>
          </cell>
          <cell r="L90">
            <v>7</v>
          </cell>
          <cell r="Q90">
            <v>100</v>
          </cell>
        </row>
        <row r="91">
          <cell r="C91">
            <v>20.65625</v>
          </cell>
          <cell r="F91">
            <v>18.399999999999999</v>
          </cell>
          <cell r="L91">
            <v>7</v>
          </cell>
          <cell r="Q91">
            <v>0</v>
          </cell>
        </row>
        <row r="92">
          <cell r="C92">
            <v>20.96875</v>
          </cell>
          <cell r="F92">
            <v>19.900000000000002</v>
          </cell>
          <cell r="L92">
            <v>7</v>
          </cell>
          <cell r="Q92">
            <v>100</v>
          </cell>
        </row>
        <row r="93">
          <cell r="C93">
            <v>21.125</v>
          </cell>
          <cell r="F93">
            <v>18.7</v>
          </cell>
          <cell r="L93">
            <v>7</v>
          </cell>
          <cell r="Q93">
            <v>0</v>
          </cell>
        </row>
        <row r="94">
          <cell r="C94">
            <v>21.296875</v>
          </cell>
          <cell r="F94">
            <v>15.2</v>
          </cell>
          <cell r="L94">
            <v>8</v>
          </cell>
          <cell r="Q94">
            <v>0</v>
          </cell>
        </row>
        <row r="95">
          <cell r="C95">
            <v>21.609375</v>
          </cell>
          <cell r="F95">
            <v>23</v>
          </cell>
          <cell r="L95">
            <v>8</v>
          </cell>
          <cell r="Q95">
            <v>0</v>
          </cell>
        </row>
        <row r="96">
          <cell r="C96">
            <v>21.796875</v>
          </cell>
          <cell r="F96">
            <v>20.9</v>
          </cell>
          <cell r="L96">
            <v>8</v>
          </cell>
          <cell r="Q96">
            <v>100</v>
          </cell>
        </row>
        <row r="97">
          <cell r="C97">
            <v>22.140625</v>
          </cell>
          <cell r="F97">
            <v>18.3</v>
          </cell>
          <cell r="L97">
            <v>10</v>
          </cell>
          <cell r="Q97">
            <v>0</v>
          </cell>
        </row>
        <row r="98">
          <cell r="C98">
            <v>22.46875</v>
          </cell>
          <cell r="F98">
            <v>22.6</v>
          </cell>
          <cell r="L98">
            <v>9</v>
          </cell>
          <cell r="Q98">
            <v>0</v>
          </cell>
        </row>
        <row r="99">
          <cell r="C99">
            <v>22.84375</v>
          </cell>
          <cell r="F99">
            <v>23.5</v>
          </cell>
          <cell r="L99">
            <v>10</v>
          </cell>
          <cell r="Q99">
            <v>0</v>
          </cell>
        </row>
        <row r="100">
          <cell r="C100">
            <v>23.03125</v>
          </cell>
          <cell r="F100">
            <v>17.399999999999999</v>
          </cell>
          <cell r="L100">
            <v>10</v>
          </cell>
          <cell r="Q100">
            <v>0</v>
          </cell>
        </row>
        <row r="101">
          <cell r="C101">
            <v>23.4375</v>
          </cell>
          <cell r="F101">
            <v>20.9</v>
          </cell>
          <cell r="L101">
            <v>9</v>
          </cell>
          <cell r="Q101">
            <v>0</v>
          </cell>
        </row>
        <row r="102">
          <cell r="C102">
            <v>23.703125</v>
          </cell>
          <cell r="F102">
            <v>17.899999999999999</v>
          </cell>
          <cell r="L102">
            <v>10</v>
          </cell>
          <cell r="Q102">
            <v>100</v>
          </cell>
        </row>
        <row r="103">
          <cell r="C103">
            <v>24.171875</v>
          </cell>
          <cell r="F103">
            <v>24.7</v>
          </cell>
          <cell r="L103">
            <v>9</v>
          </cell>
          <cell r="Q103">
            <v>0</v>
          </cell>
        </row>
        <row r="104">
          <cell r="C104">
            <v>24.6875</v>
          </cell>
          <cell r="F104">
            <v>29.7</v>
          </cell>
          <cell r="L104">
            <v>10</v>
          </cell>
          <cell r="Q104">
            <v>0</v>
          </cell>
        </row>
        <row r="105">
          <cell r="C105">
            <v>25.203125</v>
          </cell>
          <cell r="F105">
            <v>30.099999999999998</v>
          </cell>
          <cell r="L105">
            <v>10</v>
          </cell>
          <cell r="Q105">
            <v>0</v>
          </cell>
        </row>
        <row r="106">
          <cell r="C106">
            <v>25.5625</v>
          </cell>
          <cell r="F106">
            <v>27.700000000000003</v>
          </cell>
          <cell r="L106">
            <v>8</v>
          </cell>
          <cell r="Q106">
            <v>0</v>
          </cell>
        </row>
      </sheetData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covtype</v>
          </cell>
        </row>
        <row r="3">
          <cell r="F3">
            <v>67.100999999999985</v>
          </cell>
          <cell r="Q3">
            <v>0</v>
          </cell>
        </row>
        <row r="7">
          <cell r="C7">
            <v>0.53125</v>
          </cell>
          <cell r="E7">
            <v>1000</v>
          </cell>
          <cell r="F7">
            <v>66.600000000000009</v>
          </cell>
          <cell r="Q7">
            <v>0</v>
          </cell>
        </row>
        <row r="8">
          <cell r="C8">
            <v>0.890625</v>
          </cell>
          <cell r="E8">
            <v>2000</v>
          </cell>
          <cell r="F8">
            <v>42.8</v>
          </cell>
          <cell r="Q8">
            <v>0</v>
          </cell>
        </row>
        <row r="9">
          <cell r="C9">
            <v>1.203125</v>
          </cell>
          <cell r="E9">
            <v>3000</v>
          </cell>
          <cell r="F9">
            <v>9.6</v>
          </cell>
          <cell r="Q9">
            <v>0</v>
          </cell>
        </row>
        <row r="10">
          <cell r="C10">
            <v>1.515625</v>
          </cell>
          <cell r="E10">
            <v>4000</v>
          </cell>
          <cell r="F10">
            <v>3.1</v>
          </cell>
          <cell r="Q10">
            <v>0</v>
          </cell>
        </row>
        <row r="11">
          <cell r="C11">
            <v>1.78125</v>
          </cell>
          <cell r="E11">
            <v>5000</v>
          </cell>
          <cell r="F11">
            <v>38</v>
          </cell>
          <cell r="Q11">
            <v>0</v>
          </cell>
        </row>
        <row r="12">
          <cell r="C12">
            <v>1.921875</v>
          </cell>
          <cell r="E12">
            <v>6000</v>
          </cell>
          <cell r="F12">
            <v>36.299999999999997</v>
          </cell>
          <cell r="Q12">
            <v>0</v>
          </cell>
        </row>
        <row r="13">
          <cell r="C13">
            <v>2.125</v>
          </cell>
          <cell r="E13">
            <v>7000</v>
          </cell>
          <cell r="F13">
            <v>27</v>
          </cell>
          <cell r="Q13">
            <v>0</v>
          </cell>
        </row>
        <row r="14">
          <cell r="C14">
            <v>2.265625</v>
          </cell>
          <cell r="E14">
            <v>8000</v>
          </cell>
          <cell r="F14">
            <v>18.7</v>
          </cell>
          <cell r="Q14">
            <v>0</v>
          </cell>
        </row>
        <row r="15">
          <cell r="C15">
            <v>2.5</v>
          </cell>
          <cell r="E15">
            <v>9000</v>
          </cell>
          <cell r="F15">
            <v>30.4</v>
          </cell>
          <cell r="Q15">
            <v>0</v>
          </cell>
        </row>
        <row r="16">
          <cell r="C16">
            <v>2.625</v>
          </cell>
          <cell r="E16">
            <v>10000</v>
          </cell>
          <cell r="F16">
            <v>30.5</v>
          </cell>
          <cell r="Q16">
            <v>0</v>
          </cell>
        </row>
        <row r="17">
          <cell r="C17">
            <v>2.765625</v>
          </cell>
          <cell r="E17">
            <v>11000</v>
          </cell>
          <cell r="F17">
            <v>26.1</v>
          </cell>
          <cell r="Q17">
            <v>0</v>
          </cell>
        </row>
        <row r="18">
          <cell r="C18">
            <v>2.96875</v>
          </cell>
          <cell r="E18">
            <v>12000</v>
          </cell>
          <cell r="F18">
            <v>17.2</v>
          </cell>
          <cell r="Q18">
            <v>0</v>
          </cell>
        </row>
        <row r="19">
          <cell r="C19">
            <v>3.09375</v>
          </cell>
          <cell r="E19">
            <v>13000</v>
          </cell>
          <cell r="F19">
            <v>18.600000000000001</v>
          </cell>
          <cell r="Q19">
            <v>0</v>
          </cell>
        </row>
        <row r="20">
          <cell r="C20">
            <v>3.234375</v>
          </cell>
          <cell r="E20">
            <v>14000</v>
          </cell>
          <cell r="F20">
            <v>18.600000000000001</v>
          </cell>
          <cell r="Q20">
            <v>0</v>
          </cell>
        </row>
        <row r="21">
          <cell r="C21">
            <v>3.421875</v>
          </cell>
          <cell r="E21">
            <v>15000</v>
          </cell>
          <cell r="F21">
            <v>10.4</v>
          </cell>
          <cell r="Q21">
            <v>0</v>
          </cell>
        </row>
        <row r="22">
          <cell r="C22">
            <v>3.625</v>
          </cell>
          <cell r="E22">
            <v>16000</v>
          </cell>
          <cell r="F22">
            <v>2.6</v>
          </cell>
          <cell r="Q22">
            <v>0</v>
          </cell>
        </row>
        <row r="23">
          <cell r="C23">
            <v>3.734375</v>
          </cell>
          <cell r="E23">
            <v>17000</v>
          </cell>
          <cell r="F23">
            <v>0.6</v>
          </cell>
          <cell r="Q23">
            <v>0</v>
          </cell>
        </row>
        <row r="24">
          <cell r="C24">
            <v>3.9375</v>
          </cell>
          <cell r="E24">
            <v>18000</v>
          </cell>
          <cell r="F24">
            <v>43.3</v>
          </cell>
          <cell r="Q24">
            <v>0</v>
          </cell>
        </row>
        <row r="25">
          <cell r="C25">
            <v>4.03125</v>
          </cell>
          <cell r="E25">
            <v>19000</v>
          </cell>
          <cell r="F25">
            <v>64.5</v>
          </cell>
          <cell r="Q25">
            <v>0</v>
          </cell>
        </row>
        <row r="26">
          <cell r="C26">
            <v>4.125</v>
          </cell>
          <cell r="E26">
            <v>20000</v>
          </cell>
          <cell r="F26">
            <v>60</v>
          </cell>
          <cell r="Q26">
            <v>0</v>
          </cell>
        </row>
        <row r="27">
          <cell r="C27">
            <v>4.21875</v>
          </cell>
          <cell r="E27">
            <v>21000</v>
          </cell>
          <cell r="F27">
            <v>64.8</v>
          </cell>
          <cell r="Q27">
            <v>0</v>
          </cell>
        </row>
        <row r="28">
          <cell r="C28">
            <v>4.3125</v>
          </cell>
          <cell r="E28">
            <v>22000</v>
          </cell>
          <cell r="F28">
            <v>52.900000000000006</v>
          </cell>
          <cell r="Q28">
            <v>0</v>
          </cell>
        </row>
        <row r="29">
          <cell r="C29">
            <v>4.40625</v>
          </cell>
          <cell r="E29">
            <v>23000</v>
          </cell>
          <cell r="F29">
            <v>61.8</v>
          </cell>
          <cell r="Q29">
            <v>0</v>
          </cell>
        </row>
        <row r="30">
          <cell r="C30">
            <v>4.5</v>
          </cell>
          <cell r="E30">
            <v>24000</v>
          </cell>
          <cell r="F30">
            <v>70.099999999999994</v>
          </cell>
          <cell r="Q30">
            <v>0</v>
          </cell>
        </row>
        <row r="31">
          <cell r="C31">
            <v>4.59375</v>
          </cell>
          <cell r="E31">
            <v>25000</v>
          </cell>
          <cell r="F31">
            <v>78.600000000000009</v>
          </cell>
          <cell r="Q31">
            <v>0</v>
          </cell>
        </row>
        <row r="32">
          <cell r="C32">
            <v>4.671875</v>
          </cell>
          <cell r="E32">
            <v>26000</v>
          </cell>
          <cell r="F32">
            <v>79</v>
          </cell>
          <cell r="Q32">
            <v>0</v>
          </cell>
        </row>
        <row r="33">
          <cell r="C33">
            <v>4.765625</v>
          </cell>
          <cell r="E33">
            <v>27000</v>
          </cell>
          <cell r="F33">
            <v>82</v>
          </cell>
          <cell r="Q33">
            <v>0</v>
          </cell>
        </row>
        <row r="34">
          <cell r="C34">
            <v>4.875</v>
          </cell>
          <cell r="E34">
            <v>28000</v>
          </cell>
          <cell r="F34">
            <v>72.3</v>
          </cell>
          <cell r="Q34">
            <v>0</v>
          </cell>
        </row>
        <row r="35">
          <cell r="C35">
            <v>4.96875</v>
          </cell>
          <cell r="E35">
            <v>29000</v>
          </cell>
          <cell r="F35">
            <v>72.7</v>
          </cell>
          <cell r="Q35">
            <v>0</v>
          </cell>
        </row>
        <row r="36">
          <cell r="C36">
            <v>5.0625</v>
          </cell>
          <cell r="E36">
            <v>30000</v>
          </cell>
          <cell r="F36">
            <v>77.3</v>
          </cell>
          <cell r="Q36">
            <v>0</v>
          </cell>
        </row>
        <row r="37">
          <cell r="C37">
            <v>5.171875</v>
          </cell>
          <cell r="E37">
            <v>31000</v>
          </cell>
          <cell r="F37">
            <v>72</v>
          </cell>
          <cell r="Q37">
            <v>0</v>
          </cell>
        </row>
        <row r="38">
          <cell r="C38">
            <v>5.265625</v>
          </cell>
          <cell r="E38">
            <v>32000</v>
          </cell>
          <cell r="F38">
            <v>70.8</v>
          </cell>
          <cell r="Q38">
            <v>0</v>
          </cell>
        </row>
        <row r="39">
          <cell r="C39">
            <v>5.359375</v>
          </cell>
          <cell r="E39">
            <v>33000</v>
          </cell>
          <cell r="F39">
            <v>75.5</v>
          </cell>
          <cell r="Q39">
            <v>0</v>
          </cell>
        </row>
        <row r="40">
          <cell r="C40">
            <v>5.46875</v>
          </cell>
          <cell r="E40">
            <v>34000</v>
          </cell>
          <cell r="F40">
            <v>73.400000000000006</v>
          </cell>
          <cell r="Q40">
            <v>0</v>
          </cell>
        </row>
        <row r="41">
          <cell r="C41">
            <v>5.5625</v>
          </cell>
          <cell r="E41">
            <v>35000</v>
          </cell>
          <cell r="F41">
            <v>76.400000000000006</v>
          </cell>
          <cell r="Q41">
            <v>0</v>
          </cell>
        </row>
        <row r="42">
          <cell r="C42">
            <v>5.65625</v>
          </cell>
          <cell r="E42">
            <v>36000</v>
          </cell>
          <cell r="F42">
            <v>71.599999999999994</v>
          </cell>
          <cell r="Q42">
            <v>0</v>
          </cell>
        </row>
        <row r="43">
          <cell r="C43">
            <v>5.75</v>
          </cell>
          <cell r="E43">
            <v>37000</v>
          </cell>
          <cell r="F43">
            <v>78.600000000000009</v>
          </cell>
          <cell r="Q43">
            <v>0</v>
          </cell>
        </row>
        <row r="44">
          <cell r="C44">
            <v>5.84375</v>
          </cell>
          <cell r="E44">
            <v>38000</v>
          </cell>
          <cell r="F44">
            <v>80.400000000000006</v>
          </cell>
          <cell r="Q44">
            <v>0</v>
          </cell>
        </row>
        <row r="45">
          <cell r="C45">
            <v>5.953125</v>
          </cell>
          <cell r="E45">
            <v>39000</v>
          </cell>
          <cell r="F45">
            <v>81.399999999999991</v>
          </cell>
          <cell r="Q45">
            <v>0</v>
          </cell>
        </row>
        <row r="46">
          <cell r="C46">
            <v>6.046875</v>
          </cell>
          <cell r="E46">
            <v>40000</v>
          </cell>
          <cell r="F46">
            <v>87.1</v>
          </cell>
          <cell r="Q46">
            <v>0</v>
          </cell>
        </row>
        <row r="47">
          <cell r="C47">
            <v>6.15625</v>
          </cell>
          <cell r="E47">
            <v>41000</v>
          </cell>
          <cell r="F47">
            <v>76.5</v>
          </cell>
          <cell r="Q47">
            <v>0</v>
          </cell>
        </row>
        <row r="48">
          <cell r="C48">
            <v>6.25</v>
          </cell>
          <cell r="E48">
            <v>42000</v>
          </cell>
          <cell r="F48">
            <v>76.8</v>
          </cell>
          <cell r="Q48">
            <v>0</v>
          </cell>
        </row>
        <row r="49">
          <cell r="C49">
            <v>6.359375</v>
          </cell>
          <cell r="E49">
            <v>43000</v>
          </cell>
          <cell r="F49">
            <v>74.7</v>
          </cell>
          <cell r="Q49">
            <v>0</v>
          </cell>
        </row>
        <row r="50">
          <cell r="C50">
            <v>6.453125</v>
          </cell>
          <cell r="E50">
            <v>44000</v>
          </cell>
          <cell r="F50">
            <v>74.900000000000006</v>
          </cell>
          <cell r="Q50">
            <v>0</v>
          </cell>
        </row>
        <row r="51">
          <cell r="C51">
            <v>6.546875</v>
          </cell>
          <cell r="E51">
            <v>45000</v>
          </cell>
          <cell r="F51">
            <v>71.399999999999991</v>
          </cell>
          <cell r="Q51">
            <v>0</v>
          </cell>
        </row>
        <row r="52">
          <cell r="C52">
            <v>6.65625</v>
          </cell>
          <cell r="E52">
            <v>46000</v>
          </cell>
          <cell r="F52">
            <v>70.399999999999991</v>
          </cell>
          <cell r="Q52">
            <v>0</v>
          </cell>
        </row>
        <row r="53">
          <cell r="C53">
            <v>6.765625</v>
          </cell>
          <cell r="E53">
            <v>47000</v>
          </cell>
          <cell r="F53">
            <v>80.7</v>
          </cell>
          <cell r="Q53">
            <v>0</v>
          </cell>
        </row>
        <row r="54">
          <cell r="C54">
            <v>6.859375</v>
          </cell>
          <cell r="E54">
            <v>48000</v>
          </cell>
          <cell r="F54">
            <v>73.599999999999994</v>
          </cell>
          <cell r="Q54">
            <v>0</v>
          </cell>
        </row>
        <row r="55">
          <cell r="C55">
            <v>6.96875</v>
          </cell>
          <cell r="E55">
            <v>49000</v>
          </cell>
          <cell r="F55">
            <v>82.899999999999991</v>
          </cell>
          <cell r="Q55">
            <v>0</v>
          </cell>
        </row>
        <row r="56">
          <cell r="C56">
            <v>7.078125</v>
          </cell>
          <cell r="E56">
            <v>50000</v>
          </cell>
          <cell r="F56">
            <v>81</v>
          </cell>
          <cell r="Q56">
            <v>0</v>
          </cell>
        </row>
        <row r="57">
          <cell r="C57">
            <v>7.171875</v>
          </cell>
          <cell r="E57">
            <v>51000</v>
          </cell>
          <cell r="F57">
            <v>84.7</v>
          </cell>
          <cell r="Q57">
            <v>0</v>
          </cell>
        </row>
        <row r="58">
          <cell r="C58">
            <v>7.28125</v>
          </cell>
          <cell r="E58">
            <v>52000</v>
          </cell>
          <cell r="F58">
            <v>82.699999999999989</v>
          </cell>
          <cell r="Q58">
            <v>0</v>
          </cell>
        </row>
        <row r="59">
          <cell r="C59">
            <v>7.390625</v>
          </cell>
          <cell r="E59">
            <v>53000</v>
          </cell>
          <cell r="F59">
            <v>85</v>
          </cell>
          <cell r="Q59">
            <v>0</v>
          </cell>
        </row>
        <row r="60">
          <cell r="C60">
            <v>7.484375</v>
          </cell>
          <cell r="E60">
            <v>54000</v>
          </cell>
          <cell r="F60">
            <v>83.8</v>
          </cell>
          <cell r="Q60">
            <v>0</v>
          </cell>
        </row>
        <row r="61">
          <cell r="C61">
            <v>7.59375</v>
          </cell>
          <cell r="E61">
            <v>55000</v>
          </cell>
          <cell r="F61">
            <v>77.900000000000006</v>
          </cell>
          <cell r="Q61">
            <v>0</v>
          </cell>
        </row>
        <row r="62">
          <cell r="C62">
            <v>7.703125</v>
          </cell>
          <cell r="E62">
            <v>56000</v>
          </cell>
          <cell r="F62">
            <v>73.7</v>
          </cell>
          <cell r="Q62">
            <v>0</v>
          </cell>
        </row>
        <row r="63">
          <cell r="C63">
            <v>7.796875</v>
          </cell>
          <cell r="E63">
            <v>57000</v>
          </cell>
          <cell r="F63">
            <v>70.399999999999991</v>
          </cell>
          <cell r="Q63">
            <v>0</v>
          </cell>
        </row>
        <row r="64">
          <cell r="C64">
            <v>7.90625</v>
          </cell>
          <cell r="E64">
            <v>58000</v>
          </cell>
          <cell r="F64">
            <v>69.099999999999994</v>
          </cell>
          <cell r="Q64">
            <v>0</v>
          </cell>
        </row>
        <row r="65">
          <cell r="C65">
            <v>8</v>
          </cell>
          <cell r="E65">
            <v>59000</v>
          </cell>
          <cell r="F65">
            <v>70.599999999999994</v>
          </cell>
          <cell r="Q65">
            <v>0</v>
          </cell>
        </row>
      </sheetData>
      <sheetData sheetId="1">
        <row r="3">
          <cell r="F3">
            <v>60.972000000000008</v>
          </cell>
          <cell r="L3">
            <v>4.59</v>
          </cell>
          <cell r="Q3">
            <v>0</v>
          </cell>
        </row>
        <row r="7">
          <cell r="C7">
            <v>0.3125</v>
          </cell>
          <cell r="F7">
            <v>70.3</v>
          </cell>
          <cell r="L7">
            <v>6</v>
          </cell>
          <cell r="Q7">
            <v>0</v>
          </cell>
        </row>
        <row r="8">
          <cell r="C8">
            <v>0.5625</v>
          </cell>
          <cell r="F8">
            <v>45.1</v>
          </cell>
          <cell r="L8">
            <v>7</v>
          </cell>
          <cell r="Q8">
            <v>0</v>
          </cell>
        </row>
        <row r="9">
          <cell r="C9">
            <v>0.953125</v>
          </cell>
          <cell r="F9">
            <v>11.700000000000001</v>
          </cell>
          <cell r="L9">
            <v>6</v>
          </cell>
          <cell r="Q9">
            <v>0</v>
          </cell>
        </row>
        <row r="10">
          <cell r="C10">
            <v>1.21875</v>
          </cell>
          <cell r="F10">
            <v>5.5</v>
          </cell>
          <cell r="L10">
            <v>5</v>
          </cell>
          <cell r="Q10">
            <v>0</v>
          </cell>
        </row>
        <row r="11">
          <cell r="C11">
            <v>1.484375</v>
          </cell>
          <cell r="F11">
            <v>34.699999999999996</v>
          </cell>
          <cell r="L11">
            <v>6</v>
          </cell>
          <cell r="Q11">
            <v>0</v>
          </cell>
        </row>
        <row r="12">
          <cell r="C12">
            <v>1.671875</v>
          </cell>
          <cell r="F12">
            <v>35.699999999999996</v>
          </cell>
          <cell r="L12">
            <v>6</v>
          </cell>
          <cell r="Q12">
            <v>0</v>
          </cell>
        </row>
        <row r="13">
          <cell r="C13">
            <v>1.890625</v>
          </cell>
          <cell r="F13">
            <v>30.7</v>
          </cell>
          <cell r="L13">
            <v>7</v>
          </cell>
          <cell r="Q13">
            <v>0</v>
          </cell>
        </row>
        <row r="14">
          <cell r="C14">
            <v>2.125</v>
          </cell>
          <cell r="F14">
            <v>14.7</v>
          </cell>
          <cell r="L14">
            <v>4</v>
          </cell>
          <cell r="Q14">
            <v>0</v>
          </cell>
        </row>
        <row r="15">
          <cell r="C15">
            <v>2.359375</v>
          </cell>
          <cell r="F15">
            <v>34.300000000000004</v>
          </cell>
          <cell r="L15">
            <v>4</v>
          </cell>
          <cell r="Q15">
            <v>0</v>
          </cell>
        </row>
        <row r="16">
          <cell r="C16">
            <v>2.515625</v>
          </cell>
          <cell r="F16">
            <v>30</v>
          </cell>
          <cell r="L16">
            <v>4</v>
          </cell>
          <cell r="Q16">
            <v>0</v>
          </cell>
        </row>
        <row r="17">
          <cell r="C17">
            <v>2.703125</v>
          </cell>
          <cell r="F17">
            <v>26.6</v>
          </cell>
          <cell r="L17">
            <v>6</v>
          </cell>
          <cell r="Q17">
            <v>0</v>
          </cell>
        </row>
        <row r="18">
          <cell r="C18">
            <v>2.90625</v>
          </cell>
          <cell r="F18">
            <v>18.099999999999998</v>
          </cell>
          <cell r="L18">
            <v>6</v>
          </cell>
          <cell r="Q18">
            <v>0</v>
          </cell>
        </row>
        <row r="19">
          <cell r="C19">
            <v>3.15625</v>
          </cell>
          <cell r="F19">
            <v>15</v>
          </cell>
          <cell r="L19">
            <v>9</v>
          </cell>
          <cell r="Q19">
            <v>0</v>
          </cell>
        </row>
        <row r="20">
          <cell r="C20">
            <v>3.453125</v>
          </cell>
          <cell r="F20">
            <v>19.400000000000002</v>
          </cell>
          <cell r="L20">
            <v>7</v>
          </cell>
          <cell r="Q20">
            <v>0</v>
          </cell>
        </row>
        <row r="21">
          <cell r="C21">
            <v>3.828125</v>
          </cell>
          <cell r="F21">
            <v>16.600000000000001</v>
          </cell>
          <cell r="L21">
            <v>7</v>
          </cell>
          <cell r="Q21">
            <v>0</v>
          </cell>
        </row>
        <row r="22">
          <cell r="C22">
            <v>4.109375</v>
          </cell>
          <cell r="F22">
            <v>3.5999999999999996</v>
          </cell>
          <cell r="L22">
            <v>8</v>
          </cell>
          <cell r="Q22">
            <v>0</v>
          </cell>
        </row>
        <row r="23">
          <cell r="C23">
            <v>4.328125</v>
          </cell>
          <cell r="F23">
            <v>1.0999999999999999</v>
          </cell>
          <cell r="L23">
            <v>4</v>
          </cell>
          <cell r="Q23">
            <v>0</v>
          </cell>
        </row>
        <row r="24">
          <cell r="C24">
            <v>4.5</v>
          </cell>
          <cell r="F24">
            <v>44.6</v>
          </cell>
          <cell r="L24">
            <v>6</v>
          </cell>
          <cell r="Q24">
            <v>0</v>
          </cell>
        </row>
        <row r="25">
          <cell r="C25">
            <v>4.625</v>
          </cell>
          <cell r="F25">
            <v>52</v>
          </cell>
          <cell r="L25">
            <v>6</v>
          </cell>
          <cell r="Q25">
            <v>0</v>
          </cell>
        </row>
        <row r="26">
          <cell r="C26">
            <v>4.75</v>
          </cell>
          <cell r="F26">
            <v>52</v>
          </cell>
          <cell r="L26">
            <v>6</v>
          </cell>
          <cell r="Q26">
            <v>0</v>
          </cell>
        </row>
        <row r="27">
          <cell r="C27">
            <v>4.875</v>
          </cell>
          <cell r="F27">
            <v>53.6</v>
          </cell>
          <cell r="L27">
            <v>6</v>
          </cell>
          <cell r="Q27">
            <v>0</v>
          </cell>
        </row>
        <row r="28">
          <cell r="C28">
            <v>5</v>
          </cell>
          <cell r="F28">
            <v>56.699999999999996</v>
          </cell>
          <cell r="L28">
            <v>6</v>
          </cell>
          <cell r="Q28">
            <v>0</v>
          </cell>
        </row>
        <row r="29">
          <cell r="C29">
            <v>5.109375</v>
          </cell>
          <cell r="F29">
            <v>55.000000000000007</v>
          </cell>
          <cell r="L29">
            <v>6</v>
          </cell>
          <cell r="Q29">
            <v>0</v>
          </cell>
        </row>
        <row r="30">
          <cell r="C30">
            <v>5.234375</v>
          </cell>
          <cell r="F30">
            <v>62.9</v>
          </cell>
          <cell r="L30">
            <v>6</v>
          </cell>
          <cell r="Q30">
            <v>0</v>
          </cell>
        </row>
        <row r="31">
          <cell r="C31">
            <v>5.375</v>
          </cell>
          <cell r="F31">
            <v>72.899999999999991</v>
          </cell>
          <cell r="L31">
            <v>6</v>
          </cell>
          <cell r="Q31">
            <v>0</v>
          </cell>
        </row>
        <row r="32">
          <cell r="C32">
            <v>5.5</v>
          </cell>
          <cell r="F32">
            <v>61.5</v>
          </cell>
          <cell r="L32">
            <v>6</v>
          </cell>
          <cell r="Q32">
            <v>0</v>
          </cell>
        </row>
        <row r="33">
          <cell r="C33">
            <v>5.640625</v>
          </cell>
          <cell r="F33">
            <v>78.7</v>
          </cell>
          <cell r="L33">
            <v>6</v>
          </cell>
          <cell r="Q33">
            <v>0</v>
          </cell>
        </row>
        <row r="34">
          <cell r="C34">
            <v>5.734375</v>
          </cell>
          <cell r="F34">
            <v>73.099999999999994</v>
          </cell>
          <cell r="L34">
            <v>6</v>
          </cell>
          <cell r="Q34">
            <v>0</v>
          </cell>
        </row>
        <row r="35">
          <cell r="C35">
            <v>5.859375</v>
          </cell>
          <cell r="F35">
            <v>72.2</v>
          </cell>
          <cell r="L35">
            <v>6</v>
          </cell>
          <cell r="Q35">
            <v>0</v>
          </cell>
        </row>
        <row r="36">
          <cell r="C36">
            <v>5.96875</v>
          </cell>
          <cell r="F36">
            <v>75.5</v>
          </cell>
          <cell r="L36">
            <v>6</v>
          </cell>
          <cell r="Q36">
            <v>0</v>
          </cell>
        </row>
        <row r="37">
          <cell r="C37">
            <v>6.078125</v>
          </cell>
          <cell r="F37">
            <v>67.900000000000006</v>
          </cell>
          <cell r="L37">
            <v>6</v>
          </cell>
          <cell r="Q37">
            <v>0</v>
          </cell>
        </row>
        <row r="38">
          <cell r="C38">
            <v>6.1875</v>
          </cell>
          <cell r="F38">
            <v>70.7</v>
          </cell>
          <cell r="L38">
            <v>6</v>
          </cell>
          <cell r="Q38">
            <v>0</v>
          </cell>
        </row>
        <row r="39">
          <cell r="C39">
            <v>6.28125</v>
          </cell>
          <cell r="F39">
            <v>70.7</v>
          </cell>
          <cell r="L39">
            <v>6</v>
          </cell>
          <cell r="Q39">
            <v>0</v>
          </cell>
        </row>
        <row r="40">
          <cell r="C40">
            <v>6.390625</v>
          </cell>
          <cell r="F40">
            <v>67.5</v>
          </cell>
          <cell r="L40">
            <v>6</v>
          </cell>
          <cell r="Q40">
            <v>0</v>
          </cell>
        </row>
        <row r="41">
          <cell r="C41">
            <v>6.484375</v>
          </cell>
          <cell r="F41">
            <v>70.199999999999989</v>
          </cell>
          <cell r="L41">
            <v>6</v>
          </cell>
          <cell r="Q41">
            <v>0</v>
          </cell>
        </row>
        <row r="42">
          <cell r="C42">
            <v>6.59375</v>
          </cell>
          <cell r="F42">
            <v>63.9</v>
          </cell>
          <cell r="L42">
            <v>6</v>
          </cell>
          <cell r="Q42">
            <v>0</v>
          </cell>
        </row>
        <row r="43">
          <cell r="C43">
            <v>6.71875</v>
          </cell>
          <cell r="F43">
            <v>77.7</v>
          </cell>
          <cell r="L43">
            <v>6</v>
          </cell>
          <cell r="Q43">
            <v>0</v>
          </cell>
        </row>
        <row r="44">
          <cell r="C44">
            <v>6.84375</v>
          </cell>
          <cell r="F44">
            <v>73.7</v>
          </cell>
          <cell r="L44">
            <v>6</v>
          </cell>
          <cell r="Q44">
            <v>0</v>
          </cell>
        </row>
        <row r="45">
          <cell r="C45">
            <v>6.96875</v>
          </cell>
          <cell r="F45">
            <v>82</v>
          </cell>
          <cell r="L45">
            <v>6</v>
          </cell>
          <cell r="Q45">
            <v>0</v>
          </cell>
        </row>
        <row r="46">
          <cell r="C46">
            <v>7.078125</v>
          </cell>
          <cell r="F46">
            <v>87.4</v>
          </cell>
          <cell r="L46">
            <v>6</v>
          </cell>
          <cell r="Q46">
            <v>0</v>
          </cell>
        </row>
        <row r="47">
          <cell r="C47">
            <v>7.203125</v>
          </cell>
          <cell r="F47">
            <v>84.3</v>
          </cell>
          <cell r="L47">
            <v>6</v>
          </cell>
          <cell r="Q47">
            <v>0</v>
          </cell>
        </row>
        <row r="48">
          <cell r="C48">
            <v>7.3125</v>
          </cell>
          <cell r="F48">
            <v>82.899999999999991</v>
          </cell>
          <cell r="L48">
            <v>6</v>
          </cell>
          <cell r="Q48">
            <v>0</v>
          </cell>
        </row>
        <row r="49">
          <cell r="C49">
            <v>7.421875</v>
          </cell>
          <cell r="F49">
            <v>76.3</v>
          </cell>
          <cell r="L49">
            <v>6</v>
          </cell>
          <cell r="Q49">
            <v>0</v>
          </cell>
        </row>
        <row r="50">
          <cell r="C50">
            <v>7.5625</v>
          </cell>
          <cell r="F50">
            <v>84.399999999999991</v>
          </cell>
          <cell r="L50">
            <v>6</v>
          </cell>
          <cell r="Q50">
            <v>0</v>
          </cell>
        </row>
        <row r="51">
          <cell r="C51">
            <v>7.671875</v>
          </cell>
          <cell r="F51">
            <v>78.8</v>
          </cell>
          <cell r="L51">
            <v>6</v>
          </cell>
          <cell r="Q51">
            <v>0</v>
          </cell>
        </row>
        <row r="52">
          <cell r="C52">
            <v>7.796875</v>
          </cell>
          <cell r="F52">
            <v>82.399999999999991</v>
          </cell>
          <cell r="L52">
            <v>6</v>
          </cell>
          <cell r="Q52">
            <v>0</v>
          </cell>
        </row>
        <row r="53">
          <cell r="C53">
            <v>7.90625</v>
          </cell>
          <cell r="F53">
            <v>71.8</v>
          </cell>
          <cell r="L53">
            <v>6</v>
          </cell>
          <cell r="Q53">
            <v>0</v>
          </cell>
        </row>
        <row r="54">
          <cell r="C54">
            <v>8.03125</v>
          </cell>
          <cell r="F54">
            <v>75.7</v>
          </cell>
          <cell r="L54">
            <v>6</v>
          </cell>
          <cell r="Q54">
            <v>0</v>
          </cell>
        </row>
        <row r="55">
          <cell r="C55">
            <v>8.15625</v>
          </cell>
          <cell r="F55">
            <v>79.7</v>
          </cell>
          <cell r="L55">
            <v>6</v>
          </cell>
          <cell r="Q55">
            <v>0</v>
          </cell>
        </row>
        <row r="56">
          <cell r="C56">
            <v>8.28125</v>
          </cell>
          <cell r="F56">
            <v>75.400000000000006</v>
          </cell>
          <cell r="L56">
            <v>6</v>
          </cell>
          <cell r="Q56">
            <v>0</v>
          </cell>
        </row>
        <row r="57">
          <cell r="C57">
            <v>8.40625</v>
          </cell>
          <cell r="F57">
            <v>79.7</v>
          </cell>
          <cell r="L57">
            <v>6</v>
          </cell>
          <cell r="Q57">
            <v>0</v>
          </cell>
        </row>
        <row r="58">
          <cell r="C58">
            <v>8.53125</v>
          </cell>
          <cell r="F58">
            <v>87.1</v>
          </cell>
          <cell r="L58">
            <v>6</v>
          </cell>
          <cell r="Q58">
            <v>0</v>
          </cell>
        </row>
        <row r="59">
          <cell r="C59">
            <v>8.640625</v>
          </cell>
          <cell r="F59">
            <v>86.7</v>
          </cell>
          <cell r="L59">
            <v>6</v>
          </cell>
          <cell r="Q59">
            <v>0</v>
          </cell>
        </row>
        <row r="60">
          <cell r="C60">
            <v>8.75</v>
          </cell>
          <cell r="F60">
            <v>83</v>
          </cell>
          <cell r="L60">
            <v>6</v>
          </cell>
          <cell r="Q60">
            <v>0</v>
          </cell>
        </row>
        <row r="61">
          <cell r="C61">
            <v>8.875</v>
          </cell>
          <cell r="F61">
            <v>81.100000000000009</v>
          </cell>
          <cell r="L61">
            <v>6</v>
          </cell>
          <cell r="Q61">
            <v>0</v>
          </cell>
        </row>
        <row r="62">
          <cell r="C62">
            <v>8.984375</v>
          </cell>
          <cell r="F62">
            <v>77.3</v>
          </cell>
          <cell r="L62">
            <v>6</v>
          </cell>
          <cell r="Q62">
            <v>0</v>
          </cell>
        </row>
        <row r="63">
          <cell r="C63">
            <v>9.109375</v>
          </cell>
          <cell r="F63">
            <v>68.8</v>
          </cell>
          <cell r="L63">
            <v>6</v>
          </cell>
          <cell r="Q63">
            <v>0</v>
          </cell>
        </row>
        <row r="64">
          <cell r="C64">
            <v>9.234375</v>
          </cell>
          <cell r="F64">
            <v>69.599999999999994</v>
          </cell>
          <cell r="L64">
            <v>6</v>
          </cell>
          <cell r="Q64">
            <v>0</v>
          </cell>
        </row>
        <row r="65">
          <cell r="C65">
            <v>9.34375</v>
          </cell>
          <cell r="F65">
            <v>64</v>
          </cell>
          <cell r="L65">
            <v>6</v>
          </cell>
          <cell r="Q65">
            <v>0</v>
          </cell>
        </row>
      </sheetData>
      <sheetData sheetId="2">
        <row r="3">
          <cell r="F3">
            <v>59.703999999999994</v>
          </cell>
          <cell r="L3">
            <v>4.92</v>
          </cell>
          <cell r="Q3">
            <v>0</v>
          </cell>
        </row>
        <row r="7">
          <cell r="C7">
            <v>0.15625</v>
          </cell>
          <cell r="F7">
            <v>70.399999999999991</v>
          </cell>
          <cell r="L7">
            <v>6</v>
          </cell>
          <cell r="Q7">
            <v>0</v>
          </cell>
        </row>
        <row r="8">
          <cell r="C8">
            <v>0.375</v>
          </cell>
          <cell r="F8">
            <v>44.6</v>
          </cell>
          <cell r="L8">
            <v>7</v>
          </cell>
          <cell r="Q8">
            <v>0</v>
          </cell>
        </row>
        <row r="9">
          <cell r="C9">
            <v>0.5625</v>
          </cell>
          <cell r="F9">
            <v>11.799999999999999</v>
          </cell>
          <cell r="L9">
            <v>6</v>
          </cell>
          <cell r="Q9">
            <v>0</v>
          </cell>
        </row>
        <row r="10">
          <cell r="C10">
            <v>0.796875</v>
          </cell>
          <cell r="F10">
            <v>9.6</v>
          </cell>
          <cell r="L10">
            <v>6</v>
          </cell>
          <cell r="Q10">
            <v>0</v>
          </cell>
        </row>
        <row r="11">
          <cell r="C11">
            <v>0.984375</v>
          </cell>
          <cell r="F11">
            <v>31.8</v>
          </cell>
          <cell r="L11">
            <v>6</v>
          </cell>
          <cell r="Q11">
            <v>0</v>
          </cell>
        </row>
        <row r="12">
          <cell r="C12">
            <v>1.1875</v>
          </cell>
          <cell r="F12">
            <v>24.5</v>
          </cell>
          <cell r="L12">
            <v>8</v>
          </cell>
          <cell r="Q12">
            <v>0</v>
          </cell>
        </row>
        <row r="13">
          <cell r="C13">
            <v>1.359375</v>
          </cell>
          <cell r="F13">
            <v>32.4</v>
          </cell>
          <cell r="L13">
            <v>3</v>
          </cell>
          <cell r="Q13">
            <v>0</v>
          </cell>
        </row>
        <row r="14">
          <cell r="C14">
            <v>1.5</v>
          </cell>
          <cell r="F14">
            <v>19.2</v>
          </cell>
          <cell r="L14">
            <v>3</v>
          </cell>
          <cell r="Q14">
            <v>0</v>
          </cell>
        </row>
        <row r="15">
          <cell r="C15">
            <v>1.65625</v>
          </cell>
          <cell r="F15">
            <v>40.5</v>
          </cell>
          <cell r="L15">
            <v>5</v>
          </cell>
          <cell r="Q15">
            <v>0</v>
          </cell>
        </row>
        <row r="16">
          <cell r="C16">
            <v>1.8125</v>
          </cell>
          <cell r="F16">
            <v>30.3</v>
          </cell>
          <cell r="L16">
            <v>6</v>
          </cell>
          <cell r="Q16">
            <v>0</v>
          </cell>
        </row>
        <row r="17">
          <cell r="C17">
            <v>1.984375</v>
          </cell>
          <cell r="F17">
            <v>28.999999999999996</v>
          </cell>
          <cell r="L17">
            <v>7</v>
          </cell>
          <cell r="Q17">
            <v>0</v>
          </cell>
        </row>
        <row r="18">
          <cell r="C18">
            <v>2.15625</v>
          </cell>
          <cell r="F18">
            <v>19.600000000000001</v>
          </cell>
          <cell r="L18">
            <v>5</v>
          </cell>
          <cell r="Q18">
            <v>0</v>
          </cell>
        </row>
        <row r="19">
          <cell r="C19">
            <v>2.34375</v>
          </cell>
          <cell r="F19">
            <v>14.799999999999999</v>
          </cell>
          <cell r="L19">
            <v>7</v>
          </cell>
          <cell r="Q19">
            <v>0</v>
          </cell>
        </row>
        <row r="20">
          <cell r="C20">
            <v>2.515625</v>
          </cell>
          <cell r="F20">
            <v>22.5</v>
          </cell>
          <cell r="L20">
            <v>5</v>
          </cell>
          <cell r="Q20">
            <v>0</v>
          </cell>
        </row>
        <row r="21">
          <cell r="C21">
            <v>2.703125</v>
          </cell>
          <cell r="F21">
            <v>18.899999999999999</v>
          </cell>
          <cell r="L21">
            <v>6</v>
          </cell>
          <cell r="Q21">
            <v>0</v>
          </cell>
        </row>
        <row r="22">
          <cell r="C22">
            <v>2.90625</v>
          </cell>
          <cell r="F22">
            <v>3.3000000000000003</v>
          </cell>
          <cell r="L22">
            <v>8</v>
          </cell>
          <cell r="Q22">
            <v>0</v>
          </cell>
        </row>
        <row r="23">
          <cell r="C23">
            <v>3.046875</v>
          </cell>
          <cell r="F23">
            <v>0.8</v>
          </cell>
          <cell r="L23">
            <v>3</v>
          </cell>
          <cell r="Q23">
            <v>0</v>
          </cell>
        </row>
        <row r="24">
          <cell r="C24">
            <v>3.1875</v>
          </cell>
          <cell r="F24">
            <v>46.800000000000004</v>
          </cell>
          <cell r="L24">
            <v>5</v>
          </cell>
          <cell r="Q24">
            <v>0</v>
          </cell>
        </row>
        <row r="25">
          <cell r="C25">
            <v>3.28125</v>
          </cell>
          <cell r="F25">
            <v>45.800000000000004</v>
          </cell>
          <cell r="L25">
            <v>5</v>
          </cell>
          <cell r="Q25">
            <v>0</v>
          </cell>
        </row>
        <row r="26">
          <cell r="C26">
            <v>3.375</v>
          </cell>
          <cell r="F26">
            <v>49.1</v>
          </cell>
          <cell r="L26">
            <v>5</v>
          </cell>
          <cell r="Q26">
            <v>0</v>
          </cell>
        </row>
        <row r="27">
          <cell r="C27">
            <v>3.484375</v>
          </cell>
          <cell r="F27">
            <v>53.300000000000004</v>
          </cell>
          <cell r="L27">
            <v>5</v>
          </cell>
          <cell r="Q27">
            <v>0</v>
          </cell>
        </row>
        <row r="28">
          <cell r="C28">
            <v>3.578125</v>
          </cell>
          <cell r="F28">
            <v>55.2</v>
          </cell>
          <cell r="L28">
            <v>5</v>
          </cell>
          <cell r="Q28">
            <v>0</v>
          </cell>
        </row>
        <row r="29">
          <cell r="C29">
            <v>3.671875</v>
          </cell>
          <cell r="F29">
            <v>53.300000000000004</v>
          </cell>
          <cell r="L29">
            <v>5</v>
          </cell>
          <cell r="Q29">
            <v>0</v>
          </cell>
        </row>
        <row r="30">
          <cell r="C30">
            <v>3.765625</v>
          </cell>
          <cell r="F30">
            <v>55.600000000000009</v>
          </cell>
          <cell r="L30">
            <v>5</v>
          </cell>
          <cell r="Q30">
            <v>0</v>
          </cell>
        </row>
        <row r="31">
          <cell r="C31">
            <v>3.859375</v>
          </cell>
          <cell r="F31">
            <v>56.399999999999991</v>
          </cell>
          <cell r="L31">
            <v>5</v>
          </cell>
          <cell r="Q31">
            <v>0</v>
          </cell>
        </row>
        <row r="32">
          <cell r="C32">
            <v>3.953125</v>
          </cell>
          <cell r="F32">
            <v>56.999999999999993</v>
          </cell>
          <cell r="L32">
            <v>5</v>
          </cell>
          <cell r="Q32">
            <v>0</v>
          </cell>
        </row>
        <row r="33">
          <cell r="C33">
            <v>4.0625</v>
          </cell>
          <cell r="F33">
            <v>66.100000000000009</v>
          </cell>
          <cell r="L33">
            <v>5</v>
          </cell>
          <cell r="Q33">
            <v>0</v>
          </cell>
        </row>
        <row r="34">
          <cell r="C34">
            <v>4.15625</v>
          </cell>
          <cell r="F34">
            <v>62.6</v>
          </cell>
          <cell r="L34">
            <v>5</v>
          </cell>
          <cell r="Q34">
            <v>0</v>
          </cell>
        </row>
        <row r="35">
          <cell r="C35">
            <v>4.25</v>
          </cell>
          <cell r="F35">
            <v>63.4</v>
          </cell>
          <cell r="L35">
            <v>5</v>
          </cell>
          <cell r="Q35">
            <v>0</v>
          </cell>
        </row>
        <row r="36">
          <cell r="C36">
            <v>4.34375</v>
          </cell>
          <cell r="F36">
            <v>59.8</v>
          </cell>
          <cell r="L36">
            <v>5</v>
          </cell>
          <cell r="Q36">
            <v>0</v>
          </cell>
        </row>
        <row r="37">
          <cell r="C37">
            <v>4.4375</v>
          </cell>
          <cell r="F37">
            <v>53.800000000000004</v>
          </cell>
          <cell r="L37">
            <v>5</v>
          </cell>
          <cell r="Q37">
            <v>0</v>
          </cell>
        </row>
        <row r="38">
          <cell r="C38">
            <v>4.546875</v>
          </cell>
          <cell r="F38">
            <v>59</v>
          </cell>
          <cell r="L38">
            <v>5</v>
          </cell>
          <cell r="Q38">
            <v>0</v>
          </cell>
        </row>
        <row r="39">
          <cell r="C39">
            <v>4.640625</v>
          </cell>
          <cell r="F39">
            <v>61.4</v>
          </cell>
          <cell r="L39">
            <v>5</v>
          </cell>
          <cell r="Q39">
            <v>0</v>
          </cell>
        </row>
        <row r="40">
          <cell r="C40">
            <v>4.734375</v>
          </cell>
          <cell r="F40">
            <v>57.499999999999993</v>
          </cell>
          <cell r="L40">
            <v>5</v>
          </cell>
          <cell r="Q40">
            <v>0</v>
          </cell>
        </row>
        <row r="41">
          <cell r="C41">
            <v>4.828125</v>
          </cell>
          <cell r="F41">
            <v>70.599999999999994</v>
          </cell>
          <cell r="L41">
            <v>5</v>
          </cell>
          <cell r="Q41">
            <v>0</v>
          </cell>
        </row>
        <row r="42">
          <cell r="C42">
            <v>4.921875</v>
          </cell>
          <cell r="F42">
            <v>68.5</v>
          </cell>
          <cell r="L42">
            <v>5</v>
          </cell>
          <cell r="Q42">
            <v>0</v>
          </cell>
        </row>
        <row r="43">
          <cell r="C43">
            <v>5.03125</v>
          </cell>
          <cell r="F43">
            <v>71</v>
          </cell>
          <cell r="L43">
            <v>5</v>
          </cell>
          <cell r="Q43">
            <v>0</v>
          </cell>
        </row>
        <row r="44">
          <cell r="C44">
            <v>5.125</v>
          </cell>
          <cell r="F44">
            <v>72.3</v>
          </cell>
          <cell r="L44">
            <v>5</v>
          </cell>
          <cell r="Q44">
            <v>0</v>
          </cell>
        </row>
        <row r="45">
          <cell r="C45">
            <v>5.21875</v>
          </cell>
          <cell r="F45">
            <v>78.100000000000009</v>
          </cell>
          <cell r="L45">
            <v>5</v>
          </cell>
          <cell r="Q45">
            <v>0</v>
          </cell>
        </row>
        <row r="46">
          <cell r="C46">
            <v>5.3125</v>
          </cell>
          <cell r="F46">
            <v>77.100000000000009</v>
          </cell>
          <cell r="L46">
            <v>5</v>
          </cell>
          <cell r="Q46">
            <v>0</v>
          </cell>
        </row>
        <row r="47">
          <cell r="C47">
            <v>5.40625</v>
          </cell>
          <cell r="F47">
            <v>74.5</v>
          </cell>
          <cell r="L47">
            <v>5</v>
          </cell>
          <cell r="Q47">
            <v>0</v>
          </cell>
        </row>
        <row r="48">
          <cell r="C48">
            <v>5.515625</v>
          </cell>
          <cell r="F48">
            <v>78.2</v>
          </cell>
          <cell r="L48">
            <v>5</v>
          </cell>
          <cell r="Q48">
            <v>0</v>
          </cell>
        </row>
        <row r="49">
          <cell r="C49">
            <v>5.609375</v>
          </cell>
          <cell r="F49">
            <v>74</v>
          </cell>
          <cell r="L49">
            <v>5</v>
          </cell>
          <cell r="Q49">
            <v>0</v>
          </cell>
        </row>
        <row r="50">
          <cell r="C50">
            <v>5.703125</v>
          </cell>
          <cell r="F50">
            <v>75</v>
          </cell>
          <cell r="L50">
            <v>5</v>
          </cell>
          <cell r="Q50">
            <v>0</v>
          </cell>
        </row>
        <row r="51">
          <cell r="C51">
            <v>5.796875</v>
          </cell>
          <cell r="F51">
            <v>68.400000000000006</v>
          </cell>
          <cell r="L51">
            <v>5</v>
          </cell>
          <cell r="Q51">
            <v>0</v>
          </cell>
        </row>
        <row r="52">
          <cell r="C52">
            <v>5.875</v>
          </cell>
          <cell r="F52">
            <v>72.3</v>
          </cell>
          <cell r="L52">
            <v>5</v>
          </cell>
          <cell r="Q52">
            <v>0</v>
          </cell>
        </row>
        <row r="53">
          <cell r="C53">
            <v>5.96875</v>
          </cell>
          <cell r="F53">
            <v>67.900000000000006</v>
          </cell>
          <cell r="L53">
            <v>5</v>
          </cell>
          <cell r="Q53">
            <v>0</v>
          </cell>
        </row>
        <row r="54">
          <cell r="C54">
            <v>6.078125</v>
          </cell>
          <cell r="F54">
            <v>69.8</v>
          </cell>
          <cell r="L54">
            <v>5</v>
          </cell>
          <cell r="Q54">
            <v>0</v>
          </cell>
        </row>
        <row r="55">
          <cell r="C55">
            <v>6.171875</v>
          </cell>
          <cell r="F55">
            <v>71.3</v>
          </cell>
          <cell r="L55">
            <v>5</v>
          </cell>
          <cell r="Q55">
            <v>0</v>
          </cell>
        </row>
        <row r="56">
          <cell r="C56">
            <v>6.25</v>
          </cell>
          <cell r="F56">
            <v>65.8</v>
          </cell>
          <cell r="L56">
            <v>5</v>
          </cell>
          <cell r="Q56">
            <v>0</v>
          </cell>
        </row>
        <row r="57">
          <cell r="C57">
            <v>6.34375</v>
          </cell>
          <cell r="F57">
            <v>65.400000000000006</v>
          </cell>
          <cell r="L57">
            <v>5</v>
          </cell>
          <cell r="Q57">
            <v>0</v>
          </cell>
        </row>
        <row r="58">
          <cell r="C58">
            <v>6.4375</v>
          </cell>
          <cell r="F58">
            <v>72.899999999999991</v>
          </cell>
          <cell r="L58">
            <v>5</v>
          </cell>
          <cell r="Q58">
            <v>0</v>
          </cell>
        </row>
        <row r="59">
          <cell r="C59">
            <v>6.546875</v>
          </cell>
          <cell r="F59">
            <v>72.399999999999991</v>
          </cell>
          <cell r="L59">
            <v>5</v>
          </cell>
          <cell r="Q59">
            <v>0</v>
          </cell>
        </row>
        <row r="60">
          <cell r="C60">
            <v>6.640625</v>
          </cell>
          <cell r="F60">
            <v>78.2</v>
          </cell>
          <cell r="L60">
            <v>5</v>
          </cell>
          <cell r="Q60">
            <v>0</v>
          </cell>
        </row>
        <row r="61">
          <cell r="C61">
            <v>6.734375</v>
          </cell>
          <cell r="F61">
            <v>81.599999999999994</v>
          </cell>
          <cell r="L61">
            <v>5</v>
          </cell>
          <cell r="Q61">
            <v>0</v>
          </cell>
        </row>
        <row r="62">
          <cell r="C62">
            <v>6.828125</v>
          </cell>
          <cell r="F62">
            <v>79</v>
          </cell>
          <cell r="L62">
            <v>5</v>
          </cell>
          <cell r="Q62">
            <v>0</v>
          </cell>
        </row>
        <row r="63">
          <cell r="C63">
            <v>6.921875</v>
          </cell>
          <cell r="F63">
            <v>75.8</v>
          </cell>
          <cell r="L63">
            <v>5</v>
          </cell>
          <cell r="Q63">
            <v>0</v>
          </cell>
        </row>
        <row r="64">
          <cell r="C64">
            <v>7.015625</v>
          </cell>
          <cell r="F64">
            <v>74.3</v>
          </cell>
          <cell r="L64">
            <v>5</v>
          </cell>
          <cell r="Q64">
            <v>0</v>
          </cell>
        </row>
        <row r="65">
          <cell r="C65">
            <v>7.109375</v>
          </cell>
          <cell r="F65">
            <v>74</v>
          </cell>
          <cell r="L65">
            <v>5</v>
          </cell>
          <cell r="Q65">
            <v>0</v>
          </cell>
        </row>
      </sheetData>
      <sheetData sheetId="3">
        <row r="3">
          <cell r="F3">
            <v>68.044000000000011</v>
          </cell>
          <cell r="Q3">
            <v>0</v>
          </cell>
        </row>
        <row r="7">
          <cell r="C7">
            <v>0.234375</v>
          </cell>
          <cell r="F7">
            <v>64.3</v>
          </cell>
          <cell r="Q7">
            <v>0</v>
          </cell>
        </row>
        <row r="8">
          <cell r="C8">
            <v>0.390625</v>
          </cell>
          <cell r="F8">
            <v>41.6</v>
          </cell>
          <cell r="Q8">
            <v>0</v>
          </cell>
        </row>
        <row r="9">
          <cell r="C9">
            <v>0.53125</v>
          </cell>
          <cell r="F9">
            <v>27</v>
          </cell>
          <cell r="Q9">
            <v>0</v>
          </cell>
        </row>
        <row r="10">
          <cell r="C10">
            <v>0.671875</v>
          </cell>
          <cell r="F10">
            <v>26.3</v>
          </cell>
          <cell r="Q10">
            <v>0</v>
          </cell>
        </row>
        <row r="11">
          <cell r="C11">
            <v>0.796875</v>
          </cell>
          <cell r="F11">
            <v>47.4</v>
          </cell>
          <cell r="Q11">
            <v>0</v>
          </cell>
        </row>
        <row r="12">
          <cell r="C12">
            <v>0.953125</v>
          </cell>
          <cell r="F12">
            <v>44.6</v>
          </cell>
          <cell r="Q12">
            <v>0</v>
          </cell>
        </row>
        <row r="13">
          <cell r="C13">
            <v>1.0625</v>
          </cell>
          <cell r="F13">
            <v>35.199999999999996</v>
          </cell>
          <cell r="Q13">
            <v>0</v>
          </cell>
        </row>
        <row r="14">
          <cell r="C14">
            <v>1.1875</v>
          </cell>
          <cell r="F14">
            <v>28.4</v>
          </cell>
          <cell r="Q14">
            <v>0</v>
          </cell>
        </row>
        <row r="15">
          <cell r="C15">
            <v>1.296875</v>
          </cell>
          <cell r="F15">
            <v>34.300000000000004</v>
          </cell>
          <cell r="Q15">
            <v>0</v>
          </cell>
        </row>
        <row r="16">
          <cell r="C16">
            <v>1.421875</v>
          </cell>
          <cell r="F16">
            <v>59.699999999999996</v>
          </cell>
          <cell r="Q16">
            <v>0</v>
          </cell>
        </row>
        <row r="17">
          <cell r="C17">
            <v>1.5625</v>
          </cell>
          <cell r="F17">
            <v>47.3</v>
          </cell>
          <cell r="Q17">
            <v>0</v>
          </cell>
        </row>
        <row r="18">
          <cell r="C18">
            <v>1.6875</v>
          </cell>
          <cell r="F18">
            <v>64.7</v>
          </cell>
          <cell r="Q18">
            <v>0</v>
          </cell>
        </row>
        <row r="19">
          <cell r="C19">
            <v>1.796875</v>
          </cell>
          <cell r="F19">
            <v>54.1</v>
          </cell>
          <cell r="Q19">
            <v>0</v>
          </cell>
        </row>
        <row r="20">
          <cell r="C20">
            <v>1.90625</v>
          </cell>
          <cell r="F20">
            <v>47.3</v>
          </cell>
          <cell r="Q20">
            <v>0</v>
          </cell>
        </row>
        <row r="21">
          <cell r="C21">
            <v>2.015625</v>
          </cell>
          <cell r="F21">
            <v>51.300000000000004</v>
          </cell>
          <cell r="Q21">
            <v>0</v>
          </cell>
        </row>
        <row r="22">
          <cell r="C22">
            <v>2.140625</v>
          </cell>
          <cell r="F22">
            <v>54.6</v>
          </cell>
          <cell r="Q22">
            <v>0</v>
          </cell>
        </row>
        <row r="23">
          <cell r="C23">
            <v>2.265625</v>
          </cell>
          <cell r="F23">
            <v>52.1</v>
          </cell>
          <cell r="Q23">
            <v>0</v>
          </cell>
        </row>
        <row r="24">
          <cell r="C24">
            <v>2.421875</v>
          </cell>
          <cell r="F24">
            <v>49.3</v>
          </cell>
          <cell r="Q24">
            <v>0</v>
          </cell>
        </row>
        <row r="25">
          <cell r="C25">
            <v>2.53125</v>
          </cell>
          <cell r="F25">
            <v>54.6</v>
          </cell>
          <cell r="Q25">
            <v>0</v>
          </cell>
        </row>
        <row r="26">
          <cell r="C26">
            <v>2.640625</v>
          </cell>
          <cell r="F26">
            <v>54.300000000000004</v>
          </cell>
          <cell r="Q26">
            <v>0</v>
          </cell>
        </row>
        <row r="27">
          <cell r="C27">
            <v>2.765625</v>
          </cell>
          <cell r="F27">
            <v>56.499999999999993</v>
          </cell>
          <cell r="Q27">
            <v>0</v>
          </cell>
        </row>
        <row r="28">
          <cell r="C28">
            <v>2.875</v>
          </cell>
          <cell r="F28">
            <v>49.1</v>
          </cell>
          <cell r="Q28">
            <v>0</v>
          </cell>
        </row>
        <row r="29">
          <cell r="C29">
            <v>2.96875</v>
          </cell>
          <cell r="F29">
            <v>50.9</v>
          </cell>
          <cell r="Q29">
            <v>0</v>
          </cell>
        </row>
        <row r="30">
          <cell r="C30">
            <v>3.0625</v>
          </cell>
          <cell r="F30">
            <v>43.2</v>
          </cell>
          <cell r="Q30">
            <v>0</v>
          </cell>
        </row>
        <row r="31">
          <cell r="C31">
            <v>3.171875</v>
          </cell>
          <cell r="F31">
            <v>47.699999999999996</v>
          </cell>
          <cell r="Q31">
            <v>0</v>
          </cell>
        </row>
        <row r="32">
          <cell r="C32">
            <v>3.265625</v>
          </cell>
          <cell r="F32">
            <v>49.5</v>
          </cell>
          <cell r="Q32">
            <v>0</v>
          </cell>
        </row>
        <row r="33">
          <cell r="C33">
            <v>3.359375</v>
          </cell>
          <cell r="F33">
            <v>52.900000000000006</v>
          </cell>
          <cell r="Q33">
            <v>0</v>
          </cell>
        </row>
        <row r="34">
          <cell r="C34">
            <v>3.453125</v>
          </cell>
          <cell r="F34">
            <v>50.1</v>
          </cell>
          <cell r="Q34">
            <v>0</v>
          </cell>
        </row>
        <row r="35">
          <cell r="C35">
            <v>3.5625</v>
          </cell>
          <cell r="F35">
            <v>52.7</v>
          </cell>
          <cell r="Q35">
            <v>0</v>
          </cell>
        </row>
        <row r="36">
          <cell r="C36">
            <v>3.65625</v>
          </cell>
          <cell r="F36">
            <v>57.199999999999996</v>
          </cell>
          <cell r="Q36">
            <v>0</v>
          </cell>
        </row>
        <row r="37">
          <cell r="C37">
            <v>3.75</v>
          </cell>
          <cell r="F37">
            <v>54.400000000000006</v>
          </cell>
          <cell r="Q37">
            <v>0</v>
          </cell>
        </row>
        <row r="38">
          <cell r="C38">
            <v>3.84375</v>
          </cell>
          <cell r="F38">
            <v>57.3</v>
          </cell>
          <cell r="Q38">
            <v>0</v>
          </cell>
        </row>
        <row r="39">
          <cell r="C39">
            <v>3.9375</v>
          </cell>
          <cell r="F39">
            <v>66.600000000000009</v>
          </cell>
          <cell r="Q39">
            <v>0</v>
          </cell>
        </row>
        <row r="40">
          <cell r="C40">
            <v>4.03125</v>
          </cell>
          <cell r="F40">
            <v>68.2</v>
          </cell>
          <cell r="Q40">
            <v>0</v>
          </cell>
        </row>
        <row r="41">
          <cell r="C41">
            <v>4.125</v>
          </cell>
          <cell r="F41">
            <v>76.8</v>
          </cell>
          <cell r="Q41">
            <v>0</v>
          </cell>
        </row>
        <row r="42">
          <cell r="C42">
            <v>4.234375</v>
          </cell>
          <cell r="F42">
            <v>72.2</v>
          </cell>
          <cell r="Q42">
            <v>0</v>
          </cell>
        </row>
        <row r="43">
          <cell r="C43">
            <v>4.3125</v>
          </cell>
          <cell r="F43">
            <v>78.5</v>
          </cell>
          <cell r="Q43">
            <v>0</v>
          </cell>
        </row>
        <row r="44">
          <cell r="C44">
            <v>4.40625</v>
          </cell>
          <cell r="F44">
            <v>76.099999999999994</v>
          </cell>
          <cell r="Q44">
            <v>0</v>
          </cell>
        </row>
        <row r="45">
          <cell r="C45">
            <v>4.5</v>
          </cell>
          <cell r="F45">
            <v>78.8</v>
          </cell>
          <cell r="Q45">
            <v>0</v>
          </cell>
        </row>
        <row r="46">
          <cell r="C46">
            <v>4.625</v>
          </cell>
          <cell r="F46">
            <v>75.099999999999994</v>
          </cell>
          <cell r="Q46">
            <v>0</v>
          </cell>
        </row>
        <row r="47">
          <cell r="C47">
            <v>4.75</v>
          </cell>
          <cell r="F47">
            <v>72.3</v>
          </cell>
          <cell r="Q47">
            <v>0</v>
          </cell>
        </row>
        <row r="48">
          <cell r="C48">
            <v>4.84375</v>
          </cell>
          <cell r="F48">
            <v>75.2</v>
          </cell>
          <cell r="Q48">
            <v>0</v>
          </cell>
        </row>
        <row r="49">
          <cell r="C49">
            <v>4.9375</v>
          </cell>
          <cell r="F49">
            <v>67.800000000000011</v>
          </cell>
          <cell r="Q49">
            <v>0</v>
          </cell>
        </row>
        <row r="50">
          <cell r="C50">
            <v>5.03125</v>
          </cell>
          <cell r="F50">
            <v>74.8</v>
          </cell>
          <cell r="Q50">
            <v>0</v>
          </cell>
        </row>
        <row r="51">
          <cell r="C51">
            <v>5.125</v>
          </cell>
          <cell r="F51">
            <v>72.8</v>
          </cell>
          <cell r="Q51">
            <v>0</v>
          </cell>
        </row>
        <row r="52">
          <cell r="C52">
            <v>5.25</v>
          </cell>
          <cell r="F52">
            <v>70.899999999999991</v>
          </cell>
          <cell r="Q52">
            <v>0</v>
          </cell>
        </row>
        <row r="53">
          <cell r="C53">
            <v>5.34375</v>
          </cell>
          <cell r="F53">
            <v>72.399999999999991</v>
          </cell>
          <cell r="Q53">
            <v>0</v>
          </cell>
        </row>
        <row r="54">
          <cell r="C54">
            <v>5.453125</v>
          </cell>
          <cell r="F54">
            <v>79</v>
          </cell>
          <cell r="Q54">
            <v>0</v>
          </cell>
        </row>
        <row r="55">
          <cell r="C55">
            <v>5.546875</v>
          </cell>
          <cell r="F55">
            <v>81</v>
          </cell>
          <cell r="Q55">
            <v>0</v>
          </cell>
        </row>
        <row r="56">
          <cell r="C56">
            <v>5.640625</v>
          </cell>
          <cell r="F56">
            <v>77.2</v>
          </cell>
          <cell r="Q56">
            <v>0</v>
          </cell>
        </row>
        <row r="57">
          <cell r="C57">
            <v>5.734375</v>
          </cell>
          <cell r="F57">
            <v>78.3</v>
          </cell>
          <cell r="Q57">
            <v>0</v>
          </cell>
        </row>
        <row r="58">
          <cell r="C58">
            <v>5.828125</v>
          </cell>
          <cell r="F58">
            <v>82.3</v>
          </cell>
          <cell r="Q58">
            <v>0</v>
          </cell>
        </row>
        <row r="59">
          <cell r="C59">
            <v>5.9375</v>
          </cell>
          <cell r="F59">
            <v>85.1</v>
          </cell>
          <cell r="Q59">
            <v>0</v>
          </cell>
        </row>
        <row r="60">
          <cell r="C60">
            <v>6.015625</v>
          </cell>
          <cell r="F60">
            <v>79.5</v>
          </cell>
          <cell r="Q60">
            <v>0</v>
          </cell>
        </row>
        <row r="61">
          <cell r="C61">
            <v>6.109375</v>
          </cell>
          <cell r="F61">
            <v>76.599999999999994</v>
          </cell>
          <cell r="Q61">
            <v>0</v>
          </cell>
        </row>
        <row r="62">
          <cell r="C62">
            <v>6.21875</v>
          </cell>
          <cell r="F62">
            <v>77.3</v>
          </cell>
          <cell r="Q62">
            <v>0</v>
          </cell>
        </row>
        <row r="63">
          <cell r="C63">
            <v>6.3125</v>
          </cell>
          <cell r="F63">
            <v>73.2</v>
          </cell>
          <cell r="Q63">
            <v>0</v>
          </cell>
        </row>
        <row r="64">
          <cell r="C64">
            <v>6.40625</v>
          </cell>
          <cell r="F64">
            <v>72.3</v>
          </cell>
          <cell r="Q64">
            <v>0</v>
          </cell>
        </row>
        <row r="65">
          <cell r="C65">
            <v>6.5</v>
          </cell>
          <cell r="F65">
            <v>71.899999999999991</v>
          </cell>
          <cell r="Q65">
            <v>0</v>
          </cell>
        </row>
      </sheetData>
      <sheetData sheetId="4">
        <row r="3">
          <cell r="F3">
            <v>71.930000000000007</v>
          </cell>
          <cell r="L3">
            <v>5.72</v>
          </cell>
          <cell r="Q3">
            <v>60</v>
          </cell>
        </row>
        <row r="5">
          <cell r="A5">
            <v>0</v>
          </cell>
          <cell r="B5">
            <v>151</v>
          </cell>
        </row>
        <row r="7">
          <cell r="C7">
            <v>0.28125</v>
          </cell>
          <cell r="F7">
            <v>71.899999999999991</v>
          </cell>
          <cell r="L7">
            <v>8</v>
          </cell>
          <cell r="Q7">
            <v>0</v>
          </cell>
        </row>
        <row r="8">
          <cell r="C8">
            <v>0.5625</v>
          </cell>
          <cell r="F8">
            <v>44.1</v>
          </cell>
          <cell r="L8">
            <v>10</v>
          </cell>
          <cell r="Q8">
            <v>0</v>
          </cell>
        </row>
        <row r="9">
          <cell r="C9">
            <v>0.78125</v>
          </cell>
          <cell r="F9">
            <v>20.7</v>
          </cell>
          <cell r="L9">
            <v>10</v>
          </cell>
          <cell r="Q9">
            <v>0</v>
          </cell>
        </row>
        <row r="10">
          <cell r="C10">
            <v>1.15625</v>
          </cell>
          <cell r="F10">
            <v>24.099999999999998</v>
          </cell>
          <cell r="L10">
            <v>10</v>
          </cell>
          <cell r="Q10">
            <v>0</v>
          </cell>
        </row>
        <row r="11">
          <cell r="C11">
            <v>1.53125</v>
          </cell>
          <cell r="F11">
            <v>41.699999999999996</v>
          </cell>
          <cell r="L11">
            <v>10</v>
          </cell>
          <cell r="Q11">
            <v>0</v>
          </cell>
        </row>
        <row r="12">
          <cell r="C12">
            <v>1.859375</v>
          </cell>
          <cell r="F12">
            <v>44.9</v>
          </cell>
          <cell r="L12">
            <v>8</v>
          </cell>
          <cell r="Q12">
            <v>0</v>
          </cell>
        </row>
        <row r="13">
          <cell r="C13">
            <v>2.109375</v>
          </cell>
          <cell r="F13">
            <v>31.5</v>
          </cell>
          <cell r="L13">
            <v>8</v>
          </cell>
          <cell r="Q13">
            <v>0</v>
          </cell>
        </row>
        <row r="14">
          <cell r="C14">
            <v>2.3125</v>
          </cell>
          <cell r="F14">
            <v>12</v>
          </cell>
          <cell r="L14">
            <v>8</v>
          </cell>
          <cell r="Q14">
            <v>0</v>
          </cell>
        </row>
        <row r="15">
          <cell r="C15">
            <v>2.59375</v>
          </cell>
          <cell r="F15">
            <v>47.099999999999994</v>
          </cell>
          <cell r="L15">
            <v>5</v>
          </cell>
          <cell r="Q15">
            <v>0</v>
          </cell>
        </row>
        <row r="16">
          <cell r="C16">
            <v>2.890625</v>
          </cell>
          <cell r="F16">
            <v>66.3</v>
          </cell>
          <cell r="L16">
            <v>6</v>
          </cell>
          <cell r="Q16">
            <v>0</v>
          </cell>
        </row>
        <row r="17">
          <cell r="C17">
            <v>3.03125</v>
          </cell>
          <cell r="F17">
            <v>28.1</v>
          </cell>
          <cell r="L17">
            <v>6</v>
          </cell>
          <cell r="Q17">
            <v>0</v>
          </cell>
        </row>
        <row r="18">
          <cell r="C18">
            <v>3.28125</v>
          </cell>
          <cell r="F18">
            <v>27</v>
          </cell>
          <cell r="L18">
            <v>6</v>
          </cell>
          <cell r="Q18">
            <v>0</v>
          </cell>
        </row>
        <row r="19">
          <cell r="C19">
            <v>3.46875</v>
          </cell>
          <cell r="F19">
            <v>22.400000000000002</v>
          </cell>
          <cell r="L19">
            <v>5</v>
          </cell>
          <cell r="Q19">
            <v>0</v>
          </cell>
        </row>
        <row r="20">
          <cell r="C20">
            <v>3.671875</v>
          </cell>
          <cell r="F20">
            <v>37.6</v>
          </cell>
          <cell r="L20">
            <v>5</v>
          </cell>
          <cell r="Q20">
            <v>0</v>
          </cell>
        </row>
        <row r="21">
          <cell r="C21">
            <v>3.921875</v>
          </cell>
          <cell r="F21">
            <v>21.099999999999998</v>
          </cell>
          <cell r="L21">
            <v>7</v>
          </cell>
          <cell r="Q21">
            <v>0</v>
          </cell>
        </row>
        <row r="22">
          <cell r="C22">
            <v>4.25</v>
          </cell>
          <cell r="F22">
            <v>15.5</v>
          </cell>
          <cell r="L22">
            <v>7</v>
          </cell>
          <cell r="Q22">
            <v>0</v>
          </cell>
        </row>
        <row r="23">
          <cell r="C23">
            <v>4.46875</v>
          </cell>
          <cell r="F23">
            <v>16.3</v>
          </cell>
          <cell r="L23">
            <v>6</v>
          </cell>
          <cell r="Q23">
            <v>0</v>
          </cell>
        </row>
        <row r="24">
          <cell r="C24">
            <v>4.734375</v>
          </cell>
          <cell r="F24">
            <v>40.6</v>
          </cell>
          <cell r="L24">
            <v>7</v>
          </cell>
          <cell r="Q24">
            <v>0</v>
          </cell>
        </row>
        <row r="25">
          <cell r="C25">
            <v>4.921875</v>
          </cell>
          <cell r="F25">
            <v>61.7</v>
          </cell>
          <cell r="L25">
            <v>5</v>
          </cell>
          <cell r="Q25">
            <v>100</v>
          </cell>
        </row>
        <row r="26">
          <cell r="C26">
            <v>5.109375</v>
          </cell>
          <cell r="F26">
            <v>74.5</v>
          </cell>
          <cell r="L26">
            <v>7</v>
          </cell>
          <cell r="Q26">
            <v>0</v>
          </cell>
        </row>
        <row r="27">
          <cell r="C27">
            <v>5.28125</v>
          </cell>
          <cell r="F27">
            <v>80.7</v>
          </cell>
          <cell r="L27">
            <v>7</v>
          </cell>
          <cell r="Q27">
            <v>100</v>
          </cell>
        </row>
        <row r="28">
          <cell r="C28">
            <v>5.453125</v>
          </cell>
          <cell r="F28">
            <v>84.399999999999991</v>
          </cell>
          <cell r="L28">
            <v>7</v>
          </cell>
          <cell r="Q28">
            <v>0</v>
          </cell>
        </row>
        <row r="29">
          <cell r="C29">
            <v>5.625</v>
          </cell>
          <cell r="F29">
            <v>85.6</v>
          </cell>
          <cell r="L29">
            <v>7</v>
          </cell>
          <cell r="Q29">
            <v>100</v>
          </cell>
        </row>
        <row r="30">
          <cell r="C30">
            <v>5.765625</v>
          </cell>
          <cell r="F30">
            <v>76.900000000000006</v>
          </cell>
          <cell r="L30">
            <v>7</v>
          </cell>
          <cell r="Q30">
            <v>0</v>
          </cell>
        </row>
        <row r="31">
          <cell r="C31">
            <v>5.96875</v>
          </cell>
          <cell r="F31">
            <v>80.7</v>
          </cell>
          <cell r="L31">
            <v>6</v>
          </cell>
          <cell r="Q31">
            <v>100</v>
          </cell>
        </row>
        <row r="32">
          <cell r="C32">
            <v>6.15625</v>
          </cell>
          <cell r="F32">
            <v>84.6</v>
          </cell>
          <cell r="L32">
            <v>5</v>
          </cell>
          <cell r="Q32">
            <v>0</v>
          </cell>
        </row>
        <row r="33">
          <cell r="C33">
            <v>6.34375</v>
          </cell>
          <cell r="F33">
            <v>88</v>
          </cell>
          <cell r="L33">
            <v>5</v>
          </cell>
          <cell r="Q33">
            <v>100</v>
          </cell>
        </row>
        <row r="34">
          <cell r="C34">
            <v>6.453125</v>
          </cell>
          <cell r="F34">
            <v>80.100000000000009</v>
          </cell>
          <cell r="L34">
            <v>5</v>
          </cell>
          <cell r="Q34">
            <v>100</v>
          </cell>
        </row>
        <row r="35">
          <cell r="C35">
            <v>6.640625</v>
          </cell>
          <cell r="F35">
            <v>80.800000000000011</v>
          </cell>
          <cell r="L35">
            <v>5</v>
          </cell>
          <cell r="Q35">
            <v>100</v>
          </cell>
        </row>
        <row r="36">
          <cell r="C36">
            <v>6.796875</v>
          </cell>
          <cell r="F36">
            <v>82.1</v>
          </cell>
          <cell r="L36">
            <v>5</v>
          </cell>
          <cell r="Q36">
            <v>0</v>
          </cell>
        </row>
        <row r="37">
          <cell r="C37">
            <v>6.953125</v>
          </cell>
          <cell r="F37">
            <v>80.400000000000006</v>
          </cell>
          <cell r="L37">
            <v>5</v>
          </cell>
          <cell r="Q37">
            <v>0</v>
          </cell>
        </row>
        <row r="38">
          <cell r="C38">
            <v>7.078125</v>
          </cell>
          <cell r="F38">
            <v>77.100000000000009</v>
          </cell>
          <cell r="L38">
            <v>5</v>
          </cell>
          <cell r="Q38">
            <v>100</v>
          </cell>
        </row>
        <row r="39">
          <cell r="C39">
            <v>7.203125</v>
          </cell>
          <cell r="F39">
            <v>75.5</v>
          </cell>
          <cell r="L39">
            <v>5</v>
          </cell>
          <cell r="Q39">
            <v>100</v>
          </cell>
        </row>
        <row r="40">
          <cell r="C40">
            <v>7.34375</v>
          </cell>
          <cell r="F40">
            <v>74.400000000000006</v>
          </cell>
          <cell r="L40">
            <v>5</v>
          </cell>
          <cell r="Q40">
            <v>0</v>
          </cell>
        </row>
        <row r="41">
          <cell r="C41">
            <v>7.5</v>
          </cell>
          <cell r="F41">
            <v>76.7</v>
          </cell>
          <cell r="L41">
            <v>5</v>
          </cell>
          <cell r="Q41">
            <v>100</v>
          </cell>
        </row>
        <row r="42">
          <cell r="C42">
            <v>7.65625</v>
          </cell>
          <cell r="F42">
            <v>73.900000000000006</v>
          </cell>
          <cell r="L42">
            <v>5</v>
          </cell>
          <cell r="Q42">
            <v>0</v>
          </cell>
        </row>
        <row r="43">
          <cell r="C43">
            <v>7.8125</v>
          </cell>
          <cell r="F43">
            <v>79</v>
          </cell>
          <cell r="L43">
            <v>5</v>
          </cell>
          <cell r="Q43">
            <v>0</v>
          </cell>
        </row>
        <row r="44">
          <cell r="C44">
            <v>8</v>
          </cell>
          <cell r="F44">
            <v>87.3</v>
          </cell>
          <cell r="L44">
            <v>5</v>
          </cell>
          <cell r="Q44">
            <v>0</v>
          </cell>
        </row>
        <row r="45">
          <cell r="C45">
            <v>8.140625</v>
          </cell>
          <cell r="F45">
            <v>91.600000000000009</v>
          </cell>
          <cell r="L45">
            <v>5</v>
          </cell>
          <cell r="Q45">
            <v>100</v>
          </cell>
        </row>
        <row r="46">
          <cell r="C46">
            <v>8.28125</v>
          </cell>
          <cell r="F46">
            <v>95.3</v>
          </cell>
          <cell r="L46">
            <v>5</v>
          </cell>
          <cell r="Q46">
            <v>100</v>
          </cell>
        </row>
        <row r="47">
          <cell r="C47">
            <v>8.390625</v>
          </cell>
          <cell r="F47">
            <v>91.8</v>
          </cell>
          <cell r="L47">
            <v>5</v>
          </cell>
          <cell r="Q47">
            <v>100</v>
          </cell>
        </row>
        <row r="48">
          <cell r="C48">
            <v>8.515625</v>
          </cell>
          <cell r="F48">
            <v>94</v>
          </cell>
          <cell r="L48">
            <v>5</v>
          </cell>
          <cell r="Q48">
            <v>0</v>
          </cell>
        </row>
        <row r="49">
          <cell r="C49">
            <v>8.65625</v>
          </cell>
          <cell r="F49">
            <v>93.5</v>
          </cell>
          <cell r="L49">
            <v>5</v>
          </cell>
          <cell r="Q49">
            <v>0</v>
          </cell>
        </row>
        <row r="50">
          <cell r="C50">
            <v>8.796875</v>
          </cell>
          <cell r="F50">
            <v>92.7</v>
          </cell>
          <cell r="L50">
            <v>5</v>
          </cell>
          <cell r="Q50">
            <v>0</v>
          </cell>
        </row>
        <row r="51">
          <cell r="C51">
            <v>8.90625</v>
          </cell>
          <cell r="F51">
            <v>90.5</v>
          </cell>
          <cell r="L51">
            <v>5</v>
          </cell>
          <cell r="Q51">
            <v>0</v>
          </cell>
        </row>
        <row r="52">
          <cell r="C52">
            <v>9.0625</v>
          </cell>
          <cell r="F52">
            <v>95.6</v>
          </cell>
          <cell r="L52">
            <v>5</v>
          </cell>
          <cell r="Q52">
            <v>100</v>
          </cell>
        </row>
        <row r="53">
          <cell r="C53">
            <v>9.203125</v>
          </cell>
          <cell r="F53">
            <v>98.5</v>
          </cell>
          <cell r="L53">
            <v>5</v>
          </cell>
          <cell r="Q53">
            <v>100</v>
          </cell>
        </row>
        <row r="54">
          <cell r="C54">
            <v>9.328125</v>
          </cell>
          <cell r="F54">
            <v>99.2</v>
          </cell>
          <cell r="L54">
            <v>5</v>
          </cell>
          <cell r="Q54">
            <v>100</v>
          </cell>
        </row>
        <row r="55">
          <cell r="C55">
            <v>9.453125</v>
          </cell>
          <cell r="F55">
            <v>97.6</v>
          </cell>
          <cell r="L55">
            <v>5</v>
          </cell>
          <cell r="Q55">
            <v>100</v>
          </cell>
        </row>
        <row r="56">
          <cell r="C56">
            <v>9.5625</v>
          </cell>
          <cell r="F56">
            <v>96.1</v>
          </cell>
          <cell r="L56">
            <v>5</v>
          </cell>
          <cell r="Q56">
            <v>100</v>
          </cell>
        </row>
        <row r="57">
          <cell r="C57">
            <v>9.703125</v>
          </cell>
          <cell r="F57">
            <v>94.1</v>
          </cell>
          <cell r="L57">
            <v>5</v>
          </cell>
          <cell r="Q57">
            <v>0</v>
          </cell>
        </row>
        <row r="58">
          <cell r="C58">
            <v>9.828125</v>
          </cell>
          <cell r="F58">
            <v>91.600000000000009</v>
          </cell>
          <cell r="L58">
            <v>5</v>
          </cell>
          <cell r="Q58">
            <v>100</v>
          </cell>
        </row>
        <row r="59">
          <cell r="C59">
            <v>9.96875</v>
          </cell>
          <cell r="F59">
            <v>89.4</v>
          </cell>
          <cell r="L59">
            <v>5</v>
          </cell>
          <cell r="Q59">
            <v>100</v>
          </cell>
        </row>
        <row r="60">
          <cell r="C60">
            <v>10.109375</v>
          </cell>
          <cell r="F60">
            <v>82.399999999999991</v>
          </cell>
          <cell r="L60">
            <v>5</v>
          </cell>
          <cell r="Q60">
            <v>100</v>
          </cell>
        </row>
        <row r="61">
          <cell r="C61">
            <v>10.234375</v>
          </cell>
          <cell r="F61">
            <v>73.400000000000006</v>
          </cell>
          <cell r="L61">
            <v>4</v>
          </cell>
          <cell r="Q61">
            <v>100</v>
          </cell>
        </row>
        <row r="62">
          <cell r="C62">
            <v>10.375</v>
          </cell>
          <cell r="F62">
            <v>68.5</v>
          </cell>
          <cell r="L62">
            <v>5</v>
          </cell>
          <cell r="Q62">
            <v>100</v>
          </cell>
        </row>
        <row r="63">
          <cell r="C63">
            <v>10.484375</v>
          </cell>
          <cell r="F63">
            <v>64</v>
          </cell>
          <cell r="L63">
            <v>5</v>
          </cell>
          <cell r="Q63">
            <v>100</v>
          </cell>
        </row>
        <row r="64">
          <cell r="C64">
            <v>10.609375</v>
          </cell>
          <cell r="F64">
            <v>63.3</v>
          </cell>
          <cell r="L64">
            <v>5</v>
          </cell>
          <cell r="Q64">
            <v>0</v>
          </cell>
        </row>
        <row r="65">
          <cell r="C65">
            <v>10.71875</v>
          </cell>
          <cell r="F65">
            <v>60.6</v>
          </cell>
          <cell r="L65">
            <v>5</v>
          </cell>
          <cell r="Q65">
            <v>100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</sheetNames>
    <sheetDataSet>
      <sheetData sheetId="0">
        <row r="1">
          <cell r="A1" t="str">
            <v>UG_2C_3D</v>
          </cell>
        </row>
        <row r="3">
          <cell r="F3">
            <v>92.657000000000039</v>
          </cell>
          <cell r="Q3">
            <v>0</v>
          </cell>
        </row>
        <row r="7">
          <cell r="C7">
            <v>0.125</v>
          </cell>
          <cell r="E7">
            <v>1000</v>
          </cell>
          <cell r="F7">
            <v>99.3</v>
          </cell>
          <cell r="Q7">
            <v>0</v>
          </cell>
        </row>
        <row r="8">
          <cell r="C8">
            <v>0.21875</v>
          </cell>
          <cell r="E8">
            <v>2000</v>
          </cell>
          <cell r="F8">
            <v>100</v>
          </cell>
          <cell r="Q8">
            <v>0</v>
          </cell>
        </row>
        <row r="9">
          <cell r="C9">
            <v>0.296875</v>
          </cell>
          <cell r="E9">
            <v>3000</v>
          </cell>
          <cell r="F9">
            <v>99.9</v>
          </cell>
          <cell r="Q9">
            <v>0</v>
          </cell>
        </row>
        <row r="10">
          <cell r="C10">
            <v>0.359375</v>
          </cell>
          <cell r="E10">
            <v>4000</v>
          </cell>
          <cell r="F10">
            <v>100</v>
          </cell>
          <cell r="Q10">
            <v>0</v>
          </cell>
        </row>
        <row r="11">
          <cell r="C11">
            <v>0.390625</v>
          </cell>
          <cell r="E11">
            <v>5000</v>
          </cell>
          <cell r="F11">
            <v>100</v>
          </cell>
          <cell r="Q11">
            <v>0</v>
          </cell>
        </row>
        <row r="12">
          <cell r="C12">
            <v>0.453125</v>
          </cell>
          <cell r="E12">
            <v>6000</v>
          </cell>
          <cell r="F12">
            <v>99.9</v>
          </cell>
          <cell r="Q12">
            <v>0</v>
          </cell>
        </row>
        <row r="13">
          <cell r="C13">
            <v>0.5</v>
          </cell>
          <cell r="E13">
            <v>7000</v>
          </cell>
          <cell r="F13">
            <v>100</v>
          </cell>
          <cell r="Q13">
            <v>0</v>
          </cell>
        </row>
        <row r="14">
          <cell r="C14">
            <v>0.546875</v>
          </cell>
          <cell r="E14">
            <v>8000</v>
          </cell>
          <cell r="F14">
            <v>100</v>
          </cell>
          <cell r="Q14">
            <v>0</v>
          </cell>
        </row>
        <row r="15">
          <cell r="C15">
            <v>0.609375</v>
          </cell>
          <cell r="E15">
            <v>9000</v>
          </cell>
          <cell r="F15">
            <v>100</v>
          </cell>
          <cell r="Q15">
            <v>0</v>
          </cell>
        </row>
        <row r="16">
          <cell r="C16">
            <v>0.65625</v>
          </cell>
          <cell r="E16">
            <v>10000</v>
          </cell>
          <cell r="F16">
            <v>100</v>
          </cell>
          <cell r="Q16">
            <v>0</v>
          </cell>
        </row>
        <row r="17">
          <cell r="C17">
            <v>0.71875</v>
          </cell>
          <cell r="E17">
            <v>11000</v>
          </cell>
          <cell r="F17">
            <v>100</v>
          </cell>
          <cell r="Q17">
            <v>0</v>
          </cell>
        </row>
        <row r="18">
          <cell r="C18">
            <v>0.78125</v>
          </cell>
          <cell r="E18">
            <v>12000</v>
          </cell>
          <cell r="F18">
            <v>100</v>
          </cell>
          <cell r="Q18">
            <v>0</v>
          </cell>
        </row>
        <row r="19">
          <cell r="C19">
            <v>0.84375</v>
          </cell>
          <cell r="E19">
            <v>13000</v>
          </cell>
          <cell r="F19">
            <v>100</v>
          </cell>
          <cell r="Q19">
            <v>0</v>
          </cell>
        </row>
        <row r="20">
          <cell r="C20">
            <v>0.890625</v>
          </cell>
          <cell r="E20">
            <v>14000</v>
          </cell>
          <cell r="F20">
            <v>100</v>
          </cell>
          <cell r="Q20">
            <v>0</v>
          </cell>
        </row>
        <row r="21">
          <cell r="C21">
            <v>0.9375</v>
          </cell>
          <cell r="E21">
            <v>15000</v>
          </cell>
          <cell r="F21">
            <v>100</v>
          </cell>
          <cell r="Q21">
            <v>0</v>
          </cell>
        </row>
        <row r="22">
          <cell r="C22">
            <v>0.96875</v>
          </cell>
          <cell r="E22">
            <v>16000</v>
          </cell>
          <cell r="F22">
            <v>100</v>
          </cell>
          <cell r="Q22">
            <v>0</v>
          </cell>
        </row>
        <row r="23">
          <cell r="C23">
            <v>1</v>
          </cell>
          <cell r="E23">
            <v>17000</v>
          </cell>
          <cell r="F23">
            <v>100</v>
          </cell>
          <cell r="Q23">
            <v>0</v>
          </cell>
        </row>
        <row r="24">
          <cell r="C24">
            <v>1.03125</v>
          </cell>
          <cell r="E24">
            <v>18000</v>
          </cell>
          <cell r="F24">
            <v>100</v>
          </cell>
          <cell r="Q24">
            <v>0</v>
          </cell>
        </row>
        <row r="25">
          <cell r="C25">
            <v>1.0625</v>
          </cell>
          <cell r="E25">
            <v>19000</v>
          </cell>
          <cell r="F25">
            <v>100</v>
          </cell>
          <cell r="Q25">
            <v>0</v>
          </cell>
        </row>
        <row r="26">
          <cell r="C26">
            <v>1.09375</v>
          </cell>
          <cell r="E26">
            <v>20000</v>
          </cell>
          <cell r="F26">
            <v>100</v>
          </cell>
          <cell r="Q26">
            <v>0</v>
          </cell>
        </row>
        <row r="27">
          <cell r="C27">
            <v>1.125</v>
          </cell>
          <cell r="E27">
            <v>21000</v>
          </cell>
          <cell r="F27">
            <v>99.9</v>
          </cell>
          <cell r="Q27">
            <v>0</v>
          </cell>
        </row>
        <row r="28">
          <cell r="C28">
            <v>1.171875</v>
          </cell>
          <cell r="E28">
            <v>22000</v>
          </cell>
          <cell r="F28">
            <v>100</v>
          </cell>
          <cell r="Q28">
            <v>0</v>
          </cell>
        </row>
        <row r="29">
          <cell r="C29">
            <v>1.234375</v>
          </cell>
          <cell r="E29">
            <v>23000</v>
          </cell>
          <cell r="F29">
            <v>99.8</v>
          </cell>
          <cell r="Q29">
            <v>0</v>
          </cell>
        </row>
        <row r="30">
          <cell r="C30">
            <v>1.296875</v>
          </cell>
          <cell r="E30">
            <v>24000</v>
          </cell>
          <cell r="F30">
            <v>99.6</v>
          </cell>
          <cell r="Q30">
            <v>0</v>
          </cell>
        </row>
        <row r="31">
          <cell r="C31">
            <v>1.359375</v>
          </cell>
          <cell r="E31">
            <v>25000</v>
          </cell>
          <cell r="F31">
            <v>99.7</v>
          </cell>
          <cell r="Q31">
            <v>0</v>
          </cell>
        </row>
        <row r="32">
          <cell r="C32">
            <v>1.421875</v>
          </cell>
          <cell r="E32">
            <v>26000</v>
          </cell>
          <cell r="F32">
            <v>99.9</v>
          </cell>
          <cell r="Q32">
            <v>0</v>
          </cell>
        </row>
        <row r="33">
          <cell r="C33">
            <v>1.484375</v>
          </cell>
          <cell r="E33">
            <v>27000</v>
          </cell>
          <cell r="F33">
            <v>99.9</v>
          </cell>
          <cell r="Q33">
            <v>0</v>
          </cell>
        </row>
        <row r="34">
          <cell r="C34">
            <v>1.5625</v>
          </cell>
          <cell r="E34">
            <v>28000</v>
          </cell>
          <cell r="F34">
            <v>99.9</v>
          </cell>
          <cell r="Q34">
            <v>0</v>
          </cell>
        </row>
        <row r="35">
          <cell r="C35">
            <v>1.640625</v>
          </cell>
          <cell r="E35">
            <v>29000</v>
          </cell>
          <cell r="F35">
            <v>99.6</v>
          </cell>
          <cell r="Q35">
            <v>0</v>
          </cell>
        </row>
        <row r="36">
          <cell r="C36">
            <v>1.6875</v>
          </cell>
          <cell r="E36">
            <v>30000</v>
          </cell>
          <cell r="F36">
            <v>99.7</v>
          </cell>
          <cell r="Q36">
            <v>0</v>
          </cell>
        </row>
        <row r="37">
          <cell r="C37">
            <v>1.75</v>
          </cell>
          <cell r="E37">
            <v>31000</v>
          </cell>
          <cell r="F37">
            <v>99.4</v>
          </cell>
          <cell r="Q37">
            <v>0</v>
          </cell>
        </row>
        <row r="38">
          <cell r="C38">
            <v>1.8125</v>
          </cell>
          <cell r="E38">
            <v>32000</v>
          </cell>
          <cell r="F38">
            <v>99.5</v>
          </cell>
          <cell r="Q38">
            <v>0</v>
          </cell>
        </row>
        <row r="39">
          <cell r="C39">
            <v>1.921875</v>
          </cell>
          <cell r="E39">
            <v>33000</v>
          </cell>
          <cell r="F39">
            <v>99.4</v>
          </cell>
          <cell r="Q39">
            <v>0</v>
          </cell>
        </row>
        <row r="40">
          <cell r="C40">
            <v>2</v>
          </cell>
          <cell r="E40">
            <v>34000</v>
          </cell>
          <cell r="F40">
            <v>99.8</v>
          </cell>
          <cell r="Q40">
            <v>0</v>
          </cell>
        </row>
        <row r="41">
          <cell r="C41">
            <v>2.078125</v>
          </cell>
          <cell r="E41">
            <v>35000</v>
          </cell>
          <cell r="F41">
            <v>99.3</v>
          </cell>
          <cell r="Q41">
            <v>0</v>
          </cell>
        </row>
        <row r="42">
          <cell r="C42">
            <v>2.140625</v>
          </cell>
          <cell r="E42">
            <v>36000</v>
          </cell>
          <cell r="F42">
            <v>99.4</v>
          </cell>
          <cell r="Q42">
            <v>0</v>
          </cell>
        </row>
        <row r="43">
          <cell r="C43">
            <v>2.234375</v>
          </cell>
          <cell r="E43">
            <v>37000</v>
          </cell>
          <cell r="F43">
            <v>99.1</v>
          </cell>
          <cell r="Q43">
            <v>0</v>
          </cell>
        </row>
        <row r="44">
          <cell r="C44">
            <v>2.328125</v>
          </cell>
          <cell r="E44">
            <v>38000</v>
          </cell>
          <cell r="F44">
            <v>99.5</v>
          </cell>
          <cell r="Q44">
            <v>0</v>
          </cell>
        </row>
        <row r="45">
          <cell r="C45">
            <v>2.421875</v>
          </cell>
          <cell r="E45">
            <v>39000</v>
          </cell>
          <cell r="F45">
            <v>99.4</v>
          </cell>
          <cell r="Q45">
            <v>0</v>
          </cell>
        </row>
        <row r="46">
          <cell r="C46">
            <v>2.515625</v>
          </cell>
          <cell r="E46">
            <v>40000</v>
          </cell>
          <cell r="F46">
            <v>99</v>
          </cell>
          <cell r="Q46">
            <v>0</v>
          </cell>
        </row>
        <row r="47">
          <cell r="C47">
            <v>2.59375</v>
          </cell>
          <cell r="E47">
            <v>41000</v>
          </cell>
          <cell r="F47">
            <v>98.3</v>
          </cell>
          <cell r="Q47">
            <v>0</v>
          </cell>
        </row>
        <row r="48">
          <cell r="C48">
            <v>2.65625</v>
          </cell>
          <cell r="E48">
            <v>42000</v>
          </cell>
          <cell r="F48">
            <v>98.6</v>
          </cell>
          <cell r="Q48">
            <v>0</v>
          </cell>
        </row>
        <row r="49">
          <cell r="C49">
            <v>2.71875</v>
          </cell>
          <cell r="E49">
            <v>43000</v>
          </cell>
          <cell r="F49">
            <v>97.3</v>
          </cell>
          <cell r="Q49">
            <v>0</v>
          </cell>
        </row>
        <row r="50">
          <cell r="C50">
            <v>2.78125</v>
          </cell>
          <cell r="E50">
            <v>44000</v>
          </cell>
          <cell r="F50">
            <v>97.7</v>
          </cell>
          <cell r="Q50">
            <v>0</v>
          </cell>
        </row>
        <row r="51">
          <cell r="C51">
            <v>2.84375</v>
          </cell>
          <cell r="E51">
            <v>45000</v>
          </cell>
          <cell r="F51">
            <v>95.3</v>
          </cell>
          <cell r="Q51">
            <v>0</v>
          </cell>
        </row>
        <row r="52">
          <cell r="C52">
            <v>2.90625</v>
          </cell>
          <cell r="E52">
            <v>46000</v>
          </cell>
          <cell r="F52">
            <v>97</v>
          </cell>
          <cell r="Q52">
            <v>0</v>
          </cell>
        </row>
        <row r="53">
          <cell r="C53">
            <v>2.984375</v>
          </cell>
          <cell r="E53">
            <v>47000</v>
          </cell>
          <cell r="F53">
            <v>94.6</v>
          </cell>
          <cell r="Q53">
            <v>0</v>
          </cell>
        </row>
        <row r="54">
          <cell r="C54">
            <v>3.046875</v>
          </cell>
          <cell r="E54">
            <v>48000</v>
          </cell>
          <cell r="F54">
            <v>92.800000000000011</v>
          </cell>
          <cell r="Q54">
            <v>0</v>
          </cell>
        </row>
        <row r="55">
          <cell r="C55">
            <v>3.109375</v>
          </cell>
          <cell r="E55">
            <v>49000</v>
          </cell>
          <cell r="F55">
            <v>94.199999999999989</v>
          </cell>
          <cell r="Q55">
            <v>0</v>
          </cell>
        </row>
        <row r="56">
          <cell r="C56">
            <v>3.1875</v>
          </cell>
          <cell r="E56">
            <v>50000</v>
          </cell>
          <cell r="F56">
            <v>92.300000000000011</v>
          </cell>
          <cell r="Q56">
            <v>0</v>
          </cell>
        </row>
        <row r="57">
          <cell r="C57">
            <v>3.265625</v>
          </cell>
          <cell r="E57">
            <v>51000</v>
          </cell>
          <cell r="F57">
            <v>90.100000000000009</v>
          </cell>
          <cell r="Q57">
            <v>0</v>
          </cell>
        </row>
        <row r="58">
          <cell r="C58">
            <v>3.328125</v>
          </cell>
          <cell r="E58">
            <v>52000</v>
          </cell>
          <cell r="F58">
            <v>89.9</v>
          </cell>
          <cell r="Q58">
            <v>0</v>
          </cell>
        </row>
        <row r="59">
          <cell r="C59">
            <v>3.40625</v>
          </cell>
          <cell r="E59">
            <v>53000</v>
          </cell>
          <cell r="F59">
            <v>86.8</v>
          </cell>
          <cell r="Q59">
            <v>0</v>
          </cell>
        </row>
        <row r="60">
          <cell r="C60">
            <v>3.484375</v>
          </cell>
          <cell r="E60">
            <v>54000</v>
          </cell>
          <cell r="F60">
            <v>86.6</v>
          </cell>
          <cell r="Q60">
            <v>0</v>
          </cell>
        </row>
        <row r="61">
          <cell r="C61">
            <v>3.546875</v>
          </cell>
          <cell r="E61">
            <v>55000</v>
          </cell>
          <cell r="F61">
            <v>83.7</v>
          </cell>
          <cell r="Q61">
            <v>0</v>
          </cell>
        </row>
        <row r="62">
          <cell r="C62">
            <v>3.625</v>
          </cell>
          <cell r="E62">
            <v>56000</v>
          </cell>
          <cell r="F62">
            <v>82.699999999999989</v>
          </cell>
          <cell r="Q62">
            <v>0</v>
          </cell>
        </row>
        <row r="63">
          <cell r="C63">
            <v>3.71875</v>
          </cell>
          <cell r="E63">
            <v>57000</v>
          </cell>
          <cell r="F63">
            <v>79.5</v>
          </cell>
          <cell r="Q63">
            <v>0</v>
          </cell>
        </row>
        <row r="64">
          <cell r="C64">
            <v>3.796875</v>
          </cell>
          <cell r="E64">
            <v>58000</v>
          </cell>
          <cell r="F64">
            <v>77.2</v>
          </cell>
          <cell r="Q64">
            <v>0</v>
          </cell>
        </row>
        <row r="65">
          <cell r="C65">
            <v>3.890625</v>
          </cell>
          <cell r="E65">
            <v>59000</v>
          </cell>
          <cell r="F65">
            <v>80</v>
          </cell>
          <cell r="Q65">
            <v>0</v>
          </cell>
        </row>
        <row r="66">
          <cell r="C66">
            <v>3.96875</v>
          </cell>
          <cell r="E66">
            <v>60000</v>
          </cell>
          <cell r="F66">
            <v>80.5</v>
          </cell>
          <cell r="Q66">
            <v>0</v>
          </cell>
        </row>
        <row r="67">
          <cell r="C67">
            <v>4.078125</v>
          </cell>
          <cell r="E67">
            <v>61000</v>
          </cell>
          <cell r="F67">
            <v>79.7</v>
          </cell>
          <cell r="Q67">
            <v>0</v>
          </cell>
        </row>
        <row r="68">
          <cell r="C68">
            <v>4.171875</v>
          </cell>
          <cell r="E68">
            <v>62000</v>
          </cell>
          <cell r="F68">
            <v>81.399999999999991</v>
          </cell>
          <cell r="Q68">
            <v>0</v>
          </cell>
        </row>
        <row r="69">
          <cell r="C69">
            <v>4.328125</v>
          </cell>
          <cell r="E69">
            <v>63000</v>
          </cell>
          <cell r="F69">
            <v>76.099999999999994</v>
          </cell>
          <cell r="Q69">
            <v>0</v>
          </cell>
        </row>
        <row r="70">
          <cell r="C70">
            <v>4.453125</v>
          </cell>
          <cell r="E70">
            <v>64000</v>
          </cell>
          <cell r="F70">
            <v>78.2</v>
          </cell>
          <cell r="Q70">
            <v>0</v>
          </cell>
        </row>
        <row r="71">
          <cell r="C71">
            <v>4.609375</v>
          </cell>
          <cell r="E71">
            <v>65000</v>
          </cell>
          <cell r="F71">
            <v>77.2</v>
          </cell>
          <cell r="Q71">
            <v>0</v>
          </cell>
        </row>
        <row r="72">
          <cell r="C72">
            <v>4.75</v>
          </cell>
          <cell r="E72">
            <v>66000</v>
          </cell>
          <cell r="F72">
            <v>66.7</v>
          </cell>
          <cell r="Q72">
            <v>0</v>
          </cell>
        </row>
        <row r="73">
          <cell r="C73">
            <v>4.859375</v>
          </cell>
          <cell r="E73">
            <v>67000</v>
          </cell>
          <cell r="F73">
            <v>75.599999999999994</v>
          </cell>
          <cell r="Q73">
            <v>0</v>
          </cell>
        </row>
        <row r="74">
          <cell r="C74">
            <v>4.96875</v>
          </cell>
          <cell r="E74">
            <v>68000</v>
          </cell>
          <cell r="F74">
            <v>75.8</v>
          </cell>
          <cell r="Q74">
            <v>0</v>
          </cell>
        </row>
        <row r="75">
          <cell r="C75">
            <v>5.0625</v>
          </cell>
          <cell r="E75">
            <v>69000</v>
          </cell>
          <cell r="F75">
            <v>77.400000000000006</v>
          </cell>
          <cell r="Q75">
            <v>0</v>
          </cell>
        </row>
        <row r="76">
          <cell r="C76">
            <v>5.140625</v>
          </cell>
          <cell r="E76">
            <v>70000</v>
          </cell>
          <cell r="F76">
            <v>86.4</v>
          </cell>
          <cell r="Q76">
            <v>0</v>
          </cell>
        </row>
        <row r="77">
          <cell r="C77">
            <v>5.25</v>
          </cell>
          <cell r="E77">
            <v>71000</v>
          </cell>
          <cell r="F77">
            <v>89.3</v>
          </cell>
          <cell r="Q77">
            <v>0</v>
          </cell>
        </row>
        <row r="78">
          <cell r="C78">
            <v>5.328125</v>
          </cell>
          <cell r="E78">
            <v>72000</v>
          </cell>
          <cell r="F78">
            <v>89.7</v>
          </cell>
          <cell r="Q78">
            <v>0</v>
          </cell>
        </row>
        <row r="79">
          <cell r="C79">
            <v>5.40625</v>
          </cell>
          <cell r="E79">
            <v>73000</v>
          </cell>
          <cell r="F79">
            <v>92.300000000000011</v>
          </cell>
          <cell r="Q79">
            <v>0</v>
          </cell>
        </row>
        <row r="80">
          <cell r="C80">
            <v>5.484375</v>
          </cell>
          <cell r="E80">
            <v>74000</v>
          </cell>
          <cell r="F80">
            <v>90.7</v>
          </cell>
          <cell r="Q80">
            <v>0</v>
          </cell>
        </row>
        <row r="81">
          <cell r="C81">
            <v>5.5625</v>
          </cell>
          <cell r="E81">
            <v>75000</v>
          </cell>
          <cell r="F81">
            <v>92.9</v>
          </cell>
          <cell r="Q81">
            <v>0</v>
          </cell>
        </row>
        <row r="82">
          <cell r="C82">
            <v>5.609375</v>
          </cell>
          <cell r="E82">
            <v>76000</v>
          </cell>
          <cell r="F82">
            <v>93.5</v>
          </cell>
          <cell r="Q82">
            <v>0</v>
          </cell>
        </row>
        <row r="83">
          <cell r="C83">
            <v>5.671875</v>
          </cell>
          <cell r="E83">
            <v>77000</v>
          </cell>
          <cell r="F83">
            <v>93</v>
          </cell>
          <cell r="Q83">
            <v>0</v>
          </cell>
        </row>
        <row r="84">
          <cell r="C84">
            <v>5.734375</v>
          </cell>
          <cell r="E84">
            <v>78000</v>
          </cell>
          <cell r="F84">
            <v>94.3</v>
          </cell>
          <cell r="Q84">
            <v>0</v>
          </cell>
        </row>
        <row r="85">
          <cell r="C85">
            <v>5.78125</v>
          </cell>
          <cell r="E85">
            <v>79000</v>
          </cell>
          <cell r="F85">
            <v>96.5</v>
          </cell>
          <cell r="Q85">
            <v>0</v>
          </cell>
        </row>
        <row r="86">
          <cell r="C86">
            <v>5.828125</v>
          </cell>
          <cell r="E86">
            <v>80000</v>
          </cell>
          <cell r="F86">
            <v>95.899999999999991</v>
          </cell>
          <cell r="Q86">
            <v>0</v>
          </cell>
        </row>
        <row r="87">
          <cell r="C87">
            <v>5.859375</v>
          </cell>
          <cell r="E87">
            <v>81000</v>
          </cell>
          <cell r="F87">
            <v>96.3</v>
          </cell>
          <cell r="Q87">
            <v>0</v>
          </cell>
        </row>
        <row r="88">
          <cell r="C88">
            <v>5.90625</v>
          </cell>
          <cell r="E88">
            <v>82000</v>
          </cell>
          <cell r="F88">
            <v>95.1</v>
          </cell>
          <cell r="Q88">
            <v>0</v>
          </cell>
        </row>
        <row r="89">
          <cell r="C89">
            <v>5.953125</v>
          </cell>
          <cell r="E89">
            <v>83000</v>
          </cell>
          <cell r="F89">
            <v>94.399999999999991</v>
          </cell>
          <cell r="Q89">
            <v>0</v>
          </cell>
        </row>
        <row r="90">
          <cell r="C90">
            <v>6.015625</v>
          </cell>
          <cell r="E90">
            <v>84000</v>
          </cell>
          <cell r="F90">
            <v>93.600000000000009</v>
          </cell>
          <cell r="Q90">
            <v>0</v>
          </cell>
        </row>
        <row r="91">
          <cell r="C91">
            <v>6.078125</v>
          </cell>
          <cell r="E91">
            <v>85000</v>
          </cell>
          <cell r="F91">
            <v>90.5</v>
          </cell>
          <cell r="Q91">
            <v>0</v>
          </cell>
        </row>
        <row r="92">
          <cell r="C92">
            <v>6.15625</v>
          </cell>
          <cell r="E92">
            <v>86000</v>
          </cell>
          <cell r="F92">
            <v>91.8</v>
          </cell>
          <cell r="Q92">
            <v>0</v>
          </cell>
        </row>
        <row r="93">
          <cell r="C93">
            <v>6.234375</v>
          </cell>
          <cell r="E93">
            <v>87000</v>
          </cell>
          <cell r="F93">
            <v>89.4</v>
          </cell>
          <cell r="Q93">
            <v>0</v>
          </cell>
        </row>
        <row r="94">
          <cell r="C94">
            <v>6.34375</v>
          </cell>
          <cell r="E94">
            <v>88000</v>
          </cell>
          <cell r="F94">
            <v>91</v>
          </cell>
          <cell r="Q94">
            <v>0</v>
          </cell>
        </row>
        <row r="95">
          <cell r="C95">
            <v>6.40625</v>
          </cell>
          <cell r="E95">
            <v>89000</v>
          </cell>
          <cell r="F95">
            <v>90.5</v>
          </cell>
          <cell r="Q95">
            <v>0</v>
          </cell>
        </row>
        <row r="96">
          <cell r="C96">
            <v>6.453125</v>
          </cell>
          <cell r="E96">
            <v>90000</v>
          </cell>
          <cell r="F96">
            <v>90</v>
          </cell>
          <cell r="Q96">
            <v>0</v>
          </cell>
        </row>
        <row r="97">
          <cell r="C97">
            <v>6.515625</v>
          </cell>
          <cell r="E97">
            <v>91000</v>
          </cell>
          <cell r="F97">
            <v>87.5</v>
          </cell>
          <cell r="Q97">
            <v>0</v>
          </cell>
        </row>
        <row r="98">
          <cell r="C98">
            <v>6.5625</v>
          </cell>
          <cell r="E98">
            <v>92000</v>
          </cell>
          <cell r="F98">
            <v>88.2</v>
          </cell>
          <cell r="Q98">
            <v>0</v>
          </cell>
        </row>
        <row r="99">
          <cell r="C99">
            <v>6.625</v>
          </cell>
          <cell r="E99">
            <v>93000</v>
          </cell>
          <cell r="F99">
            <v>85.7</v>
          </cell>
          <cell r="Q99">
            <v>0</v>
          </cell>
        </row>
        <row r="100">
          <cell r="C100">
            <v>6.671875</v>
          </cell>
          <cell r="E100">
            <v>94000</v>
          </cell>
          <cell r="F100">
            <v>85.9</v>
          </cell>
          <cell r="Q100">
            <v>0</v>
          </cell>
        </row>
        <row r="101">
          <cell r="C101">
            <v>6.734375</v>
          </cell>
          <cell r="E101">
            <v>95000</v>
          </cell>
          <cell r="F101">
            <v>83.6</v>
          </cell>
          <cell r="Q101">
            <v>0</v>
          </cell>
        </row>
        <row r="102">
          <cell r="C102">
            <v>6.796875</v>
          </cell>
          <cell r="E102">
            <v>96000</v>
          </cell>
          <cell r="F102">
            <v>83.7</v>
          </cell>
          <cell r="Q102">
            <v>0</v>
          </cell>
        </row>
        <row r="103">
          <cell r="C103">
            <v>6.875</v>
          </cell>
          <cell r="E103">
            <v>97000</v>
          </cell>
          <cell r="F103">
            <v>78.7</v>
          </cell>
          <cell r="Q103">
            <v>0</v>
          </cell>
        </row>
        <row r="104">
          <cell r="C104">
            <v>6.953125</v>
          </cell>
          <cell r="E104">
            <v>98000</v>
          </cell>
          <cell r="F104">
            <v>89.600000000000009</v>
          </cell>
          <cell r="Q104">
            <v>0</v>
          </cell>
        </row>
        <row r="105">
          <cell r="C105">
            <v>7.015625</v>
          </cell>
          <cell r="E105">
            <v>99000</v>
          </cell>
          <cell r="F105">
            <v>86.7</v>
          </cell>
          <cell r="Q105">
            <v>0</v>
          </cell>
        </row>
        <row r="106">
          <cell r="C106">
            <v>7.125</v>
          </cell>
          <cell r="E106">
            <v>100000</v>
          </cell>
          <cell r="F106">
            <v>84.899999999999991</v>
          </cell>
          <cell r="Q106">
            <v>0</v>
          </cell>
        </row>
      </sheetData>
      <sheetData sheetId="1">
        <row r="3">
          <cell r="F3">
            <v>92.65100000000001</v>
          </cell>
          <cell r="L3">
            <v>8.1199999999999992</v>
          </cell>
          <cell r="Q3">
            <v>0</v>
          </cell>
        </row>
        <row r="7">
          <cell r="C7">
            <v>6.25E-2</v>
          </cell>
          <cell r="F7">
            <v>99.4</v>
          </cell>
          <cell r="L7">
            <v>7</v>
          </cell>
          <cell r="Q7">
            <v>0</v>
          </cell>
        </row>
        <row r="8">
          <cell r="C8">
            <v>0.125</v>
          </cell>
          <cell r="F8">
            <v>100</v>
          </cell>
          <cell r="L8">
            <v>7</v>
          </cell>
          <cell r="Q8">
            <v>0</v>
          </cell>
        </row>
        <row r="9">
          <cell r="C9">
            <v>0.203125</v>
          </cell>
          <cell r="F9">
            <v>99.8</v>
          </cell>
          <cell r="L9">
            <v>9</v>
          </cell>
          <cell r="Q9">
            <v>0</v>
          </cell>
        </row>
        <row r="10">
          <cell r="C10">
            <v>0.265625</v>
          </cell>
          <cell r="F10">
            <v>100</v>
          </cell>
          <cell r="L10">
            <v>9</v>
          </cell>
          <cell r="Q10">
            <v>0</v>
          </cell>
        </row>
        <row r="11">
          <cell r="C11">
            <v>0.3125</v>
          </cell>
          <cell r="F11">
            <v>100</v>
          </cell>
          <cell r="L11">
            <v>9</v>
          </cell>
          <cell r="Q11">
            <v>0</v>
          </cell>
        </row>
        <row r="12">
          <cell r="C12">
            <v>0.359375</v>
          </cell>
          <cell r="F12">
            <v>100</v>
          </cell>
          <cell r="L12">
            <v>9</v>
          </cell>
          <cell r="Q12">
            <v>0</v>
          </cell>
        </row>
        <row r="13">
          <cell r="C13">
            <v>0.40625</v>
          </cell>
          <cell r="F13">
            <v>100</v>
          </cell>
          <cell r="L13">
            <v>9</v>
          </cell>
          <cell r="Q13">
            <v>0</v>
          </cell>
        </row>
        <row r="14">
          <cell r="C14">
            <v>0.4375</v>
          </cell>
          <cell r="F14">
            <v>100</v>
          </cell>
          <cell r="L14">
            <v>9</v>
          </cell>
          <cell r="Q14">
            <v>0</v>
          </cell>
        </row>
        <row r="15">
          <cell r="C15">
            <v>0.484375</v>
          </cell>
          <cell r="F15">
            <v>100</v>
          </cell>
          <cell r="L15">
            <v>9</v>
          </cell>
          <cell r="Q15">
            <v>0</v>
          </cell>
        </row>
        <row r="16">
          <cell r="C16">
            <v>0.515625</v>
          </cell>
          <cell r="F16">
            <v>100</v>
          </cell>
          <cell r="L16">
            <v>9</v>
          </cell>
          <cell r="Q16">
            <v>0</v>
          </cell>
        </row>
        <row r="17">
          <cell r="C17">
            <v>0.546875</v>
          </cell>
          <cell r="F17">
            <v>100</v>
          </cell>
          <cell r="L17">
            <v>9</v>
          </cell>
          <cell r="Q17">
            <v>0</v>
          </cell>
        </row>
        <row r="18">
          <cell r="C18">
            <v>0.578125</v>
          </cell>
          <cell r="F18">
            <v>100</v>
          </cell>
          <cell r="L18">
            <v>8</v>
          </cell>
          <cell r="Q18">
            <v>0</v>
          </cell>
        </row>
        <row r="19">
          <cell r="C19">
            <v>0.59375</v>
          </cell>
          <cell r="F19">
            <v>100</v>
          </cell>
          <cell r="L19">
            <v>7</v>
          </cell>
          <cell r="Q19">
            <v>0</v>
          </cell>
        </row>
        <row r="20">
          <cell r="C20">
            <v>0.625</v>
          </cell>
          <cell r="F20">
            <v>100</v>
          </cell>
          <cell r="L20">
            <v>7</v>
          </cell>
          <cell r="Q20">
            <v>0</v>
          </cell>
        </row>
        <row r="21">
          <cell r="C21">
            <v>0.640625</v>
          </cell>
          <cell r="F21">
            <v>100</v>
          </cell>
          <cell r="L21">
            <v>7</v>
          </cell>
          <cell r="Q21">
            <v>0</v>
          </cell>
        </row>
        <row r="22">
          <cell r="C22">
            <v>0.671875</v>
          </cell>
          <cell r="F22">
            <v>100</v>
          </cell>
          <cell r="L22">
            <v>7</v>
          </cell>
          <cell r="Q22">
            <v>0</v>
          </cell>
        </row>
        <row r="23">
          <cell r="C23">
            <v>0.734375</v>
          </cell>
          <cell r="F23">
            <v>99.5</v>
          </cell>
          <cell r="L23">
            <v>13</v>
          </cell>
          <cell r="Q23">
            <v>0</v>
          </cell>
        </row>
        <row r="24">
          <cell r="C24">
            <v>0.796875</v>
          </cell>
          <cell r="F24">
            <v>100</v>
          </cell>
          <cell r="L24">
            <v>13</v>
          </cell>
          <cell r="Q24">
            <v>0</v>
          </cell>
        </row>
        <row r="25">
          <cell r="C25">
            <v>0.828125</v>
          </cell>
          <cell r="F25">
            <v>99.9</v>
          </cell>
          <cell r="L25">
            <v>13</v>
          </cell>
          <cell r="Q25">
            <v>0</v>
          </cell>
        </row>
        <row r="26">
          <cell r="C26">
            <v>0.890625</v>
          </cell>
          <cell r="F26">
            <v>100</v>
          </cell>
          <cell r="L26">
            <v>13</v>
          </cell>
          <cell r="Q26">
            <v>0</v>
          </cell>
        </row>
        <row r="27">
          <cell r="C27">
            <v>0.9375</v>
          </cell>
          <cell r="F27">
            <v>99.9</v>
          </cell>
          <cell r="L27">
            <v>14</v>
          </cell>
          <cell r="Q27">
            <v>0</v>
          </cell>
        </row>
        <row r="28">
          <cell r="C28">
            <v>1</v>
          </cell>
          <cell r="F28">
            <v>100</v>
          </cell>
          <cell r="L28">
            <v>13</v>
          </cell>
          <cell r="Q28">
            <v>0</v>
          </cell>
        </row>
        <row r="29">
          <cell r="C29">
            <v>1.03125</v>
          </cell>
          <cell r="F29">
            <v>100</v>
          </cell>
          <cell r="L29">
            <v>13</v>
          </cell>
          <cell r="Q29">
            <v>0</v>
          </cell>
        </row>
        <row r="30">
          <cell r="C30">
            <v>1.078125</v>
          </cell>
          <cell r="F30">
            <v>99.8</v>
          </cell>
          <cell r="L30">
            <v>12</v>
          </cell>
          <cell r="Q30">
            <v>0</v>
          </cell>
        </row>
        <row r="31">
          <cell r="C31">
            <v>1.125</v>
          </cell>
          <cell r="F31">
            <v>99.9</v>
          </cell>
          <cell r="L31">
            <v>12</v>
          </cell>
          <cell r="Q31">
            <v>0</v>
          </cell>
        </row>
        <row r="32">
          <cell r="C32">
            <v>1.1875</v>
          </cell>
          <cell r="F32">
            <v>99.8</v>
          </cell>
          <cell r="L32">
            <v>14</v>
          </cell>
          <cell r="Q32">
            <v>0</v>
          </cell>
        </row>
        <row r="33">
          <cell r="C33">
            <v>1.25</v>
          </cell>
          <cell r="F33">
            <v>99.7</v>
          </cell>
          <cell r="L33">
            <v>14</v>
          </cell>
          <cell r="Q33">
            <v>0</v>
          </cell>
        </row>
        <row r="34">
          <cell r="C34">
            <v>1.3125</v>
          </cell>
          <cell r="F34">
            <v>99.9</v>
          </cell>
          <cell r="L34">
            <v>14</v>
          </cell>
          <cell r="Q34">
            <v>0</v>
          </cell>
        </row>
        <row r="35">
          <cell r="C35">
            <v>1.375</v>
          </cell>
          <cell r="F35">
            <v>99.6</v>
          </cell>
          <cell r="L35">
            <v>16</v>
          </cell>
          <cell r="Q35">
            <v>0</v>
          </cell>
        </row>
        <row r="36">
          <cell r="C36">
            <v>1.4375</v>
          </cell>
          <cell r="F36">
            <v>99.8</v>
          </cell>
          <cell r="L36">
            <v>16</v>
          </cell>
          <cell r="Q36">
            <v>0</v>
          </cell>
        </row>
        <row r="37">
          <cell r="C37">
            <v>1.5</v>
          </cell>
          <cell r="F37">
            <v>99.1</v>
          </cell>
          <cell r="L37">
            <v>19</v>
          </cell>
          <cell r="Q37">
            <v>0</v>
          </cell>
        </row>
        <row r="38">
          <cell r="C38">
            <v>1.609375</v>
          </cell>
          <cell r="F38">
            <v>99.5</v>
          </cell>
          <cell r="L38">
            <v>20</v>
          </cell>
          <cell r="Q38">
            <v>0</v>
          </cell>
        </row>
        <row r="39">
          <cell r="C39">
            <v>1.75</v>
          </cell>
          <cell r="F39">
            <v>99.4</v>
          </cell>
          <cell r="L39">
            <v>18</v>
          </cell>
          <cell r="Q39">
            <v>0</v>
          </cell>
        </row>
        <row r="40">
          <cell r="C40">
            <v>1.890625</v>
          </cell>
          <cell r="F40">
            <v>99.7</v>
          </cell>
          <cell r="L40">
            <v>16</v>
          </cell>
          <cell r="Q40">
            <v>0</v>
          </cell>
        </row>
        <row r="41">
          <cell r="C41">
            <v>1.984375</v>
          </cell>
          <cell r="F41">
            <v>99.7</v>
          </cell>
          <cell r="L41">
            <v>8</v>
          </cell>
          <cell r="Q41">
            <v>0</v>
          </cell>
        </row>
        <row r="42">
          <cell r="C42">
            <v>2.015625</v>
          </cell>
          <cell r="F42">
            <v>99.3</v>
          </cell>
          <cell r="L42">
            <v>6</v>
          </cell>
          <cell r="Q42">
            <v>0</v>
          </cell>
        </row>
        <row r="43">
          <cell r="C43">
            <v>2.046875</v>
          </cell>
          <cell r="F43">
            <v>99.2</v>
          </cell>
          <cell r="L43">
            <v>6</v>
          </cell>
          <cell r="Q43">
            <v>0</v>
          </cell>
        </row>
        <row r="44">
          <cell r="C44">
            <v>2.09375</v>
          </cell>
          <cell r="F44">
            <v>99.6</v>
          </cell>
          <cell r="L44">
            <v>4</v>
          </cell>
          <cell r="Q44">
            <v>0</v>
          </cell>
        </row>
        <row r="45">
          <cell r="C45">
            <v>2.125</v>
          </cell>
          <cell r="F45">
            <v>99.5</v>
          </cell>
          <cell r="L45">
            <v>2</v>
          </cell>
          <cell r="Q45">
            <v>0</v>
          </cell>
        </row>
        <row r="46">
          <cell r="C46">
            <v>2.140625</v>
          </cell>
          <cell r="F46">
            <v>98.9</v>
          </cell>
          <cell r="L46">
            <v>1</v>
          </cell>
          <cell r="Q46">
            <v>0</v>
          </cell>
        </row>
        <row r="47">
          <cell r="C47">
            <v>2.171875</v>
          </cell>
          <cell r="F47">
            <v>98.2</v>
          </cell>
          <cell r="L47">
            <v>1</v>
          </cell>
          <cell r="Q47">
            <v>0</v>
          </cell>
        </row>
        <row r="48">
          <cell r="C48">
            <v>2.203125</v>
          </cell>
          <cell r="F48">
            <v>94.6</v>
          </cell>
          <cell r="L48">
            <v>7</v>
          </cell>
          <cell r="Q48">
            <v>0</v>
          </cell>
        </row>
        <row r="49">
          <cell r="C49">
            <v>2.25</v>
          </cell>
          <cell r="F49">
            <v>96.2</v>
          </cell>
          <cell r="L49">
            <v>7</v>
          </cell>
          <cell r="Q49">
            <v>0</v>
          </cell>
        </row>
        <row r="50">
          <cell r="C50">
            <v>2.296875</v>
          </cell>
          <cell r="F50">
            <v>97.8</v>
          </cell>
          <cell r="L50">
            <v>9</v>
          </cell>
          <cell r="Q50">
            <v>0</v>
          </cell>
        </row>
        <row r="51">
          <cell r="C51">
            <v>2.359375</v>
          </cell>
          <cell r="F51">
            <v>95</v>
          </cell>
          <cell r="L51">
            <v>14</v>
          </cell>
          <cell r="Q51">
            <v>0</v>
          </cell>
        </row>
        <row r="52">
          <cell r="C52">
            <v>2.421875</v>
          </cell>
          <cell r="F52">
            <v>96.399999999999991</v>
          </cell>
          <cell r="L52">
            <v>9</v>
          </cell>
          <cell r="Q52">
            <v>0</v>
          </cell>
        </row>
        <row r="53">
          <cell r="C53">
            <v>2.46875</v>
          </cell>
          <cell r="F53">
            <v>95</v>
          </cell>
          <cell r="L53">
            <v>6</v>
          </cell>
          <cell r="Q53">
            <v>0</v>
          </cell>
        </row>
        <row r="54">
          <cell r="C54">
            <v>2.515625</v>
          </cell>
          <cell r="F54">
            <v>93.4</v>
          </cell>
          <cell r="L54">
            <v>8</v>
          </cell>
          <cell r="Q54">
            <v>0</v>
          </cell>
        </row>
        <row r="55">
          <cell r="C55">
            <v>2.5625</v>
          </cell>
          <cell r="F55">
            <v>90.4</v>
          </cell>
          <cell r="L55">
            <v>3</v>
          </cell>
          <cell r="Q55">
            <v>0</v>
          </cell>
        </row>
        <row r="56">
          <cell r="C56">
            <v>2.59375</v>
          </cell>
          <cell r="F56">
            <v>92.7</v>
          </cell>
          <cell r="L56">
            <v>1</v>
          </cell>
          <cell r="Q56">
            <v>0</v>
          </cell>
        </row>
        <row r="57">
          <cell r="C57">
            <v>2.65625</v>
          </cell>
          <cell r="F57">
            <v>90.3</v>
          </cell>
          <cell r="L57">
            <v>8</v>
          </cell>
          <cell r="Q57">
            <v>0</v>
          </cell>
        </row>
        <row r="58">
          <cell r="C58">
            <v>2.703125</v>
          </cell>
          <cell r="F58">
            <v>88.8</v>
          </cell>
          <cell r="L58">
            <v>3</v>
          </cell>
          <cell r="Q58">
            <v>0</v>
          </cell>
        </row>
        <row r="59">
          <cell r="C59">
            <v>2.75</v>
          </cell>
          <cell r="F59">
            <v>85.9</v>
          </cell>
          <cell r="L59">
            <v>2</v>
          </cell>
          <cell r="Q59">
            <v>0</v>
          </cell>
        </row>
        <row r="60">
          <cell r="C60">
            <v>2.796875</v>
          </cell>
          <cell r="F60">
            <v>88.3</v>
          </cell>
          <cell r="L60">
            <v>3</v>
          </cell>
          <cell r="Q60">
            <v>0</v>
          </cell>
        </row>
        <row r="61">
          <cell r="C61">
            <v>2.859375</v>
          </cell>
          <cell r="F61">
            <v>86.3</v>
          </cell>
          <cell r="L61">
            <v>14</v>
          </cell>
          <cell r="Q61">
            <v>0</v>
          </cell>
        </row>
        <row r="62">
          <cell r="C62">
            <v>2.90625</v>
          </cell>
          <cell r="F62">
            <v>84</v>
          </cell>
          <cell r="L62">
            <v>6</v>
          </cell>
          <cell r="Q62">
            <v>0</v>
          </cell>
        </row>
        <row r="63">
          <cell r="C63">
            <v>2.953125</v>
          </cell>
          <cell r="F63">
            <v>82.699999999999989</v>
          </cell>
          <cell r="L63">
            <v>4</v>
          </cell>
          <cell r="Q63">
            <v>0</v>
          </cell>
        </row>
        <row r="64">
          <cell r="C64">
            <v>3</v>
          </cell>
          <cell r="F64">
            <v>77.8</v>
          </cell>
          <cell r="L64">
            <v>11</v>
          </cell>
          <cell r="Q64">
            <v>0</v>
          </cell>
        </row>
        <row r="65">
          <cell r="C65">
            <v>3.0625</v>
          </cell>
          <cell r="F65">
            <v>80.100000000000009</v>
          </cell>
          <cell r="L65">
            <v>7</v>
          </cell>
          <cell r="Q65">
            <v>0</v>
          </cell>
        </row>
        <row r="66">
          <cell r="C66">
            <v>3.109375</v>
          </cell>
          <cell r="F66">
            <v>79.800000000000011</v>
          </cell>
          <cell r="L66">
            <v>8</v>
          </cell>
          <cell r="Q66">
            <v>0</v>
          </cell>
        </row>
        <row r="67">
          <cell r="C67">
            <v>3.15625</v>
          </cell>
          <cell r="F67">
            <v>81.399999999999991</v>
          </cell>
          <cell r="L67">
            <v>2</v>
          </cell>
          <cell r="Q67">
            <v>0</v>
          </cell>
        </row>
        <row r="68">
          <cell r="C68">
            <v>3.203125</v>
          </cell>
          <cell r="F68">
            <v>81.399999999999991</v>
          </cell>
          <cell r="L68">
            <v>12</v>
          </cell>
          <cell r="Q68">
            <v>0</v>
          </cell>
        </row>
        <row r="69">
          <cell r="C69">
            <v>3.25</v>
          </cell>
          <cell r="F69">
            <v>72</v>
          </cell>
          <cell r="L69">
            <v>6</v>
          </cell>
          <cell r="Q69">
            <v>0</v>
          </cell>
        </row>
        <row r="70">
          <cell r="C70">
            <v>3.296875</v>
          </cell>
          <cell r="F70">
            <v>76.599999999999994</v>
          </cell>
          <cell r="L70">
            <v>6</v>
          </cell>
          <cell r="Q70">
            <v>0</v>
          </cell>
        </row>
        <row r="71">
          <cell r="C71">
            <v>3.359375</v>
          </cell>
          <cell r="F71">
            <v>77.8</v>
          </cell>
          <cell r="L71">
            <v>16</v>
          </cell>
          <cell r="Q71">
            <v>0</v>
          </cell>
        </row>
        <row r="72">
          <cell r="C72">
            <v>3.4375</v>
          </cell>
          <cell r="F72">
            <v>66.3</v>
          </cell>
          <cell r="L72">
            <v>21</v>
          </cell>
          <cell r="Q72">
            <v>0</v>
          </cell>
        </row>
        <row r="73">
          <cell r="C73">
            <v>3.484375</v>
          </cell>
          <cell r="F73">
            <v>78</v>
          </cell>
          <cell r="L73">
            <v>14</v>
          </cell>
          <cell r="Q73">
            <v>0</v>
          </cell>
        </row>
        <row r="74">
          <cell r="C74">
            <v>3.546875</v>
          </cell>
          <cell r="F74">
            <v>70.7</v>
          </cell>
          <cell r="L74">
            <v>14</v>
          </cell>
          <cell r="Q74">
            <v>0</v>
          </cell>
        </row>
        <row r="75">
          <cell r="C75">
            <v>3.609375</v>
          </cell>
          <cell r="F75">
            <v>85.399999999999991</v>
          </cell>
          <cell r="L75">
            <v>4</v>
          </cell>
          <cell r="Q75">
            <v>0</v>
          </cell>
        </row>
        <row r="76">
          <cell r="C76">
            <v>3.65625</v>
          </cell>
          <cell r="F76">
            <v>85.399999999999991</v>
          </cell>
          <cell r="L76">
            <v>2</v>
          </cell>
          <cell r="Q76">
            <v>0</v>
          </cell>
        </row>
        <row r="77">
          <cell r="C77">
            <v>3.71875</v>
          </cell>
          <cell r="F77">
            <v>87.3</v>
          </cell>
          <cell r="L77">
            <v>12</v>
          </cell>
          <cell r="Q77">
            <v>0</v>
          </cell>
        </row>
        <row r="78">
          <cell r="C78">
            <v>3.78125</v>
          </cell>
          <cell r="F78">
            <v>88.8</v>
          </cell>
          <cell r="L78">
            <v>5</v>
          </cell>
          <cell r="Q78">
            <v>0</v>
          </cell>
        </row>
        <row r="79">
          <cell r="C79">
            <v>3.8125</v>
          </cell>
          <cell r="F79">
            <v>91.600000000000009</v>
          </cell>
          <cell r="L79">
            <v>4</v>
          </cell>
          <cell r="Q79">
            <v>0</v>
          </cell>
        </row>
        <row r="80">
          <cell r="C80">
            <v>3.828125</v>
          </cell>
          <cell r="F80">
            <v>90.9</v>
          </cell>
          <cell r="L80">
            <v>4</v>
          </cell>
          <cell r="Q80">
            <v>0</v>
          </cell>
        </row>
        <row r="81">
          <cell r="C81">
            <v>3.859375</v>
          </cell>
          <cell r="F81">
            <v>93.2</v>
          </cell>
          <cell r="L81">
            <v>4</v>
          </cell>
          <cell r="Q81">
            <v>0</v>
          </cell>
        </row>
        <row r="82">
          <cell r="C82">
            <v>3.890625</v>
          </cell>
          <cell r="F82">
            <v>93.300000000000011</v>
          </cell>
          <cell r="L82">
            <v>4</v>
          </cell>
          <cell r="Q82">
            <v>0</v>
          </cell>
        </row>
        <row r="83">
          <cell r="C83">
            <v>3.90625</v>
          </cell>
          <cell r="F83">
            <v>94.3</v>
          </cell>
          <cell r="L83">
            <v>4</v>
          </cell>
          <cell r="Q83">
            <v>0</v>
          </cell>
        </row>
        <row r="84">
          <cell r="C84">
            <v>3.9375</v>
          </cell>
          <cell r="F84">
            <v>94.699999999999989</v>
          </cell>
          <cell r="L84">
            <v>4</v>
          </cell>
          <cell r="Q84">
            <v>0</v>
          </cell>
        </row>
        <row r="85">
          <cell r="C85">
            <v>3.953125</v>
          </cell>
          <cell r="F85">
            <v>96.3</v>
          </cell>
          <cell r="L85">
            <v>4</v>
          </cell>
          <cell r="Q85">
            <v>0</v>
          </cell>
        </row>
        <row r="86">
          <cell r="C86">
            <v>3.96875</v>
          </cell>
          <cell r="F86">
            <v>96.7</v>
          </cell>
          <cell r="L86">
            <v>4</v>
          </cell>
          <cell r="Q86">
            <v>0</v>
          </cell>
        </row>
        <row r="87">
          <cell r="C87">
            <v>3.984375</v>
          </cell>
          <cell r="F87">
            <v>97.3</v>
          </cell>
          <cell r="L87">
            <v>5</v>
          </cell>
          <cell r="Q87">
            <v>0</v>
          </cell>
        </row>
        <row r="88">
          <cell r="C88">
            <v>4.015625</v>
          </cell>
          <cell r="F88">
            <v>97.2</v>
          </cell>
          <cell r="L88">
            <v>5</v>
          </cell>
          <cell r="Q88">
            <v>0</v>
          </cell>
        </row>
        <row r="89">
          <cell r="C89">
            <v>4.03125</v>
          </cell>
          <cell r="F89">
            <v>95.899999999999991</v>
          </cell>
          <cell r="L89">
            <v>6</v>
          </cell>
          <cell r="Q89">
            <v>0</v>
          </cell>
        </row>
        <row r="90">
          <cell r="C90">
            <v>4.0625</v>
          </cell>
          <cell r="F90">
            <v>94.5</v>
          </cell>
          <cell r="L90">
            <v>6</v>
          </cell>
          <cell r="Q90">
            <v>0</v>
          </cell>
        </row>
        <row r="91">
          <cell r="C91">
            <v>4.09375</v>
          </cell>
          <cell r="F91">
            <v>92.7</v>
          </cell>
          <cell r="L91">
            <v>4</v>
          </cell>
          <cell r="Q91">
            <v>0</v>
          </cell>
        </row>
        <row r="92">
          <cell r="C92">
            <v>4.109375</v>
          </cell>
          <cell r="F92">
            <v>93.4</v>
          </cell>
          <cell r="L92">
            <v>4</v>
          </cell>
          <cell r="Q92">
            <v>0</v>
          </cell>
        </row>
        <row r="93">
          <cell r="C93">
            <v>4.140625</v>
          </cell>
          <cell r="F93">
            <v>84.399999999999991</v>
          </cell>
          <cell r="L93">
            <v>1</v>
          </cell>
          <cell r="Q93">
            <v>0</v>
          </cell>
        </row>
        <row r="94">
          <cell r="C94">
            <v>4.1875</v>
          </cell>
          <cell r="F94">
            <v>89.8</v>
          </cell>
          <cell r="L94">
            <v>8</v>
          </cell>
          <cell r="Q94">
            <v>0</v>
          </cell>
        </row>
        <row r="95">
          <cell r="C95">
            <v>4.234375</v>
          </cell>
          <cell r="F95">
            <v>91.2</v>
          </cell>
          <cell r="L95">
            <v>4</v>
          </cell>
          <cell r="Q95">
            <v>0</v>
          </cell>
        </row>
        <row r="96">
          <cell r="C96">
            <v>4.265625</v>
          </cell>
          <cell r="F96">
            <v>81.899999999999991</v>
          </cell>
          <cell r="L96">
            <v>2</v>
          </cell>
          <cell r="Q96">
            <v>0</v>
          </cell>
        </row>
        <row r="97">
          <cell r="C97">
            <v>4.28125</v>
          </cell>
          <cell r="F97">
            <v>84.2</v>
          </cell>
          <cell r="L97">
            <v>2</v>
          </cell>
          <cell r="Q97">
            <v>0</v>
          </cell>
        </row>
        <row r="98">
          <cell r="C98">
            <v>4.3125</v>
          </cell>
          <cell r="F98">
            <v>84.8</v>
          </cell>
          <cell r="L98">
            <v>2</v>
          </cell>
          <cell r="Q98">
            <v>0</v>
          </cell>
        </row>
        <row r="99">
          <cell r="C99">
            <v>4.328125</v>
          </cell>
          <cell r="F99">
            <v>82</v>
          </cell>
          <cell r="L99">
            <v>2</v>
          </cell>
          <cell r="Q99">
            <v>0</v>
          </cell>
        </row>
        <row r="100">
          <cell r="C100">
            <v>4.390625</v>
          </cell>
          <cell r="F100">
            <v>88.6</v>
          </cell>
          <cell r="L100">
            <v>14</v>
          </cell>
          <cell r="Q100">
            <v>0</v>
          </cell>
        </row>
        <row r="101">
          <cell r="C101">
            <v>4.453125</v>
          </cell>
          <cell r="F101">
            <v>87.3</v>
          </cell>
          <cell r="L101">
            <v>19</v>
          </cell>
          <cell r="Q101">
            <v>0</v>
          </cell>
        </row>
        <row r="102">
          <cell r="C102">
            <v>4.515625</v>
          </cell>
          <cell r="F102">
            <v>88.2</v>
          </cell>
          <cell r="L102">
            <v>6</v>
          </cell>
          <cell r="Q102">
            <v>0</v>
          </cell>
        </row>
        <row r="103">
          <cell r="C103">
            <v>4.578125</v>
          </cell>
          <cell r="F103">
            <v>87.6</v>
          </cell>
          <cell r="L103">
            <v>1</v>
          </cell>
          <cell r="Q103">
            <v>0</v>
          </cell>
        </row>
        <row r="104">
          <cell r="C104">
            <v>4.625</v>
          </cell>
          <cell r="F104">
            <v>89.1</v>
          </cell>
          <cell r="L104">
            <v>5</v>
          </cell>
          <cell r="Q104">
            <v>0</v>
          </cell>
        </row>
        <row r="105">
          <cell r="C105">
            <v>4.6875</v>
          </cell>
          <cell r="F105">
            <v>83.2</v>
          </cell>
          <cell r="L105">
            <v>6</v>
          </cell>
          <cell r="Q105">
            <v>0</v>
          </cell>
        </row>
        <row r="106">
          <cell r="C106">
            <v>4.75</v>
          </cell>
          <cell r="F106">
            <v>85.1</v>
          </cell>
          <cell r="L106">
            <v>12</v>
          </cell>
          <cell r="Q106">
            <v>0</v>
          </cell>
        </row>
      </sheetData>
      <sheetData sheetId="2">
        <row r="3">
          <cell r="F3">
            <v>66.704999999999984</v>
          </cell>
          <cell r="L3">
            <v>1</v>
          </cell>
          <cell r="Q3">
            <v>75.609999999999971</v>
          </cell>
        </row>
        <row r="7">
          <cell r="C7">
            <v>3.125E-2</v>
          </cell>
          <cell r="F7">
            <v>99.6</v>
          </cell>
          <cell r="L7">
            <v>1</v>
          </cell>
          <cell r="Q7">
            <v>100</v>
          </cell>
        </row>
        <row r="8">
          <cell r="C8">
            <v>6.25E-2</v>
          </cell>
          <cell r="F8">
            <v>100</v>
          </cell>
          <cell r="L8">
            <v>1</v>
          </cell>
          <cell r="Q8">
            <v>100</v>
          </cell>
        </row>
        <row r="9">
          <cell r="C9">
            <v>9.375E-2</v>
          </cell>
          <cell r="F9">
            <v>100</v>
          </cell>
          <cell r="L9">
            <v>1</v>
          </cell>
          <cell r="Q9">
            <v>100</v>
          </cell>
        </row>
        <row r="10">
          <cell r="C10">
            <v>0.140625</v>
          </cell>
          <cell r="F10">
            <v>100</v>
          </cell>
          <cell r="L10">
            <v>1</v>
          </cell>
          <cell r="Q10">
            <v>100</v>
          </cell>
        </row>
        <row r="11">
          <cell r="C11">
            <v>0.1875</v>
          </cell>
          <cell r="F11">
            <v>100</v>
          </cell>
          <cell r="L11">
            <v>1</v>
          </cell>
          <cell r="Q11">
            <v>100</v>
          </cell>
        </row>
        <row r="12">
          <cell r="C12">
            <v>0.21875</v>
          </cell>
          <cell r="F12">
            <v>100</v>
          </cell>
          <cell r="L12">
            <v>1</v>
          </cell>
          <cell r="Q12">
            <v>100</v>
          </cell>
        </row>
        <row r="13">
          <cell r="C13">
            <v>0.25</v>
          </cell>
          <cell r="F13">
            <v>100</v>
          </cell>
          <cell r="L13">
            <v>1</v>
          </cell>
          <cell r="Q13">
            <v>100</v>
          </cell>
        </row>
        <row r="14">
          <cell r="C14">
            <v>0.296875</v>
          </cell>
          <cell r="F14">
            <v>100</v>
          </cell>
          <cell r="L14">
            <v>1</v>
          </cell>
          <cell r="Q14">
            <v>100</v>
          </cell>
        </row>
        <row r="15">
          <cell r="C15">
            <v>0.328125</v>
          </cell>
          <cell r="F15">
            <v>100</v>
          </cell>
          <cell r="L15">
            <v>1</v>
          </cell>
          <cell r="Q15">
            <v>100</v>
          </cell>
        </row>
        <row r="16">
          <cell r="C16">
            <v>0.359375</v>
          </cell>
          <cell r="F16">
            <v>100</v>
          </cell>
          <cell r="L16">
            <v>1</v>
          </cell>
          <cell r="Q16">
            <v>100</v>
          </cell>
        </row>
        <row r="17">
          <cell r="C17">
            <v>0.40625</v>
          </cell>
          <cell r="F17">
            <v>100</v>
          </cell>
          <cell r="L17">
            <v>1</v>
          </cell>
          <cell r="Q17">
            <v>100</v>
          </cell>
        </row>
        <row r="18">
          <cell r="C18">
            <v>0.4375</v>
          </cell>
          <cell r="F18">
            <v>100</v>
          </cell>
          <cell r="L18">
            <v>1</v>
          </cell>
          <cell r="Q18">
            <v>100</v>
          </cell>
        </row>
        <row r="19">
          <cell r="C19">
            <v>0.46875</v>
          </cell>
          <cell r="F19">
            <v>100</v>
          </cell>
          <cell r="L19">
            <v>1</v>
          </cell>
          <cell r="Q19">
            <v>100</v>
          </cell>
        </row>
        <row r="20">
          <cell r="C20">
            <v>0.515625</v>
          </cell>
          <cell r="F20">
            <v>100</v>
          </cell>
          <cell r="L20">
            <v>1</v>
          </cell>
          <cell r="Q20">
            <v>100</v>
          </cell>
        </row>
        <row r="21">
          <cell r="C21">
            <v>0.5625</v>
          </cell>
          <cell r="F21">
            <v>100</v>
          </cell>
          <cell r="L21">
            <v>1</v>
          </cell>
          <cell r="Q21">
            <v>100</v>
          </cell>
        </row>
        <row r="22">
          <cell r="C22">
            <v>0.609375</v>
          </cell>
          <cell r="F22">
            <v>100</v>
          </cell>
          <cell r="L22">
            <v>1</v>
          </cell>
          <cell r="Q22">
            <v>100</v>
          </cell>
        </row>
        <row r="23">
          <cell r="C23">
            <v>0.640625</v>
          </cell>
          <cell r="F23">
            <v>99.9</v>
          </cell>
          <cell r="L23">
            <v>1</v>
          </cell>
          <cell r="Q23">
            <v>100</v>
          </cell>
        </row>
        <row r="24">
          <cell r="C24">
            <v>0.6875</v>
          </cell>
          <cell r="F24">
            <v>100</v>
          </cell>
          <cell r="L24">
            <v>1</v>
          </cell>
          <cell r="Q24">
            <v>100</v>
          </cell>
        </row>
        <row r="25">
          <cell r="C25">
            <v>0.71875</v>
          </cell>
          <cell r="F25">
            <v>100</v>
          </cell>
          <cell r="L25">
            <v>1</v>
          </cell>
          <cell r="Q25">
            <v>100</v>
          </cell>
        </row>
        <row r="26">
          <cell r="C26">
            <v>0.75</v>
          </cell>
          <cell r="F26">
            <v>100</v>
          </cell>
          <cell r="L26">
            <v>1</v>
          </cell>
          <cell r="Q26">
            <v>100</v>
          </cell>
        </row>
        <row r="27">
          <cell r="C27">
            <v>0.796875</v>
          </cell>
          <cell r="F27">
            <v>100</v>
          </cell>
          <cell r="L27">
            <v>1</v>
          </cell>
          <cell r="Q27">
            <v>100</v>
          </cell>
        </row>
        <row r="28">
          <cell r="C28">
            <v>0.84375</v>
          </cell>
          <cell r="F28">
            <v>99.9</v>
          </cell>
          <cell r="L28">
            <v>1</v>
          </cell>
          <cell r="Q28">
            <v>99.9</v>
          </cell>
        </row>
        <row r="29">
          <cell r="C29">
            <v>0.890625</v>
          </cell>
          <cell r="F29">
            <v>99.9</v>
          </cell>
          <cell r="L29">
            <v>1</v>
          </cell>
          <cell r="Q29">
            <v>99.9</v>
          </cell>
        </row>
        <row r="30">
          <cell r="C30">
            <v>0.9375</v>
          </cell>
          <cell r="F30">
            <v>99.7</v>
          </cell>
          <cell r="L30">
            <v>1</v>
          </cell>
          <cell r="Q30">
            <v>99.9</v>
          </cell>
        </row>
        <row r="31">
          <cell r="C31">
            <v>1</v>
          </cell>
          <cell r="F31">
            <v>100</v>
          </cell>
          <cell r="L31">
            <v>1</v>
          </cell>
          <cell r="Q31">
            <v>99.9</v>
          </cell>
        </row>
        <row r="32">
          <cell r="C32">
            <v>1.046875</v>
          </cell>
          <cell r="F32">
            <v>99.8</v>
          </cell>
          <cell r="L32">
            <v>1</v>
          </cell>
          <cell r="Q32">
            <v>99.9</v>
          </cell>
        </row>
        <row r="33">
          <cell r="C33">
            <v>1.09375</v>
          </cell>
          <cell r="F33">
            <v>99.5</v>
          </cell>
          <cell r="L33">
            <v>1</v>
          </cell>
          <cell r="Q33">
            <v>99.8</v>
          </cell>
        </row>
        <row r="34">
          <cell r="C34">
            <v>1.125</v>
          </cell>
          <cell r="F34">
            <v>99.6</v>
          </cell>
          <cell r="L34">
            <v>1</v>
          </cell>
          <cell r="Q34">
            <v>99.8</v>
          </cell>
        </row>
        <row r="35">
          <cell r="C35">
            <v>1.171875</v>
          </cell>
          <cell r="F35">
            <v>99.6</v>
          </cell>
          <cell r="L35">
            <v>1</v>
          </cell>
          <cell r="Q35">
            <v>99.8</v>
          </cell>
        </row>
        <row r="36">
          <cell r="C36">
            <v>1.203125</v>
          </cell>
          <cell r="F36">
            <v>99.9</v>
          </cell>
          <cell r="L36">
            <v>1</v>
          </cell>
          <cell r="Q36">
            <v>99.8</v>
          </cell>
        </row>
        <row r="37">
          <cell r="C37">
            <v>1.25</v>
          </cell>
          <cell r="F37">
            <v>99.1</v>
          </cell>
          <cell r="L37">
            <v>1</v>
          </cell>
          <cell r="Q37">
            <v>99.7</v>
          </cell>
        </row>
        <row r="38">
          <cell r="C38">
            <v>1.296875</v>
          </cell>
          <cell r="F38">
            <v>99.1</v>
          </cell>
          <cell r="L38">
            <v>1</v>
          </cell>
          <cell r="Q38">
            <v>99.5</v>
          </cell>
        </row>
        <row r="39">
          <cell r="C39">
            <v>1.34375</v>
          </cell>
          <cell r="F39">
            <v>99.2</v>
          </cell>
          <cell r="L39">
            <v>1</v>
          </cell>
          <cell r="Q39">
            <v>99.5</v>
          </cell>
        </row>
        <row r="40">
          <cell r="C40">
            <v>1.390625</v>
          </cell>
          <cell r="F40">
            <v>99.5</v>
          </cell>
          <cell r="L40">
            <v>1</v>
          </cell>
          <cell r="Q40">
            <v>99.5</v>
          </cell>
        </row>
        <row r="41">
          <cell r="C41">
            <v>1.4375</v>
          </cell>
          <cell r="F41">
            <v>99.1</v>
          </cell>
          <cell r="L41">
            <v>1</v>
          </cell>
          <cell r="Q41">
            <v>99.5</v>
          </cell>
        </row>
        <row r="42">
          <cell r="C42">
            <v>1.484375</v>
          </cell>
          <cell r="F42">
            <v>97.7</v>
          </cell>
          <cell r="L42">
            <v>1</v>
          </cell>
          <cell r="Q42">
            <v>99.3</v>
          </cell>
        </row>
        <row r="43">
          <cell r="C43">
            <v>1.53125</v>
          </cell>
          <cell r="F43">
            <v>98.1</v>
          </cell>
          <cell r="L43">
            <v>1</v>
          </cell>
          <cell r="Q43">
            <v>99</v>
          </cell>
        </row>
        <row r="44">
          <cell r="C44">
            <v>1.5625</v>
          </cell>
          <cell r="F44">
            <v>98.2</v>
          </cell>
          <cell r="L44">
            <v>1</v>
          </cell>
          <cell r="Q44">
            <v>99</v>
          </cell>
        </row>
        <row r="45">
          <cell r="C45">
            <v>1.609375</v>
          </cell>
          <cell r="F45">
            <v>95.6</v>
          </cell>
          <cell r="L45">
            <v>1</v>
          </cell>
          <cell r="Q45">
            <v>98.8</v>
          </cell>
        </row>
        <row r="46">
          <cell r="C46">
            <v>1.640625</v>
          </cell>
          <cell r="F46">
            <v>96.6</v>
          </cell>
          <cell r="L46">
            <v>1</v>
          </cell>
          <cell r="Q46">
            <v>98.7</v>
          </cell>
        </row>
        <row r="47">
          <cell r="C47">
            <v>1.6875</v>
          </cell>
          <cell r="F47">
            <v>94.8</v>
          </cell>
          <cell r="L47">
            <v>1</v>
          </cell>
          <cell r="Q47">
            <v>98.4</v>
          </cell>
        </row>
        <row r="48">
          <cell r="C48">
            <v>1.734375</v>
          </cell>
          <cell r="F48">
            <v>96.2</v>
          </cell>
          <cell r="L48">
            <v>1</v>
          </cell>
          <cell r="Q48">
            <v>98.4</v>
          </cell>
        </row>
        <row r="49">
          <cell r="C49">
            <v>1.78125</v>
          </cell>
          <cell r="F49">
            <v>95</v>
          </cell>
          <cell r="L49">
            <v>1</v>
          </cell>
          <cell r="Q49">
            <v>98.3</v>
          </cell>
        </row>
        <row r="50">
          <cell r="C50">
            <v>1.8125</v>
          </cell>
          <cell r="F50">
            <v>94.5</v>
          </cell>
          <cell r="L50">
            <v>1</v>
          </cell>
          <cell r="Q50">
            <v>98.1</v>
          </cell>
        </row>
        <row r="51">
          <cell r="C51">
            <v>1.859375</v>
          </cell>
          <cell r="F51">
            <v>91.9</v>
          </cell>
          <cell r="L51">
            <v>1</v>
          </cell>
          <cell r="Q51">
            <v>97.3</v>
          </cell>
        </row>
        <row r="52">
          <cell r="C52">
            <v>1.90625</v>
          </cell>
          <cell r="F52">
            <v>93.4</v>
          </cell>
          <cell r="L52">
            <v>1</v>
          </cell>
          <cell r="Q52">
            <v>96.899999999999991</v>
          </cell>
        </row>
        <row r="53">
          <cell r="C53">
            <v>1.9375</v>
          </cell>
          <cell r="F53">
            <v>91.8</v>
          </cell>
          <cell r="L53">
            <v>1</v>
          </cell>
          <cell r="Q53">
            <v>96.5</v>
          </cell>
        </row>
        <row r="54">
          <cell r="C54">
            <v>1.984375</v>
          </cell>
          <cell r="F54">
            <v>91.100000000000009</v>
          </cell>
          <cell r="L54">
            <v>1</v>
          </cell>
          <cell r="Q54">
            <v>96.2</v>
          </cell>
        </row>
        <row r="55">
          <cell r="C55">
            <v>2.03125</v>
          </cell>
          <cell r="F55">
            <v>88.8</v>
          </cell>
          <cell r="L55">
            <v>1</v>
          </cell>
          <cell r="Q55">
            <v>95.3</v>
          </cell>
        </row>
        <row r="56">
          <cell r="C56">
            <v>2.09375</v>
          </cell>
          <cell r="F56">
            <v>88.9</v>
          </cell>
          <cell r="L56">
            <v>1</v>
          </cell>
          <cell r="Q56">
            <v>95</v>
          </cell>
        </row>
        <row r="57">
          <cell r="C57">
            <v>2.1875</v>
          </cell>
          <cell r="F57">
            <v>86.4</v>
          </cell>
          <cell r="L57">
            <v>1</v>
          </cell>
          <cell r="Q57">
            <v>94.899999999999991</v>
          </cell>
        </row>
        <row r="58">
          <cell r="C58">
            <v>2.265625</v>
          </cell>
          <cell r="F58">
            <v>85</v>
          </cell>
          <cell r="L58">
            <v>1</v>
          </cell>
          <cell r="Q58">
            <v>94.399999999999991</v>
          </cell>
        </row>
        <row r="59">
          <cell r="C59">
            <v>2.328125</v>
          </cell>
          <cell r="F59">
            <v>80.5</v>
          </cell>
          <cell r="L59">
            <v>1</v>
          </cell>
          <cell r="Q59">
            <v>93.7</v>
          </cell>
        </row>
        <row r="60">
          <cell r="C60">
            <v>2.40625</v>
          </cell>
          <cell r="F60">
            <v>82.1</v>
          </cell>
          <cell r="L60">
            <v>1</v>
          </cell>
          <cell r="Q60">
            <v>92.9</v>
          </cell>
        </row>
        <row r="61">
          <cell r="C61">
            <v>2.46875</v>
          </cell>
          <cell r="F61">
            <v>79.2</v>
          </cell>
          <cell r="L61">
            <v>1</v>
          </cell>
          <cell r="Q61">
            <v>91.7</v>
          </cell>
        </row>
        <row r="62">
          <cell r="C62">
            <v>2.546875</v>
          </cell>
          <cell r="F62">
            <v>79.100000000000009</v>
          </cell>
          <cell r="L62">
            <v>1</v>
          </cell>
          <cell r="Q62">
            <v>91.4</v>
          </cell>
        </row>
        <row r="63">
          <cell r="C63">
            <v>2.625</v>
          </cell>
          <cell r="F63">
            <v>72</v>
          </cell>
          <cell r="L63">
            <v>1</v>
          </cell>
          <cell r="Q63">
            <v>90.2</v>
          </cell>
        </row>
        <row r="64">
          <cell r="C64">
            <v>2.703125</v>
          </cell>
          <cell r="F64">
            <v>74</v>
          </cell>
          <cell r="L64">
            <v>1</v>
          </cell>
          <cell r="Q64">
            <v>89.3</v>
          </cell>
        </row>
        <row r="65">
          <cell r="C65">
            <v>2.765625</v>
          </cell>
          <cell r="F65">
            <v>68</v>
          </cell>
          <cell r="L65">
            <v>1</v>
          </cell>
          <cell r="Q65">
            <v>88.1</v>
          </cell>
        </row>
        <row r="66">
          <cell r="C66">
            <v>2.84375</v>
          </cell>
          <cell r="F66">
            <v>66.8</v>
          </cell>
          <cell r="L66">
            <v>1</v>
          </cell>
          <cell r="Q66">
            <v>86.2</v>
          </cell>
        </row>
        <row r="67">
          <cell r="C67">
            <v>2.921875</v>
          </cell>
          <cell r="F67">
            <v>58.9</v>
          </cell>
          <cell r="L67">
            <v>1</v>
          </cell>
          <cell r="Q67">
            <v>84.5</v>
          </cell>
        </row>
        <row r="68">
          <cell r="C68">
            <v>3</v>
          </cell>
          <cell r="F68">
            <v>61.199999999999996</v>
          </cell>
          <cell r="L68">
            <v>1</v>
          </cell>
          <cell r="Q68">
            <v>82.6</v>
          </cell>
        </row>
        <row r="69">
          <cell r="C69">
            <v>3.078125</v>
          </cell>
          <cell r="F69">
            <v>53.7</v>
          </cell>
          <cell r="L69">
            <v>1</v>
          </cell>
          <cell r="Q69">
            <v>80.900000000000006</v>
          </cell>
        </row>
        <row r="70">
          <cell r="C70">
            <v>3.15625</v>
          </cell>
          <cell r="F70">
            <v>54</v>
          </cell>
          <cell r="L70">
            <v>1</v>
          </cell>
          <cell r="Q70">
            <v>78.5</v>
          </cell>
        </row>
        <row r="71">
          <cell r="C71">
            <v>3.234375</v>
          </cell>
          <cell r="F71">
            <v>48.1</v>
          </cell>
          <cell r="L71">
            <v>1</v>
          </cell>
          <cell r="Q71">
            <v>76.2</v>
          </cell>
        </row>
        <row r="72">
          <cell r="C72">
            <v>3.328125</v>
          </cell>
          <cell r="F72">
            <v>48.3</v>
          </cell>
          <cell r="L72">
            <v>1</v>
          </cell>
          <cell r="Q72">
            <v>73.7</v>
          </cell>
        </row>
        <row r="73">
          <cell r="C73">
            <v>3.40625</v>
          </cell>
          <cell r="F73">
            <v>43.9</v>
          </cell>
          <cell r="L73">
            <v>1</v>
          </cell>
          <cell r="Q73">
            <v>71</v>
          </cell>
        </row>
        <row r="74">
          <cell r="C74">
            <v>3.46875</v>
          </cell>
          <cell r="F74">
            <v>43.5</v>
          </cell>
          <cell r="L74">
            <v>1</v>
          </cell>
          <cell r="Q74">
            <v>68.8</v>
          </cell>
        </row>
        <row r="75">
          <cell r="C75">
            <v>3.546875</v>
          </cell>
          <cell r="F75">
            <v>31.4</v>
          </cell>
          <cell r="L75">
            <v>1</v>
          </cell>
          <cell r="Q75">
            <v>66</v>
          </cell>
        </row>
        <row r="76">
          <cell r="C76">
            <v>3.625</v>
          </cell>
          <cell r="F76">
            <v>35.799999999999997</v>
          </cell>
          <cell r="L76">
            <v>1</v>
          </cell>
          <cell r="Q76">
            <v>64.7</v>
          </cell>
        </row>
        <row r="77">
          <cell r="C77">
            <v>3.671875</v>
          </cell>
          <cell r="F77">
            <v>28.7</v>
          </cell>
          <cell r="L77">
            <v>1</v>
          </cell>
          <cell r="Q77">
            <v>61.199999999999996</v>
          </cell>
        </row>
        <row r="78">
          <cell r="C78">
            <v>3.703125</v>
          </cell>
          <cell r="F78">
            <v>27.200000000000003</v>
          </cell>
          <cell r="L78">
            <v>1</v>
          </cell>
          <cell r="Q78">
            <v>58.199999999999996</v>
          </cell>
        </row>
        <row r="79">
          <cell r="C79">
            <v>3.75</v>
          </cell>
          <cell r="F79">
            <v>23.200000000000003</v>
          </cell>
          <cell r="L79">
            <v>1</v>
          </cell>
          <cell r="Q79">
            <v>55.900000000000006</v>
          </cell>
        </row>
        <row r="80">
          <cell r="C80">
            <v>3.78125</v>
          </cell>
          <cell r="F80">
            <v>24.9</v>
          </cell>
          <cell r="L80">
            <v>1</v>
          </cell>
          <cell r="Q80">
            <v>53.5</v>
          </cell>
        </row>
        <row r="81">
          <cell r="C81">
            <v>3.828125</v>
          </cell>
          <cell r="F81">
            <v>19.5</v>
          </cell>
          <cell r="L81">
            <v>1</v>
          </cell>
          <cell r="Q81">
            <v>51</v>
          </cell>
        </row>
        <row r="82">
          <cell r="C82">
            <v>3.84375</v>
          </cell>
          <cell r="F82">
            <v>22.8</v>
          </cell>
          <cell r="L82">
            <v>1</v>
          </cell>
          <cell r="Q82">
            <v>47.9</v>
          </cell>
        </row>
        <row r="83">
          <cell r="C83">
            <v>3.875</v>
          </cell>
          <cell r="F83">
            <v>16.100000000000001</v>
          </cell>
          <cell r="L83">
            <v>1</v>
          </cell>
          <cell r="Q83">
            <v>44.800000000000004</v>
          </cell>
        </row>
        <row r="84">
          <cell r="C84">
            <v>3.921875</v>
          </cell>
          <cell r="F84">
            <v>18.3</v>
          </cell>
          <cell r="L84">
            <v>1</v>
          </cell>
          <cell r="Q84">
            <v>42.8</v>
          </cell>
        </row>
        <row r="85">
          <cell r="C85">
            <v>3.96875</v>
          </cell>
          <cell r="F85">
            <v>11.799999999999999</v>
          </cell>
          <cell r="L85">
            <v>1</v>
          </cell>
          <cell r="Q85">
            <v>39.200000000000003</v>
          </cell>
        </row>
        <row r="86">
          <cell r="C86">
            <v>4</v>
          </cell>
          <cell r="F86">
            <v>13.3</v>
          </cell>
          <cell r="L86">
            <v>1</v>
          </cell>
          <cell r="Q86">
            <v>36</v>
          </cell>
        </row>
        <row r="87">
          <cell r="C87">
            <v>4.046875</v>
          </cell>
          <cell r="F87">
            <v>12.8</v>
          </cell>
          <cell r="L87">
            <v>1</v>
          </cell>
          <cell r="Q87">
            <v>34.799999999999997</v>
          </cell>
        </row>
        <row r="88">
          <cell r="C88">
            <v>4.078125</v>
          </cell>
          <cell r="F88">
            <v>13.100000000000001</v>
          </cell>
          <cell r="L88">
            <v>1</v>
          </cell>
          <cell r="Q88">
            <v>32.5</v>
          </cell>
        </row>
        <row r="89">
          <cell r="C89">
            <v>4.125</v>
          </cell>
          <cell r="F89">
            <v>14.2</v>
          </cell>
          <cell r="L89">
            <v>1</v>
          </cell>
          <cell r="Q89">
            <v>30.4</v>
          </cell>
        </row>
        <row r="90">
          <cell r="C90">
            <v>4.15625</v>
          </cell>
          <cell r="F90">
            <v>14.899999999999999</v>
          </cell>
          <cell r="L90">
            <v>1</v>
          </cell>
          <cell r="Q90">
            <v>29.099999999999998</v>
          </cell>
        </row>
        <row r="91">
          <cell r="C91">
            <v>4.203125</v>
          </cell>
          <cell r="F91">
            <v>12.9</v>
          </cell>
          <cell r="L91">
            <v>1</v>
          </cell>
          <cell r="Q91">
            <v>27.700000000000003</v>
          </cell>
        </row>
        <row r="92">
          <cell r="C92">
            <v>4.25</v>
          </cell>
          <cell r="F92">
            <v>15</v>
          </cell>
          <cell r="L92">
            <v>1</v>
          </cell>
          <cell r="Q92">
            <v>25.900000000000002</v>
          </cell>
        </row>
        <row r="93">
          <cell r="C93">
            <v>4.296875</v>
          </cell>
          <cell r="F93">
            <v>18</v>
          </cell>
          <cell r="L93">
            <v>1</v>
          </cell>
          <cell r="Q93">
            <v>24.7</v>
          </cell>
        </row>
        <row r="94">
          <cell r="C94">
            <v>4.34375</v>
          </cell>
          <cell r="F94">
            <v>14.7</v>
          </cell>
          <cell r="L94">
            <v>1</v>
          </cell>
          <cell r="Q94">
            <v>22.900000000000002</v>
          </cell>
        </row>
        <row r="95">
          <cell r="C95">
            <v>4.390625</v>
          </cell>
          <cell r="F95">
            <v>13.100000000000001</v>
          </cell>
          <cell r="L95">
            <v>1</v>
          </cell>
          <cell r="Q95">
            <v>21.4</v>
          </cell>
        </row>
        <row r="96">
          <cell r="C96">
            <v>4.4375</v>
          </cell>
          <cell r="F96">
            <v>16.2</v>
          </cell>
          <cell r="L96">
            <v>1</v>
          </cell>
          <cell r="Q96">
            <v>20.599999999999998</v>
          </cell>
        </row>
        <row r="97">
          <cell r="C97">
            <v>4.46875</v>
          </cell>
          <cell r="F97">
            <v>16.3</v>
          </cell>
          <cell r="L97">
            <v>1</v>
          </cell>
          <cell r="Q97">
            <v>20.100000000000001</v>
          </cell>
        </row>
        <row r="98">
          <cell r="C98">
            <v>4.515625</v>
          </cell>
          <cell r="F98">
            <v>16.100000000000001</v>
          </cell>
          <cell r="L98">
            <v>1</v>
          </cell>
          <cell r="Q98">
            <v>19.100000000000001</v>
          </cell>
        </row>
        <row r="99">
          <cell r="C99">
            <v>4.546875</v>
          </cell>
          <cell r="F99">
            <v>16.900000000000002</v>
          </cell>
          <cell r="L99">
            <v>1</v>
          </cell>
          <cell r="Q99">
            <v>18.2</v>
          </cell>
        </row>
        <row r="100">
          <cell r="C100">
            <v>4.59375</v>
          </cell>
          <cell r="F100">
            <v>16.7</v>
          </cell>
          <cell r="L100">
            <v>1</v>
          </cell>
          <cell r="Q100">
            <v>18.2</v>
          </cell>
        </row>
        <row r="101">
          <cell r="C101">
            <v>4.640625</v>
          </cell>
          <cell r="F101">
            <v>16.8</v>
          </cell>
          <cell r="L101">
            <v>1</v>
          </cell>
          <cell r="Q101">
            <v>17.2</v>
          </cell>
        </row>
        <row r="102">
          <cell r="C102">
            <v>4.6875</v>
          </cell>
          <cell r="F102">
            <v>16.7</v>
          </cell>
          <cell r="L102">
            <v>1</v>
          </cell>
          <cell r="Q102">
            <v>17</v>
          </cell>
        </row>
        <row r="103">
          <cell r="C103">
            <v>4.734375</v>
          </cell>
          <cell r="F103">
            <v>13.900000000000002</v>
          </cell>
          <cell r="L103">
            <v>1</v>
          </cell>
          <cell r="Q103">
            <v>16.7</v>
          </cell>
        </row>
        <row r="104">
          <cell r="C104">
            <v>4.765625</v>
          </cell>
          <cell r="F104">
            <v>15.6</v>
          </cell>
          <cell r="L104">
            <v>1</v>
          </cell>
          <cell r="Q104">
            <v>17</v>
          </cell>
        </row>
        <row r="105">
          <cell r="C105">
            <v>4.796875</v>
          </cell>
          <cell r="F105">
            <v>16.3</v>
          </cell>
          <cell r="L105">
            <v>1</v>
          </cell>
          <cell r="Q105">
            <v>17.899999999999999</v>
          </cell>
        </row>
        <row r="106">
          <cell r="C106">
            <v>4.84375</v>
          </cell>
          <cell r="F106">
            <v>16.600000000000001</v>
          </cell>
          <cell r="L106">
            <v>1</v>
          </cell>
          <cell r="Q106">
            <v>17.8</v>
          </cell>
        </row>
      </sheetData>
      <sheetData sheetId="3">
        <row r="3">
          <cell r="F3">
            <v>85.305999999999983</v>
          </cell>
          <cell r="Q3">
            <v>0</v>
          </cell>
        </row>
        <row r="7">
          <cell r="C7">
            <v>4.6875E-2</v>
          </cell>
          <cell r="F7">
            <v>99.7</v>
          </cell>
          <cell r="Q7">
            <v>0</v>
          </cell>
        </row>
        <row r="8">
          <cell r="C8">
            <v>0.125</v>
          </cell>
          <cell r="F8">
            <v>100</v>
          </cell>
          <cell r="Q8">
            <v>0</v>
          </cell>
        </row>
        <row r="9">
          <cell r="C9">
            <v>0.171875</v>
          </cell>
          <cell r="F9">
            <v>100</v>
          </cell>
          <cell r="Q9">
            <v>0</v>
          </cell>
        </row>
        <row r="10">
          <cell r="C10">
            <v>0.203125</v>
          </cell>
          <cell r="F10">
            <v>100</v>
          </cell>
          <cell r="Q10">
            <v>0</v>
          </cell>
        </row>
        <row r="11">
          <cell r="C11">
            <v>0.234375</v>
          </cell>
          <cell r="F11">
            <v>100</v>
          </cell>
          <cell r="Q11">
            <v>0</v>
          </cell>
        </row>
        <row r="12">
          <cell r="C12">
            <v>0.265625</v>
          </cell>
          <cell r="F12">
            <v>100</v>
          </cell>
          <cell r="Q12">
            <v>0</v>
          </cell>
        </row>
        <row r="13">
          <cell r="C13">
            <v>0.3125</v>
          </cell>
          <cell r="F13">
            <v>100</v>
          </cell>
          <cell r="Q13">
            <v>0</v>
          </cell>
        </row>
        <row r="14">
          <cell r="C14">
            <v>0.34375</v>
          </cell>
          <cell r="F14">
            <v>100</v>
          </cell>
          <cell r="Q14">
            <v>0</v>
          </cell>
        </row>
        <row r="15">
          <cell r="C15">
            <v>0.359375</v>
          </cell>
          <cell r="F15">
            <v>100</v>
          </cell>
          <cell r="Q15">
            <v>0</v>
          </cell>
        </row>
        <row r="16">
          <cell r="C16">
            <v>0.390625</v>
          </cell>
          <cell r="F16">
            <v>100</v>
          </cell>
          <cell r="Q16">
            <v>0</v>
          </cell>
        </row>
        <row r="17">
          <cell r="C17">
            <v>0.40625</v>
          </cell>
          <cell r="F17">
            <v>100</v>
          </cell>
          <cell r="Q17">
            <v>0</v>
          </cell>
        </row>
        <row r="18">
          <cell r="C18">
            <v>0.4375</v>
          </cell>
          <cell r="F18">
            <v>100</v>
          </cell>
          <cell r="Q18">
            <v>0</v>
          </cell>
        </row>
        <row r="19">
          <cell r="C19">
            <v>0.453125</v>
          </cell>
          <cell r="F19">
            <v>100</v>
          </cell>
          <cell r="Q19">
            <v>0</v>
          </cell>
        </row>
        <row r="20">
          <cell r="C20">
            <v>0.484375</v>
          </cell>
          <cell r="F20">
            <v>100</v>
          </cell>
          <cell r="Q20">
            <v>0</v>
          </cell>
        </row>
        <row r="21">
          <cell r="C21">
            <v>0.5</v>
          </cell>
          <cell r="F21">
            <v>100</v>
          </cell>
          <cell r="Q21">
            <v>0</v>
          </cell>
        </row>
        <row r="22">
          <cell r="C22">
            <v>0.53125</v>
          </cell>
          <cell r="F22">
            <v>100</v>
          </cell>
          <cell r="Q22">
            <v>0</v>
          </cell>
        </row>
        <row r="23">
          <cell r="C23">
            <v>0.546875</v>
          </cell>
          <cell r="F23">
            <v>99.9</v>
          </cell>
          <cell r="Q23">
            <v>0</v>
          </cell>
        </row>
        <row r="24">
          <cell r="C24">
            <v>0.578125</v>
          </cell>
          <cell r="F24">
            <v>100</v>
          </cell>
          <cell r="Q24">
            <v>0</v>
          </cell>
        </row>
        <row r="25">
          <cell r="C25">
            <v>0.609375</v>
          </cell>
          <cell r="F25">
            <v>100</v>
          </cell>
          <cell r="Q25">
            <v>0</v>
          </cell>
        </row>
        <row r="26">
          <cell r="C26">
            <v>0.65625</v>
          </cell>
          <cell r="F26">
            <v>100</v>
          </cell>
          <cell r="Q26">
            <v>0</v>
          </cell>
        </row>
        <row r="27">
          <cell r="C27">
            <v>0.703125</v>
          </cell>
          <cell r="F27">
            <v>99.9</v>
          </cell>
          <cell r="Q27">
            <v>0</v>
          </cell>
        </row>
        <row r="28">
          <cell r="C28">
            <v>0.71875</v>
          </cell>
          <cell r="F28">
            <v>99.6</v>
          </cell>
          <cell r="Q28">
            <v>0</v>
          </cell>
        </row>
        <row r="29">
          <cell r="C29">
            <v>0.75</v>
          </cell>
          <cell r="F29">
            <v>99.3</v>
          </cell>
          <cell r="Q29">
            <v>0</v>
          </cell>
        </row>
        <row r="30">
          <cell r="C30">
            <v>0.78125</v>
          </cell>
          <cell r="F30">
            <v>99.4</v>
          </cell>
          <cell r="Q30">
            <v>0</v>
          </cell>
        </row>
        <row r="31">
          <cell r="C31">
            <v>0.796875</v>
          </cell>
          <cell r="F31">
            <v>99.1</v>
          </cell>
          <cell r="Q31">
            <v>0</v>
          </cell>
        </row>
        <row r="32">
          <cell r="C32">
            <v>0.828125</v>
          </cell>
          <cell r="F32">
            <v>98.7</v>
          </cell>
          <cell r="Q32">
            <v>0</v>
          </cell>
        </row>
        <row r="33">
          <cell r="C33">
            <v>0.84375</v>
          </cell>
          <cell r="F33">
            <v>97.899999999999991</v>
          </cell>
          <cell r="Q33">
            <v>0</v>
          </cell>
        </row>
        <row r="34">
          <cell r="C34">
            <v>0.875</v>
          </cell>
          <cell r="F34">
            <v>98.7</v>
          </cell>
          <cell r="Q34">
            <v>0</v>
          </cell>
        </row>
        <row r="35">
          <cell r="C35">
            <v>0.890625</v>
          </cell>
          <cell r="F35">
            <v>97.8</v>
          </cell>
          <cell r="Q35">
            <v>0</v>
          </cell>
        </row>
        <row r="36">
          <cell r="C36">
            <v>0.921875</v>
          </cell>
          <cell r="F36">
            <v>97.5</v>
          </cell>
          <cell r="Q36">
            <v>0</v>
          </cell>
        </row>
        <row r="37">
          <cell r="C37">
            <v>0.9375</v>
          </cell>
          <cell r="F37">
            <v>95.7</v>
          </cell>
          <cell r="Q37">
            <v>0</v>
          </cell>
        </row>
        <row r="38">
          <cell r="C38">
            <v>0.96875</v>
          </cell>
          <cell r="F38">
            <v>96.5</v>
          </cell>
          <cell r="Q38">
            <v>0</v>
          </cell>
        </row>
        <row r="39">
          <cell r="C39">
            <v>1</v>
          </cell>
          <cell r="F39">
            <v>95.199999999999989</v>
          </cell>
          <cell r="Q39">
            <v>0</v>
          </cell>
        </row>
        <row r="40">
          <cell r="C40">
            <v>1.015625</v>
          </cell>
          <cell r="F40">
            <v>95.199999999999989</v>
          </cell>
          <cell r="Q40">
            <v>0</v>
          </cell>
        </row>
        <row r="41">
          <cell r="C41">
            <v>1.046875</v>
          </cell>
          <cell r="F41">
            <v>95.7</v>
          </cell>
          <cell r="Q41">
            <v>0</v>
          </cell>
        </row>
        <row r="42">
          <cell r="C42">
            <v>1.0625</v>
          </cell>
          <cell r="F42">
            <v>96.5</v>
          </cell>
          <cell r="Q42">
            <v>0</v>
          </cell>
        </row>
        <row r="43">
          <cell r="C43">
            <v>1.09375</v>
          </cell>
          <cell r="F43">
            <v>95.7</v>
          </cell>
          <cell r="Q43">
            <v>0</v>
          </cell>
        </row>
        <row r="44">
          <cell r="C44">
            <v>1.109375</v>
          </cell>
          <cell r="F44">
            <v>97.899999999999991</v>
          </cell>
          <cell r="Q44">
            <v>0</v>
          </cell>
        </row>
        <row r="45">
          <cell r="C45">
            <v>1.140625</v>
          </cell>
          <cell r="F45">
            <v>93.8</v>
          </cell>
          <cell r="Q45">
            <v>0</v>
          </cell>
        </row>
        <row r="46">
          <cell r="C46">
            <v>1.171875</v>
          </cell>
          <cell r="F46">
            <v>95.1</v>
          </cell>
          <cell r="Q46">
            <v>0</v>
          </cell>
        </row>
        <row r="47">
          <cell r="C47">
            <v>1.203125</v>
          </cell>
          <cell r="F47">
            <v>94</v>
          </cell>
          <cell r="Q47">
            <v>0</v>
          </cell>
        </row>
        <row r="48">
          <cell r="C48">
            <v>1.234375</v>
          </cell>
          <cell r="F48">
            <v>94.8</v>
          </cell>
          <cell r="Q48">
            <v>0</v>
          </cell>
        </row>
        <row r="49">
          <cell r="C49">
            <v>1.265625</v>
          </cell>
          <cell r="F49">
            <v>93.4</v>
          </cell>
          <cell r="Q49">
            <v>0</v>
          </cell>
        </row>
        <row r="50">
          <cell r="C50">
            <v>1.296875</v>
          </cell>
          <cell r="F50">
            <v>94.8</v>
          </cell>
          <cell r="Q50">
            <v>0</v>
          </cell>
        </row>
        <row r="51">
          <cell r="C51">
            <v>1.3125</v>
          </cell>
          <cell r="F51">
            <v>92.4</v>
          </cell>
          <cell r="Q51">
            <v>0</v>
          </cell>
        </row>
        <row r="52">
          <cell r="C52">
            <v>1.328125</v>
          </cell>
          <cell r="F52">
            <v>94.3</v>
          </cell>
          <cell r="Q52">
            <v>0</v>
          </cell>
        </row>
        <row r="53">
          <cell r="C53">
            <v>1.359375</v>
          </cell>
          <cell r="F53">
            <v>91.3</v>
          </cell>
          <cell r="Q53">
            <v>0</v>
          </cell>
        </row>
        <row r="54">
          <cell r="C54">
            <v>1.375</v>
          </cell>
          <cell r="F54">
            <v>90.100000000000009</v>
          </cell>
          <cell r="Q54">
            <v>0</v>
          </cell>
        </row>
        <row r="55">
          <cell r="C55">
            <v>1.40625</v>
          </cell>
          <cell r="F55">
            <v>91.100000000000009</v>
          </cell>
          <cell r="Q55">
            <v>0</v>
          </cell>
        </row>
        <row r="56">
          <cell r="C56">
            <v>1.421875</v>
          </cell>
          <cell r="F56">
            <v>90.4</v>
          </cell>
          <cell r="Q56">
            <v>0</v>
          </cell>
        </row>
        <row r="57">
          <cell r="C57">
            <v>1.4375</v>
          </cell>
          <cell r="F57">
            <v>86.3</v>
          </cell>
          <cell r="Q57">
            <v>0</v>
          </cell>
        </row>
        <row r="58">
          <cell r="C58">
            <v>1.484375</v>
          </cell>
          <cell r="F58">
            <v>88.4</v>
          </cell>
          <cell r="Q58">
            <v>0</v>
          </cell>
        </row>
        <row r="59">
          <cell r="C59">
            <v>1.515625</v>
          </cell>
          <cell r="F59">
            <v>84.1</v>
          </cell>
          <cell r="Q59">
            <v>0</v>
          </cell>
        </row>
        <row r="60">
          <cell r="C60">
            <v>1.546875</v>
          </cell>
          <cell r="F60">
            <v>85.5</v>
          </cell>
          <cell r="Q60">
            <v>0</v>
          </cell>
        </row>
        <row r="61">
          <cell r="C61">
            <v>1.578125</v>
          </cell>
          <cell r="F61">
            <v>81.2</v>
          </cell>
          <cell r="Q61">
            <v>0</v>
          </cell>
        </row>
        <row r="62">
          <cell r="C62">
            <v>1.59375</v>
          </cell>
          <cell r="F62">
            <v>81.699999999999989</v>
          </cell>
          <cell r="Q62">
            <v>0</v>
          </cell>
        </row>
        <row r="63">
          <cell r="C63">
            <v>1.625</v>
          </cell>
          <cell r="F63">
            <v>76.400000000000006</v>
          </cell>
          <cell r="Q63">
            <v>0</v>
          </cell>
        </row>
        <row r="64">
          <cell r="C64">
            <v>1.65625</v>
          </cell>
          <cell r="F64">
            <v>77.3</v>
          </cell>
          <cell r="Q64">
            <v>0</v>
          </cell>
        </row>
        <row r="65">
          <cell r="C65">
            <v>1.6875</v>
          </cell>
          <cell r="F65">
            <v>70</v>
          </cell>
          <cell r="Q65">
            <v>0</v>
          </cell>
        </row>
        <row r="66">
          <cell r="C66">
            <v>1.71875</v>
          </cell>
          <cell r="F66">
            <v>69.8</v>
          </cell>
          <cell r="Q66">
            <v>0</v>
          </cell>
        </row>
        <row r="67">
          <cell r="C67">
            <v>1.75</v>
          </cell>
          <cell r="F67">
            <v>63</v>
          </cell>
          <cell r="Q67">
            <v>0</v>
          </cell>
        </row>
        <row r="68">
          <cell r="C68">
            <v>1.765625</v>
          </cell>
          <cell r="F68">
            <v>65.100000000000009</v>
          </cell>
          <cell r="Q68">
            <v>0</v>
          </cell>
        </row>
        <row r="69">
          <cell r="C69">
            <v>1.796875</v>
          </cell>
          <cell r="F69">
            <v>60.5</v>
          </cell>
          <cell r="Q69">
            <v>0</v>
          </cell>
        </row>
        <row r="70">
          <cell r="C70">
            <v>1.8125</v>
          </cell>
          <cell r="F70">
            <v>60.4</v>
          </cell>
          <cell r="Q70">
            <v>0</v>
          </cell>
        </row>
        <row r="71">
          <cell r="C71">
            <v>1.828125</v>
          </cell>
          <cell r="F71">
            <v>62.1</v>
          </cell>
          <cell r="Q71">
            <v>0</v>
          </cell>
        </row>
        <row r="72">
          <cell r="C72">
            <v>1.859375</v>
          </cell>
          <cell r="F72">
            <v>63</v>
          </cell>
          <cell r="Q72">
            <v>0</v>
          </cell>
        </row>
        <row r="73">
          <cell r="C73">
            <v>1.890625</v>
          </cell>
          <cell r="F73">
            <v>60</v>
          </cell>
          <cell r="Q73">
            <v>0</v>
          </cell>
        </row>
        <row r="74">
          <cell r="C74">
            <v>1.90625</v>
          </cell>
          <cell r="F74">
            <v>63</v>
          </cell>
          <cell r="Q74">
            <v>0</v>
          </cell>
        </row>
        <row r="75">
          <cell r="C75">
            <v>1.9375</v>
          </cell>
          <cell r="F75">
            <v>58.699999999999996</v>
          </cell>
          <cell r="Q75">
            <v>0</v>
          </cell>
        </row>
        <row r="76">
          <cell r="C76">
            <v>1.953125</v>
          </cell>
          <cell r="F76">
            <v>61.199999999999996</v>
          </cell>
          <cell r="Q76">
            <v>0</v>
          </cell>
        </row>
        <row r="77">
          <cell r="C77">
            <v>1.984375</v>
          </cell>
          <cell r="F77">
            <v>62</v>
          </cell>
          <cell r="Q77">
            <v>0</v>
          </cell>
        </row>
        <row r="78">
          <cell r="C78">
            <v>2.015625</v>
          </cell>
          <cell r="F78">
            <v>62.5</v>
          </cell>
          <cell r="Q78">
            <v>0</v>
          </cell>
        </row>
        <row r="79">
          <cell r="C79">
            <v>2.03125</v>
          </cell>
          <cell r="F79">
            <v>66.8</v>
          </cell>
          <cell r="Q79">
            <v>0</v>
          </cell>
        </row>
        <row r="80">
          <cell r="C80">
            <v>2.0625</v>
          </cell>
          <cell r="F80">
            <v>67.600000000000009</v>
          </cell>
          <cell r="Q80">
            <v>0</v>
          </cell>
        </row>
        <row r="81">
          <cell r="C81">
            <v>2.078125</v>
          </cell>
          <cell r="F81">
            <v>70.599999999999994</v>
          </cell>
          <cell r="Q81">
            <v>0</v>
          </cell>
        </row>
        <row r="82">
          <cell r="C82">
            <v>2.109375</v>
          </cell>
          <cell r="F82">
            <v>74.400000000000006</v>
          </cell>
          <cell r="Q82">
            <v>0</v>
          </cell>
        </row>
        <row r="83">
          <cell r="C83">
            <v>2.125</v>
          </cell>
          <cell r="F83">
            <v>73.900000000000006</v>
          </cell>
          <cell r="Q83">
            <v>0</v>
          </cell>
        </row>
        <row r="84">
          <cell r="C84">
            <v>2.15625</v>
          </cell>
          <cell r="F84">
            <v>77.2</v>
          </cell>
          <cell r="Q84">
            <v>0</v>
          </cell>
        </row>
        <row r="85">
          <cell r="C85">
            <v>2.171875</v>
          </cell>
          <cell r="F85">
            <v>80.300000000000011</v>
          </cell>
          <cell r="Q85">
            <v>0</v>
          </cell>
        </row>
        <row r="86">
          <cell r="C86">
            <v>2.203125</v>
          </cell>
          <cell r="F86">
            <v>81.599999999999994</v>
          </cell>
          <cell r="Q86">
            <v>0</v>
          </cell>
        </row>
        <row r="87">
          <cell r="C87">
            <v>2.21875</v>
          </cell>
          <cell r="F87">
            <v>84.899999999999991</v>
          </cell>
          <cell r="Q87">
            <v>0</v>
          </cell>
        </row>
        <row r="88">
          <cell r="C88">
            <v>2.25</v>
          </cell>
          <cell r="F88">
            <v>85</v>
          </cell>
          <cell r="Q88">
            <v>0</v>
          </cell>
        </row>
        <row r="89">
          <cell r="C89">
            <v>2.265625</v>
          </cell>
          <cell r="F89">
            <v>82.199999999999989</v>
          </cell>
          <cell r="Q89">
            <v>0</v>
          </cell>
        </row>
        <row r="90">
          <cell r="C90">
            <v>2.296875</v>
          </cell>
          <cell r="F90">
            <v>84</v>
          </cell>
          <cell r="Q90">
            <v>0</v>
          </cell>
        </row>
        <row r="91">
          <cell r="C91">
            <v>2.3125</v>
          </cell>
          <cell r="F91">
            <v>81.699999999999989</v>
          </cell>
          <cell r="Q91">
            <v>0</v>
          </cell>
        </row>
        <row r="92">
          <cell r="C92">
            <v>2.328125</v>
          </cell>
          <cell r="F92">
            <v>82.899999999999991</v>
          </cell>
          <cell r="Q92">
            <v>0</v>
          </cell>
        </row>
        <row r="93">
          <cell r="C93">
            <v>2.359375</v>
          </cell>
          <cell r="F93">
            <v>81.5</v>
          </cell>
          <cell r="Q93">
            <v>0</v>
          </cell>
        </row>
        <row r="94">
          <cell r="C94">
            <v>2.375</v>
          </cell>
          <cell r="F94">
            <v>81.599999999999994</v>
          </cell>
          <cell r="Q94">
            <v>0</v>
          </cell>
        </row>
        <row r="95">
          <cell r="C95">
            <v>2.390625</v>
          </cell>
          <cell r="F95">
            <v>80</v>
          </cell>
          <cell r="Q95">
            <v>0</v>
          </cell>
        </row>
        <row r="96">
          <cell r="C96">
            <v>2.4375</v>
          </cell>
          <cell r="F96">
            <v>77.7</v>
          </cell>
          <cell r="Q96">
            <v>0</v>
          </cell>
        </row>
        <row r="97">
          <cell r="C97">
            <v>2.46875</v>
          </cell>
          <cell r="F97">
            <v>74.400000000000006</v>
          </cell>
          <cell r="Q97">
            <v>0</v>
          </cell>
        </row>
        <row r="98">
          <cell r="C98">
            <v>2.5</v>
          </cell>
          <cell r="F98">
            <v>75.2</v>
          </cell>
          <cell r="Q98">
            <v>0</v>
          </cell>
        </row>
        <row r="99">
          <cell r="C99">
            <v>2.515625</v>
          </cell>
          <cell r="F99">
            <v>73.2</v>
          </cell>
          <cell r="Q99">
            <v>0</v>
          </cell>
        </row>
        <row r="100">
          <cell r="C100">
            <v>2.546875</v>
          </cell>
          <cell r="F100">
            <v>72.7</v>
          </cell>
          <cell r="Q100">
            <v>0</v>
          </cell>
        </row>
        <row r="101">
          <cell r="C101">
            <v>2.5625</v>
          </cell>
          <cell r="F101">
            <v>68.2</v>
          </cell>
          <cell r="Q101">
            <v>0</v>
          </cell>
        </row>
        <row r="102">
          <cell r="C102">
            <v>2.578125</v>
          </cell>
          <cell r="F102">
            <v>68.899999999999991</v>
          </cell>
          <cell r="Q102">
            <v>0</v>
          </cell>
        </row>
        <row r="103">
          <cell r="C103">
            <v>2.609375</v>
          </cell>
          <cell r="F103">
            <v>63.9</v>
          </cell>
          <cell r="Q103">
            <v>0</v>
          </cell>
        </row>
        <row r="104">
          <cell r="C104">
            <v>2.625</v>
          </cell>
          <cell r="F104">
            <v>71.099999999999994</v>
          </cell>
          <cell r="Q104">
            <v>0</v>
          </cell>
        </row>
        <row r="105">
          <cell r="C105">
            <v>2.640625</v>
          </cell>
          <cell r="F105">
            <v>66.7</v>
          </cell>
          <cell r="Q105">
            <v>0</v>
          </cell>
        </row>
        <row r="106">
          <cell r="C106">
            <v>2.65625</v>
          </cell>
          <cell r="F106">
            <v>68.8</v>
          </cell>
          <cell r="Q106">
            <v>0</v>
          </cell>
        </row>
      </sheetData>
      <sheetData sheetId="4">
        <row r="3">
          <cell r="F3">
            <v>93.678000000000068</v>
          </cell>
          <cell r="L3">
            <v>13.92</v>
          </cell>
          <cell r="Q3">
            <v>91</v>
          </cell>
        </row>
        <row r="5">
          <cell r="A5">
            <v>16</v>
          </cell>
          <cell r="B5">
            <v>1449</v>
          </cell>
        </row>
        <row r="7">
          <cell r="C7">
            <v>6.25E-2</v>
          </cell>
          <cell r="F7">
            <v>99.5</v>
          </cell>
          <cell r="L7">
            <v>7</v>
          </cell>
          <cell r="Q7">
            <v>0</v>
          </cell>
        </row>
        <row r="8">
          <cell r="C8">
            <v>0.171875</v>
          </cell>
          <cell r="F8">
            <v>100</v>
          </cell>
          <cell r="L8">
            <v>7</v>
          </cell>
          <cell r="Q8">
            <v>100</v>
          </cell>
        </row>
        <row r="9">
          <cell r="C9">
            <v>0.21875</v>
          </cell>
          <cell r="F9">
            <v>100</v>
          </cell>
          <cell r="L9">
            <v>7</v>
          </cell>
          <cell r="Q9">
            <v>100</v>
          </cell>
        </row>
        <row r="10">
          <cell r="C10">
            <v>0.28125</v>
          </cell>
          <cell r="F10">
            <v>100</v>
          </cell>
          <cell r="L10">
            <v>7</v>
          </cell>
          <cell r="Q10">
            <v>100</v>
          </cell>
        </row>
        <row r="11">
          <cell r="C11">
            <v>0.328125</v>
          </cell>
          <cell r="F11">
            <v>100</v>
          </cell>
          <cell r="L11">
            <v>7</v>
          </cell>
          <cell r="Q11">
            <v>100</v>
          </cell>
        </row>
        <row r="12">
          <cell r="C12">
            <v>0.375</v>
          </cell>
          <cell r="F12">
            <v>100</v>
          </cell>
          <cell r="L12">
            <v>7</v>
          </cell>
          <cell r="Q12">
            <v>100</v>
          </cell>
        </row>
        <row r="13">
          <cell r="C13">
            <v>0.421875</v>
          </cell>
          <cell r="F13">
            <v>100</v>
          </cell>
          <cell r="L13">
            <v>7</v>
          </cell>
          <cell r="Q13">
            <v>100</v>
          </cell>
        </row>
        <row r="14">
          <cell r="C14">
            <v>0.453125</v>
          </cell>
          <cell r="F14">
            <v>100</v>
          </cell>
          <cell r="L14">
            <v>7</v>
          </cell>
          <cell r="Q14">
            <v>100</v>
          </cell>
        </row>
        <row r="15">
          <cell r="C15">
            <v>0.484375</v>
          </cell>
          <cell r="F15">
            <v>100</v>
          </cell>
          <cell r="L15">
            <v>7</v>
          </cell>
          <cell r="Q15">
            <v>100</v>
          </cell>
        </row>
        <row r="16">
          <cell r="C16">
            <v>0.515625</v>
          </cell>
          <cell r="F16">
            <v>100</v>
          </cell>
          <cell r="L16">
            <v>7</v>
          </cell>
          <cell r="Q16">
            <v>100</v>
          </cell>
        </row>
        <row r="17">
          <cell r="C17">
            <v>0.546875</v>
          </cell>
          <cell r="F17">
            <v>100</v>
          </cell>
          <cell r="L17">
            <v>7</v>
          </cell>
          <cell r="Q17">
            <v>100</v>
          </cell>
        </row>
        <row r="18">
          <cell r="C18">
            <v>0.578125</v>
          </cell>
          <cell r="F18">
            <v>100</v>
          </cell>
          <cell r="L18">
            <v>7</v>
          </cell>
          <cell r="Q18">
            <v>100</v>
          </cell>
        </row>
        <row r="19">
          <cell r="C19">
            <v>0.609375</v>
          </cell>
          <cell r="F19">
            <v>100</v>
          </cell>
          <cell r="L19">
            <v>7</v>
          </cell>
          <cell r="Q19">
            <v>100</v>
          </cell>
        </row>
        <row r="20">
          <cell r="C20">
            <v>0.640625</v>
          </cell>
          <cell r="F20">
            <v>100</v>
          </cell>
          <cell r="L20">
            <v>7</v>
          </cell>
          <cell r="Q20">
            <v>100</v>
          </cell>
        </row>
        <row r="21">
          <cell r="C21">
            <v>0.671875</v>
          </cell>
          <cell r="F21">
            <v>100</v>
          </cell>
          <cell r="L21">
            <v>7</v>
          </cell>
          <cell r="Q21">
            <v>100</v>
          </cell>
        </row>
        <row r="22">
          <cell r="C22">
            <v>0.6875</v>
          </cell>
          <cell r="F22">
            <v>100</v>
          </cell>
          <cell r="L22">
            <v>7</v>
          </cell>
          <cell r="Q22">
            <v>100</v>
          </cell>
        </row>
        <row r="23">
          <cell r="C23">
            <v>0.734375</v>
          </cell>
          <cell r="F23">
            <v>99.9</v>
          </cell>
          <cell r="L23">
            <v>8</v>
          </cell>
          <cell r="Q23">
            <v>100</v>
          </cell>
        </row>
        <row r="24">
          <cell r="C24">
            <v>0.796875</v>
          </cell>
          <cell r="F24">
            <v>100</v>
          </cell>
          <cell r="L24">
            <v>7</v>
          </cell>
          <cell r="Q24">
            <v>100</v>
          </cell>
        </row>
        <row r="25">
          <cell r="C25">
            <v>0.84375</v>
          </cell>
          <cell r="F25">
            <v>100</v>
          </cell>
          <cell r="L25">
            <v>7</v>
          </cell>
          <cell r="Q25">
            <v>100</v>
          </cell>
        </row>
        <row r="26">
          <cell r="C26">
            <v>0.875</v>
          </cell>
          <cell r="F26">
            <v>100</v>
          </cell>
          <cell r="L26">
            <v>7</v>
          </cell>
          <cell r="Q26">
            <v>100</v>
          </cell>
        </row>
        <row r="27">
          <cell r="C27">
            <v>0.90625</v>
          </cell>
          <cell r="F27">
            <v>100</v>
          </cell>
          <cell r="L27">
            <v>7</v>
          </cell>
          <cell r="Q27">
            <v>100</v>
          </cell>
        </row>
        <row r="28">
          <cell r="C28">
            <v>0.9375</v>
          </cell>
          <cell r="F28">
            <v>99.9</v>
          </cell>
          <cell r="L28">
            <v>7</v>
          </cell>
          <cell r="Q28">
            <v>100</v>
          </cell>
        </row>
        <row r="29">
          <cell r="C29">
            <v>0.96875</v>
          </cell>
          <cell r="F29">
            <v>99.9</v>
          </cell>
          <cell r="L29">
            <v>7</v>
          </cell>
          <cell r="Q29">
            <v>100</v>
          </cell>
        </row>
        <row r="30">
          <cell r="C30">
            <v>1</v>
          </cell>
          <cell r="F30">
            <v>99.7</v>
          </cell>
          <cell r="L30">
            <v>7</v>
          </cell>
          <cell r="Q30">
            <v>100</v>
          </cell>
        </row>
        <row r="31">
          <cell r="C31">
            <v>1.03125</v>
          </cell>
          <cell r="F31">
            <v>100</v>
          </cell>
          <cell r="L31">
            <v>7</v>
          </cell>
          <cell r="Q31">
            <v>100</v>
          </cell>
        </row>
        <row r="32">
          <cell r="C32">
            <v>1.0625</v>
          </cell>
          <cell r="F32">
            <v>99.7</v>
          </cell>
          <cell r="L32">
            <v>10</v>
          </cell>
          <cell r="Q32">
            <v>100</v>
          </cell>
        </row>
        <row r="33">
          <cell r="C33">
            <v>1.09375</v>
          </cell>
          <cell r="F33">
            <v>99.8</v>
          </cell>
          <cell r="L33">
            <v>10</v>
          </cell>
          <cell r="Q33">
            <v>100</v>
          </cell>
        </row>
        <row r="34">
          <cell r="C34">
            <v>1.125</v>
          </cell>
          <cell r="F34">
            <v>99.6</v>
          </cell>
          <cell r="L34">
            <v>11</v>
          </cell>
          <cell r="Q34">
            <v>100</v>
          </cell>
        </row>
        <row r="35">
          <cell r="C35">
            <v>1.171875</v>
          </cell>
          <cell r="F35">
            <v>99.8</v>
          </cell>
          <cell r="L35">
            <v>8</v>
          </cell>
          <cell r="Q35">
            <v>100</v>
          </cell>
        </row>
        <row r="36">
          <cell r="C36">
            <v>1.203125</v>
          </cell>
          <cell r="F36">
            <v>99.9</v>
          </cell>
          <cell r="L36">
            <v>8</v>
          </cell>
          <cell r="Q36">
            <v>100</v>
          </cell>
        </row>
        <row r="37">
          <cell r="C37">
            <v>1.234375</v>
          </cell>
          <cell r="F37">
            <v>99.3</v>
          </cell>
          <cell r="L37">
            <v>10</v>
          </cell>
          <cell r="Q37">
            <v>100</v>
          </cell>
        </row>
        <row r="38">
          <cell r="C38">
            <v>1.265625</v>
          </cell>
          <cell r="F38">
            <v>99.7</v>
          </cell>
          <cell r="L38">
            <v>11</v>
          </cell>
          <cell r="Q38">
            <v>100</v>
          </cell>
        </row>
        <row r="39">
          <cell r="C39">
            <v>1.296875</v>
          </cell>
          <cell r="F39">
            <v>99.4</v>
          </cell>
          <cell r="L39">
            <v>11</v>
          </cell>
          <cell r="Q39">
            <v>100</v>
          </cell>
        </row>
        <row r="40">
          <cell r="C40">
            <v>1.328125</v>
          </cell>
          <cell r="F40">
            <v>99.8</v>
          </cell>
          <cell r="L40">
            <v>12</v>
          </cell>
          <cell r="Q40">
            <v>100</v>
          </cell>
        </row>
        <row r="41">
          <cell r="C41">
            <v>1.390625</v>
          </cell>
          <cell r="F41">
            <v>99.5</v>
          </cell>
          <cell r="L41">
            <v>17</v>
          </cell>
          <cell r="Q41">
            <v>100</v>
          </cell>
        </row>
        <row r="42">
          <cell r="C42">
            <v>1.453125</v>
          </cell>
          <cell r="F42">
            <v>99.6</v>
          </cell>
          <cell r="L42">
            <v>16</v>
          </cell>
          <cell r="Q42">
            <v>100</v>
          </cell>
        </row>
        <row r="43">
          <cell r="C43">
            <v>1.5</v>
          </cell>
          <cell r="F43">
            <v>99.2</v>
          </cell>
          <cell r="L43">
            <v>16</v>
          </cell>
          <cell r="Q43">
            <v>100</v>
          </cell>
        </row>
        <row r="44">
          <cell r="C44">
            <v>1.578125</v>
          </cell>
          <cell r="F44">
            <v>99.8</v>
          </cell>
          <cell r="L44">
            <v>10</v>
          </cell>
          <cell r="Q44">
            <v>100</v>
          </cell>
        </row>
        <row r="45">
          <cell r="C45">
            <v>1.609375</v>
          </cell>
          <cell r="F45">
            <v>99.6</v>
          </cell>
          <cell r="L45">
            <v>9</v>
          </cell>
          <cell r="Q45">
            <v>100</v>
          </cell>
        </row>
        <row r="46">
          <cell r="C46">
            <v>1.671875</v>
          </cell>
          <cell r="F46">
            <v>99</v>
          </cell>
          <cell r="L46">
            <v>11</v>
          </cell>
          <cell r="Q46">
            <v>100</v>
          </cell>
        </row>
        <row r="47">
          <cell r="C47">
            <v>1.703125</v>
          </cell>
          <cell r="F47">
            <v>98.9</v>
          </cell>
          <cell r="L47">
            <v>11</v>
          </cell>
          <cell r="Q47">
            <v>100</v>
          </cell>
        </row>
        <row r="48">
          <cell r="C48">
            <v>1.734375</v>
          </cell>
          <cell r="F48">
            <v>99.1</v>
          </cell>
          <cell r="L48">
            <v>11</v>
          </cell>
          <cell r="Q48">
            <v>100</v>
          </cell>
        </row>
        <row r="49">
          <cell r="C49">
            <v>1.78125</v>
          </cell>
          <cell r="F49">
            <v>98.4</v>
          </cell>
          <cell r="L49">
            <v>10</v>
          </cell>
          <cell r="Q49">
            <v>100</v>
          </cell>
        </row>
        <row r="50">
          <cell r="C50">
            <v>1.828125</v>
          </cell>
          <cell r="F50">
            <v>98.1</v>
          </cell>
          <cell r="L50">
            <v>8</v>
          </cell>
          <cell r="Q50">
            <v>100</v>
          </cell>
        </row>
        <row r="51">
          <cell r="C51">
            <v>1.859375</v>
          </cell>
          <cell r="F51">
            <v>95.7</v>
          </cell>
          <cell r="L51">
            <v>8</v>
          </cell>
          <cell r="Q51">
            <v>100</v>
          </cell>
        </row>
        <row r="52">
          <cell r="C52">
            <v>1.90625</v>
          </cell>
          <cell r="F52">
            <v>97.5</v>
          </cell>
          <cell r="L52">
            <v>8</v>
          </cell>
          <cell r="Q52">
            <v>100</v>
          </cell>
        </row>
        <row r="53">
          <cell r="C53">
            <v>1.9375</v>
          </cell>
          <cell r="F53">
            <v>95.6</v>
          </cell>
          <cell r="L53">
            <v>8</v>
          </cell>
          <cell r="Q53">
            <v>100</v>
          </cell>
        </row>
        <row r="54">
          <cell r="C54">
            <v>1.984375</v>
          </cell>
          <cell r="F54">
            <v>93.600000000000009</v>
          </cell>
          <cell r="L54">
            <v>10</v>
          </cell>
          <cell r="Q54">
            <v>100</v>
          </cell>
        </row>
        <row r="55">
          <cell r="C55">
            <v>2.03125</v>
          </cell>
          <cell r="F55">
            <v>94.6</v>
          </cell>
          <cell r="L55">
            <v>8</v>
          </cell>
          <cell r="Q55">
            <v>100</v>
          </cell>
        </row>
        <row r="56">
          <cell r="C56">
            <v>2.078125</v>
          </cell>
          <cell r="F56">
            <v>93.100000000000009</v>
          </cell>
          <cell r="L56">
            <v>9</v>
          </cell>
          <cell r="Q56">
            <v>100</v>
          </cell>
        </row>
        <row r="57">
          <cell r="C57">
            <v>2.109375</v>
          </cell>
          <cell r="F57">
            <v>90.9</v>
          </cell>
          <cell r="L57">
            <v>10</v>
          </cell>
          <cell r="Q57">
            <v>100</v>
          </cell>
        </row>
        <row r="58">
          <cell r="C58">
            <v>2.15625</v>
          </cell>
          <cell r="F58">
            <v>89.1</v>
          </cell>
          <cell r="L58">
            <v>14</v>
          </cell>
          <cell r="Q58">
            <v>100</v>
          </cell>
        </row>
        <row r="59">
          <cell r="C59">
            <v>2.21875</v>
          </cell>
          <cell r="F59">
            <v>87.6</v>
          </cell>
          <cell r="L59">
            <v>13</v>
          </cell>
          <cell r="Q59">
            <v>100</v>
          </cell>
        </row>
        <row r="60">
          <cell r="C60">
            <v>2.265625</v>
          </cell>
          <cell r="F60">
            <v>87.5</v>
          </cell>
          <cell r="L60">
            <v>14</v>
          </cell>
          <cell r="Q60">
            <v>100</v>
          </cell>
        </row>
        <row r="61">
          <cell r="C61">
            <v>2.328125</v>
          </cell>
          <cell r="F61">
            <v>87.4</v>
          </cell>
          <cell r="L61">
            <v>12</v>
          </cell>
          <cell r="Q61">
            <v>100</v>
          </cell>
        </row>
        <row r="62">
          <cell r="C62">
            <v>2.40625</v>
          </cell>
          <cell r="F62">
            <v>82.899999999999991</v>
          </cell>
          <cell r="L62">
            <v>15</v>
          </cell>
          <cell r="Q62">
            <v>100</v>
          </cell>
        </row>
        <row r="63">
          <cell r="C63">
            <v>2.484375</v>
          </cell>
          <cell r="F63">
            <v>82.699999999999989</v>
          </cell>
          <cell r="L63">
            <v>13</v>
          </cell>
          <cell r="Q63">
            <v>100</v>
          </cell>
        </row>
        <row r="64">
          <cell r="C64">
            <v>2.546875</v>
          </cell>
          <cell r="F64">
            <v>84.399999999999991</v>
          </cell>
          <cell r="L64">
            <v>11</v>
          </cell>
          <cell r="Q64">
            <v>0</v>
          </cell>
        </row>
        <row r="65">
          <cell r="C65">
            <v>2.59375</v>
          </cell>
          <cell r="F65">
            <v>79.400000000000006</v>
          </cell>
          <cell r="L65">
            <v>10</v>
          </cell>
          <cell r="Q65">
            <v>100</v>
          </cell>
        </row>
        <row r="66">
          <cell r="C66">
            <v>2.671875</v>
          </cell>
          <cell r="F66">
            <v>79.800000000000011</v>
          </cell>
          <cell r="L66">
            <v>13</v>
          </cell>
          <cell r="Q66">
            <v>0</v>
          </cell>
        </row>
        <row r="67">
          <cell r="C67">
            <v>2.71875</v>
          </cell>
          <cell r="F67">
            <v>81.3</v>
          </cell>
          <cell r="L67">
            <v>10</v>
          </cell>
          <cell r="Q67">
            <v>100</v>
          </cell>
        </row>
        <row r="68">
          <cell r="C68">
            <v>2.78125</v>
          </cell>
          <cell r="F68">
            <v>81.5</v>
          </cell>
          <cell r="L68">
            <v>8</v>
          </cell>
          <cell r="Q68">
            <v>0</v>
          </cell>
        </row>
        <row r="69">
          <cell r="C69">
            <v>2.8125</v>
          </cell>
          <cell r="F69">
            <v>79.100000000000009</v>
          </cell>
          <cell r="L69">
            <v>7</v>
          </cell>
          <cell r="Q69">
            <v>100</v>
          </cell>
        </row>
        <row r="70">
          <cell r="C70">
            <v>2.859375</v>
          </cell>
          <cell r="F70">
            <v>77.7</v>
          </cell>
          <cell r="L70">
            <v>11</v>
          </cell>
          <cell r="Q70">
            <v>100</v>
          </cell>
        </row>
        <row r="71">
          <cell r="C71">
            <v>2.90625</v>
          </cell>
          <cell r="F71">
            <v>75.3</v>
          </cell>
          <cell r="L71">
            <v>14</v>
          </cell>
          <cell r="Q71">
            <v>100</v>
          </cell>
        </row>
        <row r="72">
          <cell r="C72">
            <v>2.9375</v>
          </cell>
          <cell r="F72">
            <v>76.7</v>
          </cell>
          <cell r="L72">
            <v>5</v>
          </cell>
          <cell r="Q72">
            <v>0</v>
          </cell>
        </row>
        <row r="73">
          <cell r="C73">
            <v>3</v>
          </cell>
          <cell r="F73">
            <v>75.3</v>
          </cell>
          <cell r="L73">
            <v>25</v>
          </cell>
          <cell r="Q73">
            <v>100</v>
          </cell>
        </row>
        <row r="74">
          <cell r="C74">
            <v>3.03125</v>
          </cell>
          <cell r="F74">
            <v>82.6</v>
          </cell>
          <cell r="L74">
            <v>3</v>
          </cell>
          <cell r="Q74">
            <v>100</v>
          </cell>
        </row>
        <row r="75">
          <cell r="C75">
            <v>3.046875</v>
          </cell>
          <cell r="F75">
            <v>87.4</v>
          </cell>
          <cell r="L75">
            <v>4</v>
          </cell>
          <cell r="Q75">
            <v>100</v>
          </cell>
        </row>
        <row r="76">
          <cell r="C76">
            <v>3.078125</v>
          </cell>
          <cell r="F76">
            <v>86.8</v>
          </cell>
          <cell r="L76">
            <v>17</v>
          </cell>
          <cell r="Q76">
            <v>100</v>
          </cell>
        </row>
        <row r="77">
          <cell r="C77">
            <v>3.125</v>
          </cell>
          <cell r="F77">
            <v>90.4</v>
          </cell>
          <cell r="L77">
            <v>21</v>
          </cell>
          <cell r="Q77">
            <v>0</v>
          </cell>
        </row>
        <row r="78">
          <cell r="C78">
            <v>3.15625</v>
          </cell>
          <cell r="F78">
            <v>91.4</v>
          </cell>
          <cell r="L78">
            <v>25</v>
          </cell>
          <cell r="Q78">
            <v>100</v>
          </cell>
        </row>
        <row r="79">
          <cell r="C79">
            <v>3.21875</v>
          </cell>
          <cell r="F79">
            <v>85.2</v>
          </cell>
          <cell r="L79">
            <v>16</v>
          </cell>
          <cell r="Q79">
            <v>100</v>
          </cell>
        </row>
        <row r="80">
          <cell r="C80">
            <v>3.265625</v>
          </cell>
          <cell r="F80">
            <v>92</v>
          </cell>
          <cell r="L80">
            <v>25</v>
          </cell>
          <cell r="Q80">
            <v>100</v>
          </cell>
        </row>
        <row r="81">
          <cell r="C81">
            <v>3.296875</v>
          </cell>
          <cell r="F81">
            <v>94.3</v>
          </cell>
          <cell r="L81">
            <v>25</v>
          </cell>
          <cell r="Q81">
            <v>100</v>
          </cell>
        </row>
        <row r="82">
          <cell r="C82">
            <v>3.328125</v>
          </cell>
          <cell r="F82">
            <v>94</v>
          </cell>
          <cell r="L82">
            <v>29</v>
          </cell>
          <cell r="Q82">
            <v>100</v>
          </cell>
        </row>
        <row r="83">
          <cell r="C83">
            <v>3.390625</v>
          </cell>
          <cell r="F83">
            <v>93.100000000000009</v>
          </cell>
          <cell r="L83">
            <v>40</v>
          </cell>
          <cell r="Q83">
            <v>100</v>
          </cell>
        </row>
        <row r="84">
          <cell r="C84">
            <v>3.4375</v>
          </cell>
          <cell r="F84">
            <v>94.1</v>
          </cell>
          <cell r="L84">
            <v>19</v>
          </cell>
          <cell r="Q84">
            <v>100</v>
          </cell>
        </row>
        <row r="85">
          <cell r="C85">
            <v>3.46875</v>
          </cell>
          <cell r="F85">
            <v>96.5</v>
          </cell>
          <cell r="L85">
            <v>14</v>
          </cell>
          <cell r="Q85">
            <v>100</v>
          </cell>
        </row>
        <row r="86">
          <cell r="C86">
            <v>3.5</v>
          </cell>
          <cell r="F86">
            <v>98.3</v>
          </cell>
          <cell r="L86">
            <v>14</v>
          </cell>
          <cell r="Q86">
            <v>0</v>
          </cell>
        </row>
        <row r="87">
          <cell r="C87">
            <v>3.53125</v>
          </cell>
          <cell r="F87">
            <v>98</v>
          </cell>
          <cell r="L87">
            <v>14</v>
          </cell>
          <cell r="Q87">
            <v>100</v>
          </cell>
        </row>
        <row r="88">
          <cell r="C88">
            <v>3.5625</v>
          </cell>
          <cell r="F88">
            <v>97.6</v>
          </cell>
          <cell r="L88">
            <v>14</v>
          </cell>
          <cell r="Q88">
            <v>100</v>
          </cell>
        </row>
        <row r="89">
          <cell r="C89">
            <v>3.59375</v>
          </cell>
          <cell r="F89">
            <v>97</v>
          </cell>
          <cell r="L89">
            <v>15</v>
          </cell>
          <cell r="Q89">
            <v>100</v>
          </cell>
        </row>
        <row r="90">
          <cell r="C90">
            <v>3.625</v>
          </cell>
          <cell r="F90">
            <v>96.1</v>
          </cell>
          <cell r="L90">
            <v>15</v>
          </cell>
          <cell r="Q90">
            <v>100</v>
          </cell>
        </row>
        <row r="91">
          <cell r="C91">
            <v>3.65625</v>
          </cell>
          <cell r="F91">
            <v>94.699999999999989</v>
          </cell>
          <cell r="L91">
            <v>8</v>
          </cell>
          <cell r="Q91">
            <v>100</v>
          </cell>
        </row>
        <row r="92">
          <cell r="C92">
            <v>3.671875</v>
          </cell>
          <cell r="F92">
            <v>93.7</v>
          </cell>
          <cell r="L92">
            <v>12</v>
          </cell>
          <cell r="Q92">
            <v>100</v>
          </cell>
        </row>
        <row r="93">
          <cell r="C93">
            <v>3.703125</v>
          </cell>
          <cell r="F93">
            <v>92.2</v>
          </cell>
          <cell r="L93">
            <v>16</v>
          </cell>
          <cell r="Q93">
            <v>0</v>
          </cell>
        </row>
        <row r="94">
          <cell r="C94">
            <v>3.734375</v>
          </cell>
          <cell r="F94">
            <v>93.600000000000009</v>
          </cell>
          <cell r="L94">
            <v>19</v>
          </cell>
          <cell r="Q94">
            <v>100</v>
          </cell>
        </row>
        <row r="95">
          <cell r="C95">
            <v>3.78125</v>
          </cell>
          <cell r="F95">
            <v>91.7</v>
          </cell>
          <cell r="L95">
            <v>26</v>
          </cell>
          <cell r="Q95">
            <v>100</v>
          </cell>
        </row>
        <row r="96">
          <cell r="C96">
            <v>3.8125</v>
          </cell>
          <cell r="F96">
            <v>91.100000000000009</v>
          </cell>
          <cell r="L96">
            <v>30</v>
          </cell>
          <cell r="Q96">
            <v>100</v>
          </cell>
        </row>
        <row r="97">
          <cell r="C97">
            <v>3.84375</v>
          </cell>
          <cell r="F97">
            <v>88</v>
          </cell>
          <cell r="L97">
            <v>32</v>
          </cell>
          <cell r="Q97">
            <v>100</v>
          </cell>
        </row>
        <row r="98">
          <cell r="C98">
            <v>3.890625</v>
          </cell>
          <cell r="F98">
            <v>85.2</v>
          </cell>
          <cell r="L98">
            <v>21</v>
          </cell>
          <cell r="Q98">
            <v>0</v>
          </cell>
        </row>
        <row r="99">
          <cell r="C99">
            <v>3.9375</v>
          </cell>
          <cell r="F99">
            <v>86.7</v>
          </cell>
          <cell r="L99">
            <v>27</v>
          </cell>
          <cell r="Q99">
            <v>100</v>
          </cell>
        </row>
        <row r="100">
          <cell r="C100">
            <v>4.015625</v>
          </cell>
          <cell r="F100">
            <v>89.600000000000009</v>
          </cell>
          <cell r="L100">
            <v>71</v>
          </cell>
          <cell r="Q100">
            <v>100</v>
          </cell>
        </row>
        <row r="101">
          <cell r="C101">
            <v>4.0625</v>
          </cell>
          <cell r="F101">
            <v>87.5</v>
          </cell>
          <cell r="L101">
            <v>74</v>
          </cell>
          <cell r="Q101">
            <v>100</v>
          </cell>
        </row>
        <row r="102">
          <cell r="C102">
            <v>4.140625</v>
          </cell>
          <cell r="F102">
            <v>88.5</v>
          </cell>
          <cell r="L102">
            <v>14</v>
          </cell>
          <cell r="Q102">
            <v>100</v>
          </cell>
        </row>
        <row r="103">
          <cell r="C103">
            <v>4.171875</v>
          </cell>
          <cell r="F103">
            <v>88.9</v>
          </cell>
          <cell r="L103">
            <v>20</v>
          </cell>
          <cell r="Q103">
            <v>100</v>
          </cell>
        </row>
        <row r="104">
          <cell r="C104">
            <v>4.234375</v>
          </cell>
          <cell r="F104">
            <v>89.7</v>
          </cell>
          <cell r="L104">
            <v>17</v>
          </cell>
          <cell r="Q104">
            <v>100</v>
          </cell>
        </row>
        <row r="105">
          <cell r="C105">
            <v>4.28125</v>
          </cell>
          <cell r="F105">
            <v>88.7</v>
          </cell>
          <cell r="L105">
            <v>26</v>
          </cell>
          <cell r="Q105">
            <v>100</v>
          </cell>
        </row>
        <row r="106">
          <cell r="C106">
            <v>4.3125</v>
          </cell>
          <cell r="F106">
            <v>87.4</v>
          </cell>
          <cell r="L106">
            <v>27</v>
          </cell>
          <cell r="Q10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</sheetNames>
    <sheetDataSet>
      <sheetData sheetId="0">
        <row r="1">
          <cell r="A1" t="str">
            <v>4CR</v>
          </cell>
        </row>
        <row r="3">
          <cell r="F3">
            <v>95.201000000000022</v>
          </cell>
          <cell r="Q3">
            <v>0</v>
          </cell>
        </row>
        <row r="7">
          <cell r="C7">
            <v>0.171875</v>
          </cell>
          <cell r="E7">
            <v>1000</v>
          </cell>
          <cell r="F7">
            <v>97.6</v>
          </cell>
          <cell r="Q7">
            <v>0</v>
          </cell>
        </row>
        <row r="8">
          <cell r="C8">
            <v>0.296875</v>
          </cell>
          <cell r="E8">
            <v>2000</v>
          </cell>
          <cell r="F8">
            <v>100</v>
          </cell>
          <cell r="Q8">
            <v>0</v>
          </cell>
        </row>
        <row r="9">
          <cell r="C9">
            <v>0.375</v>
          </cell>
          <cell r="E9">
            <v>3000</v>
          </cell>
          <cell r="F9">
            <v>99.8</v>
          </cell>
          <cell r="Q9">
            <v>0</v>
          </cell>
        </row>
        <row r="10">
          <cell r="C10">
            <v>0.453125</v>
          </cell>
          <cell r="E10">
            <v>4000</v>
          </cell>
          <cell r="F10">
            <v>99.9</v>
          </cell>
          <cell r="Q10">
            <v>0</v>
          </cell>
        </row>
        <row r="11">
          <cell r="C11">
            <v>0.546875</v>
          </cell>
          <cell r="E11">
            <v>5000</v>
          </cell>
          <cell r="F11">
            <v>100</v>
          </cell>
          <cell r="Q11">
            <v>0</v>
          </cell>
        </row>
        <row r="12">
          <cell r="C12">
            <v>0.65625</v>
          </cell>
          <cell r="E12">
            <v>6000</v>
          </cell>
          <cell r="F12">
            <v>99.9</v>
          </cell>
          <cell r="Q12">
            <v>0</v>
          </cell>
        </row>
        <row r="13">
          <cell r="C13">
            <v>0.734375</v>
          </cell>
          <cell r="E13">
            <v>7000</v>
          </cell>
          <cell r="F13">
            <v>100</v>
          </cell>
          <cell r="Q13">
            <v>0</v>
          </cell>
        </row>
        <row r="14">
          <cell r="C14">
            <v>0.796875</v>
          </cell>
          <cell r="E14">
            <v>8000</v>
          </cell>
          <cell r="F14">
            <v>100</v>
          </cell>
          <cell r="Q14">
            <v>0</v>
          </cell>
        </row>
        <row r="15">
          <cell r="C15">
            <v>0.859375</v>
          </cell>
          <cell r="E15">
            <v>9000</v>
          </cell>
          <cell r="F15">
            <v>99.7</v>
          </cell>
          <cell r="Q15">
            <v>0</v>
          </cell>
        </row>
        <row r="16">
          <cell r="C16">
            <v>0.921875</v>
          </cell>
          <cell r="E16">
            <v>10000</v>
          </cell>
          <cell r="F16">
            <v>99.8</v>
          </cell>
          <cell r="Q16">
            <v>0</v>
          </cell>
        </row>
        <row r="17">
          <cell r="C17">
            <v>0.984375</v>
          </cell>
          <cell r="E17">
            <v>11000</v>
          </cell>
          <cell r="F17">
            <v>99.8</v>
          </cell>
          <cell r="Q17">
            <v>0</v>
          </cell>
        </row>
        <row r="18">
          <cell r="C18">
            <v>1.046875</v>
          </cell>
          <cell r="E18">
            <v>12000</v>
          </cell>
          <cell r="F18">
            <v>99.7</v>
          </cell>
          <cell r="Q18">
            <v>0</v>
          </cell>
        </row>
        <row r="19">
          <cell r="C19">
            <v>1.125</v>
          </cell>
          <cell r="E19">
            <v>13000</v>
          </cell>
          <cell r="F19">
            <v>99</v>
          </cell>
          <cell r="Q19">
            <v>0</v>
          </cell>
        </row>
        <row r="20">
          <cell r="C20">
            <v>1.203125</v>
          </cell>
          <cell r="E20">
            <v>14000</v>
          </cell>
          <cell r="F20">
            <v>98.6</v>
          </cell>
          <cell r="Q20">
            <v>0</v>
          </cell>
        </row>
        <row r="21">
          <cell r="C21">
            <v>1.25</v>
          </cell>
          <cell r="E21">
            <v>15000</v>
          </cell>
          <cell r="F21">
            <v>98.2</v>
          </cell>
          <cell r="Q21">
            <v>0</v>
          </cell>
        </row>
        <row r="22">
          <cell r="C22">
            <v>1.3125</v>
          </cell>
          <cell r="E22">
            <v>16000</v>
          </cell>
          <cell r="F22">
            <v>97.399999999999991</v>
          </cell>
          <cell r="Q22">
            <v>0</v>
          </cell>
        </row>
        <row r="23">
          <cell r="C23">
            <v>1.375</v>
          </cell>
          <cell r="E23">
            <v>17000</v>
          </cell>
          <cell r="F23">
            <v>97.3</v>
          </cell>
          <cell r="Q23">
            <v>0</v>
          </cell>
        </row>
        <row r="24">
          <cell r="C24">
            <v>1.4375</v>
          </cell>
          <cell r="E24">
            <v>18000</v>
          </cell>
          <cell r="F24">
            <v>94.899999999999991</v>
          </cell>
          <cell r="Q24">
            <v>0</v>
          </cell>
        </row>
        <row r="25">
          <cell r="C25">
            <v>1.5</v>
          </cell>
          <cell r="E25">
            <v>19000</v>
          </cell>
          <cell r="F25">
            <v>91.5</v>
          </cell>
          <cell r="Q25">
            <v>0</v>
          </cell>
        </row>
        <row r="26">
          <cell r="C26">
            <v>1.578125</v>
          </cell>
          <cell r="E26">
            <v>20000</v>
          </cell>
          <cell r="F26">
            <v>90.2</v>
          </cell>
          <cell r="Q26">
            <v>0</v>
          </cell>
        </row>
        <row r="27">
          <cell r="C27">
            <v>1.703125</v>
          </cell>
          <cell r="E27">
            <v>21000</v>
          </cell>
          <cell r="F27">
            <v>85.5</v>
          </cell>
          <cell r="Q27">
            <v>0</v>
          </cell>
        </row>
        <row r="28">
          <cell r="C28">
            <v>1.796875</v>
          </cell>
          <cell r="E28">
            <v>22000</v>
          </cell>
          <cell r="F28">
            <v>80.100000000000009</v>
          </cell>
          <cell r="Q28">
            <v>0</v>
          </cell>
        </row>
        <row r="29">
          <cell r="C29">
            <v>1.90625</v>
          </cell>
          <cell r="E29">
            <v>23000</v>
          </cell>
          <cell r="F29">
            <v>76.7</v>
          </cell>
          <cell r="Q29">
            <v>0</v>
          </cell>
        </row>
        <row r="30">
          <cell r="C30">
            <v>2.03125</v>
          </cell>
          <cell r="E30">
            <v>24000</v>
          </cell>
          <cell r="F30">
            <v>69.5</v>
          </cell>
          <cell r="Q30">
            <v>0</v>
          </cell>
        </row>
        <row r="31">
          <cell r="C31">
            <v>2.125</v>
          </cell>
          <cell r="E31">
            <v>25000</v>
          </cell>
          <cell r="F31">
            <v>63</v>
          </cell>
          <cell r="Q31">
            <v>0</v>
          </cell>
        </row>
        <row r="32">
          <cell r="C32">
            <v>2.21875</v>
          </cell>
          <cell r="E32">
            <v>26000</v>
          </cell>
          <cell r="F32">
            <v>57.4</v>
          </cell>
          <cell r="Q32">
            <v>0</v>
          </cell>
        </row>
        <row r="33">
          <cell r="C33">
            <v>2.328125</v>
          </cell>
          <cell r="E33">
            <v>27000</v>
          </cell>
          <cell r="F33">
            <v>72.8</v>
          </cell>
          <cell r="Q33">
            <v>0</v>
          </cell>
        </row>
        <row r="34">
          <cell r="C34">
            <v>2.40625</v>
          </cell>
          <cell r="E34">
            <v>28000</v>
          </cell>
          <cell r="F34">
            <v>95.199999999999989</v>
          </cell>
          <cell r="Q34">
            <v>0</v>
          </cell>
        </row>
        <row r="35">
          <cell r="C35">
            <v>2.453125</v>
          </cell>
          <cell r="E35">
            <v>29000</v>
          </cell>
          <cell r="F35">
            <v>99.5</v>
          </cell>
          <cell r="Q35">
            <v>0</v>
          </cell>
        </row>
        <row r="36">
          <cell r="C36">
            <v>2.484375</v>
          </cell>
          <cell r="E36">
            <v>30000</v>
          </cell>
          <cell r="F36">
            <v>99.7</v>
          </cell>
          <cell r="Q36">
            <v>0</v>
          </cell>
        </row>
        <row r="37">
          <cell r="C37">
            <v>2.515625</v>
          </cell>
          <cell r="E37">
            <v>31000</v>
          </cell>
          <cell r="F37">
            <v>99.9</v>
          </cell>
          <cell r="Q37">
            <v>0</v>
          </cell>
        </row>
        <row r="38">
          <cell r="C38">
            <v>2.546875</v>
          </cell>
          <cell r="E38">
            <v>32000</v>
          </cell>
          <cell r="F38">
            <v>99.3</v>
          </cell>
          <cell r="Q38">
            <v>0</v>
          </cell>
        </row>
        <row r="39">
          <cell r="C39">
            <v>2.578125</v>
          </cell>
          <cell r="E39">
            <v>33000</v>
          </cell>
          <cell r="F39">
            <v>99.1</v>
          </cell>
          <cell r="Q39">
            <v>0</v>
          </cell>
        </row>
        <row r="40">
          <cell r="C40">
            <v>2.609375</v>
          </cell>
          <cell r="E40">
            <v>34000</v>
          </cell>
          <cell r="F40">
            <v>99.1</v>
          </cell>
          <cell r="Q40">
            <v>0</v>
          </cell>
        </row>
        <row r="41">
          <cell r="C41">
            <v>2.640625</v>
          </cell>
          <cell r="E41">
            <v>35000</v>
          </cell>
          <cell r="F41">
            <v>98.3</v>
          </cell>
          <cell r="Q41">
            <v>0</v>
          </cell>
        </row>
        <row r="42">
          <cell r="C42">
            <v>2.671875</v>
          </cell>
          <cell r="E42">
            <v>36000</v>
          </cell>
          <cell r="F42">
            <v>97.8</v>
          </cell>
          <cell r="Q42">
            <v>0</v>
          </cell>
        </row>
        <row r="43">
          <cell r="C43">
            <v>2.703125</v>
          </cell>
          <cell r="E43">
            <v>37000</v>
          </cell>
          <cell r="F43">
            <v>98.2</v>
          </cell>
          <cell r="Q43">
            <v>0</v>
          </cell>
        </row>
        <row r="44">
          <cell r="C44">
            <v>2.734375</v>
          </cell>
          <cell r="E44">
            <v>38000</v>
          </cell>
          <cell r="F44">
            <v>98.7</v>
          </cell>
          <cell r="Q44">
            <v>0</v>
          </cell>
        </row>
        <row r="45">
          <cell r="C45">
            <v>2.765625</v>
          </cell>
          <cell r="E45">
            <v>39000</v>
          </cell>
          <cell r="F45">
            <v>97.7</v>
          </cell>
          <cell r="Q45">
            <v>0</v>
          </cell>
        </row>
        <row r="46">
          <cell r="C46">
            <v>2.796875</v>
          </cell>
          <cell r="E46">
            <v>40000</v>
          </cell>
          <cell r="F46">
            <v>96.899999999999991</v>
          </cell>
          <cell r="Q46">
            <v>0</v>
          </cell>
        </row>
        <row r="47">
          <cell r="C47">
            <v>2.8125</v>
          </cell>
          <cell r="E47">
            <v>41000</v>
          </cell>
          <cell r="F47">
            <v>96</v>
          </cell>
          <cell r="Q47">
            <v>0</v>
          </cell>
        </row>
        <row r="48">
          <cell r="C48">
            <v>2.84375</v>
          </cell>
          <cell r="E48">
            <v>42000</v>
          </cell>
          <cell r="F48">
            <v>96.2</v>
          </cell>
          <cell r="Q48">
            <v>0</v>
          </cell>
        </row>
        <row r="49">
          <cell r="C49">
            <v>2.875</v>
          </cell>
          <cell r="E49">
            <v>43000</v>
          </cell>
          <cell r="F49">
            <v>94.899999999999991</v>
          </cell>
          <cell r="Q49">
            <v>0</v>
          </cell>
        </row>
        <row r="50">
          <cell r="C50">
            <v>2.921875</v>
          </cell>
          <cell r="E50">
            <v>44000</v>
          </cell>
          <cell r="F50">
            <v>95.399999999999991</v>
          </cell>
          <cell r="Q50">
            <v>0</v>
          </cell>
        </row>
        <row r="51">
          <cell r="C51">
            <v>2.953125</v>
          </cell>
          <cell r="E51">
            <v>45000</v>
          </cell>
          <cell r="F51">
            <v>96.6</v>
          </cell>
          <cell r="Q51">
            <v>0</v>
          </cell>
        </row>
        <row r="52">
          <cell r="C52">
            <v>2.984375</v>
          </cell>
          <cell r="E52">
            <v>46000</v>
          </cell>
          <cell r="F52">
            <v>95.199999999999989</v>
          </cell>
          <cell r="Q52">
            <v>0</v>
          </cell>
        </row>
        <row r="53">
          <cell r="C53">
            <v>3.03125</v>
          </cell>
          <cell r="E53">
            <v>47000</v>
          </cell>
          <cell r="F53">
            <v>94.3</v>
          </cell>
          <cell r="Q53">
            <v>0</v>
          </cell>
        </row>
        <row r="54">
          <cell r="C54">
            <v>3.0625</v>
          </cell>
          <cell r="E54">
            <v>48000</v>
          </cell>
          <cell r="F54">
            <v>98.6</v>
          </cell>
          <cell r="Q54">
            <v>0</v>
          </cell>
        </row>
        <row r="55">
          <cell r="C55">
            <v>3.09375</v>
          </cell>
          <cell r="E55">
            <v>49000</v>
          </cell>
          <cell r="F55">
            <v>98.8</v>
          </cell>
          <cell r="Q55">
            <v>0</v>
          </cell>
        </row>
        <row r="56">
          <cell r="C56">
            <v>3.125</v>
          </cell>
          <cell r="E56">
            <v>50000</v>
          </cell>
          <cell r="F56">
            <v>97.3</v>
          </cell>
          <cell r="Q56">
            <v>0</v>
          </cell>
        </row>
        <row r="57">
          <cell r="C57">
            <v>3.15625</v>
          </cell>
          <cell r="E57">
            <v>51000</v>
          </cell>
          <cell r="F57">
            <v>96.6</v>
          </cell>
          <cell r="Q57">
            <v>0</v>
          </cell>
        </row>
        <row r="58">
          <cell r="C58">
            <v>3.21875</v>
          </cell>
          <cell r="E58">
            <v>52000</v>
          </cell>
          <cell r="F58">
            <v>94.5</v>
          </cell>
          <cell r="Q58">
            <v>0</v>
          </cell>
        </row>
        <row r="59">
          <cell r="C59">
            <v>3.265625</v>
          </cell>
          <cell r="E59">
            <v>53000</v>
          </cell>
          <cell r="F59">
            <v>98.3</v>
          </cell>
          <cell r="Q59">
            <v>0</v>
          </cell>
        </row>
        <row r="60">
          <cell r="C60">
            <v>3.296875</v>
          </cell>
          <cell r="E60">
            <v>54000</v>
          </cell>
          <cell r="F60">
            <v>98.4</v>
          </cell>
          <cell r="Q60">
            <v>0</v>
          </cell>
        </row>
        <row r="61">
          <cell r="C61">
            <v>3.34375</v>
          </cell>
          <cell r="E61">
            <v>55000</v>
          </cell>
          <cell r="F61">
            <v>96.399999999999991</v>
          </cell>
          <cell r="Q61">
            <v>0</v>
          </cell>
        </row>
        <row r="62">
          <cell r="C62">
            <v>3.375</v>
          </cell>
          <cell r="E62">
            <v>56000</v>
          </cell>
          <cell r="F62">
            <v>96.399999999999991</v>
          </cell>
          <cell r="Q62">
            <v>0</v>
          </cell>
        </row>
        <row r="63">
          <cell r="C63">
            <v>3.4375</v>
          </cell>
          <cell r="E63">
            <v>57000</v>
          </cell>
          <cell r="F63">
            <v>95.8</v>
          </cell>
          <cell r="Q63">
            <v>0</v>
          </cell>
        </row>
        <row r="64">
          <cell r="C64">
            <v>3.46875</v>
          </cell>
          <cell r="E64">
            <v>58000</v>
          </cell>
          <cell r="F64">
            <v>96.6</v>
          </cell>
          <cell r="Q64">
            <v>0</v>
          </cell>
        </row>
        <row r="65">
          <cell r="C65">
            <v>3.515625</v>
          </cell>
          <cell r="E65">
            <v>59000</v>
          </cell>
          <cell r="F65">
            <v>96.899999999999991</v>
          </cell>
          <cell r="Q65">
            <v>0</v>
          </cell>
        </row>
        <row r="66">
          <cell r="C66">
            <v>3.5625</v>
          </cell>
          <cell r="E66">
            <v>60000</v>
          </cell>
          <cell r="F66">
            <v>95.199999999999989</v>
          </cell>
          <cell r="Q66">
            <v>0</v>
          </cell>
        </row>
        <row r="67">
          <cell r="C67">
            <v>3.609375</v>
          </cell>
          <cell r="E67">
            <v>61000</v>
          </cell>
          <cell r="F67">
            <v>97.8</v>
          </cell>
          <cell r="Q67">
            <v>0</v>
          </cell>
        </row>
        <row r="68">
          <cell r="C68">
            <v>3.65625</v>
          </cell>
          <cell r="E68">
            <v>62000</v>
          </cell>
          <cell r="F68">
            <v>97.3</v>
          </cell>
          <cell r="Q68">
            <v>0</v>
          </cell>
        </row>
        <row r="69">
          <cell r="C69">
            <v>3.703125</v>
          </cell>
          <cell r="E69">
            <v>63000</v>
          </cell>
          <cell r="F69">
            <v>95.899999999999991</v>
          </cell>
          <cell r="Q69">
            <v>0</v>
          </cell>
        </row>
        <row r="70">
          <cell r="C70">
            <v>3.75</v>
          </cell>
          <cell r="E70">
            <v>64000</v>
          </cell>
          <cell r="F70">
            <v>97.7</v>
          </cell>
          <cell r="Q70">
            <v>0</v>
          </cell>
        </row>
        <row r="71">
          <cell r="C71">
            <v>3.796875</v>
          </cell>
          <cell r="E71">
            <v>65000</v>
          </cell>
          <cell r="F71">
            <v>98.3</v>
          </cell>
          <cell r="Q71">
            <v>0</v>
          </cell>
        </row>
        <row r="72">
          <cell r="C72">
            <v>3.828125</v>
          </cell>
          <cell r="E72">
            <v>66000</v>
          </cell>
          <cell r="F72">
            <v>98.5</v>
          </cell>
          <cell r="Q72">
            <v>0</v>
          </cell>
        </row>
        <row r="73">
          <cell r="C73">
            <v>3.875</v>
          </cell>
          <cell r="E73">
            <v>67000</v>
          </cell>
          <cell r="F73">
            <v>98.2</v>
          </cell>
          <cell r="Q73">
            <v>0</v>
          </cell>
        </row>
        <row r="74">
          <cell r="C74">
            <v>3.9375</v>
          </cell>
          <cell r="E74">
            <v>68000</v>
          </cell>
          <cell r="F74">
            <v>95.8</v>
          </cell>
          <cell r="Q74">
            <v>0</v>
          </cell>
        </row>
        <row r="75">
          <cell r="C75">
            <v>4</v>
          </cell>
          <cell r="E75">
            <v>69000</v>
          </cell>
          <cell r="F75">
            <v>99.5</v>
          </cell>
          <cell r="Q75">
            <v>0</v>
          </cell>
        </row>
        <row r="76">
          <cell r="C76">
            <v>4.0625</v>
          </cell>
          <cell r="E76">
            <v>70000</v>
          </cell>
          <cell r="F76">
            <v>99.2</v>
          </cell>
          <cell r="Q76">
            <v>0</v>
          </cell>
        </row>
        <row r="77">
          <cell r="C77">
            <v>4.109375</v>
          </cell>
          <cell r="E77">
            <v>71000</v>
          </cell>
          <cell r="F77">
            <v>99.1</v>
          </cell>
          <cell r="Q77">
            <v>0</v>
          </cell>
        </row>
        <row r="78">
          <cell r="C78">
            <v>4.15625</v>
          </cell>
          <cell r="E78">
            <v>72000</v>
          </cell>
          <cell r="F78">
            <v>98.3</v>
          </cell>
          <cell r="Q78">
            <v>0</v>
          </cell>
        </row>
        <row r="79">
          <cell r="C79">
            <v>4.203125</v>
          </cell>
          <cell r="E79">
            <v>73000</v>
          </cell>
          <cell r="F79">
            <v>98.3</v>
          </cell>
          <cell r="Q79">
            <v>0</v>
          </cell>
        </row>
        <row r="80">
          <cell r="C80">
            <v>4.25</v>
          </cell>
          <cell r="E80">
            <v>74000</v>
          </cell>
          <cell r="F80">
            <v>95.7</v>
          </cell>
          <cell r="Q80">
            <v>0</v>
          </cell>
        </row>
        <row r="81">
          <cell r="C81">
            <v>4.3125</v>
          </cell>
          <cell r="E81">
            <v>75000</v>
          </cell>
          <cell r="F81">
            <v>97.6</v>
          </cell>
          <cell r="Q81">
            <v>0</v>
          </cell>
        </row>
        <row r="82">
          <cell r="C82">
            <v>4.359375</v>
          </cell>
          <cell r="E82">
            <v>76000</v>
          </cell>
          <cell r="F82">
            <v>98.7</v>
          </cell>
          <cell r="Q82">
            <v>0</v>
          </cell>
        </row>
        <row r="83">
          <cell r="C83">
            <v>4.40625</v>
          </cell>
          <cell r="E83">
            <v>77000</v>
          </cell>
          <cell r="F83">
            <v>95.7</v>
          </cell>
          <cell r="Q83">
            <v>0</v>
          </cell>
        </row>
        <row r="84">
          <cell r="C84">
            <v>4.5</v>
          </cell>
          <cell r="E84">
            <v>78000</v>
          </cell>
          <cell r="F84">
            <v>77.100000000000009</v>
          </cell>
          <cell r="Q84">
            <v>0</v>
          </cell>
        </row>
        <row r="85">
          <cell r="C85">
            <v>4.59375</v>
          </cell>
          <cell r="E85">
            <v>79000</v>
          </cell>
          <cell r="F85">
            <v>95.8</v>
          </cell>
          <cell r="Q85">
            <v>0</v>
          </cell>
        </row>
        <row r="86">
          <cell r="C86">
            <v>4.609375</v>
          </cell>
          <cell r="E86">
            <v>80000</v>
          </cell>
          <cell r="F86">
            <v>99.6</v>
          </cell>
          <cell r="Q86">
            <v>0</v>
          </cell>
        </row>
        <row r="87">
          <cell r="C87">
            <v>4.640625</v>
          </cell>
          <cell r="E87">
            <v>81000</v>
          </cell>
          <cell r="F87">
            <v>99.6</v>
          </cell>
          <cell r="Q87">
            <v>0</v>
          </cell>
        </row>
        <row r="88">
          <cell r="C88">
            <v>4.6875</v>
          </cell>
          <cell r="E88">
            <v>82000</v>
          </cell>
          <cell r="F88">
            <v>99.3</v>
          </cell>
          <cell r="Q88">
            <v>0</v>
          </cell>
        </row>
        <row r="89">
          <cell r="C89">
            <v>4.71875</v>
          </cell>
          <cell r="E89">
            <v>83000</v>
          </cell>
          <cell r="F89">
            <v>98.2</v>
          </cell>
          <cell r="Q89">
            <v>0</v>
          </cell>
        </row>
        <row r="90">
          <cell r="C90">
            <v>4.765625</v>
          </cell>
          <cell r="E90">
            <v>84000</v>
          </cell>
          <cell r="F90">
            <v>96.7</v>
          </cell>
          <cell r="Q90">
            <v>0</v>
          </cell>
        </row>
        <row r="91">
          <cell r="C91">
            <v>4.796875</v>
          </cell>
          <cell r="E91">
            <v>85000</v>
          </cell>
          <cell r="F91">
            <v>97.399999999999991</v>
          </cell>
          <cell r="Q91">
            <v>0</v>
          </cell>
        </row>
        <row r="92">
          <cell r="C92">
            <v>4.84375</v>
          </cell>
          <cell r="E92">
            <v>86000</v>
          </cell>
          <cell r="F92">
            <v>95.899999999999991</v>
          </cell>
          <cell r="Q92">
            <v>0</v>
          </cell>
        </row>
        <row r="93">
          <cell r="C93">
            <v>4.890625</v>
          </cell>
          <cell r="E93">
            <v>87000</v>
          </cell>
          <cell r="F93">
            <v>97.6</v>
          </cell>
          <cell r="Q93">
            <v>0</v>
          </cell>
        </row>
        <row r="94">
          <cell r="C94">
            <v>4.9375</v>
          </cell>
          <cell r="E94">
            <v>88000</v>
          </cell>
          <cell r="F94">
            <v>97.7</v>
          </cell>
          <cell r="Q94">
            <v>0</v>
          </cell>
        </row>
        <row r="95">
          <cell r="C95">
            <v>4.984375</v>
          </cell>
          <cell r="E95">
            <v>89000</v>
          </cell>
          <cell r="F95">
            <v>97.3</v>
          </cell>
          <cell r="Q95">
            <v>0</v>
          </cell>
        </row>
        <row r="96">
          <cell r="C96">
            <v>5.015625</v>
          </cell>
          <cell r="E96">
            <v>90000</v>
          </cell>
          <cell r="F96">
            <v>97.3</v>
          </cell>
          <cell r="Q96">
            <v>0</v>
          </cell>
        </row>
        <row r="97">
          <cell r="C97">
            <v>5.0625</v>
          </cell>
          <cell r="E97">
            <v>91000</v>
          </cell>
          <cell r="F97">
            <v>97.899999999999991</v>
          </cell>
          <cell r="Q97">
            <v>0</v>
          </cell>
        </row>
        <row r="98">
          <cell r="C98">
            <v>5.109375</v>
          </cell>
          <cell r="E98">
            <v>92000</v>
          </cell>
          <cell r="F98">
            <v>96.6</v>
          </cell>
          <cell r="Q98">
            <v>0</v>
          </cell>
        </row>
        <row r="99">
          <cell r="C99">
            <v>5.125</v>
          </cell>
          <cell r="E99">
            <v>93000</v>
          </cell>
          <cell r="F99">
            <v>97.899999999999991</v>
          </cell>
          <cell r="Q99">
            <v>0</v>
          </cell>
        </row>
        <row r="100">
          <cell r="C100">
            <v>5.15625</v>
          </cell>
          <cell r="E100">
            <v>94000</v>
          </cell>
          <cell r="F100">
            <v>97</v>
          </cell>
          <cell r="Q100">
            <v>0</v>
          </cell>
        </row>
        <row r="101">
          <cell r="C101">
            <v>5.1875</v>
          </cell>
          <cell r="E101">
            <v>95000</v>
          </cell>
          <cell r="F101">
            <v>96.6</v>
          </cell>
          <cell r="Q101">
            <v>0</v>
          </cell>
        </row>
        <row r="102">
          <cell r="C102">
            <v>5.21875</v>
          </cell>
          <cell r="E102">
            <v>96000</v>
          </cell>
          <cell r="F102">
            <v>96.6</v>
          </cell>
          <cell r="Q102">
            <v>0</v>
          </cell>
        </row>
        <row r="103">
          <cell r="C103">
            <v>5.28125</v>
          </cell>
          <cell r="E103">
            <v>97000</v>
          </cell>
          <cell r="F103">
            <v>91.8</v>
          </cell>
          <cell r="Q103">
            <v>0</v>
          </cell>
        </row>
        <row r="104">
          <cell r="C104">
            <v>5.34375</v>
          </cell>
          <cell r="E104">
            <v>98000</v>
          </cell>
          <cell r="F104">
            <v>89.2</v>
          </cell>
          <cell r="Q104">
            <v>0</v>
          </cell>
        </row>
        <row r="105">
          <cell r="C105">
            <v>5.40625</v>
          </cell>
          <cell r="E105">
            <v>99000</v>
          </cell>
          <cell r="F105">
            <v>86.1</v>
          </cell>
          <cell r="Q105">
            <v>0</v>
          </cell>
        </row>
        <row r="106">
          <cell r="C106">
            <v>5.46875</v>
          </cell>
          <cell r="E106">
            <v>100000</v>
          </cell>
          <cell r="F106">
            <v>83.2</v>
          </cell>
          <cell r="Q106">
            <v>0</v>
          </cell>
        </row>
      </sheetData>
      <sheetData sheetId="1">
        <row r="3">
          <cell r="F3">
            <v>96.286999999999978</v>
          </cell>
          <cell r="L3">
            <v>5.4</v>
          </cell>
          <cell r="Q3">
            <v>0</v>
          </cell>
        </row>
        <row r="7">
          <cell r="C7">
            <v>7.8125E-2</v>
          </cell>
          <cell r="F7">
            <v>99.1</v>
          </cell>
          <cell r="L7">
            <v>7</v>
          </cell>
          <cell r="Q7">
            <v>0</v>
          </cell>
        </row>
        <row r="8">
          <cell r="C8">
            <v>0.203125</v>
          </cell>
          <cell r="F8">
            <v>100</v>
          </cell>
          <cell r="L8">
            <v>7</v>
          </cell>
          <cell r="Q8">
            <v>0</v>
          </cell>
        </row>
        <row r="9">
          <cell r="C9">
            <v>0.234375</v>
          </cell>
          <cell r="F9">
            <v>100</v>
          </cell>
          <cell r="L9">
            <v>7</v>
          </cell>
          <cell r="Q9">
            <v>0</v>
          </cell>
        </row>
        <row r="10">
          <cell r="C10">
            <v>0.28125</v>
          </cell>
          <cell r="F10">
            <v>100</v>
          </cell>
          <cell r="L10">
            <v>7</v>
          </cell>
          <cell r="Q10">
            <v>0</v>
          </cell>
        </row>
        <row r="11">
          <cell r="C11">
            <v>0.328125</v>
          </cell>
          <cell r="F11">
            <v>100</v>
          </cell>
          <cell r="L11">
            <v>7</v>
          </cell>
          <cell r="Q11">
            <v>0</v>
          </cell>
        </row>
        <row r="12">
          <cell r="C12">
            <v>0.359375</v>
          </cell>
          <cell r="F12">
            <v>100</v>
          </cell>
          <cell r="L12">
            <v>7</v>
          </cell>
          <cell r="Q12">
            <v>0</v>
          </cell>
        </row>
        <row r="13">
          <cell r="C13">
            <v>0.421875</v>
          </cell>
          <cell r="F13">
            <v>100</v>
          </cell>
          <cell r="L13">
            <v>7</v>
          </cell>
          <cell r="Q13">
            <v>0</v>
          </cell>
        </row>
        <row r="14">
          <cell r="C14">
            <v>0.453125</v>
          </cell>
          <cell r="F14">
            <v>100</v>
          </cell>
          <cell r="L14">
            <v>7</v>
          </cell>
          <cell r="Q14">
            <v>0</v>
          </cell>
        </row>
        <row r="15">
          <cell r="C15">
            <v>0.515625</v>
          </cell>
          <cell r="F15">
            <v>99.9</v>
          </cell>
          <cell r="L15">
            <v>7</v>
          </cell>
          <cell r="Q15">
            <v>0</v>
          </cell>
        </row>
        <row r="16">
          <cell r="C16">
            <v>0.5625</v>
          </cell>
          <cell r="F16">
            <v>99.9</v>
          </cell>
          <cell r="L16">
            <v>7</v>
          </cell>
          <cell r="Q16">
            <v>0</v>
          </cell>
        </row>
        <row r="17">
          <cell r="C17">
            <v>0.59375</v>
          </cell>
          <cell r="F17">
            <v>99.9</v>
          </cell>
          <cell r="L17">
            <v>7</v>
          </cell>
          <cell r="Q17">
            <v>0</v>
          </cell>
        </row>
        <row r="18">
          <cell r="C18">
            <v>0.625</v>
          </cell>
          <cell r="F18">
            <v>99.7</v>
          </cell>
          <cell r="L18">
            <v>7</v>
          </cell>
          <cell r="Q18">
            <v>0</v>
          </cell>
        </row>
        <row r="19">
          <cell r="C19">
            <v>0.671875</v>
          </cell>
          <cell r="F19">
            <v>99.3</v>
          </cell>
          <cell r="L19">
            <v>7</v>
          </cell>
          <cell r="Q19">
            <v>0</v>
          </cell>
        </row>
        <row r="20">
          <cell r="C20">
            <v>0.75</v>
          </cell>
          <cell r="F20">
            <v>49.7</v>
          </cell>
          <cell r="L20">
            <v>10</v>
          </cell>
          <cell r="Q20">
            <v>0</v>
          </cell>
        </row>
        <row r="21">
          <cell r="C21">
            <v>0.828125</v>
          </cell>
          <cell r="F21">
            <v>75.2</v>
          </cell>
          <cell r="L21">
            <v>2</v>
          </cell>
          <cell r="Q21">
            <v>0</v>
          </cell>
        </row>
        <row r="22">
          <cell r="C22">
            <v>0.859375</v>
          </cell>
          <cell r="F22">
            <v>98.8</v>
          </cell>
          <cell r="L22">
            <v>5</v>
          </cell>
          <cell r="Q22">
            <v>0</v>
          </cell>
        </row>
        <row r="23">
          <cell r="C23">
            <v>0.890625</v>
          </cell>
          <cell r="F23">
            <v>100</v>
          </cell>
          <cell r="L23">
            <v>5</v>
          </cell>
          <cell r="Q23">
            <v>0</v>
          </cell>
        </row>
        <row r="24">
          <cell r="C24">
            <v>0.921875</v>
          </cell>
          <cell r="F24">
            <v>100</v>
          </cell>
          <cell r="L24">
            <v>5</v>
          </cell>
          <cell r="Q24">
            <v>0</v>
          </cell>
        </row>
        <row r="25">
          <cell r="C25">
            <v>0.953125</v>
          </cell>
          <cell r="F25">
            <v>100</v>
          </cell>
          <cell r="L25">
            <v>5</v>
          </cell>
          <cell r="Q25">
            <v>0</v>
          </cell>
        </row>
        <row r="26">
          <cell r="C26">
            <v>0.984375</v>
          </cell>
          <cell r="F26">
            <v>100</v>
          </cell>
          <cell r="L26">
            <v>5</v>
          </cell>
          <cell r="Q26">
            <v>0</v>
          </cell>
        </row>
        <row r="27">
          <cell r="C27">
            <v>1.03125</v>
          </cell>
          <cell r="F27">
            <v>100</v>
          </cell>
          <cell r="L27">
            <v>5</v>
          </cell>
          <cell r="Q27">
            <v>0</v>
          </cell>
        </row>
        <row r="28">
          <cell r="C28">
            <v>1.078125</v>
          </cell>
          <cell r="F28">
            <v>99.6</v>
          </cell>
          <cell r="L28">
            <v>5</v>
          </cell>
          <cell r="Q28">
            <v>0</v>
          </cell>
        </row>
        <row r="29">
          <cell r="C29">
            <v>1.109375</v>
          </cell>
          <cell r="F29">
            <v>99.9</v>
          </cell>
          <cell r="L29">
            <v>5</v>
          </cell>
          <cell r="Q29">
            <v>0</v>
          </cell>
        </row>
        <row r="30">
          <cell r="C30">
            <v>1.15625</v>
          </cell>
          <cell r="F30">
            <v>99.8</v>
          </cell>
          <cell r="L30">
            <v>5</v>
          </cell>
          <cell r="Q30">
            <v>0</v>
          </cell>
        </row>
        <row r="31">
          <cell r="C31">
            <v>1.1875</v>
          </cell>
          <cell r="F31">
            <v>98.5</v>
          </cell>
          <cell r="L31">
            <v>6</v>
          </cell>
          <cell r="Q31">
            <v>0</v>
          </cell>
        </row>
        <row r="32">
          <cell r="C32">
            <v>1.21875</v>
          </cell>
          <cell r="F32">
            <v>98.2</v>
          </cell>
          <cell r="L32">
            <v>5</v>
          </cell>
          <cell r="Q32">
            <v>0</v>
          </cell>
        </row>
        <row r="33">
          <cell r="C33">
            <v>1.234375</v>
          </cell>
          <cell r="F33">
            <v>97.1</v>
          </cell>
          <cell r="L33">
            <v>5</v>
          </cell>
          <cell r="Q33">
            <v>0</v>
          </cell>
        </row>
        <row r="34">
          <cell r="C34">
            <v>1.265625</v>
          </cell>
          <cell r="F34">
            <v>97.2</v>
          </cell>
          <cell r="L34">
            <v>5</v>
          </cell>
          <cell r="Q34">
            <v>0</v>
          </cell>
        </row>
        <row r="35">
          <cell r="C35">
            <v>1.296875</v>
          </cell>
          <cell r="F35">
            <v>97</v>
          </cell>
          <cell r="L35">
            <v>5</v>
          </cell>
          <cell r="Q35">
            <v>0</v>
          </cell>
        </row>
        <row r="36">
          <cell r="C36">
            <v>1.328125</v>
          </cell>
          <cell r="F36">
            <v>97.7</v>
          </cell>
          <cell r="L36">
            <v>5</v>
          </cell>
          <cell r="Q36">
            <v>0</v>
          </cell>
        </row>
        <row r="37">
          <cell r="C37">
            <v>1.359375</v>
          </cell>
          <cell r="F37">
            <v>96.8</v>
          </cell>
          <cell r="L37">
            <v>5</v>
          </cell>
          <cell r="Q37">
            <v>0</v>
          </cell>
        </row>
        <row r="38">
          <cell r="C38">
            <v>1.390625</v>
          </cell>
          <cell r="F38">
            <v>98.2</v>
          </cell>
          <cell r="L38">
            <v>5</v>
          </cell>
          <cell r="Q38">
            <v>0</v>
          </cell>
        </row>
        <row r="39">
          <cell r="C39">
            <v>1.40625</v>
          </cell>
          <cell r="F39">
            <v>97.899999999999991</v>
          </cell>
          <cell r="L39">
            <v>6</v>
          </cell>
          <cell r="Q39">
            <v>0</v>
          </cell>
        </row>
        <row r="40">
          <cell r="C40">
            <v>1.453125</v>
          </cell>
          <cell r="F40">
            <v>96.899999999999991</v>
          </cell>
          <cell r="L40">
            <v>6</v>
          </cell>
          <cell r="Q40">
            <v>0</v>
          </cell>
        </row>
        <row r="41">
          <cell r="C41">
            <v>1.484375</v>
          </cell>
          <cell r="F41">
            <v>97.8</v>
          </cell>
          <cell r="L41">
            <v>5</v>
          </cell>
          <cell r="Q41">
            <v>0</v>
          </cell>
        </row>
        <row r="42">
          <cell r="C42">
            <v>1.515625</v>
          </cell>
          <cell r="F42">
            <v>98.2</v>
          </cell>
          <cell r="L42">
            <v>6</v>
          </cell>
          <cell r="Q42">
            <v>0</v>
          </cell>
        </row>
        <row r="43">
          <cell r="C43">
            <v>1.546875</v>
          </cell>
          <cell r="F43">
            <v>97.6</v>
          </cell>
          <cell r="L43">
            <v>5</v>
          </cell>
          <cell r="Q43">
            <v>0</v>
          </cell>
        </row>
        <row r="44">
          <cell r="C44">
            <v>1.59375</v>
          </cell>
          <cell r="F44">
            <v>97.2</v>
          </cell>
          <cell r="L44">
            <v>5</v>
          </cell>
          <cell r="Q44">
            <v>0</v>
          </cell>
        </row>
        <row r="45">
          <cell r="C45">
            <v>1.625</v>
          </cell>
          <cell r="F45">
            <v>97</v>
          </cell>
          <cell r="L45">
            <v>5</v>
          </cell>
          <cell r="Q45">
            <v>0</v>
          </cell>
        </row>
        <row r="46">
          <cell r="C46">
            <v>1.65625</v>
          </cell>
          <cell r="F46">
            <v>97.399999999999991</v>
          </cell>
          <cell r="L46">
            <v>5</v>
          </cell>
          <cell r="Q46">
            <v>0</v>
          </cell>
        </row>
        <row r="47">
          <cell r="C47">
            <v>1.703125</v>
          </cell>
          <cell r="F47">
            <v>97.5</v>
          </cell>
          <cell r="L47">
            <v>5</v>
          </cell>
          <cell r="Q47">
            <v>0</v>
          </cell>
        </row>
        <row r="48">
          <cell r="C48">
            <v>1.75</v>
          </cell>
          <cell r="F48">
            <v>96.6</v>
          </cell>
          <cell r="L48">
            <v>5</v>
          </cell>
          <cell r="Q48">
            <v>0</v>
          </cell>
        </row>
        <row r="49">
          <cell r="C49">
            <v>1.796875</v>
          </cell>
          <cell r="F49">
            <v>98</v>
          </cell>
          <cell r="L49">
            <v>5</v>
          </cell>
          <cell r="Q49">
            <v>0</v>
          </cell>
        </row>
        <row r="50">
          <cell r="C50">
            <v>1.84375</v>
          </cell>
          <cell r="F50">
            <v>96.2</v>
          </cell>
          <cell r="L50">
            <v>5</v>
          </cell>
          <cell r="Q50">
            <v>0</v>
          </cell>
        </row>
        <row r="51">
          <cell r="C51">
            <v>1.90625</v>
          </cell>
          <cell r="F51">
            <v>96</v>
          </cell>
          <cell r="L51">
            <v>5</v>
          </cell>
          <cell r="Q51">
            <v>0</v>
          </cell>
        </row>
        <row r="52">
          <cell r="C52">
            <v>1.953125</v>
          </cell>
          <cell r="F52">
            <v>97.899999999999991</v>
          </cell>
          <cell r="L52">
            <v>4</v>
          </cell>
          <cell r="Q52">
            <v>0</v>
          </cell>
        </row>
        <row r="53">
          <cell r="C53">
            <v>1.984375</v>
          </cell>
          <cell r="F53">
            <v>95.8</v>
          </cell>
          <cell r="L53">
            <v>4</v>
          </cell>
          <cell r="Q53">
            <v>0</v>
          </cell>
        </row>
        <row r="54">
          <cell r="C54">
            <v>2.015625</v>
          </cell>
          <cell r="F54">
            <v>95.899999999999991</v>
          </cell>
          <cell r="L54">
            <v>4</v>
          </cell>
          <cell r="Q54">
            <v>0</v>
          </cell>
        </row>
        <row r="55">
          <cell r="C55">
            <v>2.046875</v>
          </cell>
          <cell r="F55">
            <v>95.6</v>
          </cell>
          <cell r="L55">
            <v>4</v>
          </cell>
          <cell r="Q55">
            <v>0</v>
          </cell>
        </row>
        <row r="56">
          <cell r="C56">
            <v>2.09375</v>
          </cell>
          <cell r="F56">
            <v>93.2</v>
          </cell>
          <cell r="L56">
            <v>4</v>
          </cell>
          <cell r="Q56">
            <v>0</v>
          </cell>
        </row>
        <row r="57">
          <cell r="C57">
            <v>2.125</v>
          </cell>
          <cell r="F57">
            <v>92.300000000000011</v>
          </cell>
          <cell r="L57">
            <v>4</v>
          </cell>
          <cell r="Q57">
            <v>0</v>
          </cell>
        </row>
        <row r="58">
          <cell r="C58">
            <v>2.15625</v>
          </cell>
          <cell r="F58">
            <v>90.7</v>
          </cell>
          <cell r="L58">
            <v>4</v>
          </cell>
          <cell r="Q58">
            <v>0</v>
          </cell>
        </row>
        <row r="59">
          <cell r="C59">
            <v>2.203125</v>
          </cell>
          <cell r="F59">
            <v>86.9</v>
          </cell>
          <cell r="L59">
            <v>4</v>
          </cell>
          <cell r="Q59">
            <v>0</v>
          </cell>
        </row>
        <row r="60">
          <cell r="C60">
            <v>2.21875</v>
          </cell>
          <cell r="F60">
            <v>55.1</v>
          </cell>
          <cell r="L60">
            <v>1</v>
          </cell>
          <cell r="Q60">
            <v>0</v>
          </cell>
        </row>
        <row r="61">
          <cell r="C61">
            <v>2.28125</v>
          </cell>
          <cell r="F61">
            <v>74.599999999999994</v>
          </cell>
          <cell r="L61">
            <v>9</v>
          </cell>
          <cell r="Q61">
            <v>0</v>
          </cell>
        </row>
        <row r="62">
          <cell r="C62">
            <v>2.34375</v>
          </cell>
          <cell r="F62">
            <v>100</v>
          </cell>
          <cell r="L62">
            <v>9</v>
          </cell>
          <cell r="Q62">
            <v>0</v>
          </cell>
        </row>
        <row r="63">
          <cell r="C63">
            <v>2.390625</v>
          </cell>
          <cell r="F63">
            <v>100</v>
          </cell>
          <cell r="L63">
            <v>9</v>
          </cell>
          <cell r="Q63">
            <v>0</v>
          </cell>
        </row>
        <row r="64">
          <cell r="C64">
            <v>2.4375</v>
          </cell>
          <cell r="F64">
            <v>100</v>
          </cell>
          <cell r="L64">
            <v>9</v>
          </cell>
          <cell r="Q64">
            <v>0</v>
          </cell>
        </row>
        <row r="65">
          <cell r="C65">
            <v>2.46875</v>
          </cell>
          <cell r="F65">
            <v>99.9</v>
          </cell>
          <cell r="L65">
            <v>9</v>
          </cell>
          <cell r="Q65">
            <v>0</v>
          </cell>
        </row>
        <row r="66">
          <cell r="C66">
            <v>2.5</v>
          </cell>
          <cell r="F66">
            <v>99.9</v>
          </cell>
          <cell r="L66">
            <v>9</v>
          </cell>
          <cell r="Q66">
            <v>0</v>
          </cell>
        </row>
        <row r="67">
          <cell r="C67">
            <v>2.53125</v>
          </cell>
          <cell r="F67">
            <v>99.8</v>
          </cell>
          <cell r="L67">
            <v>9</v>
          </cell>
          <cell r="Q67">
            <v>0</v>
          </cell>
        </row>
        <row r="68">
          <cell r="C68">
            <v>2.5625</v>
          </cell>
          <cell r="F68">
            <v>99.9</v>
          </cell>
          <cell r="L68">
            <v>9</v>
          </cell>
          <cell r="Q68">
            <v>0</v>
          </cell>
        </row>
        <row r="69">
          <cell r="C69">
            <v>2.59375</v>
          </cell>
          <cell r="F69">
            <v>99.5</v>
          </cell>
          <cell r="L69">
            <v>9</v>
          </cell>
          <cell r="Q69">
            <v>0</v>
          </cell>
        </row>
        <row r="70">
          <cell r="C70">
            <v>2.625</v>
          </cell>
          <cell r="F70">
            <v>98.3</v>
          </cell>
          <cell r="L70">
            <v>9</v>
          </cell>
          <cell r="Q70">
            <v>0</v>
          </cell>
        </row>
        <row r="71">
          <cell r="C71">
            <v>2.65625</v>
          </cell>
          <cell r="F71">
            <v>98.2</v>
          </cell>
          <cell r="L71">
            <v>9</v>
          </cell>
          <cell r="Q71">
            <v>0</v>
          </cell>
        </row>
        <row r="72">
          <cell r="C72">
            <v>2.6875</v>
          </cell>
          <cell r="F72">
            <v>98.2</v>
          </cell>
          <cell r="L72">
            <v>9</v>
          </cell>
          <cell r="Q72">
            <v>0</v>
          </cell>
        </row>
        <row r="73">
          <cell r="C73">
            <v>2.71875</v>
          </cell>
          <cell r="F73">
            <v>96.8</v>
          </cell>
          <cell r="L73">
            <v>10</v>
          </cell>
          <cell r="Q73">
            <v>0</v>
          </cell>
        </row>
        <row r="74">
          <cell r="C74">
            <v>2.75</v>
          </cell>
          <cell r="F74">
            <v>97</v>
          </cell>
          <cell r="L74">
            <v>11</v>
          </cell>
          <cell r="Q74">
            <v>0</v>
          </cell>
        </row>
        <row r="75">
          <cell r="C75">
            <v>2.78125</v>
          </cell>
          <cell r="F75">
            <v>99</v>
          </cell>
          <cell r="L75">
            <v>11</v>
          </cell>
          <cell r="Q75">
            <v>0</v>
          </cell>
        </row>
        <row r="76">
          <cell r="C76">
            <v>2.8125</v>
          </cell>
          <cell r="F76">
            <v>96.6</v>
          </cell>
          <cell r="L76">
            <v>11</v>
          </cell>
          <cell r="Q76">
            <v>0</v>
          </cell>
        </row>
        <row r="77">
          <cell r="C77">
            <v>2.859375</v>
          </cell>
          <cell r="F77">
            <v>78.400000000000006</v>
          </cell>
          <cell r="L77">
            <v>20</v>
          </cell>
          <cell r="Q77">
            <v>0</v>
          </cell>
        </row>
        <row r="78">
          <cell r="C78">
            <v>2.890625</v>
          </cell>
          <cell r="F78">
            <v>99</v>
          </cell>
          <cell r="L78">
            <v>4</v>
          </cell>
          <cell r="Q78">
            <v>0</v>
          </cell>
        </row>
        <row r="79">
          <cell r="C79">
            <v>2.90625</v>
          </cell>
          <cell r="F79">
            <v>100</v>
          </cell>
          <cell r="L79">
            <v>4</v>
          </cell>
          <cell r="Q79">
            <v>0</v>
          </cell>
        </row>
        <row r="80">
          <cell r="C80">
            <v>2.921875</v>
          </cell>
          <cell r="F80">
            <v>100</v>
          </cell>
          <cell r="L80">
            <v>4</v>
          </cell>
          <cell r="Q80">
            <v>0</v>
          </cell>
        </row>
        <row r="81">
          <cell r="C81">
            <v>2.953125</v>
          </cell>
          <cell r="F81">
            <v>100</v>
          </cell>
          <cell r="L81">
            <v>4</v>
          </cell>
          <cell r="Q81">
            <v>0</v>
          </cell>
        </row>
        <row r="82">
          <cell r="C82">
            <v>2.96875</v>
          </cell>
          <cell r="F82">
            <v>100</v>
          </cell>
          <cell r="L82">
            <v>4</v>
          </cell>
          <cell r="Q82">
            <v>0</v>
          </cell>
        </row>
        <row r="83">
          <cell r="C83">
            <v>3</v>
          </cell>
          <cell r="F83">
            <v>100</v>
          </cell>
          <cell r="L83">
            <v>4</v>
          </cell>
          <cell r="Q83">
            <v>0</v>
          </cell>
        </row>
        <row r="84">
          <cell r="C84">
            <v>3.015625</v>
          </cell>
          <cell r="F84">
            <v>99.5</v>
          </cell>
          <cell r="L84">
            <v>4</v>
          </cell>
          <cell r="Q84">
            <v>0</v>
          </cell>
        </row>
        <row r="85">
          <cell r="C85">
            <v>3.046875</v>
          </cell>
          <cell r="F85">
            <v>99.5</v>
          </cell>
          <cell r="L85">
            <v>4</v>
          </cell>
          <cell r="Q85">
            <v>0</v>
          </cell>
        </row>
        <row r="86">
          <cell r="C86">
            <v>3.0625</v>
          </cell>
          <cell r="F86">
            <v>99.6</v>
          </cell>
          <cell r="L86">
            <v>4</v>
          </cell>
          <cell r="Q86">
            <v>0</v>
          </cell>
        </row>
        <row r="87">
          <cell r="C87">
            <v>3.078125</v>
          </cell>
          <cell r="F87">
            <v>98.3</v>
          </cell>
          <cell r="L87">
            <v>4</v>
          </cell>
          <cell r="Q87">
            <v>0</v>
          </cell>
        </row>
        <row r="88">
          <cell r="C88">
            <v>3.09375</v>
          </cell>
          <cell r="F88">
            <v>99</v>
          </cell>
          <cell r="L88">
            <v>4</v>
          </cell>
          <cell r="Q88">
            <v>0</v>
          </cell>
        </row>
        <row r="89">
          <cell r="C89">
            <v>3.125</v>
          </cell>
          <cell r="F89">
            <v>97.3</v>
          </cell>
          <cell r="L89">
            <v>5</v>
          </cell>
          <cell r="Q89">
            <v>0</v>
          </cell>
        </row>
        <row r="90">
          <cell r="C90">
            <v>3.140625</v>
          </cell>
          <cell r="F90">
            <v>96.7</v>
          </cell>
          <cell r="L90">
            <v>3</v>
          </cell>
          <cell r="Q90">
            <v>0</v>
          </cell>
        </row>
        <row r="91">
          <cell r="C91">
            <v>3.15625</v>
          </cell>
          <cell r="F91">
            <v>98.6</v>
          </cell>
          <cell r="L91">
            <v>3</v>
          </cell>
          <cell r="Q91">
            <v>0</v>
          </cell>
        </row>
        <row r="92">
          <cell r="C92">
            <v>3.1875</v>
          </cell>
          <cell r="F92">
            <v>95.899999999999991</v>
          </cell>
          <cell r="L92">
            <v>2</v>
          </cell>
          <cell r="Q92">
            <v>0</v>
          </cell>
        </row>
        <row r="93">
          <cell r="C93">
            <v>3.203125</v>
          </cell>
          <cell r="F93">
            <v>96.6</v>
          </cell>
          <cell r="L93">
            <v>2</v>
          </cell>
          <cell r="Q93">
            <v>0</v>
          </cell>
        </row>
        <row r="94">
          <cell r="C94">
            <v>3.21875</v>
          </cell>
          <cell r="F94">
            <v>96.399999999999991</v>
          </cell>
          <cell r="L94">
            <v>2</v>
          </cell>
          <cell r="Q94">
            <v>0</v>
          </cell>
        </row>
        <row r="95">
          <cell r="C95">
            <v>3.234375</v>
          </cell>
          <cell r="F95">
            <v>96.6</v>
          </cell>
          <cell r="L95">
            <v>2</v>
          </cell>
          <cell r="Q95">
            <v>0</v>
          </cell>
        </row>
        <row r="96">
          <cell r="C96">
            <v>3.265625</v>
          </cell>
          <cell r="F96">
            <v>95.8</v>
          </cell>
          <cell r="L96">
            <v>2</v>
          </cell>
          <cell r="Q96">
            <v>0</v>
          </cell>
        </row>
        <row r="97">
          <cell r="C97">
            <v>3.296875</v>
          </cell>
          <cell r="F97">
            <v>95.8</v>
          </cell>
          <cell r="L97">
            <v>2</v>
          </cell>
          <cell r="Q97">
            <v>0</v>
          </cell>
        </row>
        <row r="98">
          <cell r="C98">
            <v>3.3125</v>
          </cell>
          <cell r="F98">
            <v>96.399999999999991</v>
          </cell>
          <cell r="L98">
            <v>2</v>
          </cell>
          <cell r="Q98">
            <v>0</v>
          </cell>
        </row>
        <row r="99">
          <cell r="C99">
            <v>3.34375</v>
          </cell>
          <cell r="F99">
            <v>95.6</v>
          </cell>
          <cell r="L99">
            <v>2</v>
          </cell>
          <cell r="Q99">
            <v>0</v>
          </cell>
        </row>
        <row r="100">
          <cell r="C100">
            <v>3.375</v>
          </cell>
          <cell r="F100">
            <v>96</v>
          </cell>
          <cell r="L100">
            <v>2</v>
          </cell>
          <cell r="Q100">
            <v>0</v>
          </cell>
        </row>
        <row r="101">
          <cell r="C101">
            <v>3.390625</v>
          </cell>
          <cell r="F101">
            <v>95.5</v>
          </cell>
          <cell r="L101">
            <v>1</v>
          </cell>
          <cell r="Q101">
            <v>0</v>
          </cell>
        </row>
        <row r="102">
          <cell r="C102">
            <v>3.421875</v>
          </cell>
          <cell r="F102">
            <v>95.8</v>
          </cell>
          <cell r="L102">
            <v>1</v>
          </cell>
          <cell r="Q102">
            <v>0</v>
          </cell>
        </row>
        <row r="103">
          <cell r="C103">
            <v>3.4375</v>
          </cell>
          <cell r="F103">
            <v>95.199999999999989</v>
          </cell>
          <cell r="L103">
            <v>1</v>
          </cell>
          <cell r="Q103">
            <v>0</v>
          </cell>
        </row>
        <row r="104">
          <cell r="C104">
            <v>3.46875</v>
          </cell>
          <cell r="F104">
            <v>95.3</v>
          </cell>
          <cell r="L104">
            <v>1</v>
          </cell>
          <cell r="Q104">
            <v>0</v>
          </cell>
        </row>
        <row r="105">
          <cell r="C105">
            <v>3.484375</v>
          </cell>
          <cell r="F105">
            <v>95.3</v>
          </cell>
          <cell r="L105">
            <v>1</v>
          </cell>
          <cell r="Q105">
            <v>0</v>
          </cell>
        </row>
        <row r="106">
          <cell r="C106">
            <v>3.5</v>
          </cell>
          <cell r="F106">
            <v>93.7</v>
          </cell>
          <cell r="L106">
            <v>1</v>
          </cell>
          <cell r="Q106">
            <v>0</v>
          </cell>
        </row>
      </sheetData>
      <sheetData sheetId="2">
        <row r="3">
          <cell r="F3">
            <v>99.975890612911996</v>
          </cell>
          <cell r="L3">
            <v>1</v>
          </cell>
          <cell r="Q3">
            <v>99.984712010177731</v>
          </cell>
        </row>
        <row r="7">
          <cell r="C7">
            <v>0.375</v>
          </cell>
          <cell r="F7">
            <v>100</v>
          </cell>
          <cell r="L7">
            <v>1</v>
          </cell>
          <cell r="Q7">
            <v>100</v>
          </cell>
        </row>
        <row r="8">
          <cell r="C8">
            <v>0.484375</v>
          </cell>
          <cell r="F8">
            <v>100</v>
          </cell>
          <cell r="L8">
            <v>1</v>
          </cell>
          <cell r="Q8">
            <v>100</v>
          </cell>
        </row>
        <row r="9">
          <cell r="C9">
            <v>0.578125</v>
          </cell>
          <cell r="F9">
            <v>100</v>
          </cell>
          <cell r="L9">
            <v>1</v>
          </cell>
          <cell r="Q9">
            <v>100</v>
          </cell>
        </row>
        <row r="10">
          <cell r="C10">
            <v>0.71875</v>
          </cell>
          <cell r="F10">
            <v>100</v>
          </cell>
          <cell r="L10">
            <v>1</v>
          </cell>
          <cell r="Q10">
            <v>100</v>
          </cell>
        </row>
        <row r="11">
          <cell r="C11">
            <v>0.8125</v>
          </cell>
          <cell r="F11">
            <v>100</v>
          </cell>
          <cell r="L11">
            <v>1</v>
          </cell>
          <cell r="Q11">
            <v>100</v>
          </cell>
        </row>
        <row r="12">
          <cell r="C12">
            <v>0.921875</v>
          </cell>
          <cell r="F12">
            <v>100</v>
          </cell>
          <cell r="L12">
            <v>1</v>
          </cell>
          <cell r="Q12">
            <v>100</v>
          </cell>
        </row>
        <row r="13">
          <cell r="C13">
            <v>1.03125</v>
          </cell>
          <cell r="F13">
            <v>100</v>
          </cell>
          <cell r="L13">
            <v>1</v>
          </cell>
          <cell r="Q13">
            <v>100</v>
          </cell>
        </row>
        <row r="14">
          <cell r="C14">
            <v>1.109375</v>
          </cell>
          <cell r="F14">
            <v>100</v>
          </cell>
          <cell r="L14">
            <v>1</v>
          </cell>
          <cell r="Q14">
            <v>100</v>
          </cell>
        </row>
        <row r="15">
          <cell r="C15">
            <v>1.21875</v>
          </cell>
          <cell r="F15">
            <v>100</v>
          </cell>
          <cell r="L15">
            <v>1</v>
          </cell>
          <cell r="Q15">
            <v>100</v>
          </cell>
        </row>
        <row r="16">
          <cell r="C16">
            <v>1.328125</v>
          </cell>
          <cell r="F16">
            <v>100</v>
          </cell>
          <cell r="L16">
            <v>1</v>
          </cell>
          <cell r="Q16">
            <v>100</v>
          </cell>
        </row>
        <row r="17">
          <cell r="C17">
            <v>1.4375</v>
          </cell>
          <cell r="F17">
            <v>100</v>
          </cell>
          <cell r="L17">
            <v>1</v>
          </cell>
          <cell r="Q17">
            <v>100</v>
          </cell>
        </row>
        <row r="18">
          <cell r="C18">
            <v>1.515625</v>
          </cell>
          <cell r="F18">
            <v>100</v>
          </cell>
          <cell r="L18">
            <v>1</v>
          </cell>
          <cell r="Q18">
            <v>100</v>
          </cell>
        </row>
        <row r="19">
          <cell r="C19">
            <v>1.609375</v>
          </cell>
          <cell r="F19">
            <v>100</v>
          </cell>
          <cell r="L19">
            <v>1</v>
          </cell>
          <cell r="Q19">
            <v>100</v>
          </cell>
        </row>
        <row r="20">
          <cell r="C20">
            <v>1.703125</v>
          </cell>
          <cell r="F20">
            <v>100</v>
          </cell>
          <cell r="L20">
            <v>1</v>
          </cell>
          <cell r="Q20">
            <v>100</v>
          </cell>
        </row>
        <row r="21">
          <cell r="C21">
            <v>1.796875</v>
          </cell>
          <cell r="F21">
            <v>100</v>
          </cell>
          <cell r="L21">
            <v>1</v>
          </cell>
          <cell r="Q21">
            <v>100</v>
          </cell>
        </row>
        <row r="22">
          <cell r="C22">
            <v>1.890625</v>
          </cell>
          <cell r="F22">
            <v>100</v>
          </cell>
          <cell r="L22">
            <v>1</v>
          </cell>
          <cell r="Q22">
            <v>100</v>
          </cell>
        </row>
        <row r="23">
          <cell r="C23">
            <v>1.984375</v>
          </cell>
          <cell r="F23">
            <v>100</v>
          </cell>
          <cell r="L23">
            <v>1</v>
          </cell>
          <cell r="Q23">
            <v>100</v>
          </cell>
        </row>
        <row r="24">
          <cell r="C24">
            <v>2.03125</v>
          </cell>
          <cell r="F24">
            <v>100</v>
          </cell>
          <cell r="L24">
            <v>1</v>
          </cell>
          <cell r="Q24">
            <v>100</v>
          </cell>
        </row>
        <row r="25">
          <cell r="C25">
            <v>2.078125</v>
          </cell>
          <cell r="F25">
            <v>99.982456140350877</v>
          </cell>
          <cell r="L25">
            <v>1</v>
          </cell>
          <cell r="Q25">
            <v>99.991228070175438</v>
          </cell>
        </row>
        <row r="26">
          <cell r="C26">
            <v>2.171875</v>
          </cell>
          <cell r="F26">
            <v>99.983333333333334</v>
          </cell>
          <cell r="L26">
            <v>1</v>
          </cell>
          <cell r="Q26">
            <v>99.991666666666674</v>
          </cell>
        </row>
        <row r="27">
          <cell r="C27">
            <v>2.203125</v>
          </cell>
          <cell r="F27">
            <v>99.984126984126988</v>
          </cell>
          <cell r="L27">
            <v>1</v>
          </cell>
          <cell r="Q27">
            <v>99.992063492063494</v>
          </cell>
        </row>
        <row r="28">
          <cell r="C28">
            <v>2.25</v>
          </cell>
          <cell r="F28">
            <v>99.984848484848484</v>
          </cell>
          <cell r="L28">
            <v>1</v>
          </cell>
          <cell r="Q28">
            <v>99.992424242424235</v>
          </cell>
        </row>
        <row r="29">
          <cell r="C29">
            <v>2.296875</v>
          </cell>
          <cell r="F29">
            <v>99.985507246376812</v>
          </cell>
          <cell r="L29">
            <v>1</v>
          </cell>
          <cell r="Q29">
            <v>99.992753623188406</v>
          </cell>
        </row>
        <row r="30">
          <cell r="C30">
            <v>2.359375</v>
          </cell>
          <cell r="F30">
            <v>99.986111111111114</v>
          </cell>
          <cell r="L30">
            <v>1</v>
          </cell>
          <cell r="Q30">
            <v>99.993055555555557</v>
          </cell>
        </row>
        <row r="31">
          <cell r="C31">
            <v>2.40625</v>
          </cell>
          <cell r="F31">
            <v>99.986666666666665</v>
          </cell>
          <cell r="L31">
            <v>1</v>
          </cell>
          <cell r="Q31">
            <v>99.993333333333339</v>
          </cell>
        </row>
        <row r="32">
          <cell r="C32">
            <v>2.453125</v>
          </cell>
          <cell r="F32">
            <v>99.987179487179489</v>
          </cell>
          <cell r="L32">
            <v>1</v>
          </cell>
          <cell r="Q32">
            <v>99.993589743589737</v>
          </cell>
        </row>
        <row r="33">
          <cell r="C33">
            <v>2.515625</v>
          </cell>
          <cell r="F33">
            <v>99.987654320987644</v>
          </cell>
          <cell r="L33">
            <v>1</v>
          </cell>
          <cell r="Q33">
            <v>99.993827160493836</v>
          </cell>
        </row>
        <row r="34">
          <cell r="C34">
            <v>2.578125</v>
          </cell>
          <cell r="F34">
            <v>99.988095238095241</v>
          </cell>
          <cell r="L34">
            <v>1</v>
          </cell>
          <cell r="Q34">
            <v>99.99404761904762</v>
          </cell>
        </row>
        <row r="35">
          <cell r="C35">
            <v>2.640625</v>
          </cell>
          <cell r="F35">
            <v>99.988505747126439</v>
          </cell>
          <cell r="L35">
            <v>1</v>
          </cell>
          <cell r="Q35">
            <v>99.994252873563212</v>
          </cell>
        </row>
        <row r="36">
          <cell r="C36">
            <v>2.703125</v>
          </cell>
          <cell r="F36">
            <v>99.988888888888894</v>
          </cell>
          <cell r="L36">
            <v>1</v>
          </cell>
          <cell r="Q36">
            <v>99.99444444444444</v>
          </cell>
        </row>
        <row r="37">
          <cell r="C37">
            <v>2.765625</v>
          </cell>
          <cell r="F37">
            <v>99.989247311827953</v>
          </cell>
          <cell r="L37">
            <v>1</v>
          </cell>
          <cell r="Q37">
            <v>99.994623655913983</v>
          </cell>
        </row>
        <row r="38">
          <cell r="C38">
            <v>2.828125</v>
          </cell>
          <cell r="F38">
            <v>99.989583333333329</v>
          </cell>
          <cell r="L38">
            <v>1</v>
          </cell>
          <cell r="Q38">
            <v>99.994791666666671</v>
          </cell>
        </row>
        <row r="39">
          <cell r="C39">
            <v>2.875</v>
          </cell>
          <cell r="F39">
            <v>99.98989898989899</v>
          </cell>
          <cell r="L39">
            <v>1</v>
          </cell>
          <cell r="Q39">
            <v>99.994949494949495</v>
          </cell>
        </row>
        <row r="40">
          <cell r="C40">
            <v>2.953125</v>
          </cell>
          <cell r="F40">
            <v>99.990196078431367</v>
          </cell>
          <cell r="L40">
            <v>1</v>
          </cell>
          <cell r="Q40">
            <v>99.995098039215691</v>
          </cell>
        </row>
        <row r="41">
          <cell r="C41">
            <v>3</v>
          </cell>
          <cell r="F41">
            <v>99.990476190476187</v>
          </cell>
          <cell r="L41">
            <v>1</v>
          </cell>
          <cell r="Q41">
            <v>99.995238095238093</v>
          </cell>
        </row>
        <row r="42">
          <cell r="C42">
            <v>3.0625</v>
          </cell>
          <cell r="F42">
            <v>99.990740740740733</v>
          </cell>
          <cell r="L42">
            <v>1</v>
          </cell>
          <cell r="Q42">
            <v>99.995370370370367</v>
          </cell>
        </row>
        <row r="43">
          <cell r="C43">
            <v>3.125</v>
          </cell>
          <cell r="F43">
            <v>99.990990990990994</v>
          </cell>
          <cell r="L43">
            <v>1</v>
          </cell>
          <cell r="Q43">
            <v>99.99549549549549</v>
          </cell>
        </row>
        <row r="44">
          <cell r="C44">
            <v>3.171875</v>
          </cell>
          <cell r="F44">
            <v>99.991228070175438</v>
          </cell>
          <cell r="L44">
            <v>1</v>
          </cell>
          <cell r="Q44">
            <v>99.995614035087726</v>
          </cell>
        </row>
        <row r="45">
          <cell r="C45">
            <v>3.203125</v>
          </cell>
          <cell r="F45">
            <v>99.991452991452988</v>
          </cell>
          <cell r="L45">
            <v>1</v>
          </cell>
          <cell r="Q45">
            <v>99.995726495726501</v>
          </cell>
        </row>
        <row r="46">
          <cell r="C46">
            <v>3.28125</v>
          </cell>
          <cell r="F46">
            <v>99.991666666666674</v>
          </cell>
          <cell r="L46">
            <v>1</v>
          </cell>
          <cell r="Q46">
            <v>99.995833333333323</v>
          </cell>
        </row>
        <row r="47">
          <cell r="C47">
            <v>3.328125</v>
          </cell>
          <cell r="F47">
            <v>99.99186991869918</v>
          </cell>
          <cell r="L47">
            <v>1</v>
          </cell>
          <cell r="Q47">
            <v>99.995934959349597</v>
          </cell>
        </row>
        <row r="48">
          <cell r="C48">
            <v>3.375</v>
          </cell>
          <cell r="F48">
            <v>99.992063492063494</v>
          </cell>
          <cell r="L48">
            <v>1</v>
          </cell>
          <cell r="Q48">
            <v>99.996031746031747</v>
          </cell>
        </row>
        <row r="49">
          <cell r="C49">
            <v>3.421875</v>
          </cell>
          <cell r="F49">
            <v>99.976744186046503</v>
          </cell>
          <cell r="L49">
            <v>1</v>
          </cell>
          <cell r="Q49">
            <v>99.988372093023258</v>
          </cell>
        </row>
        <row r="50">
          <cell r="C50">
            <v>3.46875</v>
          </cell>
          <cell r="F50">
            <v>99.97727272727272</v>
          </cell>
          <cell r="L50">
            <v>1</v>
          </cell>
          <cell r="Q50">
            <v>99.98863636363636</v>
          </cell>
        </row>
        <row r="51">
          <cell r="C51">
            <v>3.515625</v>
          </cell>
          <cell r="F51">
            <v>99.977777777777774</v>
          </cell>
          <cell r="L51">
            <v>1</v>
          </cell>
          <cell r="Q51">
            <v>99.988888888888894</v>
          </cell>
        </row>
        <row r="52">
          <cell r="C52">
            <v>3.5625</v>
          </cell>
          <cell r="F52">
            <v>99.978260869565219</v>
          </cell>
          <cell r="L52">
            <v>1</v>
          </cell>
          <cell r="Q52">
            <v>99.989130434782609</v>
          </cell>
        </row>
        <row r="53">
          <cell r="C53">
            <v>3.65625</v>
          </cell>
          <cell r="F53">
            <v>99.978723404255319</v>
          </cell>
          <cell r="L53">
            <v>1</v>
          </cell>
          <cell r="Q53">
            <v>99.989361702127653</v>
          </cell>
        </row>
        <row r="54">
          <cell r="C54">
            <v>3.75</v>
          </cell>
          <cell r="F54">
            <v>99.979166666666657</v>
          </cell>
          <cell r="L54">
            <v>1</v>
          </cell>
          <cell r="Q54">
            <v>99.989583333333329</v>
          </cell>
        </row>
        <row r="55">
          <cell r="C55">
            <v>3.84375</v>
          </cell>
          <cell r="F55">
            <v>99.979591836734699</v>
          </cell>
          <cell r="L55">
            <v>1</v>
          </cell>
          <cell r="Q55">
            <v>99.989795918367349</v>
          </cell>
        </row>
        <row r="56">
          <cell r="C56">
            <v>3.953125</v>
          </cell>
          <cell r="F56">
            <v>99.98</v>
          </cell>
          <cell r="L56">
            <v>1</v>
          </cell>
          <cell r="Q56">
            <v>99.99</v>
          </cell>
        </row>
        <row r="57">
          <cell r="C57">
            <v>4.046875</v>
          </cell>
          <cell r="F57">
            <v>99.980392156862735</v>
          </cell>
          <cell r="L57">
            <v>1</v>
          </cell>
          <cell r="Q57">
            <v>99.990196078431367</v>
          </cell>
        </row>
        <row r="58">
          <cell r="C58">
            <v>4.15625</v>
          </cell>
          <cell r="F58">
            <v>99.980769230769226</v>
          </cell>
          <cell r="L58">
            <v>1</v>
          </cell>
          <cell r="Q58">
            <v>99.990384615384613</v>
          </cell>
        </row>
        <row r="59">
          <cell r="C59">
            <v>4.25</v>
          </cell>
          <cell r="F59">
            <v>99.974842767295598</v>
          </cell>
          <cell r="L59">
            <v>1</v>
          </cell>
          <cell r="Q59">
            <v>99.984276729559753</v>
          </cell>
        </row>
        <row r="60">
          <cell r="C60">
            <v>4.34375</v>
          </cell>
          <cell r="F60">
            <v>99.975308641975317</v>
          </cell>
          <cell r="L60">
            <v>1</v>
          </cell>
          <cell r="Q60">
            <v>99.98456790123457</v>
          </cell>
        </row>
        <row r="61">
          <cell r="C61">
            <v>4.40625</v>
          </cell>
          <cell r="F61">
            <v>99.975757575757569</v>
          </cell>
          <cell r="L61">
            <v>1</v>
          </cell>
          <cell r="Q61">
            <v>99.984848484848484</v>
          </cell>
        </row>
        <row r="62">
          <cell r="C62">
            <v>4.46875</v>
          </cell>
          <cell r="F62">
            <v>99.976190476190467</v>
          </cell>
          <cell r="L62">
            <v>1</v>
          </cell>
          <cell r="Q62">
            <v>99.985119047619037</v>
          </cell>
        </row>
        <row r="63">
          <cell r="C63">
            <v>4.578125</v>
          </cell>
          <cell r="F63">
            <v>99.976608187134502</v>
          </cell>
          <cell r="L63">
            <v>1</v>
          </cell>
          <cell r="Q63">
            <v>99.985380116959064</v>
          </cell>
        </row>
        <row r="64">
          <cell r="C64">
            <v>4.671875</v>
          </cell>
          <cell r="F64">
            <v>99.977011494252878</v>
          </cell>
          <cell r="L64">
            <v>1</v>
          </cell>
          <cell r="Q64">
            <v>99.985632183908052</v>
          </cell>
        </row>
        <row r="65">
          <cell r="C65">
            <v>4.734375</v>
          </cell>
          <cell r="F65">
            <v>99.977401129943502</v>
          </cell>
          <cell r="L65">
            <v>1</v>
          </cell>
          <cell r="Q65">
            <v>99.985875706214685</v>
          </cell>
        </row>
        <row r="66">
          <cell r="C66">
            <v>4.828125</v>
          </cell>
          <cell r="F66">
            <v>99.977777777777774</v>
          </cell>
          <cell r="L66">
            <v>1</v>
          </cell>
          <cell r="Q66">
            <v>99.986111111111114</v>
          </cell>
        </row>
        <row r="67">
          <cell r="C67">
            <v>4.890625</v>
          </cell>
          <cell r="F67">
            <v>99.978142076502735</v>
          </cell>
          <cell r="L67">
            <v>1</v>
          </cell>
          <cell r="Q67">
            <v>99.986338797814213</v>
          </cell>
        </row>
        <row r="68">
          <cell r="C68">
            <v>4.96875</v>
          </cell>
          <cell r="F68">
            <v>99.978494623655905</v>
          </cell>
          <cell r="L68">
            <v>1</v>
          </cell>
          <cell r="Q68">
            <v>99.986559139784944</v>
          </cell>
        </row>
        <row r="69">
          <cell r="C69">
            <v>5.015625</v>
          </cell>
          <cell r="F69">
            <v>99.978835978835974</v>
          </cell>
          <cell r="L69">
            <v>1</v>
          </cell>
          <cell r="Q69">
            <v>99.986772486772495</v>
          </cell>
        </row>
        <row r="70">
          <cell r="C70">
            <v>5.0625</v>
          </cell>
          <cell r="F70">
            <v>99.979166666666657</v>
          </cell>
          <cell r="L70">
            <v>1</v>
          </cell>
          <cell r="Q70">
            <v>99.986979166666671</v>
          </cell>
        </row>
        <row r="71">
          <cell r="C71">
            <v>5.109375</v>
          </cell>
          <cell r="F71">
            <v>99.97948717948718</v>
          </cell>
          <cell r="L71">
            <v>1</v>
          </cell>
          <cell r="Q71">
            <v>99.987179487179489</v>
          </cell>
        </row>
        <row r="72">
          <cell r="C72">
            <v>5.15625</v>
          </cell>
          <cell r="F72">
            <v>99.979797979797979</v>
          </cell>
          <cell r="L72">
            <v>1</v>
          </cell>
          <cell r="Q72">
            <v>99.987373737373744</v>
          </cell>
        </row>
        <row r="73">
          <cell r="C73">
            <v>5.234375</v>
          </cell>
          <cell r="F73">
            <v>99.980099502487562</v>
          </cell>
          <cell r="L73">
            <v>1</v>
          </cell>
          <cell r="Q73">
            <v>99.987562189054728</v>
          </cell>
        </row>
        <row r="74">
          <cell r="C74">
            <v>5.265625</v>
          </cell>
          <cell r="F74">
            <v>99.980392156862735</v>
          </cell>
          <cell r="L74">
            <v>1</v>
          </cell>
          <cell r="Q74">
            <v>99.987745098039213</v>
          </cell>
        </row>
        <row r="75">
          <cell r="C75">
            <v>5.3125</v>
          </cell>
          <cell r="F75">
            <v>99.980676328502412</v>
          </cell>
          <cell r="L75">
            <v>1</v>
          </cell>
          <cell r="Q75">
            <v>99.98792270531402</v>
          </cell>
        </row>
        <row r="76">
          <cell r="C76">
            <v>5.375</v>
          </cell>
          <cell r="F76">
            <v>99.976190476190467</v>
          </cell>
          <cell r="L76">
            <v>1</v>
          </cell>
          <cell r="Q76">
            <v>99.985714285714295</v>
          </cell>
        </row>
        <row r="77">
          <cell r="C77">
            <v>5.4375</v>
          </cell>
          <cell r="F77">
            <v>99.97652582159624</v>
          </cell>
          <cell r="L77">
            <v>1</v>
          </cell>
          <cell r="Q77">
            <v>99.985915492957744</v>
          </cell>
        </row>
        <row r="78">
          <cell r="C78">
            <v>5.46875</v>
          </cell>
          <cell r="F78">
            <v>99.972222222222214</v>
          </cell>
          <cell r="L78">
            <v>1</v>
          </cell>
          <cell r="Q78">
            <v>99.983796296296305</v>
          </cell>
        </row>
        <row r="79">
          <cell r="C79">
            <v>5.515625</v>
          </cell>
          <cell r="F79">
            <v>99.972602739726028</v>
          </cell>
          <cell r="L79">
            <v>1</v>
          </cell>
          <cell r="Q79">
            <v>99.984018264840174</v>
          </cell>
        </row>
        <row r="80">
          <cell r="C80">
            <v>5.578125</v>
          </cell>
          <cell r="F80">
            <v>99.972972972972968</v>
          </cell>
          <cell r="L80">
            <v>1</v>
          </cell>
          <cell r="Q80">
            <v>99.984234234234236</v>
          </cell>
        </row>
        <row r="81">
          <cell r="C81">
            <v>5.625</v>
          </cell>
          <cell r="F81">
            <v>99.973333333333329</v>
          </cell>
          <cell r="L81">
            <v>1</v>
          </cell>
          <cell r="Q81">
            <v>99.984444444444449</v>
          </cell>
        </row>
        <row r="82">
          <cell r="C82">
            <v>5.671875</v>
          </cell>
          <cell r="F82">
            <v>99.973684210526315</v>
          </cell>
          <cell r="L82">
            <v>1</v>
          </cell>
          <cell r="Q82">
            <v>99.984649122807014</v>
          </cell>
        </row>
        <row r="83">
          <cell r="C83">
            <v>5.734375</v>
          </cell>
          <cell r="F83">
            <v>99.974025974025977</v>
          </cell>
          <cell r="L83">
            <v>1</v>
          </cell>
          <cell r="Q83">
            <v>99.984848484848484</v>
          </cell>
        </row>
        <row r="84">
          <cell r="C84">
            <v>5.78125</v>
          </cell>
          <cell r="F84">
            <v>99.974358974358978</v>
          </cell>
          <cell r="L84">
            <v>1</v>
          </cell>
          <cell r="Q84">
            <v>99.98504273504274</v>
          </cell>
        </row>
        <row r="85">
          <cell r="C85">
            <v>5.8125</v>
          </cell>
          <cell r="F85">
            <v>99.970464135021103</v>
          </cell>
          <cell r="L85">
            <v>1</v>
          </cell>
          <cell r="Q85">
            <v>99.98312236286921</v>
          </cell>
        </row>
        <row r="86">
          <cell r="C86">
            <v>5.84375</v>
          </cell>
          <cell r="F86">
            <v>99.970833333333331</v>
          </cell>
          <cell r="L86">
            <v>1</v>
          </cell>
          <cell r="Q86">
            <v>99.983333333333334</v>
          </cell>
        </row>
        <row r="87">
          <cell r="C87">
            <v>5.890625</v>
          </cell>
          <cell r="F87">
            <v>99.971193415637856</v>
          </cell>
          <cell r="L87">
            <v>1</v>
          </cell>
          <cell r="Q87">
            <v>99.983539094650212</v>
          </cell>
        </row>
        <row r="88">
          <cell r="C88">
            <v>5.9375</v>
          </cell>
          <cell r="F88">
            <v>99.971544715447152</v>
          </cell>
          <cell r="L88">
            <v>1</v>
          </cell>
          <cell r="Q88">
            <v>99.983739837398375</v>
          </cell>
        </row>
        <row r="89">
          <cell r="C89">
            <v>6</v>
          </cell>
          <cell r="F89">
            <v>99.971887550200805</v>
          </cell>
          <cell r="L89">
            <v>1</v>
          </cell>
          <cell r="Q89">
            <v>99.98393574297188</v>
          </cell>
        </row>
        <row r="90">
          <cell r="C90">
            <v>6.046875</v>
          </cell>
          <cell r="F90">
            <v>99.972222222222214</v>
          </cell>
          <cell r="L90">
            <v>1</v>
          </cell>
          <cell r="Q90">
            <v>99.984126984126988</v>
          </cell>
        </row>
        <row r="91">
          <cell r="C91">
            <v>6.09375</v>
          </cell>
          <cell r="F91">
            <v>99.972549019607854</v>
          </cell>
          <cell r="L91">
            <v>1</v>
          </cell>
          <cell r="Q91">
            <v>99.984313725490196</v>
          </cell>
        </row>
        <row r="92">
          <cell r="C92">
            <v>6.140625</v>
          </cell>
          <cell r="F92">
            <v>99.97286821705427</v>
          </cell>
          <cell r="L92">
            <v>1</v>
          </cell>
          <cell r="Q92">
            <v>99.984496124031011</v>
          </cell>
        </row>
        <row r="93">
          <cell r="C93">
            <v>6.203125</v>
          </cell>
          <cell r="F93">
            <v>99.969348659003828</v>
          </cell>
          <cell r="L93">
            <v>1</v>
          </cell>
          <cell r="Q93">
            <v>99.982758620689665</v>
          </cell>
        </row>
        <row r="94">
          <cell r="C94">
            <v>6.234375</v>
          </cell>
          <cell r="F94">
            <v>99.969696969696969</v>
          </cell>
          <cell r="L94">
            <v>1</v>
          </cell>
          <cell r="Q94">
            <v>99.982954545454547</v>
          </cell>
        </row>
        <row r="95">
          <cell r="C95">
            <v>6.265625</v>
          </cell>
          <cell r="F95">
            <v>99.970037453183522</v>
          </cell>
          <cell r="L95">
            <v>1</v>
          </cell>
          <cell r="Q95">
            <v>99.983146067415731</v>
          </cell>
        </row>
        <row r="96">
          <cell r="C96">
            <v>6.3125</v>
          </cell>
          <cell r="F96">
            <v>99.970370370370361</v>
          </cell>
          <cell r="L96">
            <v>1</v>
          </cell>
          <cell r="Q96">
            <v>99.983333333333334</v>
          </cell>
        </row>
        <row r="97">
          <cell r="C97">
            <v>6.359375</v>
          </cell>
          <cell r="F97">
            <v>99.970695970695971</v>
          </cell>
          <cell r="L97">
            <v>1</v>
          </cell>
          <cell r="Q97">
            <v>99.983516483516482</v>
          </cell>
        </row>
        <row r="98">
          <cell r="C98">
            <v>6.40625</v>
          </cell>
          <cell r="F98">
            <v>99.971014492753625</v>
          </cell>
          <cell r="L98">
            <v>1</v>
          </cell>
          <cell r="Q98">
            <v>99.983695652173907</v>
          </cell>
        </row>
        <row r="99">
          <cell r="C99">
            <v>6.453125</v>
          </cell>
          <cell r="F99">
            <v>99.971326164874554</v>
          </cell>
          <cell r="L99">
            <v>1</v>
          </cell>
          <cell r="Q99">
            <v>99.983870967741936</v>
          </cell>
        </row>
        <row r="100">
          <cell r="C100">
            <v>6.515625</v>
          </cell>
          <cell r="F100">
            <v>99.971631205673759</v>
          </cell>
          <cell r="L100">
            <v>1</v>
          </cell>
          <cell r="Q100">
            <v>99.984042553191486</v>
          </cell>
        </row>
        <row r="101">
          <cell r="C101">
            <v>6.578125</v>
          </cell>
          <cell r="F101">
            <v>99.9719298245614</v>
          </cell>
          <cell r="L101">
            <v>1</v>
          </cell>
          <cell r="Q101">
            <v>99.984210526315792</v>
          </cell>
        </row>
        <row r="102">
          <cell r="C102">
            <v>6.640625</v>
          </cell>
          <cell r="F102">
            <v>99.972222222222214</v>
          </cell>
          <cell r="L102">
            <v>1</v>
          </cell>
          <cell r="Q102">
            <v>99.984375</v>
          </cell>
        </row>
        <row r="103">
          <cell r="C103">
            <v>6.75</v>
          </cell>
          <cell r="F103">
            <v>99.969072164948457</v>
          </cell>
          <cell r="L103">
            <v>1</v>
          </cell>
          <cell r="Q103">
            <v>99.982817869415811</v>
          </cell>
        </row>
        <row r="104">
          <cell r="C104">
            <v>6.8125</v>
          </cell>
          <cell r="F104">
            <v>99.965986394557831</v>
          </cell>
          <cell r="L104">
            <v>1</v>
          </cell>
          <cell r="Q104">
            <v>99.981292517006807</v>
          </cell>
        </row>
        <row r="105">
          <cell r="C105">
            <v>6.875</v>
          </cell>
          <cell r="F105">
            <v>99.966329966329965</v>
          </cell>
          <cell r="L105">
            <v>1</v>
          </cell>
          <cell r="Q105">
            <v>99.981481481481481</v>
          </cell>
        </row>
        <row r="106">
          <cell r="C106">
            <v>6.96875</v>
          </cell>
          <cell r="F106">
            <v>99.966666666666669</v>
          </cell>
          <cell r="L106">
            <v>1</v>
          </cell>
          <cell r="Q106">
            <v>99.981666666666669</v>
          </cell>
        </row>
      </sheetData>
      <sheetData sheetId="3">
        <row r="3">
          <cell r="F3">
            <v>30.383999999999997</v>
          </cell>
          <cell r="Q3">
            <v>0</v>
          </cell>
        </row>
        <row r="7">
          <cell r="C7">
            <v>4.6875E-2</v>
          </cell>
          <cell r="F7">
            <v>99.1</v>
          </cell>
          <cell r="Q7">
            <v>0</v>
          </cell>
        </row>
        <row r="8">
          <cell r="C8">
            <v>9.375E-2</v>
          </cell>
          <cell r="F8">
            <v>100</v>
          </cell>
          <cell r="Q8">
            <v>0</v>
          </cell>
        </row>
        <row r="9">
          <cell r="C9">
            <v>0.125</v>
          </cell>
          <cell r="F9">
            <v>100</v>
          </cell>
          <cell r="Q9">
            <v>0</v>
          </cell>
        </row>
        <row r="10">
          <cell r="C10">
            <v>0.171875</v>
          </cell>
          <cell r="F10">
            <v>100</v>
          </cell>
          <cell r="Q10">
            <v>0</v>
          </cell>
        </row>
        <row r="11">
          <cell r="C11">
            <v>0.1875</v>
          </cell>
          <cell r="F11">
            <v>100</v>
          </cell>
          <cell r="Q11">
            <v>0</v>
          </cell>
        </row>
        <row r="12">
          <cell r="C12">
            <v>0.21875</v>
          </cell>
          <cell r="F12">
            <v>99.7</v>
          </cell>
          <cell r="Q12">
            <v>0</v>
          </cell>
        </row>
        <row r="13">
          <cell r="C13">
            <v>0.234375</v>
          </cell>
          <cell r="F13">
            <v>99.7</v>
          </cell>
          <cell r="Q13">
            <v>0</v>
          </cell>
        </row>
        <row r="14">
          <cell r="C14">
            <v>0.265625</v>
          </cell>
          <cell r="F14">
            <v>100</v>
          </cell>
          <cell r="Q14">
            <v>0</v>
          </cell>
        </row>
        <row r="15">
          <cell r="C15">
            <v>0.296875</v>
          </cell>
          <cell r="F15">
            <v>99.5</v>
          </cell>
          <cell r="Q15">
            <v>0</v>
          </cell>
        </row>
        <row r="16">
          <cell r="C16">
            <v>0.328125</v>
          </cell>
          <cell r="F16">
            <v>98.4</v>
          </cell>
          <cell r="Q16">
            <v>0</v>
          </cell>
        </row>
        <row r="17">
          <cell r="C17">
            <v>0.375</v>
          </cell>
          <cell r="F17">
            <v>98</v>
          </cell>
          <cell r="Q17">
            <v>0</v>
          </cell>
        </row>
        <row r="18">
          <cell r="C18">
            <v>0.40625</v>
          </cell>
          <cell r="F18">
            <v>95.7</v>
          </cell>
          <cell r="Q18">
            <v>0</v>
          </cell>
        </row>
        <row r="19">
          <cell r="C19">
            <v>0.421875</v>
          </cell>
          <cell r="F19">
            <v>94.8</v>
          </cell>
          <cell r="Q19">
            <v>0</v>
          </cell>
        </row>
        <row r="20">
          <cell r="C20">
            <v>0.453125</v>
          </cell>
          <cell r="F20">
            <v>90.7</v>
          </cell>
          <cell r="Q20">
            <v>0</v>
          </cell>
        </row>
        <row r="21">
          <cell r="C21">
            <v>0.46875</v>
          </cell>
          <cell r="F21">
            <v>86.1</v>
          </cell>
          <cell r="Q21">
            <v>0</v>
          </cell>
        </row>
        <row r="22">
          <cell r="C22">
            <v>0.484375</v>
          </cell>
          <cell r="F22">
            <v>82.6</v>
          </cell>
          <cell r="Q22">
            <v>0</v>
          </cell>
        </row>
        <row r="23">
          <cell r="C23">
            <v>0.515625</v>
          </cell>
          <cell r="F23">
            <v>76.5</v>
          </cell>
          <cell r="Q23">
            <v>0</v>
          </cell>
        </row>
        <row r="24">
          <cell r="C24">
            <v>0.53125</v>
          </cell>
          <cell r="F24">
            <v>69</v>
          </cell>
          <cell r="Q24">
            <v>0</v>
          </cell>
        </row>
        <row r="25">
          <cell r="C25">
            <v>0.5625</v>
          </cell>
          <cell r="F25">
            <v>60.6</v>
          </cell>
          <cell r="Q25">
            <v>0</v>
          </cell>
        </row>
        <row r="26">
          <cell r="C26">
            <v>0.578125</v>
          </cell>
          <cell r="F26">
            <v>54.900000000000006</v>
          </cell>
          <cell r="Q26">
            <v>0</v>
          </cell>
        </row>
        <row r="27">
          <cell r="C27">
            <v>0.59375</v>
          </cell>
          <cell r="F27">
            <v>44.2</v>
          </cell>
          <cell r="Q27">
            <v>0</v>
          </cell>
        </row>
        <row r="28">
          <cell r="C28">
            <v>0.625</v>
          </cell>
          <cell r="F28">
            <v>32.5</v>
          </cell>
          <cell r="Q28">
            <v>0</v>
          </cell>
        </row>
        <row r="29">
          <cell r="C29">
            <v>0.640625</v>
          </cell>
          <cell r="F29">
            <v>27.700000000000003</v>
          </cell>
          <cell r="Q29">
            <v>0</v>
          </cell>
        </row>
        <row r="30">
          <cell r="C30">
            <v>0.671875</v>
          </cell>
          <cell r="F30">
            <v>20.5</v>
          </cell>
          <cell r="Q30">
            <v>0</v>
          </cell>
        </row>
        <row r="31">
          <cell r="C31">
            <v>0.703125</v>
          </cell>
          <cell r="F31">
            <v>17.399999999999999</v>
          </cell>
          <cell r="Q31">
            <v>0</v>
          </cell>
        </row>
        <row r="32">
          <cell r="C32">
            <v>0.734375</v>
          </cell>
          <cell r="F32">
            <v>9.8000000000000007</v>
          </cell>
          <cell r="Q32">
            <v>0</v>
          </cell>
        </row>
        <row r="33">
          <cell r="C33">
            <v>0.765625</v>
          </cell>
          <cell r="F33">
            <v>6.9</v>
          </cell>
          <cell r="Q33">
            <v>0</v>
          </cell>
        </row>
        <row r="34">
          <cell r="C34">
            <v>0.78125</v>
          </cell>
          <cell r="F34">
            <v>4.9000000000000004</v>
          </cell>
          <cell r="Q34">
            <v>0</v>
          </cell>
        </row>
        <row r="35">
          <cell r="C35">
            <v>0.796875</v>
          </cell>
          <cell r="F35">
            <v>3.3000000000000003</v>
          </cell>
          <cell r="Q35">
            <v>0</v>
          </cell>
        </row>
        <row r="36">
          <cell r="C36">
            <v>0.8125</v>
          </cell>
          <cell r="F36">
            <v>2.2999999999999998</v>
          </cell>
          <cell r="Q36">
            <v>0</v>
          </cell>
        </row>
        <row r="37">
          <cell r="C37">
            <v>0.84375</v>
          </cell>
          <cell r="F37">
            <v>1.2</v>
          </cell>
          <cell r="Q37">
            <v>0</v>
          </cell>
        </row>
        <row r="38">
          <cell r="C38">
            <v>0.859375</v>
          </cell>
          <cell r="F38">
            <v>0.6</v>
          </cell>
          <cell r="Q38">
            <v>0</v>
          </cell>
        </row>
        <row r="39">
          <cell r="C39">
            <v>0.875</v>
          </cell>
          <cell r="F39">
            <v>0.1</v>
          </cell>
          <cell r="Q39">
            <v>0</v>
          </cell>
        </row>
        <row r="40">
          <cell r="C40">
            <v>0.90625</v>
          </cell>
          <cell r="F40">
            <v>0.1</v>
          </cell>
          <cell r="Q40">
            <v>0</v>
          </cell>
        </row>
        <row r="41">
          <cell r="C41">
            <v>0.921875</v>
          </cell>
          <cell r="F41">
            <v>0.1</v>
          </cell>
          <cell r="Q41">
            <v>0</v>
          </cell>
        </row>
        <row r="42">
          <cell r="C42">
            <v>0.9375</v>
          </cell>
          <cell r="F42">
            <v>0</v>
          </cell>
          <cell r="Q42">
            <v>0</v>
          </cell>
        </row>
        <row r="43">
          <cell r="C43">
            <v>0.96875</v>
          </cell>
          <cell r="F43">
            <v>0.1</v>
          </cell>
          <cell r="Q43">
            <v>0</v>
          </cell>
        </row>
        <row r="44">
          <cell r="C44">
            <v>0.984375</v>
          </cell>
          <cell r="F44">
            <v>0</v>
          </cell>
          <cell r="Q44">
            <v>0</v>
          </cell>
        </row>
        <row r="45">
          <cell r="C45">
            <v>1</v>
          </cell>
          <cell r="F45">
            <v>0</v>
          </cell>
          <cell r="Q45">
            <v>0</v>
          </cell>
        </row>
        <row r="46">
          <cell r="C46">
            <v>1.03125</v>
          </cell>
          <cell r="F46">
            <v>0</v>
          </cell>
          <cell r="Q46">
            <v>0</v>
          </cell>
        </row>
        <row r="47">
          <cell r="C47">
            <v>1.046875</v>
          </cell>
          <cell r="F47">
            <v>0</v>
          </cell>
          <cell r="Q47">
            <v>0</v>
          </cell>
        </row>
        <row r="48">
          <cell r="C48">
            <v>1.0625</v>
          </cell>
          <cell r="F48">
            <v>0</v>
          </cell>
          <cell r="Q48">
            <v>0</v>
          </cell>
        </row>
        <row r="49">
          <cell r="C49">
            <v>1.078125</v>
          </cell>
          <cell r="F49">
            <v>0</v>
          </cell>
          <cell r="Q49">
            <v>0</v>
          </cell>
        </row>
        <row r="50">
          <cell r="C50">
            <v>1.109375</v>
          </cell>
          <cell r="F50">
            <v>0</v>
          </cell>
          <cell r="Q50">
            <v>0</v>
          </cell>
        </row>
        <row r="51">
          <cell r="C51">
            <v>1.125</v>
          </cell>
          <cell r="F51">
            <v>0</v>
          </cell>
          <cell r="Q51">
            <v>0</v>
          </cell>
        </row>
        <row r="52">
          <cell r="C52">
            <v>1.15625</v>
          </cell>
          <cell r="F52">
            <v>0</v>
          </cell>
          <cell r="Q52">
            <v>0</v>
          </cell>
        </row>
        <row r="53">
          <cell r="C53">
            <v>1.171875</v>
          </cell>
          <cell r="F53">
            <v>0</v>
          </cell>
          <cell r="Q53">
            <v>0</v>
          </cell>
        </row>
        <row r="54">
          <cell r="C54">
            <v>1.203125</v>
          </cell>
          <cell r="F54">
            <v>0</v>
          </cell>
          <cell r="Q54">
            <v>0</v>
          </cell>
        </row>
        <row r="55">
          <cell r="C55">
            <v>1.234375</v>
          </cell>
          <cell r="F55">
            <v>0</v>
          </cell>
          <cell r="Q55">
            <v>0</v>
          </cell>
        </row>
        <row r="56">
          <cell r="C56">
            <v>1.265625</v>
          </cell>
          <cell r="F56">
            <v>0</v>
          </cell>
          <cell r="Q56">
            <v>0</v>
          </cell>
        </row>
        <row r="57">
          <cell r="C57">
            <v>1.296875</v>
          </cell>
          <cell r="F57">
            <v>0</v>
          </cell>
          <cell r="Q57">
            <v>0</v>
          </cell>
        </row>
        <row r="58">
          <cell r="C58">
            <v>1.3125</v>
          </cell>
          <cell r="F58">
            <v>0</v>
          </cell>
          <cell r="Q58">
            <v>0</v>
          </cell>
        </row>
        <row r="59">
          <cell r="C59">
            <v>1.328125</v>
          </cell>
          <cell r="F59">
            <v>0</v>
          </cell>
          <cell r="Q59">
            <v>0</v>
          </cell>
        </row>
        <row r="60">
          <cell r="C60">
            <v>1.359375</v>
          </cell>
          <cell r="F60">
            <v>0</v>
          </cell>
          <cell r="Q60">
            <v>0</v>
          </cell>
        </row>
        <row r="61">
          <cell r="C61">
            <v>1.375</v>
          </cell>
          <cell r="F61">
            <v>0</v>
          </cell>
          <cell r="Q61">
            <v>0</v>
          </cell>
        </row>
        <row r="62">
          <cell r="C62">
            <v>1.390625</v>
          </cell>
          <cell r="F62">
            <v>0.70000000000000007</v>
          </cell>
          <cell r="Q62">
            <v>0</v>
          </cell>
        </row>
        <row r="63">
          <cell r="C63">
            <v>1.421875</v>
          </cell>
          <cell r="F63">
            <v>3.4000000000000004</v>
          </cell>
          <cell r="Q63">
            <v>0</v>
          </cell>
        </row>
        <row r="64">
          <cell r="C64">
            <v>1.4375</v>
          </cell>
          <cell r="F64">
            <v>7.3999999999999995</v>
          </cell>
          <cell r="Q64">
            <v>0</v>
          </cell>
        </row>
        <row r="65">
          <cell r="C65">
            <v>1.453125</v>
          </cell>
          <cell r="F65">
            <v>24.099999999999998</v>
          </cell>
          <cell r="Q65">
            <v>0</v>
          </cell>
        </row>
        <row r="66">
          <cell r="C66">
            <v>1.484375</v>
          </cell>
          <cell r="F66">
            <v>25.8</v>
          </cell>
          <cell r="Q66">
            <v>0</v>
          </cell>
        </row>
        <row r="67">
          <cell r="C67">
            <v>1.5</v>
          </cell>
          <cell r="F67">
            <v>25.5</v>
          </cell>
          <cell r="Q67">
            <v>0</v>
          </cell>
        </row>
        <row r="68">
          <cell r="C68">
            <v>1.515625</v>
          </cell>
          <cell r="F68">
            <v>24.5</v>
          </cell>
          <cell r="Q68">
            <v>0</v>
          </cell>
        </row>
        <row r="69">
          <cell r="C69">
            <v>1.546875</v>
          </cell>
          <cell r="F69">
            <v>25.1</v>
          </cell>
          <cell r="Q69">
            <v>0</v>
          </cell>
        </row>
        <row r="70">
          <cell r="C70">
            <v>1.5625</v>
          </cell>
          <cell r="F70">
            <v>24.9</v>
          </cell>
          <cell r="Q70">
            <v>0</v>
          </cell>
        </row>
        <row r="71">
          <cell r="C71">
            <v>1.578125</v>
          </cell>
          <cell r="F71">
            <v>25.5</v>
          </cell>
          <cell r="Q71">
            <v>0</v>
          </cell>
        </row>
        <row r="72">
          <cell r="C72">
            <v>1.578125</v>
          </cell>
          <cell r="F72">
            <v>24.5</v>
          </cell>
          <cell r="Q72">
            <v>0</v>
          </cell>
        </row>
        <row r="73">
          <cell r="C73">
            <v>1.609375</v>
          </cell>
          <cell r="F73">
            <v>25.3</v>
          </cell>
          <cell r="Q73">
            <v>0</v>
          </cell>
        </row>
        <row r="74">
          <cell r="C74">
            <v>1.625</v>
          </cell>
          <cell r="F74">
            <v>24.7</v>
          </cell>
          <cell r="Q74">
            <v>0</v>
          </cell>
        </row>
        <row r="75">
          <cell r="C75">
            <v>1.640625</v>
          </cell>
          <cell r="F75">
            <v>25.4</v>
          </cell>
          <cell r="Q75">
            <v>0</v>
          </cell>
        </row>
        <row r="76">
          <cell r="C76">
            <v>1.65625</v>
          </cell>
          <cell r="F76">
            <v>24.6</v>
          </cell>
          <cell r="Q76">
            <v>0</v>
          </cell>
        </row>
        <row r="77">
          <cell r="C77">
            <v>1.6875</v>
          </cell>
          <cell r="F77">
            <v>26</v>
          </cell>
          <cell r="Q77">
            <v>0</v>
          </cell>
        </row>
        <row r="78">
          <cell r="C78">
            <v>1.703125</v>
          </cell>
          <cell r="F78">
            <v>24</v>
          </cell>
          <cell r="Q78">
            <v>0</v>
          </cell>
        </row>
        <row r="79">
          <cell r="C79">
            <v>1.71875</v>
          </cell>
          <cell r="F79">
            <v>24.5</v>
          </cell>
          <cell r="Q79">
            <v>0</v>
          </cell>
        </row>
        <row r="80">
          <cell r="C80">
            <v>1.734375</v>
          </cell>
          <cell r="F80">
            <v>25.5</v>
          </cell>
          <cell r="Q80">
            <v>0</v>
          </cell>
        </row>
        <row r="81">
          <cell r="C81">
            <v>1.765625</v>
          </cell>
          <cell r="F81">
            <v>25.2</v>
          </cell>
          <cell r="Q81">
            <v>0</v>
          </cell>
        </row>
        <row r="82">
          <cell r="C82">
            <v>1.78125</v>
          </cell>
          <cell r="F82">
            <v>24.8</v>
          </cell>
          <cell r="Q82">
            <v>0</v>
          </cell>
        </row>
        <row r="83">
          <cell r="C83">
            <v>1.796875</v>
          </cell>
          <cell r="F83">
            <v>24.6</v>
          </cell>
          <cell r="Q83">
            <v>0</v>
          </cell>
        </row>
        <row r="84">
          <cell r="C84">
            <v>1.8125</v>
          </cell>
          <cell r="F84">
            <v>25.4</v>
          </cell>
          <cell r="Q84">
            <v>0</v>
          </cell>
        </row>
        <row r="85">
          <cell r="C85">
            <v>1.84375</v>
          </cell>
          <cell r="F85">
            <v>24.9</v>
          </cell>
          <cell r="Q85">
            <v>0</v>
          </cell>
        </row>
        <row r="86">
          <cell r="C86">
            <v>1.859375</v>
          </cell>
          <cell r="F86">
            <v>25.1</v>
          </cell>
          <cell r="Q86">
            <v>0</v>
          </cell>
        </row>
        <row r="87">
          <cell r="C87">
            <v>1.875</v>
          </cell>
          <cell r="F87">
            <v>24</v>
          </cell>
          <cell r="Q87">
            <v>0</v>
          </cell>
        </row>
        <row r="88">
          <cell r="C88">
            <v>1.890625</v>
          </cell>
          <cell r="F88">
            <v>26</v>
          </cell>
          <cell r="Q88">
            <v>0</v>
          </cell>
        </row>
        <row r="89">
          <cell r="C89">
            <v>1.921875</v>
          </cell>
          <cell r="F89">
            <v>25.4</v>
          </cell>
          <cell r="Q89">
            <v>0</v>
          </cell>
        </row>
        <row r="90">
          <cell r="C90">
            <v>1.9375</v>
          </cell>
          <cell r="F90">
            <v>24.6</v>
          </cell>
          <cell r="Q90">
            <v>0</v>
          </cell>
        </row>
        <row r="91">
          <cell r="C91">
            <v>1.953125</v>
          </cell>
          <cell r="F91">
            <v>25.1</v>
          </cell>
          <cell r="Q91">
            <v>0</v>
          </cell>
        </row>
        <row r="92">
          <cell r="C92">
            <v>1.96875</v>
          </cell>
          <cell r="F92">
            <v>24.9</v>
          </cell>
          <cell r="Q92">
            <v>0</v>
          </cell>
        </row>
        <row r="93">
          <cell r="C93">
            <v>2</v>
          </cell>
          <cell r="F93">
            <v>25.6</v>
          </cell>
          <cell r="Q93">
            <v>0</v>
          </cell>
        </row>
        <row r="94">
          <cell r="C94">
            <v>2.015625</v>
          </cell>
          <cell r="F94">
            <v>24.4</v>
          </cell>
          <cell r="Q94">
            <v>0</v>
          </cell>
        </row>
        <row r="95">
          <cell r="C95">
            <v>2.03125</v>
          </cell>
          <cell r="F95">
            <v>24.8</v>
          </cell>
          <cell r="Q95">
            <v>0</v>
          </cell>
        </row>
        <row r="96">
          <cell r="C96">
            <v>2.046875</v>
          </cell>
          <cell r="F96">
            <v>25.2</v>
          </cell>
          <cell r="Q96">
            <v>0</v>
          </cell>
        </row>
        <row r="97">
          <cell r="C97">
            <v>2.078125</v>
          </cell>
          <cell r="F97">
            <v>25.1</v>
          </cell>
          <cell r="Q97">
            <v>0</v>
          </cell>
        </row>
        <row r="98">
          <cell r="C98">
            <v>2.09375</v>
          </cell>
          <cell r="F98">
            <v>24.9</v>
          </cell>
          <cell r="Q98">
            <v>0</v>
          </cell>
        </row>
        <row r="99">
          <cell r="C99">
            <v>2.109375</v>
          </cell>
          <cell r="F99">
            <v>24.5</v>
          </cell>
          <cell r="Q99">
            <v>0</v>
          </cell>
        </row>
        <row r="100">
          <cell r="C100">
            <v>2.140625</v>
          </cell>
          <cell r="F100">
            <v>25.5</v>
          </cell>
          <cell r="Q100">
            <v>0</v>
          </cell>
        </row>
        <row r="101">
          <cell r="C101">
            <v>2.15625</v>
          </cell>
          <cell r="F101">
            <v>24.7</v>
          </cell>
          <cell r="Q101">
            <v>0</v>
          </cell>
        </row>
        <row r="102">
          <cell r="C102">
            <v>2.171875</v>
          </cell>
          <cell r="F102">
            <v>25.3</v>
          </cell>
          <cell r="Q102">
            <v>0</v>
          </cell>
        </row>
        <row r="103">
          <cell r="C103">
            <v>2.1875</v>
          </cell>
          <cell r="F103">
            <v>25.2</v>
          </cell>
          <cell r="Q103">
            <v>0</v>
          </cell>
        </row>
        <row r="104">
          <cell r="C104">
            <v>2.21875</v>
          </cell>
          <cell r="F104">
            <v>24.8</v>
          </cell>
          <cell r="Q104">
            <v>0</v>
          </cell>
        </row>
        <row r="105">
          <cell r="C105">
            <v>2.234375</v>
          </cell>
          <cell r="F105">
            <v>25</v>
          </cell>
          <cell r="Q105">
            <v>0</v>
          </cell>
        </row>
        <row r="106">
          <cell r="C106">
            <v>2.25</v>
          </cell>
          <cell r="F106">
            <v>25</v>
          </cell>
          <cell r="Q106">
            <v>0</v>
          </cell>
        </row>
      </sheetData>
      <sheetData sheetId="4">
        <row r="3">
          <cell r="F3">
            <v>99.869999999999962</v>
          </cell>
          <cell r="L3">
            <v>6.82</v>
          </cell>
          <cell r="Q3">
            <v>94</v>
          </cell>
        </row>
        <row r="5">
          <cell r="A5">
            <v>2</v>
          </cell>
          <cell r="B5">
            <v>196</v>
          </cell>
        </row>
        <row r="7">
          <cell r="C7">
            <v>9.375E-2</v>
          </cell>
          <cell r="F7">
            <v>99.2</v>
          </cell>
          <cell r="L7">
            <v>10</v>
          </cell>
          <cell r="Q7">
            <v>0</v>
          </cell>
        </row>
        <row r="8">
          <cell r="C8">
            <v>0.21875</v>
          </cell>
          <cell r="F8">
            <v>100</v>
          </cell>
          <cell r="L8">
            <v>10</v>
          </cell>
          <cell r="Q8">
            <v>100</v>
          </cell>
        </row>
        <row r="9">
          <cell r="C9">
            <v>0.28125</v>
          </cell>
          <cell r="F9">
            <v>100</v>
          </cell>
          <cell r="L9">
            <v>10</v>
          </cell>
          <cell r="Q9">
            <v>100</v>
          </cell>
        </row>
        <row r="10">
          <cell r="C10">
            <v>0.328125</v>
          </cell>
          <cell r="F10">
            <v>100</v>
          </cell>
          <cell r="L10">
            <v>10</v>
          </cell>
          <cell r="Q10">
            <v>100</v>
          </cell>
        </row>
        <row r="11">
          <cell r="C11">
            <v>0.375</v>
          </cell>
          <cell r="F11">
            <v>100</v>
          </cell>
          <cell r="L11">
            <v>10</v>
          </cell>
          <cell r="Q11">
            <v>100</v>
          </cell>
        </row>
        <row r="12">
          <cell r="C12">
            <v>0.4375</v>
          </cell>
          <cell r="F12">
            <v>100</v>
          </cell>
          <cell r="L12">
            <v>10</v>
          </cell>
          <cell r="Q12">
            <v>100</v>
          </cell>
        </row>
        <row r="13">
          <cell r="C13">
            <v>0.515625</v>
          </cell>
          <cell r="F13">
            <v>100</v>
          </cell>
          <cell r="L13">
            <v>10</v>
          </cell>
          <cell r="Q13">
            <v>100</v>
          </cell>
        </row>
        <row r="14">
          <cell r="C14">
            <v>0.609375</v>
          </cell>
          <cell r="F14">
            <v>100</v>
          </cell>
          <cell r="L14">
            <v>10</v>
          </cell>
          <cell r="Q14">
            <v>100</v>
          </cell>
        </row>
        <row r="15">
          <cell r="C15">
            <v>0.65625</v>
          </cell>
          <cell r="F15">
            <v>99.9</v>
          </cell>
          <cell r="L15">
            <v>10</v>
          </cell>
          <cell r="Q15">
            <v>100</v>
          </cell>
        </row>
        <row r="16">
          <cell r="C16">
            <v>0.71875</v>
          </cell>
          <cell r="F16">
            <v>99.9</v>
          </cell>
          <cell r="L16">
            <v>10</v>
          </cell>
          <cell r="Q16">
            <v>100</v>
          </cell>
        </row>
        <row r="17">
          <cell r="C17">
            <v>0.765625</v>
          </cell>
          <cell r="F17">
            <v>99.9</v>
          </cell>
          <cell r="L17">
            <v>11</v>
          </cell>
          <cell r="Q17">
            <v>100</v>
          </cell>
        </row>
        <row r="18">
          <cell r="C18">
            <v>0.8125</v>
          </cell>
          <cell r="F18">
            <v>99.7</v>
          </cell>
          <cell r="L18">
            <v>11</v>
          </cell>
          <cell r="Q18">
            <v>100</v>
          </cell>
        </row>
        <row r="19">
          <cell r="C19">
            <v>0.875</v>
          </cell>
          <cell r="F19">
            <v>99.6</v>
          </cell>
          <cell r="L19">
            <v>10</v>
          </cell>
          <cell r="Q19">
            <v>100</v>
          </cell>
        </row>
        <row r="20">
          <cell r="C20">
            <v>0.921875</v>
          </cell>
          <cell r="F20">
            <v>100</v>
          </cell>
          <cell r="L20">
            <v>7</v>
          </cell>
          <cell r="Q20">
            <v>100</v>
          </cell>
        </row>
        <row r="21">
          <cell r="C21">
            <v>0.953125</v>
          </cell>
          <cell r="F21">
            <v>100</v>
          </cell>
          <cell r="L21">
            <v>7</v>
          </cell>
          <cell r="Q21">
            <v>100</v>
          </cell>
        </row>
        <row r="22">
          <cell r="C22">
            <v>1</v>
          </cell>
          <cell r="F22">
            <v>99.9</v>
          </cell>
          <cell r="L22">
            <v>7</v>
          </cell>
          <cell r="Q22">
            <v>100</v>
          </cell>
        </row>
        <row r="23">
          <cell r="C23">
            <v>1.03125</v>
          </cell>
          <cell r="F23">
            <v>100</v>
          </cell>
          <cell r="L23">
            <v>7</v>
          </cell>
          <cell r="Q23">
            <v>100</v>
          </cell>
        </row>
        <row r="24">
          <cell r="C24">
            <v>1.078125</v>
          </cell>
          <cell r="F24">
            <v>99.9</v>
          </cell>
          <cell r="L24">
            <v>7</v>
          </cell>
          <cell r="Q24">
            <v>100</v>
          </cell>
        </row>
        <row r="25">
          <cell r="C25">
            <v>1.125</v>
          </cell>
          <cell r="F25">
            <v>99.9</v>
          </cell>
          <cell r="L25">
            <v>7</v>
          </cell>
          <cell r="Q25">
            <v>100</v>
          </cell>
        </row>
        <row r="26">
          <cell r="C26">
            <v>1.171875</v>
          </cell>
          <cell r="F26">
            <v>100</v>
          </cell>
          <cell r="L26">
            <v>7</v>
          </cell>
          <cell r="Q26">
            <v>100</v>
          </cell>
        </row>
        <row r="27">
          <cell r="C27">
            <v>1.21875</v>
          </cell>
          <cell r="F27">
            <v>99.7</v>
          </cell>
          <cell r="L27">
            <v>7</v>
          </cell>
          <cell r="Q27">
            <v>100</v>
          </cell>
        </row>
        <row r="28">
          <cell r="C28">
            <v>1.265625</v>
          </cell>
          <cell r="F28">
            <v>99.5</v>
          </cell>
          <cell r="L28">
            <v>7</v>
          </cell>
          <cell r="Q28">
            <v>100</v>
          </cell>
        </row>
        <row r="29">
          <cell r="C29">
            <v>1.296875</v>
          </cell>
          <cell r="F29">
            <v>99.9</v>
          </cell>
          <cell r="L29">
            <v>7</v>
          </cell>
          <cell r="Q29">
            <v>0</v>
          </cell>
        </row>
        <row r="30">
          <cell r="C30">
            <v>1.34375</v>
          </cell>
          <cell r="F30">
            <v>99.8</v>
          </cell>
          <cell r="L30">
            <v>7</v>
          </cell>
          <cell r="Q30">
            <v>100</v>
          </cell>
        </row>
        <row r="31">
          <cell r="C31">
            <v>1.375</v>
          </cell>
          <cell r="F31">
            <v>99</v>
          </cell>
          <cell r="L31">
            <v>7</v>
          </cell>
          <cell r="Q31">
            <v>100</v>
          </cell>
        </row>
        <row r="32">
          <cell r="C32">
            <v>1.4375</v>
          </cell>
          <cell r="F32">
            <v>99.2</v>
          </cell>
          <cell r="L32">
            <v>7</v>
          </cell>
          <cell r="Q32">
            <v>100</v>
          </cell>
        </row>
        <row r="33">
          <cell r="C33">
            <v>1.484375</v>
          </cell>
          <cell r="F33">
            <v>99.8</v>
          </cell>
          <cell r="L33">
            <v>7</v>
          </cell>
          <cell r="Q33">
            <v>100</v>
          </cell>
        </row>
        <row r="34">
          <cell r="C34">
            <v>1.515625</v>
          </cell>
          <cell r="F34">
            <v>100</v>
          </cell>
          <cell r="L34">
            <v>4</v>
          </cell>
          <cell r="Q34">
            <v>100</v>
          </cell>
        </row>
        <row r="35">
          <cell r="C35">
            <v>1.546875</v>
          </cell>
          <cell r="F35">
            <v>100</v>
          </cell>
          <cell r="L35">
            <v>4</v>
          </cell>
          <cell r="Q35">
            <v>100</v>
          </cell>
        </row>
        <row r="36">
          <cell r="C36">
            <v>1.59375</v>
          </cell>
          <cell r="F36">
            <v>100</v>
          </cell>
          <cell r="L36">
            <v>4</v>
          </cell>
          <cell r="Q36">
            <v>100</v>
          </cell>
        </row>
        <row r="37">
          <cell r="C37">
            <v>1.640625</v>
          </cell>
          <cell r="F37">
            <v>100</v>
          </cell>
          <cell r="L37">
            <v>4</v>
          </cell>
          <cell r="Q37">
            <v>100</v>
          </cell>
        </row>
        <row r="38">
          <cell r="C38">
            <v>1.671875</v>
          </cell>
          <cell r="F38">
            <v>100</v>
          </cell>
          <cell r="L38">
            <v>4</v>
          </cell>
          <cell r="Q38">
            <v>100</v>
          </cell>
        </row>
        <row r="39">
          <cell r="C39">
            <v>1.703125</v>
          </cell>
          <cell r="F39">
            <v>100</v>
          </cell>
          <cell r="L39">
            <v>4</v>
          </cell>
          <cell r="Q39">
            <v>100</v>
          </cell>
        </row>
        <row r="40">
          <cell r="C40">
            <v>1.75</v>
          </cell>
          <cell r="F40">
            <v>100</v>
          </cell>
          <cell r="L40">
            <v>4</v>
          </cell>
          <cell r="Q40">
            <v>100</v>
          </cell>
        </row>
        <row r="41">
          <cell r="C41">
            <v>1.78125</v>
          </cell>
          <cell r="F41">
            <v>100</v>
          </cell>
          <cell r="L41">
            <v>4</v>
          </cell>
          <cell r="Q41">
            <v>100</v>
          </cell>
        </row>
        <row r="42">
          <cell r="C42">
            <v>1.8125</v>
          </cell>
          <cell r="F42">
            <v>100</v>
          </cell>
          <cell r="L42">
            <v>4</v>
          </cell>
          <cell r="Q42">
            <v>100</v>
          </cell>
        </row>
        <row r="43">
          <cell r="C43">
            <v>1.84375</v>
          </cell>
          <cell r="F43">
            <v>100</v>
          </cell>
          <cell r="L43">
            <v>4</v>
          </cell>
          <cell r="Q43">
            <v>100</v>
          </cell>
        </row>
        <row r="44">
          <cell r="C44">
            <v>1.890625</v>
          </cell>
          <cell r="F44">
            <v>100</v>
          </cell>
          <cell r="L44">
            <v>4</v>
          </cell>
          <cell r="Q44">
            <v>100</v>
          </cell>
        </row>
        <row r="45">
          <cell r="C45">
            <v>1.953125</v>
          </cell>
          <cell r="F45">
            <v>99.3</v>
          </cell>
          <cell r="L45">
            <v>10</v>
          </cell>
          <cell r="Q45">
            <v>100</v>
          </cell>
        </row>
        <row r="46">
          <cell r="C46">
            <v>2.015625</v>
          </cell>
          <cell r="F46">
            <v>99.7</v>
          </cell>
          <cell r="L46">
            <v>9</v>
          </cell>
          <cell r="Q46">
            <v>100</v>
          </cell>
        </row>
        <row r="47">
          <cell r="C47">
            <v>2.078125</v>
          </cell>
          <cell r="F47">
            <v>100</v>
          </cell>
          <cell r="L47">
            <v>9</v>
          </cell>
          <cell r="Q47">
            <v>100</v>
          </cell>
        </row>
        <row r="48">
          <cell r="C48">
            <v>2.125</v>
          </cell>
          <cell r="F48">
            <v>100</v>
          </cell>
          <cell r="L48">
            <v>8</v>
          </cell>
          <cell r="Q48">
            <v>100</v>
          </cell>
        </row>
        <row r="49">
          <cell r="C49">
            <v>2.15625</v>
          </cell>
          <cell r="F49">
            <v>100</v>
          </cell>
          <cell r="L49">
            <v>8</v>
          </cell>
          <cell r="Q49">
            <v>100</v>
          </cell>
        </row>
        <row r="50">
          <cell r="C50">
            <v>2.203125</v>
          </cell>
          <cell r="F50">
            <v>100</v>
          </cell>
          <cell r="L50">
            <v>8</v>
          </cell>
          <cell r="Q50">
            <v>0</v>
          </cell>
        </row>
        <row r="51">
          <cell r="C51">
            <v>2.234375</v>
          </cell>
          <cell r="F51">
            <v>99.9</v>
          </cell>
          <cell r="L51">
            <v>8</v>
          </cell>
          <cell r="Q51">
            <v>100</v>
          </cell>
        </row>
        <row r="52">
          <cell r="C52">
            <v>2.28125</v>
          </cell>
          <cell r="F52">
            <v>100</v>
          </cell>
          <cell r="L52">
            <v>8</v>
          </cell>
          <cell r="Q52">
            <v>100</v>
          </cell>
        </row>
        <row r="53">
          <cell r="C53">
            <v>2.3125</v>
          </cell>
          <cell r="F53">
            <v>100</v>
          </cell>
          <cell r="L53">
            <v>8</v>
          </cell>
          <cell r="Q53">
            <v>100</v>
          </cell>
        </row>
        <row r="54">
          <cell r="C54">
            <v>2.34375</v>
          </cell>
          <cell r="F54">
            <v>99.9</v>
          </cell>
          <cell r="L54">
            <v>9</v>
          </cell>
          <cell r="Q54">
            <v>100</v>
          </cell>
        </row>
        <row r="55">
          <cell r="C55">
            <v>2.390625</v>
          </cell>
          <cell r="F55">
            <v>99.8</v>
          </cell>
          <cell r="L55">
            <v>9</v>
          </cell>
          <cell r="Q55">
            <v>100</v>
          </cell>
        </row>
        <row r="56">
          <cell r="C56">
            <v>2.4375</v>
          </cell>
          <cell r="F56">
            <v>99.6</v>
          </cell>
          <cell r="L56">
            <v>9</v>
          </cell>
          <cell r="Q56">
            <v>100</v>
          </cell>
        </row>
        <row r="57">
          <cell r="C57">
            <v>2.46875</v>
          </cell>
          <cell r="F57">
            <v>100</v>
          </cell>
          <cell r="L57">
            <v>7</v>
          </cell>
          <cell r="Q57">
            <v>100</v>
          </cell>
        </row>
        <row r="58">
          <cell r="C58">
            <v>2.5</v>
          </cell>
          <cell r="F58">
            <v>100</v>
          </cell>
          <cell r="L58">
            <v>4</v>
          </cell>
          <cell r="Q58">
            <v>100</v>
          </cell>
        </row>
        <row r="59">
          <cell r="C59">
            <v>2.53125</v>
          </cell>
          <cell r="F59">
            <v>100</v>
          </cell>
          <cell r="L59">
            <v>4</v>
          </cell>
          <cell r="Q59">
            <v>100</v>
          </cell>
        </row>
        <row r="60">
          <cell r="C60">
            <v>2.546875</v>
          </cell>
          <cell r="F60">
            <v>100</v>
          </cell>
          <cell r="L60">
            <v>4</v>
          </cell>
          <cell r="Q60">
            <v>100</v>
          </cell>
        </row>
        <row r="61">
          <cell r="C61">
            <v>2.578125</v>
          </cell>
          <cell r="F61">
            <v>99.7</v>
          </cell>
          <cell r="L61">
            <v>4</v>
          </cell>
          <cell r="Q61">
            <v>100</v>
          </cell>
        </row>
        <row r="62">
          <cell r="C62">
            <v>2.609375</v>
          </cell>
          <cell r="F62">
            <v>99.9</v>
          </cell>
          <cell r="L62">
            <v>4</v>
          </cell>
          <cell r="Q62">
            <v>100</v>
          </cell>
        </row>
        <row r="63">
          <cell r="C63">
            <v>2.625</v>
          </cell>
          <cell r="F63">
            <v>100</v>
          </cell>
          <cell r="L63">
            <v>4</v>
          </cell>
          <cell r="Q63">
            <v>100</v>
          </cell>
        </row>
        <row r="64">
          <cell r="C64">
            <v>2.65625</v>
          </cell>
          <cell r="F64">
            <v>100</v>
          </cell>
          <cell r="L64">
            <v>4</v>
          </cell>
          <cell r="Q64">
            <v>100</v>
          </cell>
        </row>
        <row r="65">
          <cell r="C65">
            <v>2.6875</v>
          </cell>
          <cell r="F65">
            <v>99.9</v>
          </cell>
          <cell r="L65">
            <v>4</v>
          </cell>
          <cell r="Q65">
            <v>100</v>
          </cell>
        </row>
        <row r="66">
          <cell r="C66">
            <v>2.703125</v>
          </cell>
          <cell r="F66">
            <v>99.5</v>
          </cell>
          <cell r="L66">
            <v>5</v>
          </cell>
          <cell r="Q66">
            <v>100</v>
          </cell>
        </row>
        <row r="67">
          <cell r="C67">
            <v>2.734375</v>
          </cell>
          <cell r="F67">
            <v>99.8</v>
          </cell>
          <cell r="L67">
            <v>6</v>
          </cell>
          <cell r="Q67">
            <v>100</v>
          </cell>
        </row>
        <row r="68">
          <cell r="C68">
            <v>2.765625</v>
          </cell>
          <cell r="F68">
            <v>100</v>
          </cell>
          <cell r="L68">
            <v>6</v>
          </cell>
          <cell r="Q68">
            <v>100</v>
          </cell>
        </row>
        <row r="69">
          <cell r="C69">
            <v>2.796875</v>
          </cell>
          <cell r="F69">
            <v>100</v>
          </cell>
          <cell r="L69">
            <v>5</v>
          </cell>
          <cell r="Q69">
            <v>100</v>
          </cell>
        </row>
        <row r="70">
          <cell r="C70">
            <v>2.828125</v>
          </cell>
          <cell r="F70">
            <v>99.9</v>
          </cell>
          <cell r="L70">
            <v>5</v>
          </cell>
          <cell r="Q70">
            <v>100</v>
          </cell>
        </row>
        <row r="71">
          <cell r="C71">
            <v>2.859375</v>
          </cell>
          <cell r="F71">
            <v>100</v>
          </cell>
          <cell r="L71">
            <v>5</v>
          </cell>
          <cell r="Q71">
            <v>100</v>
          </cell>
        </row>
        <row r="72">
          <cell r="C72">
            <v>2.890625</v>
          </cell>
          <cell r="F72">
            <v>99.9</v>
          </cell>
          <cell r="L72">
            <v>6</v>
          </cell>
          <cell r="Q72">
            <v>100</v>
          </cell>
        </row>
        <row r="73">
          <cell r="C73">
            <v>2.921875</v>
          </cell>
          <cell r="F73">
            <v>100</v>
          </cell>
          <cell r="L73">
            <v>6</v>
          </cell>
          <cell r="Q73">
            <v>100</v>
          </cell>
        </row>
        <row r="74">
          <cell r="C74">
            <v>2.953125</v>
          </cell>
          <cell r="F74">
            <v>99.9</v>
          </cell>
          <cell r="L74">
            <v>7</v>
          </cell>
          <cell r="Q74">
            <v>100</v>
          </cell>
        </row>
        <row r="75">
          <cell r="C75">
            <v>2.96875</v>
          </cell>
          <cell r="F75">
            <v>99.9</v>
          </cell>
          <cell r="L75">
            <v>7</v>
          </cell>
          <cell r="Q75">
            <v>100</v>
          </cell>
        </row>
        <row r="76">
          <cell r="C76">
            <v>3</v>
          </cell>
          <cell r="F76">
            <v>100</v>
          </cell>
          <cell r="L76">
            <v>7</v>
          </cell>
          <cell r="Q76">
            <v>0</v>
          </cell>
        </row>
        <row r="77">
          <cell r="C77">
            <v>3.03125</v>
          </cell>
          <cell r="F77">
            <v>99.8</v>
          </cell>
          <cell r="L77">
            <v>7</v>
          </cell>
          <cell r="Q77">
            <v>100</v>
          </cell>
        </row>
        <row r="78">
          <cell r="C78">
            <v>3.0625</v>
          </cell>
          <cell r="F78">
            <v>99.7</v>
          </cell>
          <cell r="L78">
            <v>8</v>
          </cell>
          <cell r="Q78">
            <v>100</v>
          </cell>
        </row>
        <row r="79">
          <cell r="C79">
            <v>3.09375</v>
          </cell>
          <cell r="F79">
            <v>99.9</v>
          </cell>
          <cell r="L79">
            <v>8</v>
          </cell>
          <cell r="Q79">
            <v>100</v>
          </cell>
        </row>
        <row r="80">
          <cell r="C80">
            <v>3.125</v>
          </cell>
          <cell r="F80">
            <v>100</v>
          </cell>
          <cell r="L80">
            <v>8</v>
          </cell>
          <cell r="Q80">
            <v>100</v>
          </cell>
        </row>
        <row r="81">
          <cell r="C81">
            <v>3.140625</v>
          </cell>
          <cell r="F81">
            <v>99.6</v>
          </cell>
          <cell r="L81">
            <v>8</v>
          </cell>
          <cell r="Q81">
            <v>100</v>
          </cell>
        </row>
        <row r="82">
          <cell r="C82">
            <v>3.1875</v>
          </cell>
          <cell r="F82">
            <v>100</v>
          </cell>
          <cell r="L82">
            <v>7</v>
          </cell>
          <cell r="Q82">
            <v>100</v>
          </cell>
        </row>
        <row r="83">
          <cell r="C83">
            <v>3.234375</v>
          </cell>
          <cell r="F83">
            <v>100</v>
          </cell>
          <cell r="L83">
            <v>6</v>
          </cell>
          <cell r="Q83">
            <v>100</v>
          </cell>
        </row>
        <row r="84">
          <cell r="C84">
            <v>3.265625</v>
          </cell>
          <cell r="F84">
            <v>99.6</v>
          </cell>
          <cell r="L84">
            <v>6</v>
          </cell>
          <cell r="Q84">
            <v>100</v>
          </cell>
        </row>
        <row r="85">
          <cell r="C85">
            <v>3.296875</v>
          </cell>
          <cell r="F85">
            <v>99.9</v>
          </cell>
          <cell r="L85">
            <v>6</v>
          </cell>
          <cell r="Q85">
            <v>100</v>
          </cell>
        </row>
        <row r="86">
          <cell r="C86">
            <v>3.328125</v>
          </cell>
          <cell r="F86">
            <v>99.9</v>
          </cell>
          <cell r="L86">
            <v>6</v>
          </cell>
          <cell r="Q86">
            <v>100</v>
          </cell>
        </row>
        <row r="87">
          <cell r="C87">
            <v>3.359375</v>
          </cell>
          <cell r="F87">
            <v>99.7</v>
          </cell>
          <cell r="L87">
            <v>5</v>
          </cell>
          <cell r="Q87">
            <v>100</v>
          </cell>
        </row>
        <row r="88">
          <cell r="C88">
            <v>3.390625</v>
          </cell>
          <cell r="F88">
            <v>100</v>
          </cell>
          <cell r="L88">
            <v>5</v>
          </cell>
          <cell r="Q88">
            <v>0</v>
          </cell>
        </row>
        <row r="89">
          <cell r="C89">
            <v>3.40625</v>
          </cell>
          <cell r="F89">
            <v>99.6</v>
          </cell>
          <cell r="L89">
            <v>5</v>
          </cell>
          <cell r="Q89">
            <v>100</v>
          </cell>
        </row>
        <row r="90">
          <cell r="C90">
            <v>3.453125</v>
          </cell>
          <cell r="F90">
            <v>99.5</v>
          </cell>
          <cell r="L90">
            <v>6</v>
          </cell>
          <cell r="Q90">
            <v>100</v>
          </cell>
        </row>
        <row r="91">
          <cell r="C91">
            <v>3.484375</v>
          </cell>
          <cell r="F91">
            <v>99.9</v>
          </cell>
          <cell r="L91">
            <v>7</v>
          </cell>
          <cell r="Q91">
            <v>100</v>
          </cell>
        </row>
        <row r="92">
          <cell r="C92">
            <v>3.515625</v>
          </cell>
          <cell r="F92">
            <v>100</v>
          </cell>
          <cell r="L92">
            <v>6</v>
          </cell>
          <cell r="Q92">
            <v>100</v>
          </cell>
        </row>
        <row r="93">
          <cell r="C93">
            <v>3.546875</v>
          </cell>
          <cell r="F93">
            <v>100</v>
          </cell>
          <cell r="L93">
            <v>6</v>
          </cell>
          <cell r="Q93">
            <v>100</v>
          </cell>
        </row>
        <row r="94">
          <cell r="C94">
            <v>3.578125</v>
          </cell>
          <cell r="F94">
            <v>100</v>
          </cell>
          <cell r="L94">
            <v>6</v>
          </cell>
          <cell r="Q94">
            <v>100</v>
          </cell>
        </row>
        <row r="95">
          <cell r="C95">
            <v>3.609375</v>
          </cell>
          <cell r="F95">
            <v>100</v>
          </cell>
          <cell r="L95">
            <v>6</v>
          </cell>
          <cell r="Q95">
            <v>100</v>
          </cell>
        </row>
        <row r="96">
          <cell r="C96">
            <v>3.640625</v>
          </cell>
          <cell r="F96">
            <v>99.9</v>
          </cell>
          <cell r="L96">
            <v>6</v>
          </cell>
          <cell r="Q96">
            <v>100</v>
          </cell>
        </row>
        <row r="97">
          <cell r="C97">
            <v>3.671875</v>
          </cell>
          <cell r="F97">
            <v>99.8</v>
          </cell>
          <cell r="L97">
            <v>7</v>
          </cell>
          <cell r="Q97">
            <v>0</v>
          </cell>
        </row>
        <row r="98">
          <cell r="C98">
            <v>3.703125</v>
          </cell>
          <cell r="F98">
            <v>99.9</v>
          </cell>
          <cell r="L98">
            <v>7</v>
          </cell>
          <cell r="Q98">
            <v>100</v>
          </cell>
        </row>
        <row r="99">
          <cell r="C99">
            <v>3.734375</v>
          </cell>
          <cell r="F99">
            <v>99.7</v>
          </cell>
          <cell r="L99">
            <v>7</v>
          </cell>
          <cell r="Q99">
            <v>100</v>
          </cell>
        </row>
        <row r="100">
          <cell r="C100">
            <v>3.75</v>
          </cell>
          <cell r="F100">
            <v>99.8</v>
          </cell>
          <cell r="L100">
            <v>7</v>
          </cell>
          <cell r="Q100">
            <v>100</v>
          </cell>
        </row>
        <row r="101">
          <cell r="C101">
            <v>3.78125</v>
          </cell>
          <cell r="F101">
            <v>99.8</v>
          </cell>
          <cell r="L101">
            <v>7</v>
          </cell>
          <cell r="Q101">
            <v>100</v>
          </cell>
        </row>
        <row r="102">
          <cell r="C102">
            <v>3.8125</v>
          </cell>
          <cell r="F102">
            <v>99.7</v>
          </cell>
          <cell r="L102">
            <v>9</v>
          </cell>
          <cell r="Q102">
            <v>100</v>
          </cell>
        </row>
        <row r="103">
          <cell r="C103">
            <v>3.84375</v>
          </cell>
          <cell r="F103">
            <v>100</v>
          </cell>
          <cell r="L103">
            <v>9</v>
          </cell>
          <cell r="Q103">
            <v>100</v>
          </cell>
        </row>
        <row r="104">
          <cell r="C104">
            <v>3.875</v>
          </cell>
          <cell r="F104">
            <v>100</v>
          </cell>
          <cell r="L104">
            <v>7</v>
          </cell>
          <cell r="Q104">
            <v>100</v>
          </cell>
        </row>
        <row r="105">
          <cell r="C105">
            <v>3.90625</v>
          </cell>
          <cell r="F105">
            <v>100</v>
          </cell>
          <cell r="L105">
            <v>7</v>
          </cell>
          <cell r="Q105">
            <v>100</v>
          </cell>
        </row>
        <row r="106">
          <cell r="C106">
            <v>3.9375</v>
          </cell>
          <cell r="F106">
            <v>99.9</v>
          </cell>
          <cell r="L106">
            <v>6</v>
          </cell>
          <cell r="Q106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</sheetNames>
    <sheetDataSet>
      <sheetData sheetId="0">
        <row r="1">
          <cell r="A1" t="str">
            <v>4CR</v>
          </cell>
        </row>
        <row r="3">
          <cell r="F3">
            <v>95.201000000000022</v>
          </cell>
          <cell r="Q3">
            <v>0</v>
          </cell>
        </row>
        <row r="7">
          <cell r="C7">
            <v>0.171875</v>
          </cell>
          <cell r="E7">
            <v>1000</v>
          </cell>
          <cell r="F7">
            <v>97.6</v>
          </cell>
          <cell r="Q7">
            <v>0</v>
          </cell>
        </row>
        <row r="8">
          <cell r="C8">
            <v>0.296875</v>
          </cell>
          <cell r="E8">
            <v>2000</v>
          </cell>
          <cell r="F8">
            <v>100</v>
          </cell>
          <cell r="Q8">
            <v>0</v>
          </cell>
        </row>
        <row r="9">
          <cell r="C9">
            <v>0.375</v>
          </cell>
          <cell r="E9">
            <v>3000</v>
          </cell>
          <cell r="F9">
            <v>99.8</v>
          </cell>
          <cell r="Q9">
            <v>0</v>
          </cell>
        </row>
        <row r="10">
          <cell r="C10">
            <v>0.453125</v>
          </cell>
          <cell r="E10">
            <v>4000</v>
          </cell>
          <cell r="F10">
            <v>99.9</v>
          </cell>
          <cell r="Q10">
            <v>0</v>
          </cell>
        </row>
        <row r="11">
          <cell r="C11">
            <v>0.546875</v>
          </cell>
          <cell r="E11">
            <v>5000</v>
          </cell>
          <cell r="F11">
            <v>100</v>
          </cell>
          <cell r="Q11">
            <v>0</v>
          </cell>
        </row>
        <row r="12">
          <cell r="C12">
            <v>0.65625</v>
          </cell>
          <cell r="E12">
            <v>6000</v>
          </cell>
          <cell r="F12">
            <v>99.9</v>
          </cell>
          <cell r="Q12">
            <v>0</v>
          </cell>
        </row>
        <row r="13">
          <cell r="C13">
            <v>0.734375</v>
          </cell>
          <cell r="E13">
            <v>7000</v>
          </cell>
          <cell r="F13">
            <v>100</v>
          </cell>
          <cell r="Q13">
            <v>0</v>
          </cell>
        </row>
        <row r="14">
          <cell r="C14">
            <v>0.796875</v>
          </cell>
          <cell r="E14">
            <v>8000</v>
          </cell>
          <cell r="F14">
            <v>100</v>
          </cell>
          <cell r="Q14">
            <v>0</v>
          </cell>
        </row>
        <row r="15">
          <cell r="C15">
            <v>0.859375</v>
          </cell>
          <cell r="E15">
            <v>9000</v>
          </cell>
          <cell r="F15">
            <v>99.7</v>
          </cell>
          <cell r="Q15">
            <v>0</v>
          </cell>
        </row>
        <row r="16">
          <cell r="C16">
            <v>0.921875</v>
          </cell>
          <cell r="E16">
            <v>10000</v>
          </cell>
          <cell r="F16">
            <v>99.8</v>
          </cell>
          <cell r="Q16">
            <v>0</v>
          </cell>
        </row>
        <row r="17">
          <cell r="C17">
            <v>0.984375</v>
          </cell>
          <cell r="E17">
            <v>11000</v>
          </cell>
          <cell r="F17">
            <v>99.8</v>
          </cell>
          <cell r="Q17">
            <v>0</v>
          </cell>
        </row>
        <row r="18">
          <cell r="C18">
            <v>1.046875</v>
          </cell>
          <cell r="E18">
            <v>12000</v>
          </cell>
          <cell r="F18">
            <v>99.7</v>
          </cell>
          <cell r="Q18">
            <v>0</v>
          </cell>
        </row>
        <row r="19">
          <cell r="C19">
            <v>1.125</v>
          </cell>
          <cell r="E19">
            <v>13000</v>
          </cell>
          <cell r="F19">
            <v>99</v>
          </cell>
          <cell r="Q19">
            <v>0</v>
          </cell>
        </row>
        <row r="20">
          <cell r="C20">
            <v>1.203125</v>
          </cell>
          <cell r="E20">
            <v>14000</v>
          </cell>
          <cell r="F20">
            <v>98.6</v>
          </cell>
          <cell r="Q20">
            <v>0</v>
          </cell>
        </row>
        <row r="21">
          <cell r="C21">
            <v>1.25</v>
          </cell>
          <cell r="E21">
            <v>15000</v>
          </cell>
          <cell r="F21">
            <v>98.2</v>
          </cell>
          <cell r="Q21">
            <v>0</v>
          </cell>
        </row>
        <row r="22">
          <cell r="C22">
            <v>1.3125</v>
          </cell>
          <cell r="E22">
            <v>16000</v>
          </cell>
          <cell r="F22">
            <v>97.399999999999991</v>
          </cell>
          <cell r="Q22">
            <v>0</v>
          </cell>
        </row>
        <row r="23">
          <cell r="C23">
            <v>1.375</v>
          </cell>
          <cell r="E23">
            <v>17000</v>
          </cell>
          <cell r="F23">
            <v>97.3</v>
          </cell>
          <cell r="Q23">
            <v>0</v>
          </cell>
        </row>
        <row r="24">
          <cell r="C24">
            <v>1.4375</v>
          </cell>
          <cell r="E24">
            <v>18000</v>
          </cell>
          <cell r="F24">
            <v>94.899999999999991</v>
          </cell>
          <cell r="Q24">
            <v>0</v>
          </cell>
        </row>
        <row r="25">
          <cell r="C25">
            <v>1.5</v>
          </cell>
          <cell r="E25">
            <v>19000</v>
          </cell>
          <cell r="F25">
            <v>91.5</v>
          </cell>
          <cell r="Q25">
            <v>0</v>
          </cell>
        </row>
        <row r="26">
          <cell r="C26">
            <v>1.578125</v>
          </cell>
          <cell r="E26">
            <v>20000</v>
          </cell>
          <cell r="F26">
            <v>90.2</v>
          </cell>
          <cell r="Q26">
            <v>0</v>
          </cell>
        </row>
        <row r="27">
          <cell r="C27">
            <v>1.703125</v>
          </cell>
          <cell r="E27">
            <v>21000</v>
          </cell>
          <cell r="F27">
            <v>85.5</v>
          </cell>
          <cell r="Q27">
            <v>0</v>
          </cell>
        </row>
        <row r="28">
          <cell r="C28">
            <v>1.796875</v>
          </cell>
          <cell r="E28">
            <v>22000</v>
          </cell>
          <cell r="F28">
            <v>80.100000000000009</v>
          </cell>
          <cell r="Q28">
            <v>0</v>
          </cell>
        </row>
        <row r="29">
          <cell r="C29">
            <v>1.90625</v>
          </cell>
          <cell r="E29">
            <v>23000</v>
          </cell>
          <cell r="F29">
            <v>76.7</v>
          </cell>
          <cell r="Q29">
            <v>0</v>
          </cell>
        </row>
        <row r="30">
          <cell r="C30">
            <v>2.03125</v>
          </cell>
          <cell r="E30">
            <v>24000</v>
          </cell>
          <cell r="F30">
            <v>69.5</v>
          </cell>
          <cell r="Q30">
            <v>0</v>
          </cell>
        </row>
        <row r="31">
          <cell r="C31">
            <v>2.125</v>
          </cell>
          <cell r="E31">
            <v>25000</v>
          </cell>
          <cell r="F31">
            <v>63</v>
          </cell>
          <cell r="Q31">
            <v>0</v>
          </cell>
        </row>
        <row r="32">
          <cell r="C32">
            <v>2.21875</v>
          </cell>
          <cell r="E32">
            <v>26000</v>
          </cell>
          <cell r="F32">
            <v>57.4</v>
          </cell>
          <cell r="Q32">
            <v>0</v>
          </cell>
        </row>
        <row r="33">
          <cell r="C33">
            <v>2.328125</v>
          </cell>
          <cell r="E33">
            <v>27000</v>
          </cell>
          <cell r="F33">
            <v>72.8</v>
          </cell>
          <cell r="Q33">
            <v>0</v>
          </cell>
        </row>
        <row r="34">
          <cell r="C34">
            <v>2.40625</v>
          </cell>
          <cell r="E34">
            <v>28000</v>
          </cell>
          <cell r="F34">
            <v>95.199999999999989</v>
          </cell>
          <cell r="Q34">
            <v>0</v>
          </cell>
        </row>
        <row r="35">
          <cell r="C35">
            <v>2.453125</v>
          </cell>
          <cell r="E35">
            <v>29000</v>
          </cell>
          <cell r="F35">
            <v>99.5</v>
          </cell>
          <cell r="Q35">
            <v>0</v>
          </cell>
        </row>
        <row r="36">
          <cell r="C36">
            <v>2.484375</v>
          </cell>
          <cell r="E36">
            <v>30000</v>
          </cell>
          <cell r="F36">
            <v>99.7</v>
          </cell>
          <cell r="Q36">
            <v>0</v>
          </cell>
        </row>
        <row r="37">
          <cell r="C37">
            <v>2.515625</v>
          </cell>
          <cell r="E37">
            <v>31000</v>
          </cell>
          <cell r="F37">
            <v>99.9</v>
          </cell>
          <cell r="Q37">
            <v>0</v>
          </cell>
        </row>
        <row r="38">
          <cell r="C38">
            <v>2.546875</v>
          </cell>
          <cell r="E38">
            <v>32000</v>
          </cell>
          <cell r="F38">
            <v>99.3</v>
          </cell>
          <cell r="Q38">
            <v>0</v>
          </cell>
        </row>
        <row r="39">
          <cell r="C39">
            <v>2.578125</v>
          </cell>
          <cell r="E39">
            <v>33000</v>
          </cell>
          <cell r="F39">
            <v>99.1</v>
          </cell>
          <cell r="Q39">
            <v>0</v>
          </cell>
        </row>
        <row r="40">
          <cell r="C40">
            <v>2.609375</v>
          </cell>
          <cell r="E40">
            <v>34000</v>
          </cell>
          <cell r="F40">
            <v>99.1</v>
          </cell>
          <cell r="Q40">
            <v>0</v>
          </cell>
        </row>
        <row r="41">
          <cell r="C41">
            <v>2.640625</v>
          </cell>
          <cell r="E41">
            <v>35000</v>
          </cell>
          <cell r="F41">
            <v>98.3</v>
          </cell>
          <cell r="Q41">
            <v>0</v>
          </cell>
        </row>
        <row r="42">
          <cell r="C42">
            <v>2.671875</v>
          </cell>
          <cell r="E42">
            <v>36000</v>
          </cell>
          <cell r="F42">
            <v>97.8</v>
          </cell>
          <cell r="Q42">
            <v>0</v>
          </cell>
        </row>
        <row r="43">
          <cell r="C43">
            <v>2.703125</v>
          </cell>
          <cell r="E43">
            <v>37000</v>
          </cell>
          <cell r="F43">
            <v>98.2</v>
          </cell>
          <cell r="Q43">
            <v>0</v>
          </cell>
        </row>
        <row r="44">
          <cell r="C44">
            <v>2.734375</v>
          </cell>
          <cell r="E44">
            <v>38000</v>
          </cell>
          <cell r="F44">
            <v>98.7</v>
          </cell>
          <cell r="Q44">
            <v>0</v>
          </cell>
        </row>
        <row r="45">
          <cell r="C45">
            <v>2.765625</v>
          </cell>
          <cell r="E45">
            <v>39000</v>
          </cell>
          <cell r="F45">
            <v>97.7</v>
          </cell>
          <cell r="Q45">
            <v>0</v>
          </cell>
        </row>
        <row r="46">
          <cell r="C46">
            <v>2.796875</v>
          </cell>
          <cell r="E46">
            <v>40000</v>
          </cell>
          <cell r="F46">
            <v>96.899999999999991</v>
          </cell>
          <cell r="Q46">
            <v>0</v>
          </cell>
        </row>
        <row r="47">
          <cell r="C47">
            <v>2.8125</v>
          </cell>
          <cell r="E47">
            <v>41000</v>
          </cell>
          <cell r="F47">
            <v>96</v>
          </cell>
          <cell r="Q47">
            <v>0</v>
          </cell>
        </row>
        <row r="48">
          <cell r="C48">
            <v>2.84375</v>
          </cell>
          <cell r="E48">
            <v>42000</v>
          </cell>
          <cell r="F48">
            <v>96.2</v>
          </cell>
          <cell r="Q48">
            <v>0</v>
          </cell>
        </row>
        <row r="49">
          <cell r="C49">
            <v>2.875</v>
          </cell>
          <cell r="E49">
            <v>43000</v>
          </cell>
          <cell r="F49">
            <v>94.899999999999991</v>
          </cell>
          <cell r="Q49">
            <v>0</v>
          </cell>
        </row>
        <row r="50">
          <cell r="C50">
            <v>2.921875</v>
          </cell>
          <cell r="E50">
            <v>44000</v>
          </cell>
          <cell r="F50">
            <v>95.399999999999991</v>
          </cell>
          <cell r="Q50">
            <v>0</v>
          </cell>
        </row>
        <row r="51">
          <cell r="C51">
            <v>2.953125</v>
          </cell>
          <cell r="E51">
            <v>45000</v>
          </cell>
          <cell r="F51">
            <v>96.6</v>
          </cell>
          <cell r="Q51">
            <v>0</v>
          </cell>
        </row>
        <row r="52">
          <cell r="C52">
            <v>2.984375</v>
          </cell>
          <cell r="E52">
            <v>46000</v>
          </cell>
          <cell r="F52">
            <v>95.199999999999989</v>
          </cell>
          <cell r="Q52">
            <v>0</v>
          </cell>
        </row>
        <row r="53">
          <cell r="C53">
            <v>3.03125</v>
          </cell>
          <cell r="E53">
            <v>47000</v>
          </cell>
          <cell r="F53">
            <v>94.3</v>
          </cell>
          <cell r="Q53">
            <v>0</v>
          </cell>
        </row>
        <row r="54">
          <cell r="C54">
            <v>3.0625</v>
          </cell>
          <cell r="E54">
            <v>48000</v>
          </cell>
          <cell r="F54">
            <v>98.6</v>
          </cell>
          <cell r="Q54">
            <v>0</v>
          </cell>
        </row>
        <row r="55">
          <cell r="C55">
            <v>3.09375</v>
          </cell>
          <cell r="E55">
            <v>49000</v>
          </cell>
          <cell r="F55">
            <v>98.8</v>
          </cell>
          <cell r="Q55">
            <v>0</v>
          </cell>
        </row>
        <row r="56">
          <cell r="C56">
            <v>3.125</v>
          </cell>
          <cell r="E56">
            <v>50000</v>
          </cell>
          <cell r="F56">
            <v>97.3</v>
          </cell>
          <cell r="Q56">
            <v>0</v>
          </cell>
        </row>
        <row r="57">
          <cell r="C57">
            <v>3.15625</v>
          </cell>
          <cell r="E57">
            <v>51000</v>
          </cell>
          <cell r="F57">
            <v>96.6</v>
          </cell>
          <cell r="Q57">
            <v>0</v>
          </cell>
        </row>
        <row r="58">
          <cell r="C58">
            <v>3.21875</v>
          </cell>
          <cell r="E58">
            <v>52000</v>
          </cell>
          <cell r="F58">
            <v>94.5</v>
          </cell>
          <cell r="Q58">
            <v>0</v>
          </cell>
        </row>
        <row r="59">
          <cell r="C59">
            <v>3.265625</v>
          </cell>
          <cell r="E59">
            <v>53000</v>
          </cell>
          <cell r="F59">
            <v>98.3</v>
          </cell>
          <cell r="Q59">
            <v>0</v>
          </cell>
        </row>
        <row r="60">
          <cell r="C60">
            <v>3.296875</v>
          </cell>
          <cell r="E60">
            <v>54000</v>
          </cell>
          <cell r="F60">
            <v>98.4</v>
          </cell>
          <cell r="Q60">
            <v>0</v>
          </cell>
        </row>
        <row r="61">
          <cell r="C61">
            <v>3.34375</v>
          </cell>
          <cell r="E61">
            <v>55000</v>
          </cell>
          <cell r="F61">
            <v>96.399999999999991</v>
          </cell>
          <cell r="Q61">
            <v>0</v>
          </cell>
        </row>
        <row r="62">
          <cell r="C62">
            <v>3.375</v>
          </cell>
          <cell r="E62">
            <v>56000</v>
          </cell>
          <cell r="F62">
            <v>96.399999999999991</v>
          </cell>
          <cell r="Q62">
            <v>0</v>
          </cell>
        </row>
        <row r="63">
          <cell r="C63">
            <v>3.4375</v>
          </cell>
          <cell r="E63">
            <v>57000</v>
          </cell>
          <cell r="F63">
            <v>95.8</v>
          </cell>
          <cell r="Q63">
            <v>0</v>
          </cell>
        </row>
        <row r="64">
          <cell r="C64">
            <v>3.46875</v>
          </cell>
          <cell r="E64">
            <v>58000</v>
          </cell>
          <cell r="F64">
            <v>96.6</v>
          </cell>
          <cell r="Q64">
            <v>0</v>
          </cell>
        </row>
        <row r="65">
          <cell r="C65">
            <v>3.515625</v>
          </cell>
          <cell r="E65">
            <v>59000</v>
          </cell>
          <cell r="F65">
            <v>96.899999999999991</v>
          </cell>
          <cell r="Q65">
            <v>0</v>
          </cell>
        </row>
        <row r="66">
          <cell r="C66">
            <v>3.5625</v>
          </cell>
          <cell r="E66">
            <v>60000</v>
          </cell>
          <cell r="F66">
            <v>95.199999999999989</v>
          </cell>
          <cell r="Q66">
            <v>0</v>
          </cell>
        </row>
        <row r="67">
          <cell r="C67">
            <v>3.609375</v>
          </cell>
          <cell r="E67">
            <v>61000</v>
          </cell>
          <cell r="F67">
            <v>97.8</v>
          </cell>
          <cell r="Q67">
            <v>0</v>
          </cell>
        </row>
        <row r="68">
          <cell r="C68">
            <v>3.65625</v>
          </cell>
          <cell r="E68">
            <v>62000</v>
          </cell>
          <cell r="F68">
            <v>97.3</v>
          </cell>
          <cell r="Q68">
            <v>0</v>
          </cell>
        </row>
        <row r="69">
          <cell r="C69">
            <v>3.703125</v>
          </cell>
          <cell r="E69">
            <v>63000</v>
          </cell>
          <cell r="F69">
            <v>95.899999999999991</v>
          </cell>
          <cell r="Q69">
            <v>0</v>
          </cell>
        </row>
        <row r="70">
          <cell r="C70">
            <v>3.75</v>
          </cell>
          <cell r="E70">
            <v>64000</v>
          </cell>
          <cell r="F70">
            <v>97.7</v>
          </cell>
          <cell r="Q70">
            <v>0</v>
          </cell>
        </row>
        <row r="71">
          <cell r="C71">
            <v>3.796875</v>
          </cell>
          <cell r="E71">
            <v>65000</v>
          </cell>
          <cell r="F71">
            <v>98.3</v>
          </cell>
          <cell r="Q71">
            <v>0</v>
          </cell>
        </row>
        <row r="72">
          <cell r="C72">
            <v>3.828125</v>
          </cell>
          <cell r="E72">
            <v>66000</v>
          </cell>
          <cell r="F72">
            <v>98.5</v>
          </cell>
          <cell r="Q72">
            <v>0</v>
          </cell>
        </row>
        <row r="73">
          <cell r="C73">
            <v>3.875</v>
          </cell>
          <cell r="E73">
            <v>67000</v>
          </cell>
          <cell r="F73">
            <v>98.2</v>
          </cell>
          <cell r="Q73">
            <v>0</v>
          </cell>
        </row>
        <row r="74">
          <cell r="C74">
            <v>3.9375</v>
          </cell>
          <cell r="E74">
            <v>68000</v>
          </cell>
          <cell r="F74">
            <v>95.8</v>
          </cell>
          <cell r="Q74">
            <v>0</v>
          </cell>
        </row>
        <row r="75">
          <cell r="C75">
            <v>4</v>
          </cell>
          <cell r="E75">
            <v>69000</v>
          </cell>
          <cell r="F75">
            <v>99.5</v>
          </cell>
          <cell r="Q75">
            <v>0</v>
          </cell>
        </row>
        <row r="76">
          <cell r="C76">
            <v>4.0625</v>
          </cell>
          <cell r="E76">
            <v>70000</v>
          </cell>
          <cell r="F76">
            <v>99.2</v>
          </cell>
          <cell r="Q76">
            <v>0</v>
          </cell>
        </row>
        <row r="77">
          <cell r="C77">
            <v>4.109375</v>
          </cell>
          <cell r="E77">
            <v>71000</v>
          </cell>
          <cell r="F77">
            <v>99.1</v>
          </cell>
          <cell r="Q77">
            <v>0</v>
          </cell>
        </row>
        <row r="78">
          <cell r="C78">
            <v>4.15625</v>
          </cell>
          <cell r="E78">
            <v>72000</v>
          </cell>
          <cell r="F78">
            <v>98.3</v>
          </cell>
          <cell r="Q78">
            <v>0</v>
          </cell>
        </row>
        <row r="79">
          <cell r="C79">
            <v>4.203125</v>
          </cell>
          <cell r="E79">
            <v>73000</v>
          </cell>
          <cell r="F79">
            <v>98.3</v>
          </cell>
          <cell r="Q79">
            <v>0</v>
          </cell>
        </row>
        <row r="80">
          <cell r="C80">
            <v>4.25</v>
          </cell>
          <cell r="E80">
            <v>74000</v>
          </cell>
          <cell r="F80">
            <v>95.7</v>
          </cell>
          <cell r="Q80">
            <v>0</v>
          </cell>
        </row>
        <row r="81">
          <cell r="C81">
            <v>4.3125</v>
          </cell>
          <cell r="E81">
            <v>75000</v>
          </cell>
          <cell r="F81">
            <v>97.6</v>
          </cell>
          <cell r="Q81">
            <v>0</v>
          </cell>
        </row>
        <row r="82">
          <cell r="C82">
            <v>4.359375</v>
          </cell>
          <cell r="E82">
            <v>76000</v>
          </cell>
          <cell r="F82">
            <v>98.7</v>
          </cell>
          <cell r="Q82">
            <v>0</v>
          </cell>
        </row>
        <row r="83">
          <cell r="C83">
            <v>4.40625</v>
          </cell>
          <cell r="E83">
            <v>77000</v>
          </cell>
          <cell r="F83">
            <v>95.7</v>
          </cell>
          <cell r="Q83">
            <v>0</v>
          </cell>
        </row>
        <row r="84">
          <cell r="C84">
            <v>4.5</v>
          </cell>
          <cell r="E84">
            <v>78000</v>
          </cell>
          <cell r="F84">
            <v>77.100000000000009</v>
          </cell>
          <cell r="Q84">
            <v>0</v>
          </cell>
        </row>
        <row r="85">
          <cell r="C85">
            <v>4.59375</v>
          </cell>
          <cell r="E85">
            <v>79000</v>
          </cell>
          <cell r="F85">
            <v>95.8</v>
          </cell>
          <cell r="Q85">
            <v>0</v>
          </cell>
        </row>
        <row r="86">
          <cell r="C86">
            <v>4.609375</v>
          </cell>
          <cell r="E86">
            <v>80000</v>
          </cell>
          <cell r="F86">
            <v>99.6</v>
          </cell>
          <cell r="Q86">
            <v>0</v>
          </cell>
        </row>
        <row r="87">
          <cell r="C87">
            <v>4.640625</v>
          </cell>
          <cell r="E87">
            <v>81000</v>
          </cell>
          <cell r="F87">
            <v>99.6</v>
          </cell>
          <cell r="Q87">
            <v>0</v>
          </cell>
        </row>
        <row r="88">
          <cell r="C88">
            <v>4.6875</v>
          </cell>
          <cell r="E88">
            <v>82000</v>
          </cell>
          <cell r="F88">
            <v>99.3</v>
          </cell>
          <cell r="Q88">
            <v>0</v>
          </cell>
        </row>
        <row r="89">
          <cell r="C89">
            <v>4.71875</v>
          </cell>
          <cell r="E89">
            <v>83000</v>
          </cell>
          <cell r="F89">
            <v>98.2</v>
          </cell>
          <cell r="Q89">
            <v>0</v>
          </cell>
        </row>
        <row r="90">
          <cell r="C90">
            <v>4.765625</v>
          </cell>
          <cell r="E90">
            <v>84000</v>
          </cell>
          <cell r="F90">
            <v>96.7</v>
          </cell>
          <cell r="Q90">
            <v>0</v>
          </cell>
        </row>
        <row r="91">
          <cell r="C91">
            <v>4.796875</v>
          </cell>
          <cell r="E91">
            <v>85000</v>
          </cell>
          <cell r="F91">
            <v>97.399999999999991</v>
          </cell>
          <cell r="Q91">
            <v>0</v>
          </cell>
        </row>
        <row r="92">
          <cell r="C92">
            <v>4.84375</v>
          </cell>
          <cell r="E92">
            <v>86000</v>
          </cell>
          <cell r="F92">
            <v>95.899999999999991</v>
          </cell>
          <cell r="Q92">
            <v>0</v>
          </cell>
        </row>
        <row r="93">
          <cell r="C93">
            <v>4.890625</v>
          </cell>
          <cell r="E93">
            <v>87000</v>
          </cell>
          <cell r="F93">
            <v>97.6</v>
          </cell>
          <cell r="Q93">
            <v>0</v>
          </cell>
        </row>
        <row r="94">
          <cell r="C94">
            <v>4.9375</v>
          </cell>
          <cell r="E94">
            <v>88000</v>
          </cell>
          <cell r="F94">
            <v>97.7</v>
          </cell>
          <cell r="Q94">
            <v>0</v>
          </cell>
        </row>
        <row r="95">
          <cell r="C95">
            <v>4.984375</v>
          </cell>
          <cell r="E95">
            <v>89000</v>
          </cell>
          <cell r="F95">
            <v>97.3</v>
          </cell>
          <cell r="Q95">
            <v>0</v>
          </cell>
        </row>
        <row r="96">
          <cell r="C96">
            <v>5.015625</v>
          </cell>
          <cell r="E96">
            <v>90000</v>
          </cell>
          <cell r="F96">
            <v>97.3</v>
          </cell>
          <cell r="Q96">
            <v>0</v>
          </cell>
        </row>
        <row r="97">
          <cell r="C97">
            <v>5.0625</v>
          </cell>
          <cell r="E97">
            <v>91000</v>
          </cell>
          <cell r="F97">
            <v>97.899999999999991</v>
          </cell>
          <cell r="Q97">
            <v>0</v>
          </cell>
        </row>
        <row r="98">
          <cell r="C98">
            <v>5.109375</v>
          </cell>
          <cell r="E98">
            <v>92000</v>
          </cell>
          <cell r="F98">
            <v>96.6</v>
          </cell>
          <cell r="Q98">
            <v>0</v>
          </cell>
        </row>
        <row r="99">
          <cell r="C99">
            <v>5.125</v>
          </cell>
          <cell r="E99">
            <v>93000</v>
          </cell>
          <cell r="F99">
            <v>97.899999999999991</v>
          </cell>
          <cell r="Q99">
            <v>0</v>
          </cell>
        </row>
        <row r="100">
          <cell r="C100">
            <v>5.15625</v>
          </cell>
          <cell r="E100">
            <v>94000</v>
          </cell>
          <cell r="F100">
            <v>97</v>
          </cell>
          <cell r="Q100">
            <v>0</v>
          </cell>
        </row>
        <row r="101">
          <cell r="C101">
            <v>5.1875</v>
          </cell>
          <cell r="E101">
            <v>95000</v>
          </cell>
          <cell r="F101">
            <v>96.6</v>
          </cell>
          <cell r="Q101">
            <v>0</v>
          </cell>
        </row>
        <row r="102">
          <cell r="C102">
            <v>5.21875</v>
          </cell>
          <cell r="E102">
            <v>96000</v>
          </cell>
          <cell r="F102">
            <v>96.6</v>
          </cell>
          <cell r="Q102">
            <v>0</v>
          </cell>
        </row>
        <row r="103">
          <cell r="C103">
            <v>5.28125</v>
          </cell>
          <cell r="E103">
            <v>97000</v>
          </cell>
          <cell r="F103">
            <v>91.8</v>
          </cell>
          <cell r="Q103">
            <v>0</v>
          </cell>
        </row>
        <row r="104">
          <cell r="C104">
            <v>5.34375</v>
          </cell>
          <cell r="E104">
            <v>98000</v>
          </cell>
          <cell r="F104">
            <v>89.2</v>
          </cell>
          <cell r="Q104">
            <v>0</v>
          </cell>
        </row>
        <row r="105">
          <cell r="C105">
            <v>5.40625</v>
          </cell>
          <cell r="E105">
            <v>99000</v>
          </cell>
          <cell r="F105">
            <v>86.1</v>
          </cell>
          <cell r="Q105">
            <v>0</v>
          </cell>
        </row>
        <row r="106">
          <cell r="C106">
            <v>5.46875</v>
          </cell>
          <cell r="E106">
            <v>100000</v>
          </cell>
          <cell r="F106">
            <v>83.2</v>
          </cell>
          <cell r="Q106">
            <v>0</v>
          </cell>
        </row>
      </sheetData>
      <sheetData sheetId="1">
        <row r="3">
          <cell r="F3">
            <v>96.286999999999978</v>
          </cell>
          <cell r="L3">
            <v>5.4</v>
          </cell>
          <cell r="Q3">
            <v>0</v>
          </cell>
        </row>
        <row r="7">
          <cell r="C7">
            <v>7.8125E-2</v>
          </cell>
          <cell r="F7">
            <v>99.1</v>
          </cell>
          <cell r="L7">
            <v>7</v>
          </cell>
          <cell r="Q7">
            <v>0</v>
          </cell>
        </row>
        <row r="8">
          <cell r="C8">
            <v>0.203125</v>
          </cell>
          <cell r="F8">
            <v>100</v>
          </cell>
          <cell r="L8">
            <v>7</v>
          </cell>
          <cell r="Q8">
            <v>0</v>
          </cell>
        </row>
        <row r="9">
          <cell r="C9">
            <v>0.234375</v>
          </cell>
          <cell r="F9">
            <v>100</v>
          </cell>
          <cell r="L9">
            <v>7</v>
          </cell>
          <cell r="Q9">
            <v>0</v>
          </cell>
        </row>
        <row r="10">
          <cell r="C10">
            <v>0.28125</v>
          </cell>
          <cell r="F10">
            <v>100</v>
          </cell>
          <cell r="L10">
            <v>7</v>
          </cell>
          <cell r="Q10">
            <v>0</v>
          </cell>
        </row>
        <row r="11">
          <cell r="C11">
            <v>0.328125</v>
          </cell>
          <cell r="F11">
            <v>100</v>
          </cell>
          <cell r="L11">
            <v>7</v>
          </cell>
          <cell r="Q11">
            <v>0</v>
          </cell>
        </row>
        <row r="12">
          <cell r="C12">
            <v>0.359375</v>
          </cell>
          <cell r="F12">
            <v>100</v>
          </cell>
          <cell r="L12">
            <v>7</v>
          </cell>
          <cell r="Q12">
            <v>0</v>
          </cell>
        </row>
        <row r="13">
          <cell r="C13">
            <v>0.421875</v>
          </cell>
          <cell r="F13">
            <v>100</v>
          </cell>
          <cell r="L13">
            <v>7</v>
          </cell>
          <cell r="Q13">
            <v>0</v>
          </cell>
        </row>
        <row r="14">
          <cell r="C14">
            <v>0.453125</v>
          </cell>
          <cell r="F14">
            <v>100</v>
          </cell>
          <cell r="L14">
            <v>7</v>
          </cell>
          <cell r="Q14">
            <v>0</v>
          </cell>
        </row>
        <row r="15">
          <cell r="C15">
            <v>0.515625</v>
          </cell>
          <cell r="F15">
            <v>99.9</v>
          </cell>
          <cell r="L15">
            <v>7</v>
          </cell>
          <cell r="Q15">
            <v>0</v>
          </cell>
        </row>
        <row r="16">
          <cell r="C16">
            <v>0.5625</v>
          </cell>
          <cell r="F16">
            <v>99.9</v>
          </cell>
          <cell r="L16">
            <v>7</v>
          </cell>
          <cell r="Q16">
            <v>0</v>
          </cell>
        </row>
        <row r="17">
          <cell r="C17">
            <v>0.59375</v>
          </cell>
          <cell r="F17">
            <v>99.9</v>
          </cell>
          <cell r="L17">
            <v>7</v>
          </cell>
          <cell r="Q17">
            <v>0</v>
          </cell>
        </row>
        <row r="18">
          <cell r="C18">
            <v>0.625</v>
          </cell>
          <cell r="F18">
            <v>99.7</v>
          </cell>
          <cell r="L18">
            <v>7</v>
          </cell>
          <cell r="Q18">
            <v>0</v>
          </cell>
        </row>
        <row r="19">
          <cell r="C19">
            <v>0.671875</v>
          </cell>
          <cell r="F19">
            <v>99.3</v>
          </cell>
          <cell r="L19">
            <v>7</v>
          </cell>
          <cell r="Q19">
            <v>0</v>
          </cell>
        </row>
        <row r="20">
          <cell r="C20">
            <v>0.75</v>
          </cell>
          <cell r="F20">
            <v>49.7</v>
          </cell>
          <cell r="L20">
            <v>10</v>
          </cell>
          <cell r="Q20">
            <v>0</v>
          </cell>
        </row>
        <row r="21">
          <cell r="C21">
            <v>0.828125</v>
          </cell>
          <cell r="F21">
            <v>75.2</v>
          </cell>
          <cell r="L21">
            <v>2</v>
          </cell>
          <cell r="Q21">
            <v>0</v>
          </cell>
        </row>
        <row r="22">
          <cell r="C22">
            <v>0.859375</v>
          </cell>
          <cell r="F22">
            <v>98.8</v>
          </cell>
          <cell r="L22">
            <v>5</v>
          </cell>
          <cell r="Q22">
            <v>0</v>
          </cell>
        </row>
        <row r="23">
          <cell r="C23">
            <v>0.890625</v>
          </cell>
          <cell r="F23">
            <v>100</v>
          </cell>
          <cell r="L23">
            <v>5</v>
          </cell>
          <cell r="Q23">
            <v>0</v>
          </cell>
        </row>
        <row r="24">
          <cell r="C24">
            <v>0.921875</v>
          </cell>
          <cell r="F24">
            <v>100</v>
          </cell>
          <cell r="L24">
            <v>5</v>
          </cell>
          <cell r="Q24">
            <v>0</v>
          </cell>
        </row>
        <row r="25">
          <cell r="C25">
            <v>0.953125</v>
          </cell>
          <cell r="F25">
            <v>100</v>
          </cell>
          <cell r="L25">
            <v>5</v>
          </cell>
          <cell r="Q25">
            <v>0</v>
          </cell>
        </row>
        <row r="26">
          <cell r="C26">
            <v>0.984375</v>
          </cell>
          <cell r="F26">
            <v>100</v>
          </cell>
          <cell r="L26">
            <v>5</v>
          </cell>
          <cell r="Q26">
            <v>0</v>
          </cell>
        </row>
        <row r="27">
          <cell r="C27">
            <v>1.03125</v>
          </cell>
          <cell r="F27">
            <v>100</v>
          </cell>
          <cell r="L27">
            <v>5</v>
          </cell>
          <cell r="Q27">
            <v>0</v>
          </cell>
        </row>
        <row r="28">
          <cell r="C28">
            <v>1.078125</v>
          </cell>
          <cell r="F28">
            <v>99.6</v>
          </cell>
          <cell r="L28">
            <v>5</v>
          </cell>
          <cell r="Q28">
            <v>0</v>
          </cell>
        </row>
        <row r="29">
          <cell r="C29">
            <v>1.109375</v>
          </cell>
          <cell r="F29">
            <v>99.9</v>
          </cell>
          <cell r="L29">
            <v>5</v>
          </cell>
          <cell r="Q29">
            <v>0</v>
          </cell>
        </row>
        <row r="30">
          <cell r="C30">
            <v>1.15625</v>
          </cell>
          <cell r="F30">
            <v>99.8</v>
          </cell>
          <cell r="L30">
            <v>5</v>
          </cell>
          <cell r="Q30">
            <v>0</v>
          </cell>
        </row>
        <row r="31">
          <cell r="C31">
            <v>1.1875</v>
          </cell>
          <cell r="F31">
            <v>98.5</v>
          </cell>
          <cell r="L31">
            <v>6</v>
          </cell>
          <cell r="Q31">
            <v>0</v>
          </cell>
        </row>
        <row r="32">
          <cell r="C32">
            <v>1.21875</v>
          </cell>
          <cell r="F32">
            <v>98.2</v>
          </cell>
          <cell r="L32">
            <v>5</v>
          </cell>
          <cell r="Q32">
            <v>0</v>
          </cell>
        </row>
        <row r="33">
          <cell r="C33">
            <v>1.234375</v>
          </cell>
          <cell r="F33">
            <v>97.1</v>
          </cell>
          <cell r="L33">
            <v>5</v>
          </cell>
          <cell r="Q33">
            <v>0</v>
          </cell>
        </row>
        <row r="34">
          <cell r="C34">
            <v>1.265625</v>
          </cell>
          <cell r="F34">
            <v>97.2</v>
          </cell>
          <cell r="L34">
            <v>5</v>
          </cell>
          <cell r="Q34">
            <v>0</v>
          </cell>
        </row>
        <row r="35">
          <cell r="C35">
            <v>1.296875</v>
          </cell>
          <cell r="F35">
            <v>97</v>
          </cell>
          <cell r="L35">
            <v>5</v>
          </cell>
          <cell r="Q35">
            <v>0</v>
          </cell>
        </row>
        <row r="36">
          <cell r="C36">
            <v>1.328125</v>
          </cell>
          <cell r="F36">
            <v>97.7</v>
          </cell>
          <cell r="L36">
            <v>5</v>
          </cell>
          <cell r="Q36">
            <v>0</v>
          </cell>
        </row>
        <row r="37">
          <cell r="C37">
            <v>1.359375</v>
          </cell>
          <cell r="F37">
            <v>96.8</v>
          </cell>
          <cell r="L37">
            <v>5</v>
          </cell>
          <cell r="Q37">
            <v>0</v>
          </cell>
        </row>
        <row r="38">
          <cell r="C38">
            <v>1.390625</v>
          </cell>
          <cell r="F38">
            <v>98.2</v>
          </cell>
          <cell r="L38">
            <v>5</v>
          </cell>
          <cell r="Q38">
            <v>0</v>
          </cell>
        </row>
        <row r="39">
          <cell r="C39">
            <v>1.40625</v>
          </cell>
          <cell r="F39">
            <v>97.899999999999991</v>
          </cell>
          <cell r="L39">
            <v>6</v>
          </cell>
          <cell r="Q39">
            <v>0</v>
          </cell>
        </row>
        <row r="40">
          <cell r="C40">
            <v>1.453125</v>
          </cell>
          <cell r="F40">
            <v>96.899999999999991</v>
          </cell>
          <cell r="L40">
            <v>6</v>
          </cell>
          <cell r="Q40">
            <v>0</v>
          </cell>
        </row>
        <row r="41">
          <cell r="C41">
            <v>1.484375</v>
          </cell>
          <cell r="F41">
            <v>97.8</v>
          </cell>
          <cell r="L41">
            <v>5</v>
          </cell>
          <cell r="Q41">
            <v>0</v>
          </cell>
        </row>
        <row r="42">
          <cell r="C42">
            <v>1.515625</v>
          </cell>
          <cell r="F42">
            <v>98.2</v>
          </cell>
          <cell r="L42">
            <v>6</v>
          </cell>
          <cell r="Q42">
            <v>0</v>
          </cell>
        </row>
        <row r="43">
          <cell r="C43">
            <v>1.546875</v>
          </cell>
          <cell r="F43">
            <v>97.6</v>
          </cell>
          <cell r="L43">
            <v>5</v>
          </cell>
          <cell r="Q43">
            <v>0</v>
          </cell>
        </row>
        <row r="44">
          <cell r="C44">
            <v>1.59375</v>
          </cell>
          <cell r="F44">
            <v>97.2</v>
          </cell>
          <cell r="L44">
            <v>5</v>
          </cell>
          <cell r="Q44">
            <v>0</v>
          </cell>
        </row>
        <row r="45">
          <cell r="C45">
            <v>1.625</v>
          </cell>
          <cell r="F45">
            <v>97</v>
          </cell>
          <cell r="L45">
            <v>5</v>
          </cell>
          <cell r="Q45">
            <v>0</v>
          </cell>
        </row>
        <row r="46">
          <cell r="C46">
            <v>1.65625</v>
          </cell>
          <cell r="F46">
            <v>97.399999999999991</v>
          </cell>
          <cell r="L46">
            <v>5</v>
          </cell>
          <cell r="Q46">
            <v>0</v>
          </cell>
        </row>
        <row r="47">
          <cell r="C47">
            <v>1.703125</v>
          </cell>
          <cell r="F47">
            <v>97.5</v>
          </cell>
          <cell r="L47">
            <v>5</v>
          </cell>
          <cell r="Q47">
            <v>0</v>
          </cell>
        </row>
        <row r="48">
          <cell r="C48">
            <v>1.75</v>
          </cell>
          <cell r="F48">
            <v>96.6</v>
          </cell>
          <cell r="L48">
            <v>5</v>
          </cell>
          <cell r="Q48">
            <v>0</v>
          </cell>
        </row>
        <row r="49">
          <cell r="C49">
            <v>1.796875</v>
          </cell>
          <cell r="F49">
            <v>98</v>
          </cell>
          <cell r="L49">
            <v>5</v>
          </cell>
          <cell r="Q49">
            <v>0</v>
          </cell>
        </row>
        <row r="50">
          <cell r="C50">
            <v>1.84375</v>
          </cell>
          <cell r="F50">
            <v>96.2</v>
          </cell>
          <cell r="L50">
            <v>5</v>
          </cell>
          <cell r="Q50">
            <v>0</v>
          </cell>
        </row>
        <row r="51">
          <cell r="C51">
            <v>1.90625</v>
          </cell>
          <cell r="F51">
            <v>96</v>
          </cell>
          <cell r="L51">
            <v>5</v>
          </cell>
          <cell r="Q51">
            <v>0</v>
          </cell>
        </row>
        <row r="52">
          <cell r="C52">
            <v>1.953125</v>
          </cell>
          <cell r="F52">
            <v>97.899999999999991</v>
          </cell>
          <cell r="L52">
            <v>4</v>
          </cell>
          <cell r="Q52">
            <v>0</v>
          </cell>
        </row>
        <row r="53">
          <cell r="C53">
            <v>1.984375</v>
          </cell>
          <cell r="F53">
            <v>95.8</v>
          </cell>
          <cell r="L53">
            <v>4</v>
          </cell>
          <cell r="Q53">
            <v>0</v>
          </cell>
        </row>
        <row r="54">
          <cell r="C54">
            <v>2.015625</v>
          </cell>
          <cell r="F54">
            <v>95.899999999999991</v>
          </cell>
          <cell r="L54">
            <v>4</v>
          </cell>
          <cell r="Q54">
            <v>0</v>
          </cell>
        </row>
        <row r="55">
          <cell r="C55">
            <v>2.046875</v>
          </cell>
          <cell r="F55">
            <v>95.6</v>
          </cell>
          <cell r="L55">
            <v>4</v>
          </cell>
          <cell r="Q55">
            <v>0</v>
          </cell>
        </row>
        <row r="56">
          <cell r="C56">
            <v>2.09375</v>
          </cell>
          <cell r="F56">
            <v>93.2</v>
          </cell>
          <cell r="L56">
            <v>4</v>
          </cell>
          <cell r="Q56">
            <v>0</v>
          </cell>
        </row>
        <row r="57">
          <cell r="C57">
            <v>2.125</v>
          </cell>
          <cell r="F57">
            <v>92.300000000000011</v>
          </cell>
          <cell r="L57">
            <v>4</v>
          </cell>
          <cell r="Q57">
            <v>0</v>
          </cell>
        </row>
        <row r="58">
          <cell r="C58">
            <v>2.15625</v>
          </cell>
          <cell r="F58">
            <v>90.7</v>
          </cell>
          <cell r="L58">
            <v>4</v>
          </cell>
          <cell r="Q58">
            <v>0</v>
          </cell>
        </row>
        <row r="59">
          <cell r="C59">
            <v>2.203125</v>
          </cell>
          <cell r="F59">
            <v>86.9</v>
          </cell>
          <cell r="L59">
            <v>4</v>
          </cell>
          <cell r="Q59">
            <v>0</v>
          </cell>
        </row>
        <row r="60">
          <cell r="C60">
            <v>2.21875</v>
          </cell>
          <cell r="F60">
            <v>55.1</v>
          </cell>
          <cell r="L60">
            <v>1</v>
          </cell>
          <cell r="Q60">
            <v>0</v>
          </cell>
        </row>
        <row r="61">
          <cell r="C61">
            <v>2.28125</v>
          </cell>
          <cell r="F61">
            <v>74.599999999999994</v>
          </cell>
          <cell r="L61">
            <v>9</v>
          </cell>
          <cell r="Q61">
            <v>0</v>
          </cell>
        </row>
        <row r="62">
          <cell r="C62">
            <v>2.34375</v>
          </cell>
          <cell r="F62">
            <v>100</v>
          </cell>
          <cell r="L62">
            <v>9</v>
          </cell>
          <cell r="Q62">
            <v>0</v>
          </cell>
        </row>
        <row r="63">
          <cell r="C63">
            <v>2.390625</v>
          </cell>
          <cell r="F63">
            <v>100</v>
          </cell>
          <cell r="L63">
            <v>9</v>
          </cell>
          <cell r="Q63">
            <v>0</v>
          </cell>
        </row>
        <row r="64">
          <cell r="C64">
            <v>2.4375</v>
          </cell>
          <cell r="F64">
            <v>100</v>
          </cell>
          <cell r="L64">
            <v>9</v>
          </cell>
          <cell r="Q64">
            <v>0</v>
          </cell>
        </row>
        <row r="65">
          <cell r="C65">
            <v>2.46875</v>
          </cell>
          <cell r="F65">
            <v>99.9</v>
          </cell>
          <cell r="L65">
            <v>9</v>
          </cell>
          <cell r="Q65">
            <v>0</v>
          </cell>
        </row>
        <row r="66">
          <cell r="C66">
            <v>2.5</v>
          </cell>
          <cell r="F66">
            <v>99.9</v>
          </cell>
          <cell r="L66">
            <v>9</v>
          </cell>
          <cell r="Q66">
            <v>0</v>
          </cell>
        </row>
        <row r="67">
          <cell r="C67">
            <v>2.53125</v>
          </cell>
          <cell r="F67">
            <v>99.8</v>
          </cell>
          <cell r="L67">
            <v>9</v>
          </cell>
          <cell r="Q67">
            <v>0</v>
          </cell>
        </row>
        <row r="68">
          <cell r="C68">
            <v>2.5625</v>
          </cell>
          <cell r="F68">
            <v>99.9</v>
          </cell>
          <cell r="L68">
            <v>9</v>
          </cell>
          <cell r="Q68">
            <v>0</v>
          </cell>
        </row>
        <row r="69">
          <cell r="C69">
            <v>2.59375</v>
          </cell>
          <cell r="F69">
            <v>99.5</v>
          </cell>
          <cell r="L69">
            <v>9</v>
          </cell>
          <cell r="Q69">
            <v>0</v>
          </cell>
        </row>
        <row r="70">
          <cell r="C70">
            <v>2.625</v>
          </cell>
          <cell r="F70">
            <v>98.3</v>
          </cell>
          <cell r="L70">
            <v>9</v>
          </cell>
          <cell r="Q70">
            <v>0</v>
          </cell>
        </row>
        <row r="71">
          <cell r="C71">
            <v>2.65625</v>
          </cell>
          <cell r="F71">
            <v>98.2</v>
          </cell>
          <cell r="L71">
            <v>9</v>
          </cell>
          <cell r="Q71">
            <v>0</v>
          </cell>
        </row>
        <row r="72">
          <cell r="C72">
            <v>2.6875</v>
          </cell>
          <cell r="F72">
            <v>98.2</v>
          </cell>
          <cell r="L72">
            <v>9</v>
          </cell>
          <cell r="Q72">
            <v>0</v>
          </cell>
        </row>
        <row r="73">
          <cell r="C73">
            <v>2.71875</v>
          </cell>
          <cell r="F73">
            <v>96.8</v>
          </cell>
          <cell r="L73">
            <v>10</v>
          </cell>
          <cell r="Q73">
            <v>0</v>
          </cell>
        </row>
        <row r="74">
          <cell r="C74">
            <v>2.75</v>
          </cell>
          <cell r="F74">
            <v>97</v>
          </cell>
          <cell r="L74">
            <v>11</v>
          </cell>
          <cell r="Q74">
            <v>0</v>
          </cell>
        </row>
        <row r="75">
          <cell r="C75">
            <v>2.78125</v>
          </cell>
          <cell r="F75">
            <v>99</v>
          </cell>
          <cell r="L75">
            <v>11</v>
          </cell>
          <cell r="Q75">
            <v>0</v>
          </cell>
        </row>
        <row r="76">
          <cell r="C76">
            <v>2.8125</v>
          </cell>
          <cell r="F76">
            <v>96.6</v>
          </cell>
          <cell r="L76">
            <v>11</v>
          </cell>
          <cell r="Q76">
            <v>0</v>
          </cell>
        </row>
        <row r="77">
          <cell r="C77">
            <v>2.859375</v>
          </cell>
          <cell r="F77">
            <v>78.400000000000006</v>
          </cell>
          <cell r="L77">
            <v>20</v>
          </cell>
          <cell r="Q77">
            <v>0</v>
          </cell>
        </row>
        <row r="78">
          <cell r="C78">
            <v>2.890625</v>
          </cell>
          <cell r="F78">
            <v>99</v>
          </cell>
          <cell r="L78">
            <v>4</v>
          </cell>
          <cell r="Q78">
            <v>0</v>
          </cell>
        </row>
        <row r="79">
          <cell r="C79">
            <v>2.90625</v>
          </cell>
          <cell r="F79">
            <v>100</v>
          </cell>
          <cell r="L79">
            <v>4</v>
          </cell>
          <cell r="Q79">
            <v>0</v>
          </cell>
        </row>
        <row r="80">
          <cell r="C80">
            <v>2.921875</v>
          </cell>
          <cell r="F80">
            <v>100</v>
          </cell>
          <cell r="L80">
            <v>4</v>
          </cell>
          <cell r="Q80">
            <v>0</v>
          </cell>
        </row>
        <row r="81">
          <cell r="C81">
            <v>2.953125</v>
          </cell>
          <cell r="F81">
            <v>100</v>
          </cell>
          <cell r="L81">
            <v>4</v>
          </cell>
          <cell r="Q81">
            <v>0</v>
          </cell>
        </row>
        <row r="82">
          <cell r="C82">
            <v>2.96875</v>
          </cell>
          <cell r="F82">
            <v>100</v>
          </cell>
          <cell r="L82">
            <v>4</v>
          </cell>
          <cell r="Q82">
            <v>0</v>
          </cell>
        </row>
        <row r="83">
          <cell r="C83">
            <v>3</v>
          </cell>
          <cell r="F83">
            <v>100</v>
          </cell>
          <cell r="L83">
            <v>4</v>
          </cell>
          <cell r="Q83">
            <v>0</v>
          </cell>
        </row>
        <row r="84">
          <cell r="C84">
            <v>3.015625</v>
          </cell>
          <cell r="F84">
            <v>99.5</v>
          </cell>
          <cell r="L84">
            <v>4</v>
          </cell>
          <cell r="Q84">
            <v>0</v>
          </cell>
        </row>
        <row r="85">
          <cell r="C85">
            <v>3.046875</v>
          </cell>
          <cell r="F85">
            <v>99.5</v>
          </cell>
          <cell r="L85">
            <v>4</v>
          </cell>
          <cell r="Q85">
            <v>0</v>
          </cell>
        </row>
        <row r="86">
          <cell r="C86">
            <v>3.0625</v>
          </cell>
          <cell r="F86">
            <v>99.6</v>
          </cell>
          <cell r="L86">
            <v>4</v>
          </cell>
          <cell r="Q86">
            <v>0</v>
          </cell>
        </row>
        <row r="87">
          <cell r="C87">
            <v>3.078125</v>
          </cell>
          <cell r="F87">
            <v>98.3</v>
          </cell>
          <cell r="L87">
            <v>4</v>
          </cell>
          <cell r="Q87">
            <v>0</v>
          </cell>
        </row>
        <row r="88">
          <cell r="C88">
            <v>3.09375</v>
          </cell>
          <cell r="F88">
            <v>99</v>
          </cell>
          <cell r="L88">
            <v>4</v>
          </cell>
          <cell r="Q88">
            <v>0</v>
          </cell>
        </row>
        <row r="89">
          <cell r="C89">
            <v>3.125</v>
          </cell>
          <cell r="F89">
            <v>97.3</v>
          </cell>
          <cell r="L89">
            <v>5</v>
          </cell>
          <cell r="Q89">
            <v>0</v>
          </cell>
        </row>
        <row r="90">
          <cell r="C90">
            <v>3.140625</v>
          </cell>
          <cell r="F90">
            <v>96.7</v>
          </cell>
          <cell r="L90">
            <v>3</v>
          </cell>
          <cell r="Q90">
            <v>0</v>
          </cell>
        </row>
        <row r="91">
          <cell r="C91">
            <v>3.15625</v>
          </cell>
          <cell r="F91">
            <v>98.6</v>
          </cell>
          <cell r="L91">
            <v>3</v>
          </cell>
          <cell r="Q91">
            <v>0</v>
          </cell>
        </row>
        <row r="92">
          <cell r="C92">
            <v>3.1875</v>
          </cell>
          <cell r="F92">
            <v>95.899999999999991</v>
          </cell>
          <cell r="L92">
            <v>2</v>
          </cell>
          <cell r="Q92">
            <v>0</v>
          </cell>
        </row>
        <row r="93">
          <cell r="C93">
            <v>3.203125</v>
          </cell>
          <cell r="F93">
            <v>96.6</v>
          </cell>
          <cell r="L93">
            <v>2</v>
          </cell>
          <cell r="Q93">
            <v>0</v>
          </cell>
        </row>
        <row r="94">
          <cell r="C94">
            <v>3.21875</v>
          </cell>
          <cell r="F94">
            <v>96.399999999999991</v>
          </cell>
          <cell r="L94">
            <v>2</v>
          </cell>
          <cell r="Q94">
            <v>0</v>
          </cell>
        </row>
        <row r="95">
          <cell r="C95">
            <v>3.234375</v>
          </cell>
          <cell r="F95">
            <v>96.6</v>
          </cell>
          <cell r="L95">
            <v>2</v>
          </cell>
          <cell r="Q95">
            <v>0</v>
          </cell>
        </row>
        <row r="96">
          <cell r="C96">
            <v>3.265625</v>
          </cell>
          <cell r="F96">
            <v>95.8</v>
          </cell>
          <cell r="L96">
            <v>2</v>
          </cell>
          <cell r="Q96">
            <v>0</v>
          </cell>
        </row>
        <row r="97">
          <cell r="C97">
            <v>3.296875</v>
          </cell>
          <cell r="F97">
            <v>95.8</v>
          </cell>
          <cell r="L97">
            <v>2</v>
          </cell>
          <cell r="Q97">
            <v>0</v>
          </cell>
        </row>
        <row r="98">
          <cell r="C98">
            <v>3.3125</v>
          </cell>
          <cell r="F98">
            <v>96.399999999999991</v>
          </cell>
          <cell r="L98">
            <v>2</v>
          </cell>
          <cell r="Q98">
            <v>0</v>
          </cell>
        </row>
        <row r="99">
          <cell r="C99">
            <v>3.34375</v>
          </cell>
          <cell r="F99">
            <v>95.6</v>
          </cell>
          <cell r="L99">
            <v>2</v>
          </cell>
          <cell r="Q99">
            <v>0</v>
          </cell>
        </row>
        <row r="100">
          <cell r="C100">
            <v>3.375</v>
          </cell>
          <cell r="F100">
            <v>96</v>
          </cell>
          <cell r="L100">
            <v>2</v>
          </cell>
          <cell r="Q100">
            <v>0</v>
          </cell>
        </row>
        <row r="101">
          <cell r="C101">
            <v>3.390625</v>
          </cell>
          <cell r="F101">
            <v>95.5</v>
          </cell>
          <cell r="L101">
            <v>1</v>
          </cell>
          <cell r="Q101">
            <v>0</v>
          </cell>
        </row>
        <row r="102">
          <cell r="C102">
            <v>3.421875</v>
          </cell>
          <cell r="F102">
            <v>95.8</v>
          </cell>
          <cell r="L102">
            <v>1</v>
          </cell>
          <cell r="Q102">
            <v>0</v>
          </cell>
        </row>
        <row r="103">
          <cell r="C103">
            <v>3.4375</v>
          </cell>
          <cell r="F103">
            <v>95.199999999999989</v>
          </cell>
          <cell r="L103">
            <v>1</v>
          </cell>
          <cell r="Q103">
            <v>0</v>
          </cell>
        </row>
        <row r="104">
          <cell r="C104">
            <v>3.46875</v>
          </cell>
          <cell r="F104">
            <v>95.3</v>
          </cell>
          <cell r="L104">
            <v>1</v>
          </cell>
          <cell r="Q104">
            <v>0</v>
          </cell>
        </row>
        <row r="105">
          <cell r="C105">
            <v>3.484375</v>
          </cell>
          <cell r="F105">
            <v>95.3</v>
          </cell>
          <cell r="L105">
            <v>1</v>
          </cell>
          <cell r="Q105">
            <v>0</v>
          </cell>
        </row>
        <row r="106">
          <cell r="C106">
            <v>3.5</v>
          </cell>
          <cell r="F106">
            <v>93.7</v>
          </cell>
          <cell r="L106">
            <v>1</v>
          </cell>
          <cell r="Q106">
            <v>0</v>
          </cell>
        </row>
      </sheetData>
      <sheetData sheetId="2">
        <row r="3">
          <cell r="F3">
            <v>99.975890612911996</v>
          </cell>
          <cell r="L3">
            <v>1</v>
          </cell>
          <cell r="Q3">
            <v>99.984712010177731</v>
          </cell>
        </row>
        <row r="7">
          <cell r="C7">
            <v>0.375</v>
          </cell>
          <cell r="F7">
            <v>100</v>
          </cell>
          <cell r="L7">
            <v>1</v>
          </cell>
          <cell r="Q7">
            <v>100</v>
          </cell>
        </row>
        <row r="8">
          <cell r="C8">
            <v>0.484375</v>
          </cell>
          <cell r="F8">
            <v>100</v>
          </cell>
          <cell r="L8">
            <v>1</v>
          </cell>
          <cell r="Q8">
            <v>100</v>
          </cell>
        </row>
        <row r="9">
          <cell r="C9">
            <v>0.578125</v>
          </cell>
          <cell r="F9">
            <v>100</v>
          </cell>
          <cell r="L9">
            <v>1</v>
          </cell>
          <cell r="Q9">
            <v>100</v>
          </cell>
        </row>
        <row r="10">
          <cell r="C10">
            <v>0.71875</v>
          </cell>
          <cell r="F10">
            <v>100</v>
          </cell>
          <cell r="L10">
            <v>1</v>
          </cell>
          <cell r="Q10">
            <v>100</v>
          </cell>
        </row>
        <row r="11">
          <cell r="C11">
            <v>0.8125</v>
          </cell>
          <cell r="F11">
            <v>100</v>
          </cell>
          <cell r="L11">
            <v>1</v>
          </cell>
          <cell r="Q11">
            <v>100</v>
          </cell>
        </row>
        <row r="12">
          <cell r="C12">
            <v>0.921875</v>
          </cell>
          <cell r="F12">
            <v>100</v>
          </cell>
          <cell r="L12">
            <v>1</v>
          </cell>
          <cell r="Q12">
            <v>100</v>
          </cell>
        </row>
        <row r="13">
          <cell r="C13">
            <v>1.03125</v>
          </cell>
          <cell r="F13">
            <v>100</v>
          </cell>
          <cell r="L13">
            <v>1</v>
          </cell>
          <cell r="Q13">
            <v>100</v>
          </cell>
        </row>
        <row r="14">
          <cell r="C14">
            <v>1.109375</v>
          </cell>
          <cell r="F14">
            <v>100</v>
          </cell>
          <cell r="L14">
            <v>1</v>
          </cell>
          <cell r="Q14">
            <v>100</v>
          </cell>
        </row>
        <row r="15">
          <cell r="C15">
            <v>1.21875</v>
          </cell>
          <cell r="F15">
            <v>100</v>
          </cell>
          <cell r="L15">
            <v>1</v>
          </cell>
          <cell r="Q15">
            <v>100</v>
          </cell>
        </row>
        <row r="16">
          <cell r="C16">
            <v>1.328125</v>
          </cell>
          <cell r="F16">
            <v>100</v>
          </cell>
          <cell r="L16">
            <v>1</v>
          </cell>
          <cell r="Q16">
            <v>100</v>
          </cell>
        </row>
        <row r="17">
          <cell r="C17">
            <v>1.4375</v>
          </cell>
          <cell r="F17">
            <v>100</v>
          </cell>
          <cell r="L17">
            <v>1</v>
          </cell>
          <cell r="Q17">
            <v>100</v>
          </cell>
        </row>
        <row r="18">
          <cell r="C18">
            <v>1.515625</v>
          </cell>
          <cell r="F18">
            <v>100</v>
          </cell>
          <cell r="L18">
            <v>1</v>
          </cell>
          <cell r="Q18">
            <v>100</v>
          </cell>
        </row>
        <row r="19">
          <cell r="C19">
            <v>1.609375</v>
          </cell>
          <cell r="F19">
            <v>100</v>
          </cell>
          <cell r="L19">
            <v>1</v>
          </cell>
          <cell r="Q19">
            <v>100</v>
          </cell>
        </row>
        <row r="20">
          <cell r="C20">
            <v>1.703125</v>
          </cell>
          <cell r="F20">
            <v>100</v>
          </cell>
          <cell r="L20">
            <v>1</v>
          </cell>
          <cell r="Q20">
            <v>100</v>
          </cell>
        </row>
        <row r="21">
          <cell r="C21">
            <v>1.796875</v>
          </cell>
          <cell r="F21">
            <v>100</v>
          </cell>
          <cell r="L21">
            <v>1</v>
          </cell>
          <cell r="Q21">
            <v>100</v>
          </cell>
        </row>
        <row r="22">
          <cell r="C22">
            <v>1.890625</v>
          </cell>
          <cell r="F22">
            <v>100</v>
          </cell>
          <cell r="L22">
            <v>1</v>
          </cell>
          <cell r="Q22">
            <v>100</v>
          </cell>
        </row>
        <row r="23">
          <cell r="C23">
            <v>1.984375</v>
          </cell>
          <cell r="F23">
            <v>100</v>
          </cell>
          <cell r="L23">
            <v>1</v>
          </cell>
          <cell r="Q23">
            <v>100</v>
          </cell>
        </row>
        <row r="24">
          <cell r="C24">
            <v>2.03125</v>
          </cell>
          <cell r="F24">
            <v>100</v>
          </cell>
          <cell r="L24">
            <v>1</v>
          </cell>
          <cell r="Q24">
            <v>100</v>
          </cell>
        </row>
        <row r="25">
          <cell r="C25">
            <v>2.078125</v>
          </cell>
          <cell r="F25">
            <v>99.982456140350877</v>
          </cell>
          <cell r="L25">
            <v>1</v>
          </cell>
          <cell r="Q25">
            <v>99.991228070175438</v>
          </cell>
        </row>
        <row r="26">
          <cell r="C26">
            <v>2.171875</v>
          </cell>
          <cell r="F26">
            <v>99.983333333333334</v>
          </cell>
          <cell r="L26">
            <v>1</v>
          </cell>
          <cell r="Q26">
            <v>99.991666666666674</v>
          </cell>
        </row>
        <row r="27">
          <cell r="C27">
            <v>2.203125</v>
          </cell>
          <cell r="F27">
            <v>99.984126984126988</v>
          </cell>
          <cell r="L27">
            <v>1</v>
          </cell>
          <cell r="Q27">
            <v>99.992063492063494</v>
          </cell>
        </row>
        <row r="28">
          <cell r="C28">
            <v>2.25</v>
          </cell>
          <cell r="F28">
            <v>99.984848484848484</v>
          </cell>
          <cell r="L28">
            <v>1</v>
          </cell>
          <cell r="Q28">
            <v>99.992424242424235</v>
          </cell>
        </row>
        <row r="29">
          <cell r="C29">
            <v>2.296875</v>
          </cell>
          <cell r="F29">
            <v>99.985507246376812</v>
          </cell>
          <cell r="L29">
            <v>1</v>
          </cell>
          <cell r="Q29">
            <v>99.992753623188406</v>
          </cell>
        </row>
        <row r="30">
          <cell r="C30">
            <v>2.359375</v>
          </cell>
          <cell r="F30">
            <v>99.986111111111114</v>
          </cell>
          <cell r="L30">
            <v>1</v>
          </cell>
          <cell r="Q30">
            <v>99.993055555555557</v>
          </cell>
        </row>
        <row r="31">
          <cell r="C31">
            <v>2.40625</v>
          </cell>
          <cell r="F31">
            <v>99.986666666666665</v>
          </cell>
          <cell r="L31">
            <v>1</v>
          </cell>
          <cell r="Q31">
            <v>99.993333333333339</v>
          </cell>
        </row>
        <row r="32">
          <cell r="C32">
            <v>2.453125</v>
          </cell>
          <cell r="F32">
            <v>99.987179487179489</v>
          </cell>
          <cell r="L32">
            <v>1</v>
          </cell>
          <cell r="Q32">
            <v>99.993589743589737</v>
          </cell>
        </row>
        <row r="33">
          <cell r="C33">
            <v>2.515625</v>
          </cell>
          <cell r="F33">
            <v>99.987654320987644</v>
          </cell>
          <cell r="L33">
            <v>1</v>
          </cell>
          <cell r="Q33">
            <v>99.993827160493836</v>
          </cell>
        </row>
        <row r="34">
          <cell r="C34">
            <v>2.578125</v>
          </cell>
          <cell r="F34">
            <v>99.988095238095241</v>
          </cell>
          <cell r="L34">
            <v>1</v>
          </cell>
          <cell r="Q34">
            <v>99.99404761904762</v>
          </cell>
        </row>
        <row r="35">
          <cell r="C35">
            <v>2.640625</v>
          </cell>
          <cell r="F35">
            <v>99.988505747126439</v>
          </cell>
          <cell r="L35">
            <v>1</v>
          </cell>
          <cell r="Q35">
            <v>99.994252873563212</v>
          </cell>
        </row>
        <row r="36">
          <cell r="C36">
            <v>2.703125</v>
          </cell>
          <cell r="F36">
            <v>99.988888888888894</v>
          </cell>
          <cell r="L36">
            <v>1</v>
          </cell>
          <cell r="Q36">
            <v>99.99444444444444</v>
          </cell>
        </row>
        <row r="37">
          <cell r="C37">
            <v>2.765625</v>
          </cell>
          <cell r="F37">
            <v>99.989247311827953</v>
          </cell>
          <cell r="L37">
            <v>1</v>
          </cell>
          <cell r="Q37">
            <v>99.994623655913983</v>
          </cell>
        </row>
        <row r="38">
          <cell r="C38">
            <v>2.828125</v>
          </cell>
          <cell r="F38">
            <v>99.989583333333329</v>
          </cell>
          <cell r="L38">
            <v>1</v>
          </cell>
          <cell r="Q38">
            <v>99.994791666666671</v>
          </cell>
        </row>
        <row r="39">
          <cell r="C39">
            <v>2.875</v>
          </cell>
          <cell r="F39">
            <v>99.98989898989899</v>
          </cell>
          <cell r="L39">
            <v>1</v>
          </cell>
          <cell r="Q39">
            <v>99.994949494949495</v>
          </cell>
        </row>
        <row r="40">
          <cell r="C40">
            <v>2.953125</v>
          </cell>
          <cell r="F40">
            <v>99.990196078431367</v>
          </cell>
          <cell r="L40">
            <v>1</v>
          </cell>
          <cell r="Q40">
            <v>99.995098039215691</v>
          </cell>
        </row>
        <row r="41">
          <cell r="C41">
            <v>3</v>
          </cell>
          <cell r="F41">
            <v>99.990476190476187</v>
          </cell>
          <cell r="L41">
            <v>1</v>
          </cell>
          <cell r="Q41">
            <v>99.995238095238093</v>
          </cell>
        </row>
        <row r="42">
          <cell r="C42">
            <v>3.0625</v>
          </cell>
          <cell r="F42">
            <v>99.990740740740733</v>
          </cell>
          <cell r="L42">
            <v>1</v>
          </cell>
          <cell r="Q42">
            <v>99.995370370370367</v>
          </cell>
        </row>
        <row r="43">
          <cell r="C43">
            <v>3.125</v>
          </cell>
          <cell r="F43">
            <v>99.990990990990994</v>
          </cell>
          <cell r="L43">
            <v>1</v>
          </cell>
          <cell r="Q43">
            <v>99.99549549549549</v>
          </cell>
        </row>
        <row r="44">
          <cell r="C44">
            <v>3.171875</v>
          </cell>
          <cell r="F44">
            <v>99.991228070175438</v>
          </cell>
          <cell r="L44">
            <v>1</v>
          </cell>
          <cell r="Q44">
            <v>99.995614035087726</v>
          </cell>
        </row>
        <row r="45">
          <cell r="C45">
            <v>3.203125</v>
          </cell>
          <cell r="F45">
            <v>99.991452991452988</v>
          </cell>
          <cell r="L45">
            <v>1</v>
          </cell>
          <cell r="Q45">
            <v>99.995726495726501</v>
          </cell>
        </row>
        <row r="46">
          <cell r="C46">
            <v>3.28125</v>
          </cell>
          <cell r="F46">
            <v>99.991666666666674</v>
          </cell>
          <cell r="L46">
            <v>1</v>
          </cell>
          <cell r="Q46">
            <v>99.995833333333323</v>
          </cell>
        </row>
        <row r="47">
          <cell r="C47">
            <v>3.328125</v>
          </cell>
          <cell r="F47">
            <v>99.99186991869918</v>
          </cell>
          <cell r="L47">
            <v>1</v>
          </cell>
          <cell r="Q47">
            <v>99.995934959349597</v>
          </cell>
        </row>
        <row r="48">
          <cell r="C48">
            <v>3.375</v>
          </cell>
          <cell r="F48">
            <v>99.992063492063494</v>
          </cell>
          <cell r="L48">
            <v>1</v>
          </cell>
          <cell r="Q48">
            <v>99.996031746031747</v>
          </cell>
        </row>
        <row r="49">
          <cell r="C49">
            <v>3.421875</v>
          </cell>
          <cell r="F49">
            <v>99.976744186046503</v>
          </cell>
          <cell r="L49">
            <v>1</v>
          </cell>
          <cell r="Q49">
            <v>99.988372093023258</v>
          </cell>
        </row>
        <row r="50">
          <cell r="C50">
            <v>3.46875</v>
          </cell>
          <cell r="F50">
            <v>99.97727272727272</v>
          </cell>
          <cell r="L50">
            <v>1</v>
          </cell>
          <cell r="Q50">
            <v>99.98863636363636</v>
          </cell>
        </row>
        <row r="51">
          <cell r="C51">
            <v>3.515625</v>
          </cell>
          <cell r="F51">
            <v>99.977777777777774</v>
          </cell>
          <cell r="L51">
            <v>1</v>
          </cell>
          <cell r="Q51">
            <v>99.988888888888894</v>
          </cell>
        </row>
        <row r="52">
          <cell r="C52">
            <v>3.5625</v>
          </cell>
          <cell r="F52">
            <v>99.978260869565219</v>
          </cell>
          <cell r="L52">
            <v>1</v>
          </cell>
          <cell r="Q52">
            <v>99.989130434782609</v>
          </cell>
        </row>
        <row r="53">
          <cell r="C53">
            <v>3.65625</v>
          </cell>
          <cell r="F53">
            <v>99.978723404255319</v>
          </cell>
          <cell r="L53">
            <v>1</v>
          </cell>
          <cell r="Q53">
            <v>99.989361702127653</v>
          </cell>
        </row>
        <row r="54">
          <cell r="C54">
            <v>3.75</v>
          </cell>
          <cell r="F54">
            <v>99.979166666666657</v>
          </cell>
          <cell r="L54">
            <v>1</v>
          </cell>
          <cell r="Q54">
            <v>99.989583333333329</v>
          </cell>
        </row>
        <row r="55">
          <cell r="C55">
            <v>3.84375</v>
          </cell>
          <cell r="F55">
            <v>99.979591836734699</v>
          </cell>
          <cell r="L55">
            <v>1</v>
          </cell>
          <cell r="Q55">
            <v>99.989795918367349</v>
          </cell>
        </row>
        <row r="56">
          <cell r="C56">
            <v>3.953125</v>
          </cell>
          <cell r="F56">
            <v>99.98</v>
          </cell>
          <cell r="L56">
            <v>1</v>
          </cell>
          <cell r="Q56">
            <v>99.99</v>
          </cell>
        </row>
        <row r="57">
          <cell r="C57">
            <v>4.046875</v>
          </cell>
          <cell r="F57">
            <v>99.980392156862735</v>
          </cell>
          <cell r="L57">
            <v>1</v>
          </cell>
          <cell r="Q57">
            <v>99.990196078431367</v>
          </cell>
        </row>
        <row r="58">
          <cell r="C58">
            <v>4.15625</v>
          </cell>
          <cell r="F58">
            <v>99.980769230769226</v>
          </cell>
          <cell r="L58">
            <v>1</v>
          </cell>
          <cell r="Q58">
            <v>99.990384615384613</v>
          </cell>
        </row>
        <row r="59">
          <cell r="C59">
            <v>4.25</v>
          </cell>
          <cell r="F59">
            <v>99.974842767295598</v>
          </cell>
          <cell r="L59">
            <v>1</v>
          </cell>
          <cell r="Q59">
            <v>99.984276729559753</v>
          </cell>
        </row>
        <row r="60">
          <cell r="C60">
            <v>4.34375</v>
          </cell>
          <cell r="F60">
            <v>99.975308641975317</v>
          </cell>
          <cell r="L60">
            <v>1</v>
          </cell>
          <cell r="Q60">
            <v>99.98456790123457</v>
          </cell>
        </row>
        <row r="61">
          <cell r="C61">
            <v>4.40625</v>
          </cell>
          <cell r="F61">
            <v>99.975757575757569</v>
          </cell>
          <cell r="L61">
            <v>1</v>
          </cell>
          <cell r="Q61">
            <v>99.984848484848484</v>
          </cell>
        </row>
        <row r="62">
          <cell r="C62">
            <v>4.46875</v>
          </cell>
          <cell r="F62">
            <v>99.976190476190467</v>
          </cell>
          <cell r="L62">
            <v>1</v>
          </cell>
          <cell r="Q62">
            <v>99.985119047619037</v>
          </cell>
        </row>
        <row r="63">
          <cell r="C63">
            <v>4.578125</v>
          </cell>
          <cell r="F63">
            <v>99.976608187134502</v>
          </cell>
          <cell r="L63">
            <v>1</v>
          </cell>
          <cell r="Q63">
            <v>99.985380116959064</v>
          </cell>
        </row>
        <row r="64">
          <cell r="C64">
            <v>4.671875</v>
          </cell>
          <cell r="F64">
            <v>99.977011494252878</v>
          </cell>
          <cell r="L64">
            <v>1</v>
          </cell>
          <cell r="Q64">
            <v>99.985632183908052</v>
          </cell>
        </row>
        <row r="65">
          <cell r="C65">
            <v>4.734375</v>
          </cell>
          <cell r="F65">
            <v>99.977401129943502</v>
          </cell>
          <cell r="L65">
            <v>1</v>
          </cell>
          <cell r="Q65">
            <v>99.985875706214685</v>
          </cell>
        </row>
        <row r="66">
          <cell r="C66">
            <v>4.828125</v>
          </cell>
          <cell r="F66">
            <v>99.977777777777774</v>
          </cell>
          <cell r="L66">
            <v>1</v>
          </cell>
          <cell r="Q66">
            <v>99.986111111111114</v>
          </cell>
        </row>
        <row r="67">
          <cell r="C67">
            <v>4.890625</v>
          </cell>
          <cell r="F67">
            <v>99.978142076502735</v>
          </cell>
          <cell r="L67">
            <v>1</v>
          </cell>
          <cell r="Q67">
            <v>99.986338797814213</v>
          </cell>
        </row>
        <row r="68">
          <cell r="C68">
            <v>4.96875</v>
          </cell>
          <cell r="F68">
            <v>99.978494623655905</v>
          </cell>
          <cell r="L68">
            <v>1</v>
          </cell>
          <cell r="Q68">
            <v>99.986559139784944</v>
          </cell>
        </row>
        <row r="69">
          <cell r="C69">
            <v>5.015625</v>
          </cell>
          <cell r="F69">
            <v>99.978835978835974</v>
          </cell>
          <cell r="L69">
            <v>1</v>
          </cell>
          <cell r="Q69">
            <v>99.986772486772495</v>
          </cell>
        </row>
        <row r="70">
          <cell r="C70">
            <v>5.0625</v>
          </cell>
          <cell r="F70">
            <v>99.979166666666657</v>
          </cell>
          <cell r="L70">
            <v>1</v>
          </cell>
          <cell r="Q70">
            <v>99.986979166666671</v>
          </cell>
        </row>
        <row r="71">
          <cell r="C71">
            <v>5.109375</v>
          </cell>
          <cell r="F71">
            <v>99.97948717948718</v>
          </cell>
          <cell r="L71">
            <v>1</v>
          </cell>
          <cell r="Q71">
            <v>99.987179487179489</v>
          </cell>
        </row>
        <row r="72">
          <cell r="C72">
            <v>5.15625</v>
          </cell>
          <cell r="F72">
            <v>99.979797979797979</v>
          </cell>
          <cell r="L72">
            <v>1</v>
          </cell>
          <cell r="Q72">
            <v>99.987373737373744</v>
          </cell>
        </row>
        <row r="73">
          <cell r="C73">
            <v>5.234375</v>
          </cell>
          <cell r="F73">
            <v>99.980099502487562</v>
          </cell>
          <cell r="L73">
            <v>1</v>
          </cell>
          <cell r="Q73">
            <v>99.987562189054728</v>
          </cell>
        </row>
        <row r="74">
          <cell r="C74">
            <v>5.265625</v>
          </cell>
          <cell r="F74">
            <v>99.980392156862735</v>
          </cell>
          <cell r="L74">
            <v>1</v>
          </cell>
          <cell r="Q74">
            <v>99.987745098039213</v>
          </cell>
        </row>
        <row r="75">
          <cell r="C75">
            <v>5.3125</v>
          </cell>
          <cell r="F75">
            <v>99.980676328502412</v>
          </cell>
          <cell r="L75">
            <v>1</v>
          </cell>
          <cell r="Q75">
            <v>99.98792270531402</v>
          </cell>
        </row>
        <row r="76">
          <cell r="C76">
            <v>5.375</v>
          </cell>
          <cell r="F76">
            <v>99.976190476190467</v>
          </cell>
          <cell r="L76">
            <v>1</v>
          </cell>
          <cell r="Q76">
            <v>99.985714285714295</v>
          </cell>
        </row>
        <row r="77">
          <cell r="C77">
            <v>5.4375</v>
          </cell>
          <cell r="F77">
            <v>99.97652582159624</v>
          </cell>
          <cell r="L77">
            <v>1</v>
          </cell>
          <cell r="Q77">
            <v>99.985915492957744</v>
          </cell>
        </row>
        <row r="78">
          <cell r="C78">
            <v>5.46875</v>
          </cell>
          <cell r="F78">
            <v>99.972222222222214</v>
          </cell>
          <cell r="L78">
            <v>1</v>
          </cell>
          <cell r="Q78">
            <v>99.983796296296305</v>
          </cell>
        </row>
        <row r="79">
          <cell r="C79">
            <v>5.515625</v>
          </cell>
          <cell r="F79">
            <v>99.972602739726028</v>
          </cell>
          <cell r="L79">
            <v>1</v>
          </cell>
          <cell r="Q79">
            <v>99.984018264840174</v>
          </cell>
        </row>
        <row r="80">
          <cell r="C80">
            <v>5.578125</v>
          </cell>
          <cell r="F80">
            <v>99.972972972972968</v>
          </cell>
          <cell r="L80">
            <v>1</v>
          </cell>
          <cell r="Q80">
            <v>99.984234234234236</v>
          </cell>
        </row>
        <row r="81">
          <cell r="C81">
            <v>5.625</v>
          </cell>
          <cell r="F81">
            <v>99.973333333333329</v>
          </cell>
          <cell r="L81">
            <v>1</v>
          </cell>
          <cell r="Q81">
            <v>99.984444444444449</v>
          </cell>
        </row>
        <row r="82">
          <cell r="C82">
            <v>5.671875</v>
          </cell>
          <cell r="F82">
            <v>99.973684210526315</v>
          </cell>
          <cell r="L82">
            <v>1</v>
          </cell>
          <cell r="Q82">
            <v>99.984649122807014</v>
          </cell>
        </row>
        <row r="83">
          <cell r="C83">
            <v>5.734375</v>
          </cell>
          <cell r="F83">
            <v>99.974025974025977</v>
          </cell>
          <cell r="L83">
            <v>1</v>
          </cell>
          <cell r="Q83">
            <v>99.984848484848484</v>
          </cell>
        </row>
        <row r="84">
          <cell r="C84">
            <v>5.78125</v>
          </cell>
          <cell r="F84">
            <v>99.974358974358978</v>
          </cell>
          <cell r="L84">
            <v>1</v>
          </cell>
          <cell r="Q84">
            <v>99.98504273504274</v>
          </cell>
        </row>
        <row r="85">
          <cell r="C85">
            <v>5.8125</v>
          </cell>
          <cell r="F85">
            <v>99.970464135021103</v>
          </cell>
          <cell r="L85">
            <v>1</v>
          </cell>
          <cell r="Q85">
            <v>99.98312236286921</v>
          </cell>
        </row>
        <row r="86">
          <cell r="C86">
            <v>5.84375</v>
          </cell>
          <cell r="F86">
            <v>99.970833333333331</v>
          </cell>
          <cell r="L86">
            <v>1</v>
          </cell>
          <cell r="Q86">
            <v>99.983333333333334</v>
          </cell>
        </row>
        <row r="87">
          <cell r="C87">
            <v>5.890625</v>
          </cell>
          <cell r="F87">
            <v>99.971193415637856</v>
          </cell>
          <cell r="L87">
            <v>1</v>
          </cell>
          <cell r="Q87">
            <v>99.983539094650212</v>
          </cell>
        </row>
        <row r="88">
          <cell r="C88">
            <v>5.9375</v>
          </cell>
          <cell r="F88">
            <v>99.971544715447152</v>
          </cell>
          <cell r="L88">
            <v>1</v>
          </cell>
          <cell r="Q88">
            <v>99.983739837398375</v>
          </cell>
        </row>
        <row r="89">
          <cell r="C89">
            <v>6</v>
          </cell>
          <cell r="F89">
            <v>99.971887550200805</v>
          </cell>
          <cell r="L89">
            <v>1</v>
          </cell>
          <cell r="Q89">
            <v>99.98393574297188</v>
          </cell>
        </row>
        <row r="90">
          <cell r="C90">
            <v>6.046875</v>
          </cell>
          <cell r="F90">
            <v>99.972222222222214</v>
          </cell>
          <cell r="L90">
            <v>1</v>
          </cell>
          <cell r="Q90">
            <v>99.984126984126988</v>
          </cell>
        </row>
        <row r="91">
          <cell r="C91">
            <v>6.09375</v>
          </cell>
          <cell r="F91">
            <v>99.972549019607854</v>
          </cell>
          <cell r="L91">
            <v>1</v>
          </cell>
          <cell r="Q91">
            <v>99.984313725490196</v>
          </cell>
        </row>
        <row r="92">
          <cell r="C92">
            <v>6.140625</v>
          </cell>
          <cell r="F92">
            <v>99.97286821705427</v>
          </cell>
          <cell r="L92">
            <v>1</v>
          </cell>
          <cell r="Q92">
            <v>99.984496124031011</v>
          </cell>
        </row>
        <row r="93">
          <cell r="C93">
            <v>6.203125</v>
          </cell>
          <cell r="F93">
            <v>99.969348659003828</v>
          </cell>
          <cell r="L93">
            <v>1</v>
          </cell>
          <cell r="Q93">
            <v>99.982758620689665</v>
          </cell>
        </row>
        <row r="94">
          <cell r="C94">
            <v>6.234375</v>
          </cell>
          <cell r="F94">
            <v>99.969696969696969</v>
          </cell>
          <cell r="L94">
            <v>1</v>
          </cell>
          <cell r="Q94">
            <v>99.982954545454547</v>
          </cell>
        </row>
        <row r="95">
          <cell r="C95">
            <v>6.265625</v>
          </cell>
          <cell r="F95">
            <v>99.970037453183522</v>
          </cell>
          <cell r="L95">
            <v>1</v>
          </cell>
          <cell r="Q95">
            <v>99.983146067415731</v>
          </cell>
        </row>
        <row r="96">
          <cell r="C96">
            <v>6.3125</v>
          </cell>
          <cell r="F96">
            <v>99.970370370370361</v>
          </cell>
          <cell r="L96">
            <v>1</v>
          </cell>
          <cell r="Q96">
            <v>99.983333333333334</v>
          </cell>
        </row>
        <row r="97">
          <cell r="C97">
            <v>6.359375</v>
          </cell>
          <cell r="F97">
            <v>99.970695970695971</v>
          </cell>
          <cell r="L97">
            <v>1</v>
          </cell>
          <cell r="Q97">
            <v>99.983516483516482</v>
          </cell>
        </row>
        <row r="98">
          <cell r="C98">
            <v>6.40625</v>
          </cell>
          <cell r="F98">
            <v>99.971014492753625</v>
          </cell>
          <cell r="L98">
            <v>1</v>
          </cell>
          <cell r="Q98">
            <v>99.983695652173907</v>
          </cell>
        </row>
        <row r="99">
          <cell r="C99">
            <v>6.453125</v>
          </cell>
          <cell r="F99">
            <v>99.971326164874554</v>
          </cell>
          <cell r="L99">
            <v>1</v>
          </cell>
          <cell r="Q99">
            <v>99.983870967741936</v>
          </cell>
        </row>
        <row r="100">
          <cell r="C100">
            <v>6.515625</v>
          </cell>
          <cell r="F100">
            <v>99.971631205673759</v>
          </cell>
          <cell r="L100">
            <v>1</v>
          </cell>
          <cell r="Q100">
            <v>99.984042553191486</v>
          </cell>
        </row>
        <row r="101">
          <cell r="C101">
            <v>6.578125</v>
          </cell>
          <cell r="F101">
            <v>99.9719298245614</v>
          </cell>
          <cell r="L101">
            <v>1</v>
          </cell>
          <cell r="Q101">
            <v>99.984210526315792</v>
          </cell>
        </row>
        <row r="102">
          <cell r="C102">
            <v>6.640625</v>
          </cell>
          <cell r="F102">
            <v>99.972222222222214</v>
          </cell>
          <cell r="L102">
            <v>1</v>
          </cell>
          <cell r="Q102">
            <v>99.984375</v>
          </cell>
        </row>
        <row r="103">
          <cell r="C103">
            <v>6.75</v>
          </cell>
          <cell r="F103">
            <v>99.969072164948457</v>
          </cell>
          <cell r="L103">
            <v>1</v>
          </cell>
          <cell r="Q103">
            <v>99.982817869415811</v>
          </cell>
        </row>
        <row r="104">
          <cell r="C104">
            <v>6.8125</v>
          </cell>
          <cell r="F104">
            <v>99.965986394557831</v>
          </cell>
          <cell r="L104">
            <v>1</v>
          </cell>
          <cell r="Q104">
            <v>99.981292517006807</v>
          </cell>
        </row>
        <row r="105">
          <cell r="C105">
            <v>6.875</v>
          </cell>
          <cell r="F105">
            <v>99.966329966329965</v>
          </cell>
          <cell r="L105">
            <v>1</v>
          </cell>
          <cell r="Q105">
            <v>99.981481481481481</v>
          </cell>
        </row>
        <row r="106">
          <cell r="C106">
            <v>6.96875</v>
          </cell>
          <cell r="F106">
            <v>99.966666666666669</v>
          </cell>
          <cell r="L106">
            <v>1</v>
          </cell>
          <cell r="Q106">
            <v>99.981666666666669</v>
          </cell>
        </row>
      </sheetData>
      <sheetData sheetId="3">
        <row r="3">
          <cell r="F3">
            <v>30.383999999999997</v>
          </cell>
          <cell r="Q3">
            <v>0</v>
          </cell>
        </row>
        <row r="7">
          <cell r="C7">
            <v>4.6875E-2</v>
          </cell>
          <cell r="F7">
            <v>99.1</v>
          </cell>
          <cell r="Q7">
            <v>0</v>
          </cell>
        </row>
        <row r="8">
          <cell r="C8">
            <v>9.375E-2</v>
          </cell>
          <cell r="F8">
            <v>100</v>
          </cell>
          <cell r="Q8">
            <v>0</v>
          </cell>
        </row>
        <row r="9">
          <cell r="C9">
            <v>0.125</v>
          </cell>
          <cell r="F9">
            <v>100</v>
          </cell>
          <cell r="Q9">
            <v>0</v>
          </cell>
        </row>
        <row r="10">
          <cell r="C10">
            <v>0.171875</v>
          </cell>
          <cell r="F10">
            <v>100</v>
          </cell>
          <cell r="Q10">
            <v>0</v>
          </cell>
        </row>
        <row r="11">
          <cell r="C11">
            <v>0.1875</v>
          </cell>
          <cell r="F11">
            <v>100</v>
          </cell>
          <cell r="Q11">
            <v>0</v>
          </cell>
        </row>
        <row r="12">
          <cell r="C12">
            <v>0.21875</v>
          </cell>
          <cell r="F12">
            <v>99.7</v>
          </cell>
          <cell r="Q12">
            <v>0</v>
          </cell>
        </row>
        <row r="13">
          <cell r="C13">
            <v>0.234375</v>
          </cell>
          <cell r="F13">
            <v>99.7</v>
          </cell>
          <cell r="Q13">
            <v>0</v>
          </cell>
        </row>
        <row r="14">
          <cell r="C14">
            <v>0.265625</v>
          </cell>
          <cell r="F14">
            <v>100</v>
          </cell>
          <cell r="Q14">
            <v>0</v>
          </cell>
        </row>
        <row r="15">
          <cell r="C15">
            <v>0.296875</v>
          </cell>
          <cell r="F15">
            <v>99.5</v>
          </cell>
          <cell r="Q15">
            <v>0</v>
          </cell>
        </row>
        <row r="16">
          <cell r="C16">
            <v>0.328125</v>
          </cell>
          <cell r="F16">
            <v>98.4</v>
          </cell>
          <cell r="Q16">
            <v>0</v>
          </cell>
        </row>
        <row r="17">
          <cell r="C17">
            <v>0.375</v>
          </cell>
          <cell r="F17">
            <v>98</v>
          </cell>
          <cell r="Q17">
            <v>0</v>
          </cell>
        </row>
        <row r="18">
          <cell r="C18">
            <v>0.40625</v>
          </cell>
          <cell r="F18">
            <v>95.7</v>
          </cell>
          <cell r="Q18">
            <v>0</v>
          </cell>
        </row>
        <row r="19">
          <cell r="C19">
            <v>0.421875</v>
          </cell>
          <cell r="F19">
            <v>94.8</v>
          </cell>
          <cell r="Q19">
            <v>0</v>
          </cell>
        </row>
        <row r="20">
          <cell r="C20">
            <v>0.453125</v>
          </cell>
          <cell r="F20">
            <v>90.7</v>
          </cell>
          <cell r="Q20">
            <v>0</v>
          </cell>
        </row>
        <row r="21">
          <cell r="C21">
            <v>0.46875</v>
          </cell>
          <cell r="F21">
            <v>86.1</v>
          </cell>
          <cell r="Q21">
            <v>0</v>
          </cell>
        </row>
        <row r="22">
          <cell r="C22">
            <v>0.484375</v>
          </cell>
          <cell r="F22">
            <v>82.6</v>
          </cell>
          <cell r="Q22">
            <v>0</v>
          </cell>
        </row>
        <row r="23">
          <cell r="C23">
            <v>0.515625</v>
          </cell>
          <cell r="F23">
            <v>76.5</v>
          </cell>
          <cell r="Q23">
            <v>0</v>
          </cell>
        </row>
        <row r="24">
          <cell r="C24">
            <v>0.53125</v>
          </cell>
          <cell r="F24">
            <v>69</v>
          </cell>
          <cell r="Q24">
            <v>0</v>
          </cell>
        </row>
        <row r="25">
          <cell r="C25">
            <v>0.5625</v>
          </cell>
          <cell r="F25">
            <v>60.6</v>
          </cell>
          <cell r="Q25">
            <v>0</v>
          </cell>
        </row>
        <row r="26">
          <cell r="C26">
            <v>0.578125</v>
          </cell>
          <cell r="F26">
            <v>54.900000000000006</v>
          </cell>
          <cell r="Q26">
            <v>0</v>
          </cell>
        </row>
        <row r="27">
          <cell r="C27">
            <v>0.59375</v>
          </cell>
          <cell r="F27">
            <v>44.2</v>
          </cell>
          <cell r="Q27">
            <v>0</v>
          </cell>
        </row>
        <row r="28">
          <cell r="C28">
            <v>0.625</v>
          </cell>
          <cell r="F28">
            <v>32.5</v>
          </cell>
          <cell r="Q28">
            <v>0</v>
          </cell>
        </row>
        <row r="29">
          <cell r="C29">
            <v>0.640625</v>
          </cell>
          <cell r="F29">
            <v>27.700000000000003</v>
          </cell>
          <cell r="Q29">
            <v>0</v>
          </cell>
        </row>
        <row r="30">
          <cell r="C30">
            <v>0.671875</v>
          </cell>
          <cell r="F30">
            <v>20.5</v>
          </cell>
          <cell r="Q30">
            <v>0</v>
          </cell>
        </row>
        <row r="31">
          <cell r="C31">
            <v>0.703125</v>
          </cell>
          <cell r="F31">
            <v>17.399999999999999</v>
          </cell>
          <cell r="Q31">
            <v>0</v>
          </cell>
        </row>
        <row r="32">
          <cell r="C32">
            <v>0.734375</v>
          </cell>
          <cell r="F32">
            <v>9.8000000000000007</v>
          </cell>
          <cell r="Q32">
            <v>0</v>
          </cell>
        </row>
        <row r="33">
          <cell r="C33">
            <v>0.765625</v>
          </cell>
          <cell r="F33">
            <v>6.9</v>
          </cell>
          <cell r="Q33">
            <v>0</v>
          </cell>
        </row>
        <row r="34">
          <cell r="C34">
            <v>0.78125</v>
          </cell>
          <cell r="F34">
            <v>4.9000000000000004</v>
          </cell>
          <cell r="Q34">
            <v>0</v>
          </cell>
        </row>
        <row r="35">
          <cell r="C35">
            <v>0.796875</v>
          </cell>
          <cell r="F35">
            <v>3.3000000000000003</v>
          </cell>
          <cell r="Q35">
            <v>0</v>
          </cell>
        </row>
        <row r="36">
          <cell r="C36">
            <v>0.8125</v>
          </cell>
          <cell r="F36">
            <v>2.2999999999999998</v>
          </cell>
          <cell r="Q36">
            <v>0</v>
          </cell>
        </row>
        <row r="37">
          <cell r="C37">
            <v>0.84375</v>
          </cell>
          <cell r="F37">
            <v>1.2</v>
          </cell>
          <cell r="Q37">
            <v>0</v>
          </cell>
        </row>
        <row r="38">
          <cell r="C38">
            <v>0.859375</v>
          </cell>
          <cell r="F38">
            <v>0.6</v>
          </cell>
          <cell r="Q38">
            <v>0</v>
          </cell>
        </row>
        <row r="39">
          <cell r="C39">
            <v>0.875</v>
          </cell>
          <cell r="F39">
            <v>0.1</v>
          </cell>
          <cell r="Q39">
            <v>0</v>
          </cell>
        </row>
        <row r="40">
          <cell r="C40">
            <v>0.90625</v>
          </cell>
          <cell r="F40">
            <v>0.1</v>
          </cell>
          <cell r="Q40">
            <v>0</v>
          </cell>
        </row>
        <row r="41">
          <cell r="C41">
            <v>0.921875</v>
          </cell>
          <cell r="F41">
            <v>0.1</v>
          </cell>
          <cell r="Q41">
            <v>0</v>
          </cell>
        </row>
        <row r="42">
          <cell r="C42">
            <v>0.9375</v>
          </cell>
          <cell r="F42">
            <v>0</v>
          </cell>
          <cell r="Q42">
            <v>0</v>
          </cell>
        </row>
        <row r="43">
          <cell r="C43">
            <v>0.96875</v>
          </cell>
          <cell r="F43">
            <v>0.1</v>
          </cell>
          <cell r="Q43">
            <v>0</v>
          </cell>
        </row>
        <row r="44">
          <cell r="C44">
            <v>0.984375</v>
          </cell>
          <cell r="F44">
            <v>0</v>
          </cell>
          <cell r="Q44">
            <v>0</v>
          </cell>
        </row>
        <row r="45">
          <cell r="C45">
            <v>1</v>
          </cell>
          <cell r="F45">
            <v>0</v>
          </cell>
          <cell r="Q45">
            <v>0</v>
          </cell>
        </row>
        <row r="46">
          <cell r="C46">
            <v>1.03125</v>
          </cell>
          <cell r="F46">
            <v>0</v>
          </cell>
          <cell r="Q46">
            <v>0</v>
          </cell>
        </row>
        <row r="47">
          <cell r="C47">
            <v>1.046875</v>
          </cell>
          <cell r="F47">
            <v>0</v>
          </cell>
          <cell r="Q47">
            <v>0</v>
          </cell>
        </row>
        <row r="48">
          <cell r="C48">
            <v>1.0625</v>
          </cell>
          <cell r="F48">
            <v>0</v>
          </cell>
          <cell r="Q48">
            <v>0</v>
          </cell>
        </row>
        <row r="49">
          <cell r="C49">
            <v>1.078125</v>
          </cell>
          <cell r="F49">
            <v>0</v>
          </cell>
          <cell r="Q49">
            <v>0</v>
          </cell>
        </row>
        <row r="50">
          <cell r="C50">
            <v>1.109375</v>
          </cell>
          <cell r="F50">
            <v>0</v>
          </cell>
          <cell r="Q50">
            <v>0</v>
          </cell>
        </row>
        <row r="51">
          <cell r="C51">
            <v>1.125</v>
          </cell>
          <cell r="F51">
            <v>0</v>
          </cell>
          <cell r="Q51">
            <v>0</v>
          </cell>
        </row>
        <row r="52">
          <cell r="C52">
            <v>1.15625</v>
          </cell>
          <cell r="F52">
            <v>0</v>
          </cell>
          <cell r="Q52">
            <v>0</v>
          </cell>
        </row>
        <row r="53">
          <cell r="C53">
            <v>1.171875</v>
          </cell>
          <cell r="F53">
            <v>0</v>
          </cell>
          <cell r="Q53">
            <v>0</v>
          </cell>
        </row>
        <row r="54">
          <cell r="C54">
            <v>1.203125</v>
          </cell>
          <cell r="F54">
            <v>0</v>
          </cell>
          <cell r="Q54">
            <v>0</v>
          </cell>
        </row>
        <row r="55">
          <cell r="C55">
            <v>1.234375</v>
          </cell>
          <cell r="F55">
            <v>0</v>
          </cell>
          <cell r="Q55">
            <v>0</v>
          </cell>
        </row>
        <row r="56">
          <cell r="C56">
            <v>1.265625</v>
          </cell>
          <cell r="F56">
            <v>0</v>
          </cell>
          <cell r="Q56">
            <v>0</v>
          </cell>
        </row>
        <row r="57">
          <cell r="C57">
            <v>1.296875</v>
          </cell>
          <cell r="F57">
            <v>0</v>
          </cell>
          <cell r="Q57">
            <v>0</v>
          </cell>
        </row>
        <row r="58">
          <cell r="C58">
            <v>1.3125</v>
          </cell>
          <cell r="F58">
            <v>0</v>
          </cell>
          <cell r="Q58">
            <v>0</v>
          </cell>
        </row>
        <row r="59">
          <cell r="C59">
            <v>1.328125</v>
          </cell>
          <cell r="F59">
            <v>0</v>
          </cell>
          <cell r="Q59">
            <v>0</v>
          </cell>
        </row>
        <row r="60">
          <cell r="C60">
            <v>1.359375</v>
          </cell>
          <cell r="F60">
            <v>0</v>
          </cell>
          <cell r="Q60">
            <v>0</v>
          </cell>
        </row>
        <row r="61">
          <cell r="C61">
            <v>1.375</v>
          </cell>
          <cell r="F61">
            <v>0</v>
          </cell>
          <cell r="Q61">
            <v>0</v>
          </cell>
        </row>
        <row r="62">
          <cell r="C62">
            <v>1.390625</v>
          </cell>
          <cell r="F62">
            <v>0.70000000000000007</v>
          </cell>
          <cell r="Q62">
            <v>0</v>
          </cell>
        </row>
        <row r="63">
          <cell r="C63">
            <v>1.421875</v>
          </cell>
          <cell r="F63">
            <v>3.4000000000000004</v>
          </cell>
          <cell r="Q63">
            <v>0</v>
          </cell>
        </row>
        <row r="64">
          <cell r="C64">
            <v>1.4375</v>
          </cell>
          <cell r="F64">
            <v>7.3999999999999995</v>
          </cell>
          <cell r="Q64">
            <v>0</v>
          </cell>
        </row>
        <row r="65">
          <cell r="C65">
            <v>1.453125</v>
          </cell>
          <cell r="F65">
            <v>24.099999999999998</v>
          </cell>
          <cell r="Q65">
            <v>0</v>
          </cell>
        </row>
        <row r="66">
          <cell r="C66">
            <v>1.484375</v>
          </cell>
          <cell r="F66">
            <v>25.8</v>
          </cell>
          <cell r="Q66">
            <v>0</v>
          </cell>
        </row>
        <row r="67">
          <cell r="C67">
            <v>1.5</v>
          </cell>
          <cell r="F67">
            <v>25.5</v>
          </cell>
          <cell r="Q67">
            <v>0</v>
          </cell>
        </row>
        <row r="68">
          <cell r="C68">
            <v>1.515625</v>
          </cell>
          <cell r="F68">
            <v>24.5</v>
          </cell>
          <cell r="Q68">
            <v>0</v>
          </cell>
        </row>
        <row r="69">
          <cell r="C69">
            <v>1.546875</v>
          </cell>
          <cell r="F69">
            <v>25.1</v>
          </cell>
          <cell r="Q69">
            <v>0</v>
          </cell>
        </row>
        <row r="70">
          <cell r="C70">
            <v>1.5625</v>
          </cell>
          <cell r="F70">
            <v>24.9</v>
          </cell>
          <cell r="Q70">
            <v>0</v>
          </cell>
        </row>
        <row r="71">
          <cell r="C71">
            <v>1.578125</v>
          </cell>
          <cell r="F71">
            <v>25.5</v>
          </cell>
          <cell r="Q71">
            <v>0</v>
          </cell>
        </row>
        <row r="72">
          <cell r="C72">
            <v>1.578125</v>
          </cell>
          <cell r="F72">
            <v>24.5</v>
          </cell>
          <cell r="Q72">
            <v>0</v>
          </cell>
        </row>
        <row r="73">
          <cell r="C73">
            <v>1.609375</v>
          </cell>
          <cell r="F73">
            <v>25.3</v>
          </cell>
          <cell r="Q73">
            <v>0</v>
          </cell>
        </row>
        <row r="74">
          <cell r="C74">
            <v>1.625</v>
          </cell>
          <cell r="F74">
            <v>24.7</v>
          </cell>
          <cell r="Q74">
            <v>0</v>
          </cell>
        </row>
        <row r="75">
          <cell r="C75">
            <v>1.640625</v>
          </cell>
          <cell r="F75">
            <v>25.4</v>
          </cell>
          <cell r="Q75">
            <v>0</v>
          </cell>
        </row>
        <row r="76">
          <cell r="C76">
            <v>1.65625</v>
          </cell>
          <cell r="F76">
            <v>24.6</v>
          </cell>
          <cell r="Q76">
            <v>0</v>
          </cell>
        </row>
        <row r="77">
          <cell r="C77">
            <v>1.6875</v>
          </cell>
          <cell r="F77">
            <v>26</v>
          </cell>
          <cell r="Q77">
            <v>0</v>
          </cell>
        </row>
        <row r="78">
          <cell r="C78">
            <v>1.703125</v>
          </cell>
          <cell r="F78">
            <v>24</v>
          </cell>
          <cell r="Q78">
            <v>0</v>
          </cell>
        </row>
        <row r="79">
          <cell r="C79">
            <v>1.71875</v>
          </cell>
          <cell r="F79">
            <v>24.5</v>
          </cell>
          <cell r="Q79">
            <v>0</v>
          </cell>
        </row>
        <row r="80">
          <cell r="C80">
            <v>1.734375</v>
          </cell>
          <cell r="F80">
            <v>25.5</v>
          </cell>
          <cell r="Q80">
            <v>0</v>
          </cell>
        </row>
        <row r="81">
          <cell r="C81">
            <v>1.765625</v>
          </cell>
          <cell r="F81">
            <v>25.2</v>
          </cell>
          <cell r="Q81">
            <v>0</v>
          </cell>
        </row>
        <row r="82">
          <cell r="C82">
            <v>1.78125</v>
          </cell>
          <cell r="F82">
            <v>24.8</v>
          </cell>
          <cell r="Q82">
            <v>0</v>
          </cell>
        </row>
        <row r="83">
          <cell r="C83">
            <v>1.796875</v>
          </cell>
          <cell r="F83">
            <v>24.6</v>
          </cell>
          <cell r="Q83">
            <v>0</v>
          </cell>
        </row>
        <row r="84">
          <cell r="C84">
            <v>1.8125</v>
          </cell>
          <cell r="F84">
            <v>25.4</v>
          </cell>
          <cell r="Q84">
            <v>0</v>
          </cell>
        </row>
        <row r="85">
          <cell r="C85">
            <v>1.84375</v>
          </cell>
          <cell r="F85">
            <v>24.9</v>
          </cell>
          <cell r="Q85">
            <v>0</v>
          </cell>
        </row>
        <row r="86">
          <cell r="C86">
            <v>1.859375</v>
          </cell>
          <cell r="F86">
            <v>25.1</v>
          </cell>
          <cell r="Q86">
            <v>0</v>
          </cell>
        </row>
        <row r="87">
          <cell r="C87">
            <v>1.875</v>
          </cell>
          <cell r="F87">
            <v>24</v>
          </cell>
          <cell r="Q87">
            <v>0</v>
          </cell>
        </row>
        <row r="88">
          <cell r="C88">
            <v>1.890625</v>
          </cell>
          <cell r="F88">
            <v>26</v>
          </cell>
          <cell r="Q88">
            <v>0</v>
          </cell>
        </row>
        <row r="89">
          <cell r="C89">
            <v>1.921875</v>
          </cell>
          <cell r="F89">
            <v>25.4</v>
          </cell>
          <cell r="Q89">
            <v>0</v>
          </cell>
        </row>
        <row r="90">
          <cell r="C90">
            <v>1.9375</v>
          </cell>
          <cell r="F90">
            <v>24.6</v>
          </cell>
          <cell r="Q90">
            <v>0</v>
          </cell>
        </row>
        <row r="91">
          <cell r="C91">
            <v>1.953125</v>
          </cell>
          <cell r="F91">
            <v>25.1</v>
          </cell>
          <cell r="Q91">
            <v>0</v>
          </cell>
        </row>
        <row r="92">
          <cell r="C92">
            <v>1.96875</v>
          </cell>
          <cell r="F92">
            <v>24.9</v>
          </cell>
          <cell r="Q92">
            <v>0</v>
          </cell>
        </row>
        <row r="93">
          <cell r="C93">
            <v>2</v>
          </cell>
          <cell r="F93">
            <v>25.6</v>
          </cell>
          <cell r="Q93">
            <v>0</v>
          </cell>
        </row>
        <row r="94">
          <cell r="C94">
            <v>2.015625</v>
          </cell>
          <cell r="F94">
            <v>24.4</v>
          </cell>
          <cell r="Q94">
            <v>0</v>
          </cell>
        </row>
        <row r="95">
          <cell r="C95">
            <v>2.03125</v>
          </cell>
          <cell r="F95">
            <v>24.8</v>
          </cell>
          <cell r="Q95">
            <v>0</v>
          </cell>
        </row>
        <row r="96">
          <cell r="C96">
            <v>2.046875</v>
          </cell>
          <cell r="F96">
            <v>25.2</v>
          </cell>
          <cell r="Q96">
            <v>0</v>
          </cell>
        </row>
        <row r="97">
          <cell r="C97">
            <v>2.078125</v>
          </cell>
          <cell r="F97">
            <v>25.1</v>
          </cell>
          <cell r="Q97">
            <v>0</v>
          </cell>
        </row>
        <row r="98">
          <cell r="C98">
            <v>2.09375</v>
          </cell>
          <cell r="F98">
            <v>24.9</v>
          </cell>
          <cell r="Q98">
            <v>0</v>
          </cell>
        </row>
        <row r="99">
          <cell r="C99">
            <v>2.109375</v>
          </cell>
          <cell r="F99">
            <v>24.5</v>
          </cell>
          <cell r="Q99">
            <v>0</v>
          </cell>
        </row>
        <row r="100">
          <cell r="C100">
            <v>2.140625</v>
          </cell>
          <cell r="F100">
            <v>25.5</v>
          </cell>
          <cell r="Q100">
            <v>0</v>
          </cell>
        </row>
        <row r="101">
          <cell r="C101">
            <v>2.15625</v>
          </cell>
          <cell r="F101">
            <v>24.7</v>
          </cell>
          <cell r="Q101">
            <v>0</v>
          </cell>
        </row>
        <row r="102">
          <cell r="C102">
            <v>2.171875</v>
          </cell>
          <cell r="F102">
            <v>25.3</v>
          </cell>
          <cell r="Q102">
            <v>0</v>
          </cell>
        </row>
        <row r="103">
          <cell r="C103">
            <v>2.1875</v>
          </cell>
          <cell r="F103">
            <v>25.2</v>
          </cell>
          <cell r="Q103">
            <v>0</v>
          </cell>
        </row>
        <row r="104">
          <cell r="C104">
            <v>2.21875</v>
          </cell>
          <cell r="F104">
            <v>24.8</v>
          </cell>
          <cell r="Q104">
            <v>0</v>
          </cell>
        </row>
        <row r="105">
          <cell r="C105">
            <v>2.234375</v>
          </cell>
          <cell r="F105">
            <v>25</v>
          </cell>
          <cell r="Q105">
            <v>0</v>
          </cell>
        </row>
        <row r="106">
          <cell r="C106">
            <v>2.25</v>
          </cell>
          <cell r="F106">
            <v>25</v>
          </cell>
          <cell r="Q106">
            <v>0</v>
          </cell>
        </row>
      </sheetData>
      <sheetData sheetId="4">
        <row r="3">
          <cell r="F3">
            <v>99.869999999999962</v>
          </cell>
          <cell r="L3">
            <v>6.82</v>
          </cell>
          <cell r="Q3">
            <v>94</v>
          </cell>
        </row>
        <row r="5">
          <cell r="A5">
            <v>2</v>
          </cell>
          <cell r="B5">
            <v>196</v>
          </cell>
        </row>
        <row r="7">
          <cell r="C7">
            <v>9.375E-2</v>
          </cell>
          <cell r="F7">
            <v>99.2</v>
          </cell>
          <cell r="L7">
            <v>10</v>
          </cell>
          <cell r="Q7">
            <v>0</v>
          </cell>
        </row>
        <row r="8">
          <cell r="C8">
            <v>0.21875</v>
          </cell>
          <cell r="F8">
            <v>100</v>
          </cell>
          <cell r="L8">
            <v>10</v>
          </cell>
          <cell r="Q8">
            <v>100</v>
          </cell>
        </row>
        <row r="9">
          <cell r="C9">
            <v>0.28125</v>
          </cell>
          <cell r="F9">
            <v>100</v>
          </cell>
          <cell r="L9">
            <v>10</v>
          </cell>
          <cell r="Q9">
            <v>100</v>
          </cell>
        </row>
        <row r="10">
          <cell r="C10">
            <v>0.328125</v>
          </cell>
          <cell r="F10">
            <v>100</v>
          </cell>
          <cell r="L10">
            <v>10</v>
          </cell>
          <cell r="Q10">
            <v>100</v>
          </cell>
        </row>
        <row r="11">
          <cell r="C11">
            <v>0.375</v>
          </cell>
          <cell r="F11">
            <v>100</v>
          </cell>
          <cell r="L11">
            <v>10</v>
          </cell>
          <cell r="Q11">
            <v>100</v>
          </cell>
        </row>
        <row r="12">
          <cell r="C12">
            <v>0.4375</v>
          </cell>
          <cell r="F12">
            <v>100</v>
          </cell>
          <cell r="L12">
            <v>10</v>
          </cell>
          <cell r="Q12">
            <v>100</v>
          </cell>
        </row>
        <row r="13">
          <cell r="C13">
            <v>0.515625</v>
          </cell>
          <cell r="F13">
            <v>100</v>
          </cell>
          <cell r="L13">
            <v>10</v>
          </cell>
          <cell r="Q13">
            <v>100</v>
          </cell>
        </row>
        <row r="14">
          <cell r="C14">
            <v>0.609375</v>
          </cell>
          <cell r="F14">
            <v>100</v>
          </cell>
          <cell r="L14">
            <v>10</v>
          </cell>
          <cell r="Q14">
            <v>100</v>
          </cell>
        </row>
        <row r="15">
          <cell r="C15">
            <v>0.65625</v>
          </cell>
          <cell r="F15">
            <v>99.9</v>
          </cell>
          <cell r="L15">
            <v>10</v>
          </cell>
          <cell r="Q15">
            <v>100</v>
          </cell>
        </row>
        <row r="16">
          <cell r="C16">
            <v>0.71875</v>
          </cell>
          <cell r="F16">
            <v>99.9</v>
          </cell>
          <cell r="L16">
            <v>10</v>
          </cell>
          <cell r="Q16">
            <v>100</v>
          </cell>
        </row>
        <row r="17">
          <cell r="C17">
            <v>0.765625</v>
          </cell>
          <cell r="F17">
            <v>99.9</v>
          </cell>
          <cell r="L17">
            <v>11</v>
          </cell>
          <cell r="Q17">
            <v>100</v>
          </cell>
        </row>
        <row r="18">
          <cell r="C18">
            <v>0.8125</v>
          </cell>
          <cell r="F18">
            <v>99.7</v>
          </cell>
          <cell r="L18">
            <v>11</v>
          </cell>
          <cell r="Q18">
            <v>100</v>
          </cell>
        </row>
        <row r="19">
          <cell r="C19">
            <v>0.875</v>
          </cell>
          <cell r="F19">
            <v>99.6</v>
          </cell>
          <cell r="L19">
            <v>10</v>
          </cell>
          <cell r="Q19">
            <v>100</v>
          </cell>
        </row>
        <row r="20">
          <cell r="C20">
            <v>0.921875</v>
          </cell>
          <cell r="F20">
            <v>100</v>
          </cell>
          <cell r="L20">
            <v>7</v>
          </cell>
          <cell r="Q20">
            <v>100</v>
          </cell>
        </row>
        <row r="21">
          <cell r="C21">
            <v>0.953125</v>
          </cell>
          <cell r="F21">
            <v>100</v>
          </cell>
          <cell r="L21">
            <v>7</v>
          </cell>
          <cell r="Q21">
            <v>100</v>
          </cell>
        </row>
        <row r="22">
          <cell r="C22">
            <v>1</v>
          </cell>
          <cell r="F22">
            <v>99.9</v>
          </cell>
          <cell r="L22">
            <v>7</v>
          </cell>
          <cell r="Q22">
            <v>100</v>
          </cell>
        </row>
        <row r="23">
          <cell r="C23">
            <v>1.03125</v>
          </cell>
          <cell r="F23">
            <v>100</v>
          </cell>
          <cell r="L23">
            <v>7</v>
          </cell>
          <cell r="Q23">
            <v>100</v>
          </cell>
        </row>
        <row r="24">
          <cell r="C24">
            <v>1.078125</v>
          </cell>
          <cell r="F24">
            <v>99.9</v>
          </cell>
          <cell r="L24">
            <v>7</v>
          </cell>
          <cell r="Q24">
            <v>100</v>
          </cell>
        </row>
        <row r="25">
          <cell r="C25">
            <v>1.125</v>
          </cell>
          <cell r="F25">
            <v>99.9</v>
          </cell>
          <cell r="L25">
            <v>7</v>
          </cell>
          <cell r="Q25">
            <v>100</v>
          </cell>
        </row>
        <row r="26">
          <cell r="C26">
            <v>1.171875</v>
          </cell>
          <cell r="F26">
            <v>100</v>
          </cell>
          <cell r="L26">
            <v>7</v>
          </cell>
          <cell r="Q26">
            <v>100</v>
          </cell>
        </row>
        <row r="27">
          <cell r="C27">
            <v>1.21875</v>
          </cell>
          <cell r="F27">
            <v>99.7</v>
          </cell>
          <cell r="L27">
            <v>7</v>
          </cell>
          <cell r="Q27">
            <v>100</v>
          </cell>
        </row>
        <row r="28">
          <cell r="C28">
            <v>1.265625</v>
          </cell>
          <cell r="F28">
            <v>99.5</v>
          </cell>
          <cell r="L28">
            <v>7</v>
          </cell>
          <cell r="Q28">
            <v>100</v>
          </cell>
        </row>
        <row r="29">
          <cell r="C29">
            <v>1.296875</v>
          </cell>
          <cell r="F29">
            <v>99.9</v>
          </cell>
          <cell r="L29">
            <v>7</v>
          </cell>
          <cell r="Q29">
            <v>0</v>
          </cell>
        </row>
        <row r="30">
          <cell r="C30">
            <v>1.34375</v>
          </cell>
          <cell r="F30">
            <v>99.8</v>
          </cell>
          <cell r="L30">
            <v>7</v>
          </cell>
          <cell r="Q30">
            <v>100</v>
          </cell>
        </row>
        <row r="31">
          <cell r="C31">
            <v>1.375</v>
          </cell>
          <cell r="F31">
            <v>99</v>
          </cell>
          <cell r="L31">
            <v>7</v>
          </cell>
          <cell r="Q31">
            <v>100</v>
          </cell>
        </row>
        <row r="32">
          <cell r="C32">
            <v>1.4375</v>
          </cell>
          <cell r="F32">
            <v>99.2</v>
          </cell>
          <cell r="L32">
            <v>7</v>
          </cell>
          <cell r="Q32">
            <v>100</v>
          </cell>
        </row>
        <row r="33">
          <cell r="C33">
            <v>1.484375</v>
          </cell>
          <cell r="F33">
            <v>99.8</v>
          </cell>
          <cell r="L33">
            <v>7</v>
          </cell>
          <cell r="Q33">
            <v>100</v>
          </cell>
        </row>
        <row r="34">
          <cell r="C34">
            <v>1.515625</v>
          </cell>
          <cell r="F34">
            <v>100</v>
          </cell>
          <cell r="L34">
            <v>4</v>
          </cell>
          <cell r="Q34">
            <v>100</v>
          </cell>
        </row>
        <row r="35">
          <cell r="C35">
            <v>1.546875</v>
          </cell>
          <cell r="F35">
            <v>100</v>
          </cell>
          <cell r="L35">
            <v>4</v>
          </cell>
          <cell r="Q35">
            <v>100</v>
          </cell>
        </row>
        <row r="36">
          <cell r="C36">
            <v>1.59375</v>
          </cell>
          <cell r="F36">
            <v>100</v>
          </cell>
          <cell r="L36">
            <v>4</v>
          </cell>
          <cell r="Q36">
            <v>100</v>
          </cell>
        </row>
        <row r="37">
          <cell r="C37">
            <v>1.640625</v>
          </cell>
          <cell r="F37">
            <v>100</v>
          </cell>
          <cell r="L37">
            <v>4</v>
          </cell>
          <cell r="Q37">
            <v>100</v>
          </cell>
        </row>
        <row r="38">
          <cell r="C38">
            <v>1.671875</v>
          </cell>
          <cell r="F38">
            <v>100</v>
          </cell>
          <cell r="L38">
            <v>4</v>
          </cell>
          <cell r="Q38">
            <v>100</v>
          </cell>
        </row>
        <row r="39">
          <cell r="C39">
            <v>1.703125</v>
          </cell>
          <cell r="F39">
            <v>100</v>
          </cell>
          <cell r="L39">
            <v>4</v>
          </cell>
          <cell r="Q39">
            <v>100</v>
          </cell>
        </row>
        <row r="40">
          <cell r="C40">
            <v>1.75</v>
          </cell>
          <cell r="F40">
            <v>100</v>
          </cell>
          <cell r="L40">
            <v>4</v>
          </cell>
          <cell r="Q40">
            <v>100</v>
          </cell>
        </row>
        <row r="41">
          <cell r="C41">
            <v>1.78125</v>
          </cell>
          <cell r="F41">
            <v>100</v>
          </cell>
          <cell r="L41">
            <v>4</v>
          </cell>
          <cell r="Q41">
            <v>100</v>
          </cell>
        </row>
        <row r="42">
          <cell r="C42">
            <v>1.8125</v>
          </cell>
          <cell r="F42">
            <v>100</v>
          </cell>
          <cell r="L42">
            <v>4</v>
          </cell>
          <cell r="Q42">
            <v>100</v>
          </cell>
        </row>
        <row r="43">
          <cell r="C43">
            <v>1.84375</v>
          </cell>
          <cell r="F43">
            <v>100</v>
          </cell>
          <cell r="L43">
            <v>4</v>
          </cell>
          <cell r="Q43">
            <v>100</v>
          </cell>
        </row>
        <row r="44">
          <cell r="C44">
            <v>1.890625</v>
          </cell>
          <cell r="F44">
            <v>100</v>
          </cell>
          <cell r="L44">
            <v>4</v>
          </cell>
          <cell r="Q44">
            <v>100</v>
          </cell>
        </row>
        <row r="45">
          <cell r="C45">
            <v>1.953125</v>
          </cell>
          <cell r="F45">
            <v>99.3</v>
          </cell>
          <cell r="L45">
            <v>10</v>
          </cell>
          <cell r="Q45">
            <v>100</v>
          </cell>
        </row>
        <row r="46">
          <cell r="C46">
            <v>2.015625</v>
          </cell>
          <cell r="F46">
            <v>99.7</v>
          </cell>
          <cell r="L46">
            <v>9</v>
          </cell>
          <cell r="Q46">
            <v>100</v>
          </cell>
        </row>
        <row r="47">
          <cell r="C47">
            <v>2.078125</v>
          </cell>
          <cell r="F47">
            <v>100</v>
          </cell>
          <cell r="L47">
            <v>9</v>
          </cell>
          <cell r="Q47">
            <v>100</v>
          </cell>
        </row>
        <row r="48">
          <cell r="C48">
            <v>2.125</v>
          </cell>
          <cell r="F48">
            <v>100</v>
          </cell>
          <cell r="L48">
            <v>8</v>
          </cell>
          <cell r="Q48">
            <v>100</v>
          </cell>
        </row>
        <row r="49">
          <cell r="C49">
            <v>2.15625</v>
          </cell>
          <cell r="F49">
            <v>100</v>
          </cell>
          <cell r="L49">
            <v>8</v>
          </cell>
          <cell r="Q49">
            <v>100</v>
          </cell>
        </row>
        <row r="50">
          <cell r="C50">
            <v>2.203125</v>
          </cell>
          <cell r="F50">
            <v>100</v>
          </cell>
          <cell r="L50">
            <v>8</v>
          </cell>
          <cell r="Q50">
            <v>0</v>
          </cell>
        </row>
        <row r="51">
          <cell r="C51">
            <v>2.234375</v>
          </cell>
          <cell r="F51">
            <v>99.9</v>
          </cell>
          <cell r="L51">
            <v>8</v>
          </cell>
          <cell r="Q51">
            <v>100</v>
          </cell>
        </row>
        <row r="52">
          <cell r="C52">
            <v>2.28125</v>
          </cell>
          <cell r="F52">
            <v>100</v>
          </cell>
          <cell r="L52">
            <v>8</v>
          </cell>
          <cell r="Q52">
            <v>100</v>
          </cell>
        </row>
        <row r="53">
          <cell r="C53">
            <v>2.3125</v>
          </cell>
          <cell r="F53">
            <v>100</v>
          </cell>
          <cell r="L53">
            <v>8</v>
          </cell>
          <cell r="Q53">
            <v>100</v>
          </cell>
        </row>
        <row r="54">
          <cell r="C54">
            <v>2.34375</v>
          </cell>
          <cell r="F54">
            <v>99.9</v>
          </cell>
          <cell r="L54">
            <v>9</v>
          </cell>
          <cell r="Q54">
            <v>100</v>
          </cell>
        </row>
        <row r="55">
          <cell r="C55">
            <v>2.390625</v>
          </cell>
          <cell r="F55">
            <v>99.8</v>
          </cell>
          <cell r="L55">
            <v>9</v>
          </cell>
          <cell r="Q55">
            <v>100</v>
          </cell>
        </row>
        <row r="56">
          <cell r="C56">
            <v>2.4375</v>
          </cell>
          <cell r="F56">
            <v>99.6</v>
          </cell>
          <cell r="L56">
            <v>9</v>
          </cell>
          <cell r="Q56">
            <v>100</v>
          </cell>
        </row>
        <row r="57">
          <cell r="C57">
            <v>2.46875</v>
          </cell>
          <cell r="F57">
            <v>100</v>
          </cell>
          <cell r="L57">
            <v>7</v>
          </cell>
          <cell r="Q57">
            <v>100</v>
          </cell>
        </row>
        <row r="58">
          <cell r="C58">
            <v>2.5</v>
          </cell>
          <cell r="F58">
            <v>100</v>
          </cell>
          <cell r="L58">
            <v>4</v>
          </cell>
          <cell r="Q58">
            <v>100</v>
          </cell>
        </row>
        <row r="59">
          <cell r="C59">
            <v>2.53125</v>
          </cell>
          <cell r="F59">
            <v>100</v>
          </cell>
          <cell r="L59">
            <v>4</v>
          </cell>
          <cell r="Q59">
            <v>100</v>
          </cell>
        </row>
        <row r="60">
          <cell r="C60">
            <v>2.546875</v>
          </cell>
          <cell r="F60">
            <v>100</v>
          </cell>
          <cell r="L60">
            <v>4</v>
          </cell>
          <cell r="Q60">
            <v>100</v>
          </cell>
        </row>
        <row r="61">
          <cell r="C61">
            <v>2.578125</v>
          </cell>
          <cell r="F61">
            <v>99.7</v>
          </cell>
          <cell r="L61">
            <v>4</v>
          </cell>
          <cell r="Q61">
            <v>100</v>
          </cell>
        </row>
        <row r="62">
          <cell r="C62">
            <v>2.609375</v>
          </cell>
          <cell r="F62">
            <v>99.9</v>
          </cell>
          <cell r="L62">
            <v>4</v>
          </cell>
          <cell r="Q62">
            <v>100</v>
          </cell>
        </row>
        <row r="63">
          <cell r="C63">
            <v>2.625</v>
          </cell>
          <cell r="F63">
            <v>100</v>
          </cell>
          <cell r="L63">
            <v>4</v>
          </cell>
          <cell r="Q63">
            <v>100</v>
          </cell>
        </row>
        <row r="64">
          <cell r="C64">
            <v>2.65625</v>
          </cell>
          <cell r="F64">
            <v>100</v>
          </cell>
          <cell r="L64">
            <v>4</v>
          </cell>
          <cell r="Q64">
            <v>100</v>
          </cell>
        </row>
        <row r="65">
          <cell r="C65">
            <v>2.6875</v>
          </cell>
          <cell r="F65">
            <v>99.9</v>
          </cell>
          <cell r="L65">
            <v>4</v>
          </cell>
          <cell r="Q65">
            <v>100</v>
          </cell>
        </row>
        <row r="66">
          <cell r="C66">
            <v>2.703125</v>
          </cell>
          <cell r="F66">
            <v>99.5</v>
          </cell>
          <cell r="L66">
            <v>5</v>
          </cell>
          <cell r="Q66">
            <v>100</v>
          </cell>
        </row>
        <row r="67">
          <cell r="C67">
            <v>2.734375</v>
          </cell>
          <cell r="F67">
            <v>99.8</v>
          </cell>
          <cell r="L67">
            <v>6</v>
          </cell>
          <cell r="Q67">
            <v>100</v>
          </cell>
        </row>
        <row r="68">
          <cell r="C68">
            <v>2.765625</v>
          </cell>
          <cell r="F68">
            <v>100</v>
          </cell>
          <cell r="L68">
            <v>6</v>
          </cell>
          <cell r="Q68">
            <v>100</v>
          </cell>
        </row>
        <row r="69">
          <cell r="C69">
            <v>2.796875</v>
          </cell>
          <cell r="F69">
            <v>100</v>
          </cell>
          <cell r="L69">
            <v>5</v>
          </cell>
          <cell r="Q69">
            <v>100</v>
          </cell>
        </row>
        <row r="70">
          <cell r="C70">
            <v>2.828125</v>
          </cell>
          <cell r="F70">
            <v>99.9</v>
          </cell>
          <cell r="L70">
            <v>5</v>
          </cell>
          <cell r="Q70">
            <v>100</v>
          </cell>
        </row>
        <row r="71">
          <cell r="C71">
            <v>2.859375</v>
          </cell>
          <cell r="F71">
            <v>100</v>
          </cell>
          <cell r="L71">
            <v>5</v>
          </cell>
          <cell r="Q71">
            <v>100</v>
          </cell>
        </row>
        <row r="72">
          <cell r="C72">
            <v>2.890625</v>
          </cell>
          <cell r="F72">
            <v>99.9</v>
          </cell>
          <cell r="L72">
            <v>6</v>
          </cell>
          <cell r="Q72">
            <v>100</v>
          </cell>
        </row>
        <row r="73">
          <cell r="C73">
            <v>2.921875</v>
          </cell>
          <cell r="F73">
            <v>100</v>
          </cell>
          <cell r="L73">
            <v>6</v>
          </cell>
          <cell r="Q73">
            <v>100</v>
          </cell>
        </row>
        <row r="74">
          <cell r="C74">
            <v>2.953125</v>
          </cell>
          <cell r="F74">
            <v>99.9</v>
          </cell>
          <cell r="L74">
            <v>7</v>
          </cell>
          <cell r="Q74">
            <v>100</v>
          </cell>
        </row>
        <row r="75">
          <cell r="C75">
            <v>2.96875</v>
          </cell>
          <cell r="F75">
            <v>99.9</v>
          </cell>
          <cell r="L75">
            <v>7</v>
          </cell>
          <cell r="Q75">
            <v>100</v>
          </cell>
        </row>
        <row r="76">
          <cell r="C76">
            <v>3</v>
          </cell>
          <cell r="F76">
            <v>100</v>
          </cell>
          <cell r="L76">
            <v>7</v>
          </cell>
          <cell r="Q76">
            <v>0</v>
          </cell>
        </row>
        <row r="77">
          <cell r="C77">
            <v>3.03125</v>
          </cell>
          <cell r="F77">
            <v>99.8</v>
          </cell>
          <cell r="L77">
            <v>7</v>
          </cell>
          <cell r="Q77">
            <v>100</v>
          </cell>
        </row>
        <row r="78">
          <cell r="C78">
            <v>3.0625</v>
          </cell>
          <cell r="F78">
            <v>99.7</v>
          </cell>
          <cell r="L78">
            <v>8</v>
          </cell>
          <cell r="Q78">
            <v>100</v>
          </cell>
        </row>
        <row r="79">
          <cell r="C79">
            <v>3.09375</v>
          </cell>
          <cell r="F79">
            <v>99.9</v>
          </cell>
          <cell r="L79">
            <v>8</v>
          </cell>
          <cell r="Q79">
            <v>100</v>
          </cell>
        </row>
        <row r="80">
          <cell r="C80">
            <v>3.125</v>
          </cell>
          <cell r="F80">
            <v>100</v>
          </cell>
          <cell r="L80">
            <v>8</v>
          </cell>
          <cell r="Q80">
            <v>100</v>
          </cell>
        </row>
        <row r="81">
          <cell r="C81">
            <v>3.140625</v>
          </cell>
          <cell r="F81">
            <v>99.6</v>
          </cell>
          <cell r="L81">
            <v>8</v>
          </cell>
          <cell r="Q81">
            <v>100</v>
          </cell>
        </row>
        <row r="82">
          <cell r="C82">
            <v>3.1875</v>
          </cell>
          <cell r="F82">
            <v>100</v>
          </cell>
          <cell r="L82">
            <v>7</v>
          </cell>
          <cell r="Q82">
            <v>100</v>
          </cell>
        </row>
        <row r="83">
          <cell r="C83">
            <v>3.234375</v>
          </cell>
          <cell r="F83">
            <v>100</v>
          </cell>
          <cell r="L83">
            <v>6</v>
          </cell>
          <cell r="Q83">
            <v>100</v>
          </cell>
        </row>
        <row r="84">
          <cell r="C84">
            <v>3.265625</v>
          </cell>
          <cell r="F84">
            <v>99.6</v>
          </cell>
          <cell r="L84">
            <v>6</v>
          </cell>
          <cell r="Q84">
            <v>100</v>
          </cell>
        </row>
        <row r="85">
          <cell r="C85">
            <v>3.296875</v>
          </cell>
          <cell r="F85">
            <v>99.9</v>
          </cell>
          <cell r="L85">
            <v>6</v>
          </cell>
          <cell r="Q85">
            <v>100</v>
          </cell>
        </row>
        <row r="86">
          <cell r="C86">
            <v>3.328125</v>
          </cell>
          <cell r="F86">
            <v>99.9</v>
          </cell>
          <cell r="L86">
            <v>6</v>
          </cell>
          <cell r="Q86">
            <v>100</v>
          </cell>
        </row>
        <row r="87">
          <cell r="C87">
            <v>3.359375</v>
          </cell>
          <cell r="F87">
            <v>99.7</v>
          </cell>
          <cell r="L87">
            <v>5</v>
          </cell>
          <cell r="Q87">
            <v>100</v>
          </cell>
        </row>
        <row r="88">
          <cell r="C88">
            <v>3.390625</v>
          </cell>
          <cell r="F88">
            <v>100</v>
          </cell>
          <cell r="L88">
            <v>5</v>
          </cell>
          <cell r="Q88">
            <v>0</v>
          </cell>
        </row>
        <row r="89">
          <cell r="C89">
            <v>3.40625</v>
          </cell>
          <cell r="F89">
            <v>99.6</v>
          </cell>
          <cell r="L89">
            <v>5</v>
          </cell>
          <cell r="Q89">
            <v>100</v>
          </cell>
        </row>
        <row r="90">
          <cell r="C90">
            <v>3.453125</v>
          </cell>
          <cell r="F90">
            <v>99.5</v>
          </cell>
          <cell r="L90">
            <v>6</v>
          </cell>
          <cell r="Q90">
            <v>100</v>
          </cell>
        </row>
        <row r="91">
          <cell r="C91">
            <v>3.484375</v>
          </cell>
          <cell r="F91">
            <v>99.9</v>
          </cell>
          <cell r="L91">
            <v>7</v>
          </cell>
          <cell r="Q91">
            <v>100</v>
          </cell>
        </row>
        <row r="92">
          <cell r="C92">
            <v>3.515625</v>
          </cell>
          <cell r="F92">
            <v>100</v>
          </cell>
          <cell r="L92">
            <v>6</v>
          </cell>
          <cell r="Q92">
            <v>100</v>
          </cell>
        </row>
        <row r="93">
          <cell r="C93">
            <v>3.546875</v>
          </cell>
          <cell r="F93">
            <v>100</v>
          </cell>
          <cell r="L93">
            <v>6</v>
          </cell>
          <cell r="Q93">
            <v>100</v>
          </cell>
        </row>
        <row r="94">
          <cell r="C94">
            <v>3.578125</v>
          </cell>
          <cell r="F94">
            <v>100</v>
          </cell>
          <cell r="L94">
            <v>6</v>
          </cell>
          <cell r="Q94">
            <v>100</v>
          </cell>
        </row>
        <row r="95">
          <cell r="C95">
            <v>3.609375</v>
          </cell>
          <cell r="F95">
            <v>100</v>
          </cell>
          <cell r="L95">
            <v>6</v>
          </cell>
          <cell r="Q95">
            <v>100</v>
          </cell>
        </row>
        <row r="96">
          <cell r="C96">
            <v>3.640625</v>
          </cell>
          <cell r="F96">
            <v>99.9</v>
          </cell>
          <cell r="L96">
            <v>6</v>
          </cell>
          <cell r="Q96">
            <v>100</v>
          </cell>
        </row>
        <row r="97">
          <cell r="C97">
            <v>3.671875</v>
          </cell>
          <cell r="F97">
            <v>99.8</v>
          </cell>
          <cell r="L97">
            <v>7</v>
          </cell>
          <cell r="Q97">
            <v>0</v>
          </cell>
        </row>
        <row r="98">
          <cell r="C98">
            <v>3.703125</v>
          </cell>
          <cell r="F98">
            <v>99.9</v>
          </cell>
          <cell r="L98">
            <v>7</v>
          </cell>
          <cell r="Q98">
            <v>100</v>
          </cell>
        </row>
        <row r="99">
          <cell r="C99">
            <v>3.734375</v>
          </cell>
          <cell r="F99">
            <v>99.7</v>
          </cell>
          <cell r="L99">
            <v>7</v>
          </cell>
          <cell r="Q99">
            <v>100</v>
          </cell>
        </row>
        <row r="100">
          <cell r="C100">
            <v>3.75</v>
          </cell>
          <cell r="F100">
            <v>99.8</v>
          </cell>
          <cell r="L100">
            <v>7</v>
          </cell>
          <cell r="Q100">
            <v>100</v>
          </cell>
        </row>
        <row r="101">
          <cell r="C101">
            <v>3.78125</v>
          </cell>
          <cell r="F101">
            <v>99.8</v>
          </cell>
          <cell r="L101">
            <v>7</v>
          </cell>
          <cell r="Q101">
            <v>100</v>
          </cell>
        </row>
        <row r="102">
          <cell r="C102">
            <v>3.8125</v>
          </cell>
          <cell r="F102">
            <v>99.7</v>
          </cell>
          <cell r="L102">
            <v>9</v>
          </cell>
          <cell r="Q102">
            <v>100</v>
          </cell>
        </row>
        <row r="103">
          <cell r="C103">
            <v>3.84375</v>
          </cell>
          <cell r="F103">
            <v>100</v>
          </cell>
          <cell r="L103">
            <v>9</v>
          </cell>
          <cell r="Q103">
            <v>100</v>
          </cell>
        </row>
        <row r="104">
          <cell r="C104">
            <v>3.875</v>
          </cell>
          <cell r="F104">
            <v>100</v>
          </cell>
          <cell r="L104">
            <v>7</v>
          </cell>
          <cell r="Q104">
            <v>100</v>
          </cell>
        </row>
        <row r="105">
          <cell r="C105">
            <v>3.90625</v>
          </cell>
          <cell r="F105">
            <v>100</v>
          </cell>
          <cell r="L105">
            <v>7</v>
          </cell>
          <cell r="Q105">
            <v>100</v>
          </cell>
        </row>
        <row r="106">
          <cell r="C106">
            <v>3.9375</v>
          </cell>
          <cell r="F106">
            <v>99.9</v>
          </cell>
          <cell r="L106">
            <v>6</v>
          </cell>
          <cell r="Q106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</sheetNames>
    <sheetDataSet>
      <sheetData sheetId="0">
        <row r="1">
          <cell r="A1" t="str">
            <v>4CRE-V2</v>
          </cell>
        </row>
        <row r="3">
          <cell r="F3">
            <v>83.455999999999989</v>
          </cell>
          <cell r="Q3">
            <v>0</v>
          </cell>
        </row>
        <row r="7">
          <cell r="C7">
            <v>0.21875</v>
          </cell>
          <cell r="E7">
            <v>1000</v>
          </cell>
          <cell r="F7">
            <v>96.399999999999991</v>
          </cell>
          <cell r="Q7">
            <v>0</v>
          </cell>
        </row>
        <row r="8">
          <cell r="C8">
            <v>0.390625</v>
          </cell>
          <cell r="E8">
            <v>2000</v>
          </cell>
          <cell r="F8">
            <v>97.399999999999991</v>
          </cell>
          <cell r="Q8">
            <v>0</v>
          </cell>
        </row>
        <row r="9">
          <cell r="C9">
            <v>0.515625</v>
          </cell>
          <cell r="E9">
            <v>3000</v>
          </cell>
          <cell r="F9">
            <v>95.199999999999989</v>
          </cell>
          <cell r="Q9">
            <v>0</v>
          </cell>
        </row>
        <row r="10">
          <cell r="C10">
            <v>0.65625</v>
          </cell>
          <cell r="E10">
            <v>4000</v>
          </cell>
          <cell r="F10">
            <v>93</v>
          </cell>
          <cell r="Q10">
            <v>0</v>
          </cell>
        </row>
        <row r="11">
          <cell r="C11">
            <v>0.765625</v>
          </cell>
          <cell r="E11">
            <v>5000</v>
          </cell>
          <cell r="F11">
            <v>89</v>
          </cell>
          <cell r="Q11">
            <v>0</v>
          </cell>
        </row>
        <row r="12">
          <cell r="C12">
            <v>0.875</v>
          </cell>
          <cell r="E12">
            <v>6000</v>
          </cell>
          <cell r="F12">
            <v>83.3</v>
          </cell>
          <cell r="Q12">
            <v>0</v>
          </cell>
        </row>
        <row r="13">
          <cell r="C13">
            <v>0.984375</v>
          </cell>
          <cell r="E13">
            <v>7000</v>
          </cell>
          <cell r="F13">
            <v>72.8</v>
          </cell>
          <cell r="Q13">
            <v>0</v>
          </cell>
        </row>
        <row r="14">
          <cell r="C14">
            <v>1.140625</v>
          </cell>
          <cell r="E14">
            <v>8000</v>
          </cell>
          <cell r="F14">
            <v>63.800000000000004</v>
          </cell>
          <cell r="Q14">
            <v>0</v>
          </cell>
        </row>
        <row r="15">
          <cell r="C15">
            <v>1.40625</v>
          </cell>
          <cell r="E15">
            <v>9000</v>
          </cell>
          <cell r="F15">
            <v>68.100000000000009</v>
          </cell>
          <cell r="Q15">
            <v>0</v>
          </cell>
        </row>
        <row r="16">
          <cell r="C16">
            <v>1.5625</v>
          </cell>
          <cell r="E16">
            <v>10000</v>
          </cell>
          <cell r="F16">
            <v>78.7</v>
          </cell>
          <cell r="Q16">
            <v>0</v>
          </cell>
        </row>
        <row r="17">
          <cell r="C17">
            <v>1.703125</v>
          </cell>
          <cell r="E17">
            <v>11000</v>
          </cell>
          <cell r="F17">
            <v>80.5</v>
          </cell>
          <cell r="Q17">
            <v>0</v>
          </cell>
        </row>
        <row r="18">
          <cell r="C18">
            <v>1.84375</v>
          </cell>
          <cell r="E18">
            <v>12000</v>
          </cell>
          <cell r="F18">
            <v>81.8</v>
          </cell>
          <cell r="Q18">
            <v>0</v>
          </cell>
        </row>
        <row r="19">
          <cell r="C19">
            <v>1.953125</v>
          </cell>
          <cell r="E19">
            <v>13000</v>
          </cell>
          <cell r="F19">
            <v>79</v>
          </cell>
          <cell r="Q19">
            <v>0</v>
          </cell>
        </row>
        <row r="20">
          <cell r="C20">
            <v>2.109375</v>
          </cell>
          <cell r="E20">
            <v>14000</v>
          </cell>
          <cell r="F20">
            <v>78.3</v>
          </cell>
          <cell r="Q20">
            <v>0</v>
          </cell>
        </row>
        <row r="21">
          <cell r="C21">
            <v>2.234375</v>
          </cell>
          <cell r="E21">
            <v>15000</v>
          </cell>
          <cell r="F21">
            <v>71.3</v>
          </cell>
          <cell r="Q21">
            <v>0</v>
          </cell>
        </row>
        <row r="22">
          <cell r="C22">
            <v>2.375</v>
          </cell>
          <cell r="E22">
            <v>16000</v>
          </cell>
          <cell r="F22">
            <v>87.8</v>
          </cell>
          <cell r="Q22">
            <v>0</v>
          </cell>
        </row>
        <row r="23">
          <cell r="C23">
            <v>2.40625</v>
          </cell>
          <cell r="E23">
            <v>17000</v>
          </cell>
          <cell r="F23">
            <v>94.199999999999989</v>
          </cell>
          <cell r="Q23">
            <v>0</v>
          </cell>
        </row>
        <row r="24">
          <cell r="C24">
            <v>2.421875</v>
          </cell>
          <cell r="E24">
            <v>18000</v>
          </cell>
          <cell r="F24">
            <v>93.4</v>
          </cell>
          <cell r="Q24">
            <v>0</v>
          </cell>
        </row>
        <row r="25">
          <cell r="C25">
            <v>2.453125</v>
          </cell>
          <cell r="E25">
            <v>19000</v>
          </cell>
          <cell r="F25">
            <v>91.8</v>
          </cell>
          <cell r="Q25">
            <v>0</v>
          </cell>
        </row>
        <row r="26">
          <cell r="C26">
            <v>2.484375</v>
          </cell>
          <cell r="E26">
            <v>20000</v>
          </cell>
          <cell r="F26">
            <v>89</v>
          </cell>
          <cell r="Q26">
            <v>0</v>
          </cell>
        </row>
        <row r="27">
          <cell r="C27">
            <v>2.53125</v>
          </cell>
          <cell r="E27">
            <v>21000</v>
          </cell>
          <cell r="F27">
            <v>83.399999999999991</v>
          </cell>
          <cell r="Q27">
            <v>0</v>
          </cell>
        </row>
        <row r="28">
          <cell r="C28">
            <v>2.640625</v>
          </cell>
          <cell r="E28">
            <v>22000</v>
          </cell>
          <cell r="F28">
            <v>75.400000000000006</v>
          </cell>
          <cell r="Q28">
            <v>0</v>
          </cell>
        </row>
        <row r="29">
          <cell r="C29">
            <v>2.75</v>
          </cell>
          <cell r="E29">
            <v>23000</v>
          </cell>
          <cell r="F29">
            <v>80</v>
          </cell>
          <cell r="Q29">
            <v>0</v>
          </cell>
        </row>
        <row r="30">
          <cell r="C30">
            <v>2.796875</v>
          </cell>
          <cell r="E30">
            <v>24000</v>
          </cell>
          <cell r="F30">
            <v>87.2</v>
          </cell>
          <cell r="Q30">
            <v>0</v>
          </cell>
        </row>
        <row r="31">
          <cell r="C31">
            <v>2.84375</v>
          </cell>
          <cell r="E31">
            <v>25000</v>
          </cell>
          <cell r="F31">
            <v>84.2</v>
          </cell>
          <cell r="Q31">
            <v>0</v>
          </cell>
        </row>
        <row r="32">
          <cell r="C32">
            <v>2.90625</v>
          </cell>
          <cell r="E32">
            <v>26000</v>
          </cell>
          <cell r="F32">
            <v>89.5</v>
          </cell>
          <cell r="Q32">
            <v>0</v>
          </cell>
        </row>
        <row r="33">
          <cell r="C33">
            <v>2.953125</v>
          </cell>
          <cell r="E33">
            <v>27000</v>
          </cell>
          <cell r="F33">
            <v>89.600000000000009</v>
          </cell>
          <cell r="Q33">
            <v>0</v>
          </cell>
        </row>
        <row r="34">
          <cell r="C34">
            <v>2.984375</v>
          </cell>
          <cell r="E34">
            <v>28000</v>
          </cell>
          <cell r="F34">
            <v>84.6</v>
          </cell>
          <cell r="Q34">
            <v>0</v>
          </cell>
        </row>
        <row r="35">
          <cell r="C35">
            <v>3.03125</v>
          </cell>
          <cell r="E35">
            <v>29000</v>
          </cell>
          <cell r="F35">
            <v>87.8</v>
          </cell>
          <cell r="Q35">
            <v>0</v>
          </cell>
        </row>
        <row r="36">
          <cell r="C36">
            <v>3.078125</v>
          </cell>
          <cell r="E36">
            <v>30000</v>
          </cell>
          <cell r="F36">
            <v>86.3</v>
          </cell>
          <cell r="Q36">
            <v>0</v>
          </cell>
        </row>
        <row r="37">
          <cell r="C37">
            <v>3.125</v>
          </cell>
          <cell r="E37">
            <v>31000</v>
          </cell>
          <cell r="F37">
            <v>86.4</v>
          </cell>
          <cell r="Q37">
            <v>0</v>
          </cell>
        </row>
        <row r="38">
          <cell r="C38">
            <v>3.15625</v>
          </cell>
          <cell r="E38">
            <v>32000</v>
          </cell>
          <cell r="F38">
            <v>89.5</v>
          </cell>
          <cell r="Q38">
            <v>0</v>
          </cell>
        </row>
        <row r="39">
          <cell r="C39">
            <v>3.203125</v>
          </cell>
          <cell r="E39">
            <v>33000</v>
          </cell>
          <cell r="F39">
            <v>85.7</v>
          </cell>
          <cell r="Q39">
            <v>0</v>
          </cell>
        </row>
        <row r="40">
          <cell r="C40">
            <v>3.25</v>
          </cell>
          <cell r="E40">
            <v>34000</v>
          </cell>
          <cell r="F40">
            <v>89.1</v>
          </cell>
          <cell r="Q40">
            <v>0</v>
          </cell>
        </row>
        <row r="41">
          <cell r="C41">
            <v>3.28125</v>
          </cell>
          <cell r="E41">
            <v>35000</v>
          </cell>
          <cell r="F41">
            <v>88</v>
          </cell>
          <cell r="Q41">
            <v>0</v>
          </cell>
        </row>
        <row r="42">
          <cell r="C42">
            <v>3.359375</v>
          </cell>
          <cell r="E42">
            <v>36000</v>
          </cell>
          <cell r="F42">
            <v>86.3</v>
          </cell>
          <cell r="Q42">
            <v>0</v>
          </cell>
        </row>
        <row r="43">
          <cell r="C43">
            <v>3.453125</v>
          </cell>
          <cell r="E43">
            <v>37000</v>
          </cell>
          <cell r="F43">
            <v>78.400000000000006</v>
          </cell>
          <cell r="Q43">
            <v>0</v>
          </cell>
        </row>
        <row r="44">
          <cell r="C44">
            <v>3.578125</v>
          </cell>
          <cell r="E44">
            <v>38000</v>
          </cell>
          <cell r="F44">
            <v>75.400000000000006</v>
          </cell>
          <cell r="Q44">
            <v>0</v>
          </cell>
        </row>
        <row r="45">
          <cell r="C45">
            <v>3.703125</v>
          </cell>
          <cell r="E45">
            <v>39000</v>
          </cell>
          <cell r="F45">
            <v>66.3</v>
          </cell>
          <cell r="Q45">
            <v>0</v>
          </cell>
        </row>
        <row r="46">
          <cell r="C46">
            <v>3.859375</v>
          </cell>
          <cell r="E46">
            <v>40000</v>
          </cell>
          <cell r="F46">
            <v>74</v>
          </cell>
          <cell r="Q46">
            <v>0</v>
          </cell>
        </row>
        <row r="47">
          <cell r="C47">
            <v>3.953125</v>
          </cell>
          <cell r="E47">
            <v>41000</v>
          </cell>
          <cell r="F47">
            <v>67.5</v>
          </cell>
          <cell r="Q47">
            <v>0</v>
          </cell>
        </row>
        <row r="48">
          <cell r="C48">
            <v>4.0625</v>
          </cell>
          <cell r="E48">
            <v>42000</v>
          </cell>
          <cell r="F48">
            <v>56.899999999999991</v>
          </cell>
          <cell r="Q48">
            <v>0</v>
          </cell>
        </row>
        <row r="49">
          <cell r="C49">
            <v>4.140625</v>
          </cell>
          <cell r="E49">
            <v>43000</v>
          </cell>
          <cell r="F49">
            <v>53.1</v>
          </cell>
          <cell r="Q49">
            <v>0</v>
          </cell>
        </row>
        <row r="50">
          <cell r="C50">
            <v>4.25</v>
          </cell>
          <cell r="E50">
            <v>44000</v>
          </cell>
          <cell r="F50">
            <v>70.7</v>
          </cell>
          <cell r="Q50">
            <v>0</v>
          </cell>
        </row>
        <row r="51">
          <cell r="C51">
            <v>4.375</v>
          </cell>
          <cell r="E51">
            <v>45000</v>
          </cell>
          <cell r="F51">
            <v>61</v>
          </cell>
          <cell r="Q51">
            <v>0</v>
          </cell>
        </row>
        <row r="52">
          <cell r="C52">
            <v>4.484375</v>
          </cell>
          <cell r="E52">
            <v>46000</v>
          </cell>
          <cell r="F52">
            <v>79.5</v>
          </cell>
          <cell r="Q52">
            <v>0</v>
          </cell>
        </row>
        <row r="53">
          <cell r="C53">
            <v>4.53125</v>
          </cell>
          <cell r="E53">
            <v>47000</v>
          </cell>
          <cell r="F53">
            <v>87.4</v>
          </cell>
          <cell r="Q53">
            <v>0</v>
          </cell>
        </row>
        <row r="54">
          <cell r="C54">
            <v>4.578125</v>
          </cell>
          <cell r="E54">
            <v>48000</v>
          </cell>
          <cell r="F54">
            <v>91.3</v>
          </cell>
          <cell r="Q54">
            <v>0</v>
          </cell>
        </row>
        <row r="55">
          <cell r="C55">
            <v>4.625</v>
          </cell>
          <cell r="E55">
            <v>49000</v>
          </cell>
          <cell r="F55">
            <v>93.4</v>
          </cell>
          <cell r="Q55">
            <v>0</v>
          </cell>
        </row>
        <row r="56">
          <cell r="C56">
            <v>4.671875</v>
          </cell>
          <cell r="E56">
            <v>50000</v>
          </cell>
          <cell r="F56">
            <v>95</v>
          </cell>
          <cell r="Q56">
            <v>0</v>
          </cell>
        </row>
        <row r="57">
          <cell r="C57">
            <v>4.703125</v>
          </cell>
          <cell r="E57">
            <v>51000</v>
          </cell>
          <cell r="F57">
            <v>94.8</v>
          </cell>
          <cell r="Q57">
            <v>0</v>
          </cell>
        </row>
        <row r="58">
          <cell r="C58">
            <v>4.75</v>
          </cell>
          <cell r="E58">
            <v>52000</v>
          </cell>
          <cell r="F58">
            <v>94</v>
          </cell>
          <cell r="Q58">
            <v>0</v>
          </cell>
        </row>
        <row r="59">
          <cell r="C59">
            <v>4.796875</v>
          </cell>
          <cell r="E59">
            <v>53000</v>
          </cell>
          <cell r="F59">
            <v>92.4</v>
          </cell>
          <cell r="Q59">
            <v>0</v>
          </cell>
        </row>
        <row r="60">
          <cell r="C60">
            <v>4.84375</v>
          </cell>
          <cell r="E60">
            <v>54000</v>
          </cell>
          <cell r="F60">
            <v>93.4</v>
          </cell>
          <cell r="Q60">
            <v>0</v>
          </cell>
        </row>
        <row r="61">
          <cell r="C61">
            <v>4.875</v>
          </cell>
          <cell r="E61">
            <v>55000</v>
          </cell>
          <cell r="F61">
            <v>90.600000000000009</v>
          </cell>
          <cell r="Q61">
            <v>0</v>
          </cell>
        </row>
        <row r="62">
          <cell r="C62">
            <v>4.921875</v>
          </cell>
          <cell r="E62">
            <v>56000</v>
          </cell>
          <cell r="F62">
            <v>85.8</v>
          </cell>
          <cell r="Q62">
            <v>0</v>
          </cell>
        </row>
        <row r="63">
          <cell r="C63">
            <v>4.984375</v>
          </cell>
          <cell r="E63">
            <v>57000</v>
          </cell>
          <cell r="F63">
            <v>82</v>
          </cell>
          <cell r="Q63">
            <v>0</v>
          </cell>
        </row>
        <row r="64">
          <cell r="C64">
            <v>5.078125</v>
          </cell>
          <cell r="E64">
            <v>58000</v>
          </cell>
          <cell r="F64">
            <v>77.8</v>
          </cell>
          <cell r="Q64">
            <v>0</v>
          </cell>
        </row>
        <row r="65">
          <cell r="C65">
            <v>5.171875</v>
          </cell>
          <cell r="E65">
            <v>59000</v>
          </cell>
          <cell r="F65">
            <v>90.3</v>
          </cell>
          <cell r="Q65">
            <v>0</v>
          </cell>
        </row>
        <row r="66">
          <cell r="C66">
            <v>5.21875</v>
          </cell>
          <cell r="E66">
            <v>60000</v>
          </cell>
          <cell r="F66">
            <v>92.4</v>
          </cell>
          <cell r="Q66">
            <v>0</v>
          </cell>
        </row>
        <row r="67">
          <cell r="C67">
            <v>5.265625</v>
          </cell>
          <cell r="E67">
            <v>61000</v>
          </cell>
          <cell r="F67">
            <v>89.2</v>
          </cell>
          <cell r="Q67">
            <v>0</v>
          </cell>
        </row>
        <row r="68">
          <cell r="C68">
            <v>5.34375</v>
          </cell>
          <cell r="E68">
            <v>62000</v>
          </cell>
          <cell r="F68">
            <v>85.8</v>
          </cell>
          <cell r="Q68">
            <v>0</v>
          </cell>
        </row>
        <row r="69">
          <cell r="C69">
            <v>5.390625</v>
          </cell>
          <cell r="E69">
            <v>63000</v>
          </cell>
          <cell r="F69">
            <v>90.8</v>
          </cell>
          <cell r="Q69">
            <v>0</v>
          </cell>
        </row>
        <row r="70">
          <cell r="C70">
            <v>5.4375</v>
          </cell>
          <cell r="E70">
            <v>64000</v>
          </cell>
          <cell r="F70">
            <v>85.6</v>
          </cell>
          <cell r="Q70">
            <v>0</v>
          </cell>
        </row>
        <row r="71">
          <cell r="C71">
            <v>5.515625</v>
          </cell>
          <cell r="E71">
            <v>65000</v>
          </cell>
          <cell r="F71">
            <v>77.900000000000006</v>
          </cell>
          <cell r="Q71">
            <v>0</v>
          </cell>
        </row>
        <row r="72">
          <cell r="C72">
            <v>5.609375</v>
          </cell>
          <cell r="E72">
            <v>66000</v>
          </cell>
          <cell r="F72">
            <v>85.5</v>
          </cell>
          <cell r="Q72">
            <v>0</v>
          </cell>
        </row>
        <row r="73">
          <cell r="C73">
            <v>5.640625</v>
          </cell>
          <cell r="E73">
            <v>67000</v>
          </cell>
          <cell r="F73">
            <v>85.7</v>
          </cell>
          <cell r="Q73">
            <v>0</v>
          </cell>
        </row>
        <row r="74">
          <cell r="C74">
            <v>5.71875</v>
          </cell>
          <cell r="E74">
            <v>68000</v>
          </cell>
          <cell r="F74">
            <v>78.3</v>
          </cell>
          <cell r="Q74">
            <v>0</v>
          </cell>
        </row>
        <row r="75">
          <cell r="C75">
            <v>5.8125</v>
          </cell>
          <cell r="E75">
            <v>69000</v>
          </cell>
          <cell r="F75">
            <v>81.699999999999989</v>
          </cell>
          <cell r="Q75">
            <v>0</v>
          </cell>
        </row>
        <row r="76">
          <cell r="C76">
            <v>5.9375</v>
          </cell>
          <cell r="E76">
            <v>70000</v>
          </cell>
          <cell r="F76">
            <v>80.400000000000006</v>
          </cell>
          <cell r="Q76">
            <v>0</v>
          </cell>
        </row>
        <row r="77">
          <cell r="C77">
            <v>6.0625</v>
          </cell>
          <cell r="E77">
            <v>71000</v>
          </cell>
          <cell r="F77">
            <v>68.400000000000006</v>
          </cell>
          <cell r="Q77">
            <v>0</v>
          </cell>
        </row>
        <row r="78">
          <cell r="C78">
            <v>6.21875</v>
          </cell>
          <cell r="E78">
            <v>72000</v>
          </cell>
          <cell r="F78">
            <v>75.3</v>
          </cell>
          <cell r="Q78">
            <v>0</v>
          </cell>
        </row>
        <row r="79">
          <cell r="C79">
            <v>6.3125</v>
          </cell>
          <cell r="E79">
            <v>73000</v>
          </cell>
          <cell r="F79">
            <v>69.099999999999994</v>
          </cell>
          <cell r="Q79">
            <v>0</v>
          </cell>
        </row>
        <row r="80">
          <cell r="C80">
            <v>6.40625</v>
          </cell>
          <cell r="E80">
            <v>74000</v>
          </cell>
          <cell r="F80">
            <v>82.699999999999989</v>
          </cell>
          <cell r="Q80">
            <v>0</v>
          </cell>
        </row>
        <row r="81">
          <cell r="C81">
            <v>6.453125</v>
          </cell>
          <cell r="E81">
            <v>75000</v>
          </cell>
          <cell r="F81">
            <v>87</v>
          </cell>
          <cell r="Q81">
            <v>0</v>
          </cell>
        </row>
        <row r="82">
          <cell r="C82">
            <v>6.5</v>
          </cell>
          <cell r="E82">
            <v>76000</v>
          </cell>
          <cell r="F82">
            <v>86</v>
          </cell>
          <cell r="Q82">
            <v>0</v>
          </cell>
        </row>
        <row r="83">
          <cell r="C83">
            <v>6.5625</v>
          </cell>
          <cell r="E83">
            <v>77000</v>
          </cell>
          <cell r="F83">
            <v>84.7</v>
          </cell>
          <cell r="Q83">
            <v>0</v>
          </cell>
        </row>
        <row r="84">
          <cell r="C84">
            <v>6.640625</v>
          </cell>
          <cell r="E84">
            <v>78000</v>
          </cell>
          <cell r="F84">
            <v>78.2</v>
          </cell>
          <cell r="Q84">
            <v>0</v>
          </cell>
        </row>
        <row r="85">
          <cell r="C85">
            <v>6.734375</v>
          </cell>
          <cell r="E85">
            <v>79000</v>
          </cell>
          <cell r="F85">
            <v>71.899999999999991</v>
          </cell>
          <cell r="Q85">
            <v>0</v>
          </cell>
        </row>
        <row r="86">
          <cell r="C86">
            <v>6.8125</v>
          </cell>
          <cell r="E86">
            <v>80000</v>
          </cell>
          <cell r="F86">
            <v>91.4</v>
          </cell>
          <cell r="Q86">
            <v>0</v>
          </cell>
        </row>
        <row r="87">
          <cell r="C87">
            <v>6.84375</v>
          </cell>
          <cell r="E87">
            <v>81000</v>
          </cell>
          <cell r="F87">
            <v>95.1</v>
          </cell>
          <cell r="Q87">
            <v>0</v>
          </cell>
        </row>
        <row r="88">
          <cell r="C88">
            <v>6.890625</v>
          </cell>
          <cell r="E88">
            <v>82000</v>
          </cell>
          <cell r="F88">
            <v>92.5</v>
          </cell>
          <cell r="Q88">
            <v>0</v>
          </cell>
        </row>
        <row r="89">
          <cell r="C89">
            <v>6.921875</v>
          </cell>
          <cell r="E89">
            <v>83000</v>
          </cell>
          <cell r="F89">
            <v>88.8</v>
          </cell>
          <cell r="Q89">
            <v>0</v>
          </cell>
        </row>
        <row r="90">
          <cell r="C90">
            <v>6.96875</v>
          </cell>
          <cell r="E90">
            <v>84000</v>
          </cell>
          <cell r="F90">
            <v>83.8</v>
          </cell>
          <cell r="Q90">
            <v>0</v>
          </cell>
        </row>
        <row r="91">
          <cell r="C91">
            <v>7.015625</v>
          </cell>
          <cell r="E91">
            <v>85000</v>
          </cell>
          <cell r="F91">
            <v>90.2</v>
          </cell>
          <cell r="Q91">
            <v>0</v>
          </cell>
        </row>
        <row r="92">
          <cell r="C92">
            <v>7.0625</v>
          </cell>
          <cell r="E92">
            <v>86000</v>
          </cell>
          <cell r="F92">
            <v>82.699999999999989</v>
          </cell>
          <cell r="Q92">
            <v>0</v>
          </cell>
        </row>
        <row r="93">
          <cell r="C93">
            <v>7.140625</v>
          </cell>
          <cell r="E93">
            <v>87000</v>
          </cell>
          <cell r="F93">
            <v>90.100000000000009</v>
          </cell>
          <cell r="Q93">
            <v>0</v>
          </cell>
        </row>
        <row r="94">
          <cell r="C94">
            <v>7.1875</v>
          </cell>
          <cell r="E94">
            <v>88000</v>
          </cell>
          <cell r="F94">
            <v>89.4</v>
          </cell>
          <cell r="Q94">
            <v>0</v>
          </cell>
        </row>
        <row r="95">
          <cell r="C95">
            <v>7.234375</v>
          </cell>
          <cell r="E95">
            <v>89000</v>
          </cell>
          <cell r="F95">
            <v>86</v>
          </cell>
          <cell r="Q95">
            <v>0</v>
          </cell>
        </row>
        <row r="96">
          <cell r="C96">
            <v>7.265625</v>
          </cell>
          <cell r="E96">
            <v>90000</v>
          </cell>
          <cell r="F96">
            <v>87.7</v>
          </cell>
          <cell r="Q96">
            <v>0</v>
          </cell>
        </row>
        <row r="97">
          <cell r="C97">
            <v>7.3125</v>
          </cell>
          <cell r="E97">
            <v>91000</v>
          </cell>
          <cell r="F97">
            <v>85.9</v>
          </cell>
          <cell r="Q97">
            <v>0</v>
          </cell>
        </row>
        <row r="98">
          <cell r="C98">
            <v>7.34375</v>
          </cell>
          <cell r="E98">
            <v>92000</v>
          </cell>
          <cell r="F98">
            <v>85</v>
          </cell>
          <cell r="Q98">
            <v>0</v>
          </cell>
        </row>
        <row r="99">
          <cell r="C99">
            <v>7.375</v>
          </cell>
          <cell r="E99">
            <v>93000</v>
          </cell>
          <cell r="F99">
            <v>88</v>
          </cell>
          <cell r="Q99">
            <v>0</v>
          </cell>
        </row>
        <row r="100">
          <cell r="C100">
            <v>7.421875</v>
          </cell>
          <cell r="E100">
            <v>94000</v>
          </cell>
          <cell r="F100">
            <v>86.2</v>
          </cell>
          <cell r="Q100">
            <v>0</v>
          </cell>
        </row>
        <row r="101">
          <cell r="C101">
            <v>7.453125</v>
          </cell>
          <cell r="E101">
            <v>95000</v>
          </cell>
          <cell r="F101">
            <v>85.5</v>
          </cell>
          <cell r="Q101">
            <v>0</v>
          </cell>
        </row>
        <row r="102">
          <cell r="C102">
            <v>7.484375</v>
          </cell>
          <cell r="E102">
            <v>96000</v>
          </cell>
          <cell r="F102">
            <v>88.6</v>
          </cell>
          <cell r="Q102">
            <v>0</v>
          </cell>
        </row>
        <row r="103">
          <cell r="C103">
            <v>7.53125</v>
          </cell>
          <cell r="E103">
            <v>97000</v>
          </cell>
          <cell r="F103">
            <v>84.6</v>
          </cell>
          <cell r="Q103">
            <v>0</v>
          </cell>
        </row>
        <row r="104">
          <cell r="C104">
            <v>7.625</v>
          </cell>
          <cell r="E104">
            <v>98000</v>
          </cell>
          <cell r="F104">
            <v>71.899999999999991</v>
          </cell>
          <cell r="Q104">
            <v>0</v>
          </cell>
        </row>
        <row r="105">
          <cell r="C105">
            <v>7.71875</v>
          </cell>
          <cell r="E105">
            <v>99000</v>
          </cell>
          <cell r="F105">
            <v>73.5</v>
          </cell>
          <cell r="Q105">
            <v>0</v>
          </cell>
        </row>
        <row r="106">
          <cell r="C106">
            <v>7.828125</v>
          </cell>
          <cell r="E106">
            <v>100000</v>
          </cell>
          <cell r="F106">
            <v>73.3</v>
          </cell>
          <cell r="Q106">
            <v>0</v>
          </cell>
        </row>
      </sheetData>
      <sheetData sheetId="1">
        <row r="3">
          <cell r="F3">
            <v>84.623999999999981</v>
          </cell>
          <cell r="L3">
            <v>6.81</v>
          </cell>
          <cell r="Q3">
            <v>0</v>
          </cell>
        </row>
        <row r="7">
          <cell r="C7">
            <v>0.109375</v>
          </cell>
          <cell r="F7">
            <v>97.899999999999991</v>
          </cell>
          <cell r="L7">
            <v>9</v>
          </cell>
          <cell r="Q7">
            <v>0</v>
          </cell>
        </row>
        <row r="8">
          <cell r="C8">
            <v>0.1875</v>
          </cell>
          <cell r="F8">
            <v>98.5</v>
          </cell>
          <cell r="L8">
            <v>9</v>
          </cell>
          <cell r="Q8">
            <v>0</v>
          </cell>
        </row>
        <row r="9">
          <cell r="C9">
            <v>0.25</v>
          </cell>
          <cell r="F9">
            <v>96.5</v>
          </cell>
          <cell r="L9">
            <v>9</v>
          </cell>
          <cell r="Q9">
            <v>0</v>
          </cell>
        </row>
        <row r="10">
          <cell r="C10">
            <v>0.296875</v>
          </cell>
          <cell r="F10">
            <v>94.6</v>
          </cell>
          <cell r="L10">
            <v>9</v>
          </cell>
          <cell r="Q10">
            <v>0</v>
          </cell>
        </row>
        <row r="11">
          <cell r="C11">
            <v>0.34375</v>
          </cell>
          <cell r="F11">
            <v>91.100000000000009</v>
          </cell>
          <cell r="L11">
            <v>9</v>
          </cell>
          <cell r="Q11">
            <v>0</v>
          </cell>
        </row>
        <row r="12">
          <cell r="C12">
            <v>0.40625</v>
          </cell>
          <cell r="F12">
            <v>86.8</v>
          </cell>
          <cell r="L12">
            <v>9</v>
          </cell>
          <cell r="Q12">
            <v>0</v>
          </cell>
        </row>
        <row r="13">
          <cell r="C13">
            <v>0.484375</v>
          </cell>
          <cell r="F13">
            <v>78.7</v>
          </cell>
          <cell r="L13">
            <v>9</v>
          </cell>
          <cell r="Q13">
            <v>0</v>
          </cell>
        </row>
        <row r="14">
          <cell r="C14">
            <v>0.5625</v>
          </cell>
          <cell r="F14">
            <v>74.3</v>
          </cell>
          <cell r="L14">
            <v>9</v>
          </cell>
          <cell r="Q14">
            <v>0</v>
          </cell>
        </row>
        <row r="15">
          <cell r="C15">
            <v>0.625</v>
          </cell>
          <cell r="F15">
            <v>62.3</v>
          </cell>
          <cell r="L15">
            <v>9</v>
          </cell>
          <cell r="Q15">
            <v>0</v>
          </cell>
        </row>
        <row r="16">
          <cell r="C16">
            <v>0.75</v>
          </cell>
          <cell r="F16">
            <v>57.8</v>
          </cell>
          <cell r="L16">
            <v>11</v>
          </cell>
          <cell r="Q16">
            <v>0</v>
          </cell>
        </row>
        <row r="17">
          <cell r="C17">
            <v>0.875</v>
          </cell>
          <cell r="F17">
            <v>81.2</v>
          </cell>
          <cell r="L17">
            <v>11</v>
          </cell>
          <cell r="Q17">
            <v>0</v>
          </cell>
        </row>
        <row r="18">
          <cell r="C18">
            <v>0.984375</v>
          </cell>
          <cell r="F18">
            <v>66.100000000000009</v>
          </cell>
          <cell r="L18">
            <v>4</v>
          </cell>
          <cell r="Q18">
            <v>0</v>
          </cell>
        </row>
        <row r="19">
          <cell r="C19">
            <v>1.078125</v>
          </cell>
          <cell r="F19">
            <v>78.900000000000006</v>
          </cell>
          <cell r="L19">
            <v>10</v>
          </cell>
          <cell r="Q19">
            <v>0</v>
          </cell>
        </row>
        <row r="20">
          <cell r="C20">
            <v>1.15625</v>
          </cell>
          <cell r="F20">
            <v>71.099999999999994</v>
          </cell>
          <cell r="L20">
            <v>4</v>
          </cell>
          <cell r="Q20">
            <v>0</v>
          </cell>
        </row>
        <row r="21">
          <cell r="C21">
            <v>1.203125</v>
          </cell>
          <cell r="F21">
            <v>93.300000000000011</v>
          </cell>
          <cell r="L21">
            <v>4</v>
          </cell>
          <cell r="Q21">
            <v>0</v>
          </cell>
        </row>
        <row r="22">
          <cell r="C22">
            <v>1.265625</v>
          </cell>
          <cell r="F22">
            <v>96</v>
          </cell>
          <cell r="L22">
            <v>5</v>
          </cell>
          <cell r="Q22">
            <v>0</v>
          </cell>
        </row>
        <row r="23">
          <cell r="C23">
            <v>1.3125</v>
          </cell>
          <cell r="F23">
            <v>94.699999999999989</v>
          </cell>
          <cell r="L23">
            <v>4</v>
          </cell>
          <cell r="Q23">
            <v>0</v>
          </cell>
        </row>
        <row r="24">
          <cell r="C24">
            <v>1.375</v>
          </cell>
          <cell r="F24">
            <v>93.600000000000009</v>
          </cell>
          <cell r="L24">
            <v>4</v>
          </cell>
          <cell r="Q24">
            <v>0</v>
          </cell>
        </row>
        <row r="25">
          <cell r="C25">
            <v>1.453125</v>
          </cell>
          <cell r="F25">
            <v>92.4</v>
          </cell>
          <cell r="L25">
            <v>5</v>
          </cell>
          <cell r="Q25">
            <v>0</v>
          </cell>
        </row>
        <row r="26">
          <cell r="C26">
            <v>1.5</v>
          </cell>
          <cell r="F26">
            <v>88.1</v>
          </cell>
          <cell r="L26">
            <v>4</v>
          </cell>
          <cell r="Q26">
            <v>0</v>
          </cell>
        </row>
        <row r="27">
          <cell r="C27">
            <v>1.53125</v>
          </cell>
          <cell r="F27">
            <v>82.899999999999991</v>
          </cell>
          <cell r="L27">
            <v>4</v>
          </cell>
          <cell r="Q27">
            <v>0</v>
          </cell>
        </row>
        <row r="28">
          <cell r="C28">
            <v>1.5625</v>
          </cell>
          <cell r="F28">
            <v>85.1</v>
          </cell>
          <cell r="L28">
            <v>4</v>
          </cell>
          <cell r="Q28">
            <v>0</v>
          </cell>
        </row>
        <row r="29">
          <cell r="C29">
            <v>1.625</v>
          </cell>
          <cell r="F29">
            <v>70.3</v>
          </cell>
          <cell r="L29">
            <v>6</v>
          </cell>
          <cell r="Q29">
            <v>0</v>
          </cell>
        </row>
        <row r="30">
          <cell r="C30">
            <v>1.6875</v>
          </cell>
          <cell r="F30">
            <v>92.600000000000009</v>
          </cell>
          <cell r="L30">
            <v>6</v>
          </cell>
          <cell r="Q30">
            <v>0</v>
          </cell>
        </row>
        <row r="31">
          <cell r="C31">
            <v>1.734375</v>
          </cell>
          <cell r="F31">
            <v>88.8</v>
          </cell>
          <cell r="L31">
            <v>6</v>
          </cell>
          <cell r="Q31">
            <v>0</v>
          </cell>
        </row>
        <row r="32">
          <cell r="C32">
            <v>1.78125</v>
          </cell>
          <cell r="F32">
            <v>84.899999999999991</v>
          </cell>
          <cell r="L32">
            <v>4</v>
          </cell>
          <cell r="Q32">
            <v>0</v>
          </cell>
        </row>
        <row r="33">
          <cell r="C33">
            <v>1.796875</v>
          </cell>
          <cell r="F33">
            <v>95.199999999999989</v>
          </cell>
          <cell r="L33">
            <v>2</v>
          </cell>
          <cell r="Q33">
            <v>0</v>
          </cell>
        </row>
        <row r="34">
          <cell r="C34">
            <v>1.8125</v>
          </cell>
          <cell r="F34">
            <v>91.9</v>
          </cell>
          <cell r="L34">
            <v>2</v>
          </cell>
          <cell r="Q34">
            <v>0</v>
          </cell>
        </row>
        <row r="35">
          <cell r="C35">
            <v>1.828125</v>
          </cell>
          <cell r="F35">
            <v>91.3</v>
          </cell>
          <cell r="L35">
            <v>3</v>
          </cell>
          <cell r="Q35">
            <v>0</v>
          </cell>
        </row>
        <row r="36">
          <cell r="C36">
            <v>1.859375</v>
          </cell>
          <cell r="F36">
            <v>88</v>
          </cell>
          <cell r="L36">
            <v>4</v>
          </cell>
          <cell r="Q36">
            <v>0</v>
          </cell>
        </row>
        <row r="37">
          <cell r="C37">
            <v>1.890625</v>
          </cell>
          <cell r="F37">
            <v>88.9</v>
          </cell>
          <cell r="L37">
            <v>5</v>
          </cell>
          <cell r="Q37">
            <v>0</v>
          </cell>
        </row>
        <row r="38">
          <cell r="C38">
            <v>1.90625</v>
          </cell>
          <cell r="F38">
            <v>88.8</v>
          </cell>
          <cell r="L38">
            <v>5</v>
          </cell>
          <cell r="Q38">
            <v>0</v>
          </cell>
        </row>
        <row r="39">
          <cell r="C39">
            <v>1.9375</v>
          </cell>
          <cell r="F39">
            <v>95.8</v>
          </cell>
          <cell r="L39">
            <v>5</v>
          </cell>
          <cell r="Q39">
            <v>0</v>
          </cell>
        </row>
        <row r="40">
          <cell r="C40">
            <v>1.96875</v>
          </cell>
          <cell r="F40">
            <v>94.199999999999989</v>
          </cell>
          <cell r="L40">
            <v>5</v>
          </cell>
          <cell r="Q40">
            <v>0</v>
          </cell>
        </row>
        <row r="41">
          <cell r="C41">
            <v>1.984375</v>
          </cell>
          <cell r="F41">
            <v>92.800000000000011</v>
          </cell>
          <cell r="L41">
            <v>4</v>
          </cell>
          <cell r="Q41">
            <v>0</v>
          </cell>
        </row>
        <row r="42">
          <cell r="C42">
            <v>2.03125</v>
          </cell>
          <cell r="F42">
            <v>83.6</v>
          </cell>
          <cell r="L42">
            <v>5</v>
          </cell>
          <cell r="Q42">
            <v>0</v>
          </cell>
        </row>
        <row r="43">
          <cell r="C43">
            <v>2.09375</v>
          </cell>
          <cell r="F43">
            <v>77.900000000000006</v>
          </cell>
          <cell r="L43">
            <v>8</v>
          </cell>
          <cell r="Q43">
            <v>0</v>
          </cell>
        </row>
        <row r="44">
          <cell r="C44">
            <v>2.15625</v>
          </cell>
          <cell r="F44">
            <v>77.600000000000009</v>
          </cell>
          <cell r="L44">
            <v>7</v>
          </cell>
          <cell r="Q44">
            <v>0</v>
          </cell>
        </row>
        <row r="45">
          <cell r="C45">
            <v>2.234375</v>
          </cell>
          <cell r="F45">
            <v>63.800000000000004</v>
          </cell>
          <cell r="L45">
            <v>8</v>
          </cell>
          <cell r="Q45">
            <v>0</v>
          </cell>
        </row>
        <row r="46">
          <cell r="C46">
            <v>2.296875</v>
          </cell>
          <cell r="F46">
            <v>74.599999999999994</v>
          </cell>
          <cell r="L46">
            <v>4</v>
          </cell>
          <cell r="Q46">
            <v>0</v>
          </cell>
        </row>
        <row r="47">
          <cell r="C47">
            <v>2.359375</v>
          </cell>
          <cell r="F47">
            <v>66.400000000000006</v>
          </cell>
          <cell r="L47">
            <v>5</v>
          </cell>
          <cell r="Q47">
            <v>0</v>
          </cell>
        </row>
        <row r="48">
          <cell r="C48">
            <v>2.4375</v>
          </cell>
          <cell r="F48">
            <v>55.600000000000009</v>
          </cell>
          <cell r="L48">
            <v>3</v>
          </cell>
          <cell r="Q48">
            <v>0</v>
          </cell>
        </row>
        <row r="49">
          <cell r="C49">
            <v>2.515625</v>
          </cell>
          <cell r="F49">
            <v>53</v>
          </cell>
          <cell r="L49">
            <v>13</v>
          </cell>
          <cell r="Q49">
            <v>0</v>
          </cell>
        </row>
        <row r="50">
          <cell r="C50">
            <v>2.59375</v>
          </cell>
          <cell r="F50">
            <v>72.7</v>
          </cell>
          <cell r="L50">
            <v>6</v>
          </cell>
          <cell r="Q50">
            <v>0</v>
          </cell>
        </row>
        <row r="51">
          <cell r="C51">
            <v>2.65625</v>
          </cell>
          <cell r="F51">
            <v>57.699999999999996</v>
          </cell>
          <cell r="L51">
            <v>12</v>
          </cell>
          <cell r="Q51">
            <v>0</v>
          </cell>
        </row>
        <row r="52">
          <cell r="C52">
            <v>2.71875</v>
          </cell>
          <cell r="F52">
            <v>82.3</v>
          </cell>
          <cell r="L52">
            <v>4</v>
          </cell>
          <cell r="Q52">
            <v>0</v>
          </cell>
        </row>
        <row r="53">
          <cell r="C53">
            <v>2.734375</v>
          </cell>
          <cell r="F53">
            <v>88.2</v>
          </cell>
          <cell r="L53">
            <v>2</v>
          </cell>
          <cell r="Q53">
            <v>0</v>
          </cell>
        </row>
        <row r="54">
          <cell r="C54">
            <v>2.765625</v>
          </cell>
          <cell r="F54">
            <v>88.4</v>
          </cell>
          <cell r="L54">
            <v>4</v>
          </cell>
          <cell r="Q54">
            <v>0</v>
          </cell>
        </row>
        <row r="55">
          <cell r="C55">
            <v>2.78125</v>
          </cell>
          <cell r="F55">
            <v>92.7</v>
          </cell>
          <cell r="L55">
            <v>4</v>
          </cell>
          <cell r="Q55">
            <v>0</v>
          </cell>
        </row>
        <row r="56">
          <cell r="C56">
            <v>2.8125</v>
          </cell>
          <cell r="F56">
            <v>93.5</v>
          </cell>
          <cell r="L56">
            <v>4</v>
          </cell>
          <cell r="Q56">
            <v>0</v>
          </cell>
        </row>
        <row r="57">
          <cell r="C57">
            <v>2.828125</v>
          </cell>
          <cell r="F57">
            <v>92.800000000000011</v>
          </cell>
          <cell r="L57">
            <v>4</v>
          </cell>
          <cell r="Q57">
            <v>0</v>
          </cell>
        </row>
        <row r="58">
          <cell r="C58">
            <v>2.859375</v>
          </cell>
          <cell r="F58">
            <v>90.600000000000009</v>
          </cell>
          <cell r="L58">
            <v>5</v>
          </cell>
          <cell r="Q58">
            <v>0</v>
          </cell>
        </row>
        <row r="59">
          <cell r="C59">
            <v>2.875</v>
          </cell>
          <cell r="F59">
            <v>87.1</v>
          </cell>
          <cell r="L59">
            <v>3</v>
          </cell>
          <cell r="Q59">
            <v>0</v>
          </cell>
        </row>
        <row r="60">
          <cell r="C60">
            <v>2.90625</v>
          </cell>
          <cell r="F60">
            <v>83.1</v>
          </cell>
          <cell r="L60">
            <v>3</v>
          </cell>
          <cell r="Q60">
            <v>0</v>
          </cell>
        </row>
        <row r="61">
          <cell r="C61">
            <v>2.9375</v>
          </cell>
          <cell r="F61">
            <v>73.8</v>
          </cell>
          <cell r="L61">
            <v>1</v>
          </cell>
          <cell r="Q61">
            <v>0</v>
          </cell>
        </row>
        <row r="62">
          <cell r="C62">
            <v>2.984375</v>
          </cell>
          <cell r="F62">
            <v>70.199999999999989</v>
          </cell>
          <cell r="L62">
            <v>10</v>
          </cell>
          <cell r="Q62">
            <v>0</v>
          </cell>
        </row>
        <row r="63">
          <cell r="C63">
            <v>3.015625</v>
          </cell>
          <cell r="F63">
            <v>98.1</v>
          </cell>
          <cell r="L63">
            <v>10</v>
          </cell>
          <cell r="Q63">
            <v>0</v>
          </cell>
        </row>
        <row r="64">
          <cell r="C64">
            <v>3.046875</v>
          </cell>
          <cell r="F64">
            <v>98.3</v>
          </cell>
          <cell r="L64">
            <v>10</v>
          </cell>
          <cell r="Q64">
            <v>0</v>
          </cell>
        </row>
        <row r="65">
          <cell r="C65">
            <v>3.078125</v>
          </cell>
          <cell r="F65">
            <v>95.8</v>
          </cell>
          <cell r="L65">
            <v>10</v>
          </cell>
          <cell r="Q65">
            <v>0</v>
          </cell>
        </row>
        <row r="66">
          <cell r="C66">
            <v>3.109375</v>
          </cell>
          <cell r="F66">
            <v>95.3</v>
          </cell>
          <cell r="L66">
            <v>11</v>
          </cell>
          <cell r="Q66">
            <v>0</v>
          </cell>
        </row>
        <row r="67">
          <cell r="C67">
            <v>3.140625</v>
          </cell>
          <cell r="F67">
            <v>90.7</v>
          </cell>
          <cell r="L67">
            <v>12</v>
          </cell>
          <cell r="Q67">
            <v>0</v>
          </cell>
        </row>
        <row r="68">
          <cell r="C68">
            <v>3.1875</v>
          </cell>
          <cell r="F68">
            <v>86.7</v>
          </cell>
          <cell r="L68">
            <v>8</v>
          </cell>
          <cell r="Q68">
            <v>0</v>
          </cell>
        </row>
        <row r="69">
          <cell r="C69">
            <v>3.21875</v>
          </cell>
          <cell r="F69">
            <v>97.3</v>
          </cell>
          <cell r="L69">
            <v>7</v>
          </cell>
          <cell r="Q69">
            <v>0</v>
          </cell>
        </row>
        <row r="70">
          <cell r="C70">
            <v>3.234375</v>
          </cell>
          <cell r="F70">
            <v>96.899999999999991</v>
          </cell>
          <cell r="L70">
            <v>7</v>
          </cell>
          <cell r="Q70">
            <v>0</v>
          </cell>
        </row>
        <row r="71">
          <cell r="C71">
            <v>3.25</v>
          </cell>
          <cell r="F71">
            <v>94.399999999999991</v>
          </cell>
          <cell r="L71">
            <v>8</v>
          </cell>
          <cell r="Q71">
            <v>0</v>
          </cell>
        </row>
        <row r="72">
          <cell r="C72">
            <v>3.28125</v>
          </cell>
          <cell r="F72">
            <v>89.8</v>
          </cell>
          <cell r="L72">
            <v>10</v>
          </cell>
          <cell r="Q72">
            <v>0</v>
          </cell>
        </row>
        <row r="73">
          <cell r="C73">
            <v>3.3125</v>
          </cell>
          <cell r="F73">
            <v>83.5</v>
          </cell>
          <cell r="L73">
            <v>6</v>
          </cell>
          <cell r="Q73">
            <v>0</v>
          </cell>
        </row>
        <row r="74">
          <cell r="C74">
            <v>3.34375</v>
          </cell>
          <cell r="F74">
            <v>47.3</v>
          </cell>
          <cell r="L74">
            <v>7</v>
          </cell>
          <cell r="Q74">
            <v>0</v>
          </cell>
        </row>
        <row r="75">
          <cell r="C75">
            <v>3.390625</v>
          </cell>
          <cell r="F75">
            <v>83.7</v>
          </cell>
          <cell r="L75">
            <v>8</v>
          </cell>
          <cell r="Q75">
            <v>0</v>
          </cell>
        </row>
        <row r="76">
          <cell r="C76">
            <v>3.421875</v>
          </cell>
          <cell r="F76">
            <v>84.399999999999991</v>
          </cell>
          <cell r="L76">
            <v>7</v>
          </cell>
          <cell r="Q76">
            <v>0</v>
          </cell>
        </row>
        <row r="77">
          <cell r="C77">
            <v>3.453125</v>
          </cell>
          <cell r="F77">
            <v>82.6</v>
          </cell>
          <cell r="L77">
            <v>7</v>
          </cell>
          <cell r="Q77">
            <v>0</v>
          </cell>
        </row>
        <row r="78">
          <cell r="C78">
            <v>3.484375</v>
          </cell>
          <cell r="F78">
            <v>76.7</v>
          </cell>
          <cell r="L78">
            <v>7</v>
          </cell>
          <cell r="Q78">
            <v>0</v>
          </cell>
        </row>
        <row r="79">
          <cell r="C79">
            <v>3.53125</v>
          </cell>
          <cell r="F79">
            <v>72.7</v>
          </cell>
          <cell r="L79">
            <v>7</v>
          </cell>
          <cell r="Q79">
            <v>0</v>
          </cell>
        </row>
        <row r="80">
          <cell r="C80">
            <v>3.578125</v>
          </cell>
          <cell r="F80">
            <v>69.899999999999991</v>
          </cell>
          <cell r="L80">
            <v>6</v>
          </cell>
          <cell r="Q80">
            <v>0</v>
          </cell>
        </row>
        <row r="81">
          <cell r="C81">
            <v>3.640625</v>
          </cell>
          <cell r="F81">
            <v>82.199999999999989</v>
          </cell>
          <cell r="L81">
            <v>6</v>
          </cell>
          <cell r="Q81">
            <v>0</v>
          </cell>
        </row>
        <row r="82">
          <cell r="C82">
            <v>3.671875</v>
          </cell>
          <cell r="F82">
            <v>92</v>
          </cell>
          <cell r="L82">
            <v>5</v>
          </cell>
          <cell r="Q82">
            <v>0</v>
          </cell>
        </row>
        <row r="83">
          <cell r="C83">
            <v>3.703125</v>
          </cell>
          <cell r="F83">
            <v>91.9</v>
          </cell>
          <cell r="L83">
            <v>6</v>
          </cell>
          <cell r="Q83">
            <v>0</v>
          </cell>
        </row>
        <row r="84">
          <cell r="C84">
            <v>3.734375</v>
          </cell>
          <cell r="F84">
            <v>90.2</v>
          </cell>
          <cell r="L84">
            <v>7</v>
          </cell>
          <cell r="Q84">
            <v>0</v>
          </cell>
        </row>
        <row r="85">
          <cell r="C85">
            <v>3.75</v>
          </cell>
          <cell r="F85">
            <v>85.3</v>
          </cell>
          <cell r="L85">
            <v>9</v>
          </cell>
          <cell r="Q85">
            <v>0</v>
          </cell>
        </row>
        <row r="86">
          <cell r="C86">
            <v>3.78125</v>
          </cell>
          <cell r="F86">
            <v>86.9</v>
          </cell>
          <cell r="L86">
            <v>11</v>
          </cell>
          <cell r="Q86">
            <v>0</v>
          </cell>
        </row>
        <row r="87">
          <cell r="C87">
            <v>3.828125</v>
          </cell>
          <cell r="F87">
            <v>92.600000000000009</v>
          </cell>
          <cell r="L87">
            <v>14</v>
          </cell>
          <cell r="Q87">
            <v>0</v>
          </cell>
        </row>
        <row r="88">
          <cell r="C88">
            <v>3.84375</v>
          </cell>
          <cell r="F88">
            <v>96.399999999999991</v>
          </cell>
          <cell r="L88">
            <v>12</v>
          </cell>
          <cell r="Q88">
            <v>0</v>
          </cell>
        </row>
        <row r="89">
          <cell r="C89">
            <v>3.875</v>
          </cell>
          <cell r="F89">
            <v>95.899999999999991</v>
          </cell>
          <cell r="L89">
            <v>8</v>
          </cell>
          <cell r="Q89">
            <v>0</v>
          </cell>
        </row>
        <row r="90">
          <cell r="C90">
            <v>3.890625</v>
          </cell>
          <cell r="F90">
            <v>94</v>
          </cell>
          <cell r="L90">
            <v>9</v>
          </cell>
          <cell r="Q90">
            <v>0</v>
          </cell>
        </row>
        <row r="91">
          <cell r="C91">
            <v>3.90625</v>
          </cell>
          <cell r="F91">
            <v>92.7</v>
          </cell>
          <cell r="L91">
            <v>8</v>
          </cell>
          <cell r="Q91">
            <v>0</v>
          </cell>
        </row>
        <row r="92">
          <cell r="C92">
            <v>3.9375</v>
          </cell>
          <cell r="F92">
            <v>88.7</v>
          </cell>
          <cell r="L92">
            <v>11</v>
          </cell>
          <cell r="Q92">
            <v>0</v>
          </cell>
        </row>
        <row r="93">
          <cell r="C93">
            <v>3.96875</v>
          </cell>
          <cell r="F93">
            <v>86</v>
          </cell>
          <cell r="L93">
            <v>11</v>
          </cell>
          <cell r="Q93">
            <v>0</v>
          </cell>
        </row>
        <row r="94">
          <cell r="C94">
            <v>4</v>
          </cell>
          <cell r="F94">
            <v>87.4</v>
          </cell>
          <cell r="L94">
            <v>14</v>
          </cell>
          <cell r="Q94">
            <v>0</v>
          </cell>
        </row>
        <row r="95">
          <cell r="C95">
            <v>4.03125</v>
          </cell>
          <cell r="F95">
            <v>86.1</v>
          </cell>
          <cell r="L95">
            <v>14</v>
          </cell>
          <cell r="Q95">
            <v>0</v>
          </cell>
        </row>
        <row r="96">
          <cell r="C96">
            <v>4.0625</v>
          </cell>
          <cell r="F96">
            <v>89.2</v>
          </cell>
          <cell r="L96">
            <v>6</v>
          </cell>
          <cell r="Q96">
            <v>0</v>
          </cell>
        </row>
        <row r="97">
          <cell r="C97">
            <v>4.078125</v>
          </cell>
          <cell r="F97">
            <v>91.2</v>
          </cell>
          <cell r="L97">
            <v>7</v>
          </cell>
          <cell r="Q97">
            <v>0</v>
          </cell>
        </row>
        <row r="98">
          <cell r="C98">
            <v>4.109375</v>
          </cell>
          <cell r="F98">
            <v>86.9</v>
          </cell>
          <cell r="L98">
            <v>7</v>
          </cell>
          <cell r="Q98">
            <v>0</v>
          </cell>
        </row>
        <row r="99">
          <cell r="C99">
            <v>4.140625</v>
          </cell>
          <cell r="F99">
            <v>85.7</v>
          </cell>
          <cell r="L99">
            <v>8</v>
          </cell>
          <cell r="Q99">
            <v>0</v>
          </cell>
        </row>
        <row r="100">
          <cell r="C100">
            <v>4.15625</v>
          </cell>
          <cell r="F100">
            <v>75.900000000000006</v>
          </cell>
          <cell r="L100">
            <v>3</v>
          </cell>
          <cell r="Q100">
            <v>0</v>
          </cell>
        </row>
        <row r="101">
          <cell r="C101">
            <v>4.203125</v>
          </cell>
          <cell r="F101">
            <v>64.400000000000006</v>
          </cell>
          <cell r="L101">
            <v>5</v>
          </cell>
          <cell r="Q101">
            <v>0</v>
          </cell>
        </row>
        <row r="102">
          <cell r="C102">
            <v>4.21875</v>
          </cell>
          <cell r="F102">
            <v>93.4</v>
          </cell>
          <cell r="L102">
            <v>5</v>
          </cell>
          <cell r="Q102">
            <v>0</v>
          </cell>
        </row>
        <row r="103">
          <cell r="C103">
            <v>4.25</v>
          </cell>
          <cell r="F103">
            <v>88.6</v>
          </cell>
          <cell r="L103">
            <v>5</v>
          </cell>
          <cell r="Q103">
            <v>0</v>
          </cell>
        </row>
        <row r="104">
          <cell r="C104">
            <v>4.265625</v>
          </cell>
          <cell r="F104">
            <v>86.2</v>
          </cell>
          <cell r="L104">
            <v>6</v>
          </cell>
          <cell r="Q104">
            <v>0</v>
          </cell>
        </row>
        <row r="105">
          <cell r="C105">
            <v>4.296875</v>
          </cell>
          <cell r="F105">
            <v>83.6</v>
          </cell>
          <cell r="L105">
            <v>5</v>
          </cell>
          <cell r="Q105">
            <v>0</v>
          </cell>
        </row>
        <row r="106">
          <cell r="C106">
            <v>4.328125</v>
          </cell>
          <cell r="F106">
            <v>73.900000000000006</v>
          </cell>
          <cell r="L106">
            <v>4</v>
          </cell>
          <cell r="Q106">
            <v>0</v>
          </cell>
        </row>
      </sheetData>
      <sheetData sheetId="2">
        <row r="3">
          <cell r="F3">
            <v>92.004648777862698</v>
          </cell>
        </row>
        <row r="7">
          <cell r="C7">
            <v>0.234375</v>
          </cell>
          <cell r="F7">
            <v>96.666666666666671</v>
          </cell>
          <cell r="L7">
            <v>1</v>
          </cell>
          <cell r="Q7">
            <v>97.833333333333343</v>
          </cell>
        </row>
        <row r="8">
          <cell r="C8">
            <v>0.265625</v>
          </cell>
          <cell r="F8">
            <v>97.833333333333343</v>
          </cell>
          <cell r="L8">
            <v>1</v>
          </cell>
          <cell r="Q8">
            <v>98.5</v>
          </cell>
        </row>
        <row r="9">
          <cell r="C9">
            <v>0.296875</v>
          </cell>
          <cell r="F9">
            <v>98.222222222222229</v>
          </cell>
          <cell r="L9">
            <v>1</v>
          </cell>
          <cell r="Q9">
            <v>98.611111111111114</v>
          </cell>
        </row>
        <row r="10">
          <cell r="C10">
            <v>0.34375</v>
          </cell>
          <cell r="F10">
            <v>98</v>
          </cell>
          <cell r="L10">
            <v>1</v>
          </cell>
          <cell r="Q10">
            <v>98.541666666666671</v>
          </cell>
        </row>
        <row r="11">
          <cell r="C11">
            <v>0.359375</v>
          </cell>
          <cell r="F11">
            <v>98</v>
          </cell>
          <cell r="L11">
            <v>1</v>
          </cell>
          <cell r="Q11">
            <v>98.5</v>
          </cell>
        </row>
        <row r="12">
          <cell r="C12">
            <v>0.390625</v>
          </cell>
          <cell r="F12">
            <v>97.944444444444443</v>
          </cell>
          <cell r="L12">
            <v>1</v>
          </cell>
          <cell r="Q12">
            <v>98.444444444444443</v>
          </cell>
        </row>
        <row r="13">
          <cell r="C13">
            <v>0.421875</v>
          </cell>
          <cell r="F13">
            <v>97.80952380952381</v>
          </cell>
          <cell r="L13">
            <v>1</v>
          </cell>
          <cell r="Q13">
            <v>98.30952380952381</v>
          </cell>
        </row>
        <row r="14">
          <cell r="C14">
            <v>0.453125</v>
          </cell>
          <cell r="F14">
            <v>97.625</v>
          </cell>
          <cell r="L14">
            <v>1</v>
          </cell>
          <cell r="Q14">
            <v>98.020833333333329</v>
          </cell>
        </row>
        <row r="15">
          <cell r="C15">
            <v>0.484375</v>
          </cell>
          <cell r="F15">
            <v>97.296296296296291</v>
          </cell>
          <cell r="L15">
            <v>1</v>
          </cell>
          <cell r="Q15">
            <v>97.759259259259252</v>
          </cell>
        </row>
        <row r="16">
          <cell r="C16">
            <v>0.53125</v>
          </cell>
          <cell r="F16">
            <v>97.1</v>
          </cell>
          <cell r="L16">
            <v>1</v>
          </cell>
          <cell r="Q16">
            <v>97.666666666666671</v>
          </cell>
        </row>
        <row r="17">
          <cell r="C17">
            <v>0.5625</v>
          </cell>
          <cell r="F17">
            <v>96.939393939393938</v>
          </cell>
          <cell r="L17">
            <v>1</v>
          </cell>
          <cell r="Q17">
            <v>97.454545454545453</v>
          </cell>
        </row>
        <row r="18">
          <cell r="C18">
            <v>0.578125</v>
          </cell>
          <cell r="F18">
            <v>96.777777777777771</v>
          </cell>
          <cell r="L18">
            <v>1</v>
          </cell>
          <cell r="Q18">
            <v>97.277777777777771</v>
          </cell>
        </row>
        <row r="19">
          <cell r="C19">
            <v>0.609375</v>
          </cell>
          <cell r="F19">
            <v>96.435897435897431</v>
          </cell>
          <cell r="L19">
            <v>1</v>
          </cell>
          <cell r="Q19">
            <v>96.974358974358978</v>
          </cell>
        </row>
        <row r="20">
          <cell r="C20">
            <v>0.65625</v>
          </cell>
          <cell r="F20">
            <v>96.214285714285722</v>
          </cell>
          <cell r="L20">
            <v>1</v>
          </cell>
          <cell r="Q20">
            <v>96.785714285714292</v>
          </cell>
        </row>
        <row r="21">
          <cell r="C21">
            <v>0.6875</v>
          </cell>
          <cell r="F21">
            <v>95.955555555555563</v>
          </cell>
          <cell r="L21">
            <v>1</v>
          </cell>
          <cell r="Q21">
            <v>96.477777777777774</v>
          </cell>
        </row>
        <row r="22">
          <cell r="C22">
            <v>0.734375</v>
          </cell>
          <cell r="F22">
            <v>95.791666666666657</v>
          </cell>
          <cell r="L22">
            <v>1</v>
          </cell>
          <cell r="Q22">
            <v>96.333333333333343</v>
          </cell>
        </row>
        <row r="23">
          <cell r="C23">
            <v>0.796875</v>
          </cell>
          <cell r="F23">
            <v>95.627450980392155</v>
          </cell>
          <cell r="L23">
            <v>1</v>
          </cell>
          <cell r="Q23">
            <v>96.166666666666671</v>
          </cell>
        </row>
        <row r="24">
          <cell r="C24">
            <v>0.828125</v>
          </cell>
          <cell r="F24">
            <v>95.611111111111114</v>
          </cell>
          <cell r="L24">
            <v>1</v>
          </cell>
          <cell r="Q24">
            <v>96.101851851851848</v>
          </cell>
        </row>
        <row r="25">
          <cell r="C25">
            <v>0.859375</v>
          </cell>
          <cell r="F25">
            <v>95.491228070175438</v>
          </cell>
          <cell r="L25">
            <v>1</v>
          </cell>
          <cell r="Q25">
            <v>95.982456140350877</v>
          </cell>
        </row>
        <row r="26">
          <cell r="C26">
            <v>0.921875</v>
          </cell>
          <cell r="F26">
            <v>95.116666666666674</v>
          </cell>
          <cell r="L26">
            <v>1</v>
          </cell>
          <cell r="Q26">
            <v>95.6</v>
          </cell>
        </row>
        <row r="27">
          <cell r="C27">
            <v>0.96875</v>
          </cell>
          <cell r="F27">
            <v>94.793650793650798</v>
          </cell>
          <cell r="L27">
            <v>1</v>
          </cell>
          <cell r="Q27">
            <v>95.293650793650798</v>
          </cell>
        </row>
        <row r="28">
          <cell r="C28">
            <v>1.03125</v>
          </cell>
          <cell r="F28">
            <v>94.63636363636364</v>
          </cell>
          <cell r="L28">
            <v>1</v>
          </cell>
          <cell r="Q28">
            <v>95.098484848484844</v>
          </cell>
        </row>
        <row r="29">
          <cell r="C29">
            <v>1.09375</v>
          </cell>
          <cell r="F29">
            <v>94.289855072463766</v>
          </cell>
          <cell r="L29">
            <v>1</v>
          </cell>
          <cell r="Q29">
            <v>94.717391304347828</v>
          </cell>
        </row>
        <row r="30">
          <cell r="C30">
            <v>1.15625</v>
          </cell>
          <cell r="F30">
            <v>94.125</v>
          </cell>
          <cell r="L30">
            <v>1</v>
          </cell>
          <cell r="Q30">
            <v>94.534722222222229</v>
          </cell>
        </row>
        <row r="31">
          <cell r="C31">
            <v>1.21875</v>
          </cell>
          <cell r="F31">
            <v>93.88</v>
          </cell>
          <cell r="L31">
            <v>1</v>
          </cell>
          <cell r="Q31">
            <v>94.293333333333322</v>
          </cell>
        </row>
        <row r="32">
          <cell r="C32">
            <v>1.28125</v>
          </cell>
          <cell r="F32">
            <v>93.641025641025649</v>
          </cell>
          <cell r="L32">
            <v>1</v>
          </cell>
          <cell r="Q32">
            <v>94.006410256410248</v>
          </cell>
        </row>
        <row r="33">
          <cell r="C33">
            <v>1.359375</v>
          </cell>
          <cell r="F33">
            <v>93.308641975308632</v>
          </cell>
          <cell r="L33">
            <v>1</v>
          </cell>
          <cell r="Q33">
            <v>93.672839506172849</v>
          </cell>
        </row>
        <row r="34">
          <cell r="C34">
            <v>1.40625</v>
          </cell>
          <cell r="F34">
            <v>93.142857142857139</v>
          </cell>
          <cell r="L34">
            <v>1</v>
          </cell>
          <cell r="Q34">
            <v>93.511904761904759</v>
          </cell>
        </row>
        <row r="35">
          <cell r="C35">
            <v>1.46875</v>
          </cell>
          <cell r="F35">
            <v>92.954022988505741</v>
          </cell>
          <cell r="L35">
            <v>1</v>
          </cell>
          <cell r="Q35">
            <v>93.298850574712645</v>
          </cell>
        </row>
        <row r="36">
          <cell r="C36">
            <v>1.546875</v>
          </cell>
          <cell r="F36">
            <v>92.811111111111117</v>
          </cell>
          <cell r="L36">
            <v>1</v>
          </cell>
          <cell r="Q36">
            <v>93.12222222222222</v>
          </cell>
        </row>
        <row r="37">
          <cell r="C37">
            <v>1.59375</v>
          </cell>
          <cell r="F37">
            <v>92.537634408602159</v>
          </cell>
          <cell r="L37">
            <v>1</v>
          </cell>
          <cell r="Q37">
            <v>92.849462365591393</v>
          </cell>
        </row>
        <row r="38">
          <cell r="C38">
            <v>1.65625</v>
          </cell>
          <cell r="F38">
            <v>92.40625</v>
          </cell>
          <cell r="L38">
            <v>1</v>
          </cell>
          <cell r="Q38">
            <v>92.703125</v>
          </cell>
        </row>
        <row r="39">
          <cell r="C39">
            <v>1.734375</v>
          </cell>
          <cell r="F39">
            <v>92.262626262626256</v>
          </cell>
          <cell r="L39">
            <v>1</v>
          </cell>
          <cell r="Q39">
            <v>92.550505050505052</v>
          </cell>
        </row>
        <row r="40">
          <cell r="C40">
            <v>1.828125</v>
          </cell>
          <cell r="F40">
            <v>92.068627450980387</v>
          </cell>
          <cell r="L40">
            <v>1</v>
          </cell>
          <cell r="Q40">
            <v>92.362745098039213</v>
          </cell>
        </row>
        <row r="41">
          <cell r="C41">
            <v>1.890625</v>
          </cell>
          <cell r="F41">
            <v>91.952380952380949</v>
          </cell>
          <cell r="L41">
            <v>1</v>
          </cell>
          <cell r="Q41">
            <v>92.238095238095241</v>
          </cell>
        </row>
        <row r="42">
          <cell r="C42">
            <v>1.953125</v>
          </cell>
          <cell r="F42">
            <v>91.888888888888886</v>
          </cell>
          <cell r="L42">
            <v>1</v>
          </cell>
          <cell r="Q42">
            <v>92.157407407407405</v>
          </cell>
        </row>
        <row r="43">
          <cell r="C43">
            <v>2.03125</v>
          </cell>
          <cell r="F43">
            <v>91.783783783783775</v>
          </cell>
          <cell r="L43">
            <v>1</v>
          </cell>
          <cell r="Q43">
            <v>92.072072072072075</v>
          </cell>
        </row>
        <row r="44">
          <cell r="C44">
            <v>2.078125</v>
          </cell>
          <cell r="F44">
            <v>91.614035087719301</v>
          </cell>
          <cell r="L44">
            <v>1</v>
          </cell>
          <cell r="Q44">
            <v>91.90789473684211</v>
          </cell>
        </row>
        <row r="45">
          <cell r="C45">
            <v>2.140625</v>
          </cell>
          <cell r="F45">
            <v>91.512820512820511</v>
          </cell>
          <cell r="L45">
            <v>1</v>
          </cell>
          <cell r="Q45">
            <v>91.799145299145295</v>
          </cell>
        </row>
        <row r="46">
          <cell r="C46">
            <v>2.234375</v>
          </cell>
          <cell r="F46">
            <v>91.466666666666669</v>
          </cell>
          <cell r="L46">
            <v>1</v>
          </cell>
          <cell r="Q46">
            <v>91.754166666666663</v>
          </cell>
        </row>
        <row r="47">
          <cell r="C47">
            <v>2.296875</v>
          </cell>
          <cell r="F47">
            <v>91.390243902439025</v>
          </cell>
          <cell r="L47">
            <v>1</v>
          </cell>
          <cell r="Q47">
            <v>91.67886178861788</v>
          </cell>
        </row>
        <row r="48">
          <cell r="C48">
            <v>2.359375</v>
          </cell>
          <cell r="F48">
            <v>91.38095238095238</v>
          </cell>
          <cell r="L48">
            <v>1</v>
          </cell>
          <cell r="Q48">
            <v>91.666666666666657</v>
          </cell>
        </row>
        <row r="49">
          <cell r="C49">
            <v>2.390625</v>
          </cell>
          <cell r="F49">
            <v>91.248062015503876</v>
          </cell>
          <cell r="L49">
            <v>1</v>
          </cell>
          <cell r="Q49">
            <v>91.52713178294573</v>
          </cell>
        </row>
        <row r="50">
          <cell r="C50">
            <v>2.4375</v>
          </cell>
          <cell r="F50">
            <v>91.204545454545453</v>
          </cell>
          <cell r="L50">
            <v>1</v>
          </cell>
          <cell r="Q50">
            <v>91.469696969696969</v>
          </cell>
        </row>
        <row r="51">
          <cell r="C51">
            <v>2.453125</v>
          </cell>
          <cell r="F51">
            <v>91.222222222222229</v>
          </cell>
          <cell r="L51">
            <v>1</v>
          </cell>
          <cell r="Q51">
            <v>91.507407407407399</v>
          </cell>
        </row>
        <row r="52">
          <cell r="C52">
            <v>2.484375</v>
          </cell>
          <cell r="F52">
            <v>91.282608695652172</v>
          </cell>
          <cell r="L52">
            <v>1</v>
          </cell>
          <cell r="Q52">
            <v>91.576086956521735</v>
          </cell>
        </row>
        <row r="53">
          <cell r="C53">
            <v>2.53125</v>
          </cell>
          <cell r="F53">
            <v>91.319148936170208</v>
          </cell>
          <cell r="L53">
            <v>1</v>
          </cell>
          <cell r="Q53">
            <v>91.60992907801419</v>
          </cell>
        </row>
        <row r="54">
          <cell r="C54">
            <v>2.546875</v>
          </cell>
          <cell r="F54">
            <v>91.402777777777771</v>
          </cell>
          <cell r="L54">
            <v>1</v>
          </cell>
          <cell r="Q54">
            <v>91.697916666666671</v>
          </cell>
        </row>
        <row r="55">
          <cell r="C55">
            <v>2.59375</v>
          </cell>
          <cell r="F55">
            <v>91.489795918367349</v>
          </cell>
          <cell r="L55">
            <v>1</v>
          </cell>
          <cell r="Q55">
            <v>91.77210884353741</v>
          </cell>
        </row>
        <row r="56">
          <cell r="C56">
            <v>2.640625</v>
          </cell>
          <cell r="F56">
            <v>91.5</v>
          </cell>
          <cell r="L56">
            <v>1</v>
          </cell>
          <cell r="Q56">
            <v>91.786666666666676</v>
          </cell>
        </row>
        <row r="57">
          <cell r="C57">
            <v>2.671875</v>
          </cell>
          <cell r="F57">
            <v>91.59477124183006</v>
          </cell>
          <cell r="L57">
            <v>1</v>
          </cell>
          <cell r="Q57">
            <v>91.875816993464056</v>
          </cell>
        </row>
        <row r="58">
          <cell r="C58">
            <v>2.6875</v>
          </cell>
          <cell r="F58">
            <v>91.660256410256409</v>
          </cell>
          <cell r="L58">
            <v>1</v>
          </cell>
          <cell r="Q58">
            <v>91.948717948717956</v>
          </cell>
        </row>
        <row r="59">
          <cell r="C59">
            <v>2.71875</v>
          </cell>
          <cell r="F59">
            <v>91.742138364779876</v>
          </cell>
          <cell r="L59">
            <v>1</v>
          </cell>
          <cell r="Q59">
            <v>92.037735849056602</v>
          </cell>
        </row>
        <row r="60">
          <cell r="C60">
            <v>2.765625</v>
          </cell>
          <cell r="F60">
            <v>91.808641975308646</v>
          </cell>
          <cell r="L60">
            <v>1</v>
          </cell>
          <cell r="Q60">
            <v>92.104938271604937</v>
          </cell>
        </row>
        <row r="61">
          <cell r="C61">
            <v>2.796875</v>
          </cell>
          <cell r="F61">
            <v>91.86666666666666</v>
          </cell>
          <cell r="L61">
            <v>1</v>
          </cell>
          <cell r="Q61">
            <v>92.166666666666657</v>
          </cell>
        </row>
        <row r="62">
          <cell r="C62">
            <v>2.828125</v>
          </cell>
          <cell r="F62">
            <v>91.976190476190482</v>
          </cell>
          <cell r="L62">
            <v>1</v>
          </cell>
          <cell r="Q62">
            <v>92.267857142857139</v>
          </cell>
        </row>
        <row r="63">
          <cell r="C63">
            <v>2.875</v>
          </cell>
          <cell r="F63">
            <v>92.076023391812868</v>
          </cell>
          <cell r="L63">
            <v>1</v>
          </cell>
          <cell r="Q63">
            <v>92.359649122807014</v>
          </cell>
        </row>
        <row r="64">
          <cell r="C64">
            <v>2.90625</v>
          </cell>
          <cell r="F64">
            <v>92.172413793103445</v>
          </cell>
          <cell r="L64">
            <v>1</v>
          </cell>
          <cell r="Q64">
            <v>92.459770114942529</v>
          </cell>
        </row>
        <row r="65">
          <cell r="C65">
            <v>2.9375</v>
          </cell>
          <cell r="F65">
            <v>92.259887005649716</v>
          </cell>
          <cell r="L65">
            <v>1</v>
          </cell>
          <cell r="Q65">
            <v>92.539548022598865</v>
          </cell>
        </row>
        <row r="66">
          <cell r="C66">
            <v>2.984375</v>
          </cell>
          <cell r="F66">
            <v>92.311111111111117</v>
          </cell>
          <cell r="L66">
            <v>1</v>
          </cell>
          <cell r="Q66">
            <v>92.588888888888889</v>
          </cell>
        </row>
        <row r="67">
          <cell r="C67">
            <v>3.03125</v>
          </cell>
          <cell r="F67">
            <v>92.382513661202182</v>
          </cell>
          <cell r="L67">
            <v>1</v>
          </cell>
          <cell r="Q67">
            <v>92.666666666666657</v>
          </cell>
        </row>
        <row r="68">
          <cell r="C68">
            <v>3.046875</v>
          </cell>
          <cell r="F68">
            <v>92.456989247311824</v>
          </cell>
          <cell r="L68">
            <v>1</v>
          </cell>
          <cell r="Q68">
            <v>92.741935483870961</v>
          </cell>
        </row>
        <row r="69">
          <cell r="C69">
            <v>3.09375</v>
          </cell>
          <cell r="F69">
            <v>92.534391534391531</v>
          </cell>
          <cell r="L69">
            <v>1</v>
          </cell>
          <cell r="Q69">
            <v>92.81481481481481</v>
          </cell>
        </row>
        <row r="70">
          <cell r="C70">
            <v>3.140625</v>
          </cell>
          <cell r="F70">
            <v>92.630208333333329</v>
          </cell>
          <cell r="L70">
            <v>1</v>
          </cell>
          <cell r="Q70">
            <v>92.901041666666657</v>
          </cell>
        </row>
        <row r="71">
          <cell r="C71">
            <v>3.171875</v>
          </cell>
          <cell r="F71">
            <v>92.656410256410254</v>
          </cell>
          <cell r="L71">
            <v>1</v>
          </cell>
          <cell r="Q71">
            <v>92.925641025641028</v>
          </cell>
        </row>
        <row r="72">
          <cell r="C72">
            <v>3.1875</v>
          </cell>
          <cell r="F72">
            <v>92.732323232323239</v>
          </cell>
          <cell r="L72">
            <v>1</v>
          </cell>
          <cell r="Q72">
            <v>93.005050505050505</v>
          </cell>
        </row>
        <row r="73">
          <cell r="C73">
            <v>3.234375</v>
          </cell>
          <cell r="F73">
            <v>92.791044776119406</v>
          </cell>
          <cell r="L73">
            <v>1</v>
          </cell>
          <cell r="Q73">
            <v>93.06218905472636</v>
          </cell>
        </row>
        <row r="74">
          <cell r="C74">
            <v>3.28125</v>
          </cell>
          <cell r="F74">
            <v>92.818627450980401</v>
          </cell>
          <cell r="L74">
            <v>1</v>
          </cell>
          <cell r="Q74">
            <v>93.110294117647058</v>
          </cell>
        </row>
        <row r="75">
          <cell r="C75">
            <v>3.3125</v>
          </cell>
          <cell r="F75">
            <v>92.879227053140099</v>
          </cell>
          <cell r="L75">
            <v>1</v>
          </cell>
          <cell r="Q75">
            <v>93.157004830917884</v>
          </cell>
        </row>
        <row r="76">
          <cell r="C76">
            <v>3.375</v>
          </cell>
          <cell r="F76">
            <v>92.9</v>
          </cell>
          <cell r="L76">
            <v>1</v>
          </cell>
          <cell r="Q76">
            <v>93.195238095238096</v>
          </cell>
        </row>
        <row r="77">
          <cell r="C77">
            <v>3.40625</v>
          </cell>
          <cell r="F77">
            <v>92.91549295774648</v>
          </cell>
          <cell r="L77">
            <v>1</v>
          </cell>
          <cell r="Q77">
            <v>93.213615023474176</v>
          </cell>
        </row>
        <row r="78">
          <cell r="C78">
            <v>3.453125</v>
          </cell>
          <cell r="F78">
            <v>92.93981481481481</v>
          </cell>
          <cell r="L78">
            <v>1</v>
          </cell>
          <cell r="Q78">
            <v>93.243055555555557</v>
          </cell>
        </row>
        <row r="79">
          <cell r="C79">
            <v>3.484375</v>
          </cell>
          <cell r="F79">
            <v>92.981735159817347</v>
          </cell>
          <cell r="L79">
            <v>1</v>
          </cell>
          <cell r="Q79">
            <v>93.276255707762559</v>
          </cell>
        </row>
        <row r="80">
          <cell r="C80">
            <v>3.546875</v>
          </cell>
          <cell r="F80">
            <v>93.018018018018026</v>
          </cell>
          <cell r="L80">
            <v>1</v>
          </cell>
          <cell r="Q80">
            <v>93.306306306306311</v>
          </cell>
        </row>
        <row r="81">
          <cell r="C81">
            <v>3.578125</v>
          </cell>
          <cell r="F81">
            <v>93.053333333333327</v>
          </cell>
          <cell r="L81">
            <v>1</v>
          </cell>
          <cell r="Q81">
            <v>93.333333333333329</v>
          </cell>
        </row>
        <row r="82">
          <cell r="C82">
            <v>3.625</v>
          </cell>
          <cell r="F82">
            <v>93.087719298245617</v>
          </cell>
          <cell r="L82">
            <v>1</v>
          </cell>
          <cell r="Q82">
            <v>93.359649122807014</v>
          </cell>
        </row>
        <row r="83">
          <cell r="C83">
            <v>3.65625</v>
          </cell>
          <cell r="F83">
            <v>93.12121212121211</v>
          </cell>
          <cell r="L83">
            <v>1</v>
          </cell>
          <cell r="Q83">
            <v>93.396103896103895</v>
          </cell>
        </row>
        <row r="84">
          <cell r="C84">
            <v>3.6875</v>
          </cell>
          <cell r="F84">
            <v>93.111111111111114</v>
          </cell>
          <cell r="L84">
            <v>1</v>
          </cell>
          <cell r="Q84">
            <v>93.380341880341874</v>
          </cell>
        </row>
        <row r="85">
          <cell r="C85">
            <v>3.734375</v>
          </cell>
          <cell r="F85">
            <v>93.177215189873422</v>
          </cell>
          <cell r="L85">
            <v>1</v>
          </cell>
          <cell r="Q85">
            <v>93.438818565400837</v>
          </cell>
        </row>
        <row r="86">
          <cell r="C86">
            <v>3.78125</v>
          </cell>
          <cell r="F86">
            <v>93.179166666666674</v>
          </cell>
          <cell r="L86">
            <v>1</v>
          </cell>
          <cell r="Q86">
            <v>93.452083333333334</v>
          </cell>
        </row>
        <row r="87">
          <cell r="C87">
            <v>3.8125</v>
          </cell>
          <cell r="F87">
            <v>93.230452674897123</v>
          </cell>
          <cell r="L87">
            <v>1</v>
          </cell>
          <cell r="Q87">
            <v>93.502057613168716</v>
          </cell>
        </row>
        <row r="88">
          <cell r="C88">
            <v>3.859375</v>
          </cell>
          <cell r="F88">
            <v>93.235772357723576</v>
          </cell>
          <cell r="L88">
            <v>1</v>
          </cell>
          <cell r="Q88">
            <v>93.508130081300806</v>
          </cell>
        </row>
        <row r="89">
          <cell r="C89">
            <v>3.890625</v>
          </cell>
          <cell r="F89">
            <v>93.281124497991968</v>
          </cell>
          <cell r="L89">
            <v>1</v>
          </cell>
          <cell r="Q89">
            <v>93.54618473895583</v>
          </cell>
        </row>
        <row r="90">
          <cell r="C90">
            <v>3.9375</v>
          </cell>
          <cell r="F90">
            <v>93.297619047619051</v>
          </cell>
          <cell r="L90">
            <v>1</v>
          </cell>
          <cell r="Q90">
            <v>93.569444444444443</v>
          </cell>
        </row>
        <row r="91">
          <cell r="C91">
            <v>3.96875</v>
          </cell>
          <cell r="F91">
            <v>93.313725490196077</v>
          </cell>
          <cell r="L91">
            <v>1</v>
          </cell>
          <cell r="Q91">
            <v>93.592156862745099</v>
          </cell>
        </row>
        <row r="92">
          <cell r="C92">
            <v>4.03125</v>
          </cell>
          <cell r="F92">
            <v>93.36434108527132</v>
          </cell>
          <cell r="L92">
            <v>1</v>
          </cell>
          <cell r="Q92">
            <v>93.637596899224803</v>
          </cell>
        </row>
        <row r="93">
          <cell r="C93">
            <v>4.109375</v>
          </cell>
          <cell r="F93">
            <v>93.363984674329501</v>
          </cell>
          <cell r="L93">
            <v>1</v>
          </cell>
          <cell r="Q93">
            <v>93.632183908045974</v>
          </cell>
        </row>
        <row r="94">
          <cell r="C94">
            <v>4.171875</v>
          </cell>
          <cell r="F94">
            <v>93.401515151515142</v>
          </cell>
          <cell r="L94">
            <v>1</v>
          </cell>
          <cell r="Q94">
            <v>93.670454545454547</v>
          </cell>
        </row>
        <row r="95">
          <cell r="C95">
            <v>4.25</v>
          </cell>
          <cell r="F95">
            <v>93.426966292134821</v>
          </cell>
          <cell r="L95">
            <v>1</v>
          </cell>
          <cell r="Q95">
            <v>93.698501872659179</v>
          </cell>
        </row>
        <row r="96">
          <cell r="C96">
            <v>4.328125</v>
          </cell>
          <cell r="F96">
            <v>93.459259259259269</v>
          </cell>
          <cell r="L96">
            <v>1</v>
          </cell>
          <cell r="Q96">
            <v>93.737037037037041</v>
          </cell>
        </row>
        <row r="97">
          <cell r="C97">
            <v>4.390625</v>
          </cell>
          <cell r="F97">
            <v>93.472527472527474</v>
          </cell>
          <cell r="L97">
            <v>1</v>
          </cell>
          <cell r="Q97">
            <v>93.754578754578759</v>
          </cell>
        </row>
        <row r="98">
          <cell r="C98">
            <v>4.453125</v>
          </cell>
          <cell r="F98">
            <v>93.510869565217391</v>
          </cell>
          <cell r="L98">
            <v>1</v>
          </cell>
          <cell r="Q98">
            <v>93.791666666666657</v>
          </cell>
        </row>
        <row r="99">
          <cell r="C99">
            <v>4.515625</v>
          </cell>
          <cell r="F99">
            <v>93.54480286738351</v>
          </cell>
          <cell r="L99">
            <v>1</v>
          </cell>
          <cell r="Q99">
            <v>93.82437275985663</v>
          </cell>
        </row>
        <row r="100">
          <cell r="C100">
            <v>4.59375</v>
          </cell>
          <cell r="F100">
            <v>93.592198581560282</v>
          </cell>
          <cell r="L100">
            <v>1</v>
          </cell>
          <cell r="Q100">
            <v>93.870567375886523</v>
          </cell>
        </row>
        <row r="101">
          <cell r="C101">
            <v>4.671875</v>
          </cell>
          <cell r="F101">
            <v>93.635087719298255</v>
          </cell>
          <cell r="L101">
            <v>1</v>
          </cell>
          <cell r="Q101">
            <v>93.914035087719299</v>
          </cell>
        </row>
        <row r="102">
          <cell r="C102">
            <v>4.75</v>
          </cell>
          <cell r="F102">
            <v>93.677083333333329</v>
          </cell>
          <cell r="L102">
            <v>1</v>
          </cell>
          <cell r="Q102">
            <v>93.946180555555557</v>
          </cell>
        </row>
        <row r="103">
          <cell r="C103">
            <v>4.8125</v>
          </cell>
          <cell r="F103">
            <v>93.687285223367695</v>
          </cell>
          <cell r="L103">
            <v>1</v>
          </cell>
          <cell r="Q103">
            <v>93.969072164948457</v>
          </cell>
        </row>
        <row r="104">
          <cell r="C104">
            <v>4.875</v>
          </cell>
          <cell r="F104">
            <v>93.734693877551024</v>
          </cell>
          <cell r="L104">
            <v>1</v>
          </cell>
          <cell r="Q104">
            <v>94.015306122448976</v>
          </cell>
        </row>
        <row r="105">
          <cell r="C105">
            <v>4.9375</v>
          </cell>
          <cell r="F105">
            <v>93.771043771043765</v>
          </cell>
          <cell r="L105">
            <v>1</v>
          </cell>
          <cell r="Q105">
            <v>94.043771043771045</v>
          </cell>
        </row>
        <row r="106">
          <cell r="C106">
            <v>5.015625</v>
          </cell>
          <cell r="F106">
            <v>93.803333333333342</v>
          </cell>
          <cell r="L106">
            <v>1</v>
          </cell>
          <cell r="Q106">
            <v>94.076666666666668</v>
          </cell>
        </row>
      </sheetData>
      <sheetData sheetId="3">
        <row r="3">
          <cell r="F3">
            <v>24.146999999999988</v>
          </cell>
          <cell r="Q3">
            <v>0</v>
          </cell>
        </row>
        <row r="7">
          <cell r="C7">
            <v>4.6875E-2</v>
          </cell>
          <cell r="F7">
            <v>98.2</v>
          </cell>
          <cell r="Q7">
            <v>0</v>
          </cell>
        </row>
        <row r="8">
          <cell r="C8">
            <v>9.375E-2</v>
          </cell>
          <cell r="F8">
            <v>98.5</v>
          </cell>
          <cell r="Q8">
            <v>0</v>
          </cell>
        </row>
        <row r="9">
          <cell r="C9">
            <v>0.125</v>
          </cell>
          <cell r="F9">
            <v>95.6</v>
          </cell>
          <cell r="Q9">
            <v>0</v>
          </cell>
        </row>
        <row r="10">
          <cell r="C10">
            <v>0.15625</v>
          </cell>
          <cell r="F10">
            <v>93.4</v>
          </cell>
          <cell r="Q10">
            <v>0</v>
          </cell>
        </row>
        <row r="11">
          <cell r="C11">
            <v>0.1875</v>
          </cell>
          <cell r="F11">
            <v>88.8</v>
          </cell>
          <cell r="Q11">
            <v>0</v>
          </cell>
        </row>
        <row r="12">
          <cell r="C12">
            <v>0.203125</v>
          </cell>
          <cell r="F12">
            <v>81.5</v>
          </cell>
          <cell r="Q12">
            <v>0</v>
          </cell>
        </row>
        <row r="13">
          <cell r="C13">
            <v>0.234375</v>
          </cell>
          <cell r="F13">
            <v>71</v>
          </cell>
          <cell r="Q13">
            <v>0</v>
          </cell>
        </row>
        <row r="14">
          <cell r="C14">
            <v>0.265625</v>
          </cell>
          <cell r="F14">
            <v>62</v>
          </cell>
          <cell r="Q14">
            <v>0</v>
          </cell>
        </row>
        <row r="15">
          <cell r="C15">
            <v>0.296875</v>
          </cell>
          <cell r="F15">
            <v>50.6</v>
          </cell>
          <cell r="Q15">
            <v>0</v>
          </cell>
        </row>
        <row r="16">
          <cell r="C16">
            <v>0.3125</v>
          </cell>
          <cell r="F16">
            <v>39.200000000000003</v>
          </cell>
          <cell r="Q16">
            <v>0</v>
          </cell>
        </row>
        <row r="17">
          <cell r="C17">
            <v>0.328125</v>
          </cell>
          <cell r="F17">
            <v>26.3</v>
          </cell>
          <cell r="Q17">
            <v>0</v>
          </cell>
        </row>
        <row r="18">
          <cell r="C18">
            <v>0.359375</v>
          </cell>
          <cell r="F18">
            <v>15.4</v>
          </cell>
          <cell r="Q18">
            <v>0</v>
          </cell>
        </row>
        <row r="19">
          <cell r="C19">
            <v>0.375</v>
          </cell>
          <cell r="F19">
            <v>11.899999999999999</v>
          </cell>
          <cell r="Q19">
            <v>0</v>
          </cell>
        </row>
        <row r="20">
          <cell r="C20">
            <v>0.375</v>
          </cell>
          <cell r="F20">
            <v>3.9</v>
          </cell>
          <cell r="Q20">
            <v>0</v>
          </cell>
        </row>
        <row r="21">
          <cell r="C21">
            <v>0.40625</v>
          </cell>
          <cell r="F21">
            <v>2.2999999999999998</v>
          </cell>
          <cell r="Q21">
            <v>0</v>
          </cell>
        </row>
        <row r="22">
          <cell r="C22">
            <v>0.421875</v>
          </cell>
          <cell r="F22">
            <v>1.6</v>
          </cell>
          <cell r="Q22">
            <v>0</v>
          </cell>
        </row>
        <row r="23">
          <cell r="C23">
            <v>0.4375</v>
          </cell>
          <cell r="F23">
            <v>0.4</v>
          </cell>
          <cell r="Q23">
            <v>0</v>
          </cell>
        </row>
        <row r="24">
          <cell r="C24">
            <v>0.46875</v>
          </cell>
          <cell r="F24">
            <v>0.2</v>
          </cell>
          <cell r="Q24">
            <v>0</v>
          </cell>
        </row>
        <row r="25">
          <cell r="C25">
            <v>0.484375</v>
          </cell>
          <cell r="F25">
            <v>0.1</v>
          </cell>
          <cell r="Q25">
            <v>0</v>
          </cell>
        </row>
        <row r="26">
          <cell r="C26">
            <v>0.5</v>
          </cell>
          <cell r="F26">
            <v>0.3</v>
          </cell>
          <cell r="Q26">
            <v>0</v>
          </cell>
        </row>
        <row r="27">
          <cell r="C27">
            <v>0.515625</v>
          </cell>
          <cell r="F27">
            <v>0.1</v>
          </cell>
          <cell r="Q27">
            <v>0</v>
          </cell>
        </row>
        <row r="28">
          <cell r="C28">
            <v>0.546875</v>
          </cell>
          <cell r="F28">
            <v>0.2</v>
          </cell>
          <cell r="Q28">
            <v>0</v>
          </cell>
        </row>
        <row r="29">
          <cell r="C29">
            <v>0.578125</v>
          </cell>
          <cell r="F29">
            <v>0</v>
          </cell>
          <cell r="Q29">
            <v>0</v>
          </cell>
        </row>
        <row r="30">
          <cell r="C30">
            <v>0.609375</v>
          </cell>
          <cell r="F30">
            <v>0</v>
          </cell>
          <cell r="Q30">
            <v>0</v>
          </cell>
        </row>
        <row r="31">
          <cell r="C31">
            <v>0.640625</v>
          </cell>
          <cell r="F31">
            <v>0</v>
          </cell>
          <cell r="Q31">
            <v>0</v>
          </cell>
        </row>
        <row r="32">
          <cell r="C32">
            <v>0.65625</v>
          </cell>
          <cell r="F32">
            <v>0</v>
          </cell>
          <cell r="Q32">
            <v>0</v>
          </cell>
        </row>
        <row r="33">
          <cell r="C33">
            <v>0.671875</v>
          </cell>
          <cell r="F33">
            <v>0</v>
          </cell>
          <cell r="Q33">
            <v>0</v>
          </cell>
        </row>
        <row r="34">
          <cell r="C34">
            <v>0.703125</v>
          </cell>
          <cell r="F34">
            <v>0</v>
          </cell>
          <cell r="Q34">
            <v>0</v>
          </cell>
        </row>
        <row r="35">
          <cell r="C35">
            <v>0.71875</v>
          </cell>
          <cell r="F35">
            <v>0</v>
          </cell>
          <cell r="Q35">
            <v>0</v>
          </cell>
        </row>
        <row r="36">
          <cell r="C36">
            <v>0.734375</v>
          </cell>
          <cell r="F36">
            <v>0</v>
          </cell>
          <cell r="Q36">
            <v>0</v>
          </cell>
        </row>
        <row r="37">
          <cell r="C37">
            <v>0.75</v>
          </cell>
          <cell r="F37">
            <v>0</v>
          </cell>
          <cell r="Q37">
            <v>0</v>
          </cell>
        </row>
        <row r="38">
          <cell r="C38">
            <v>0.78125</v>
          </cell>
          <cell r="F38">
            <v>0.3</v>
          </cell>
          <cell r="Q38">
            <v>0</v>
          </cell>
        </row>
        <row r="39">
          <cell r="C39">
            <v>0.796875</v>
          </cell>
          <cell r="F39">
            <v>0</v>
          </cell>
          <cell r="Q39">
            <v>0</v>
          </cell>
        </row>
        <row r="40">
          <cell r="C40">
            <v>0.8125</v>
          </cell>
          <cell r="F40">
            <v>0</v>
          </cell>
          <cell r="Q40">
            <v>0</v>
          </cell>
        </row>
        <row r="41">
          <cell r="C41">
            <v>0.84375</v>
          </cell>
          <cell r="F41">
            <v>0</v>
          </cell>
          <cell r="Q41">
            <v>0</v>
          </cell>
        </row>
        <row r="42">
          <cell r="C42">
            <v>0.859375</v>
          </cell>
          <cell r="F42">
            <v>0.3</v>
          </cell>
          <cell r="Q42">
            <v>0</v>
          </cell>
        </row>
        <row r="43">
          <cell r="C43">
            <v>0.875</v>
          </cell>
          <cell r="F43">
            <v>0.3</v>
          </cell>
          <cell r="Q43">
            <v>0</v>
          </cell>
        </row>
        <row r="44">
          <cell r="C44">
            <v>0.90625</v>
          </cell>
          <cell r="F44">
            <v>0.70000000000000007</v>
          </cell>
          <cell r="Q44">
            <v>0</v>
          </cell>
        </row>
        <row r="45">
          <cell r="C45">
            <v>0.921875</v>
          </cell>
          <cell r="F45">
            <v>1.2</v>
          </cell>
          <cell r="Q45">
            <v>0</v>
          </cell>
        </row>
        <row r="46">
          <cell r="C46">
            <v>0.9375</v>
          </cell>
          <cell r="F46">
            <v>2.5</v>
          </cell>
          <cell r="Q46">
            <v>0</v>
          </cell>
        </row>
        <row r="47">
          <cell r="C47">
            <v>0.953125</v>
          </cell>
          <cell r="F47">
            <v>2.8000000000000003</v>
          </cell>
          <cell r="Q47">
            <v>0</v>
          </cell>
        </row>
        <row r="48">
          <cell r="C48">
            <v>0.984375</v>
          </cell>
          <cell r="F48">
            <v>4</v>
          </cell>
          <cell r="Q48">
            <v>0</v>
          </cell>
        </row>
        <row r="49">
          <cell r="C49">
            <v>1</v>
          </cell>
          <cell r="F49">
            <v>6.4</v>
          </cell>
          <cell r="Q49">
            <v>0</v>
          </cell>
        </row>
        <row r="50">
          <cell r="C50">
            <v>1.015625</v>
          </cell>
          <cell r="F50">
            <v>6.3</v>
          </cell>
          <cell r="Q50">
            <v>0</v>
          </cell>
        </row>
        <row r="51">
          <cell r="C51">
            <v>1.046875</v>
          </cell>
          <cell r="F51">
            <v>7.9</v>
          </cell>
          <cell r="Q51">
            <v>0</v>
          </cell>
        </row>
        <row r="52">
          <cell r="C52">
            <v>1.078125</v>
          </cell>
          <cell r="F52">
            <v>6.7</v>
          </cell>
          <cell r="Q52">
            <v>0</v>
          </cell>
        </row>
        <row r="53">
          <cell r="C53">
            <v>1.109375</v>
          </cell>
          <cell r="F53">
            <v>9.1</v>
          </cell>
          <cell r="Q53">
            <v>0</v>
          </cell>
        </row>
        <row r="54">
          <cell r="C54">
            <v>1.140625</v>
          </cell>
          <cell r="F54">
            <v>11.200000000000001</v>
          </cell>
          <cell r="Q54">
            <v>0</v>
          </cell>
        </row>
        <row r="55">
          <cell r="C55">
            <v>1.171875</v>
          </cell>
          <cell r="F55">
            <v>10.8</v>
          </cell>
          <cell r="Q55">
            <v>0</v>
          </cell>
        </row>
        <row r="56">
          <cell r="C56">
            <v>1.1875</v>
          </cell>
          <cell r="F56">
            <v>11.1</v>
          </cell>
          <cell r="Q56">
            <v>0</v>
          </cell>
        </row>
        <row r="57">
          <cell r="C57">
            <v>1.203125</v>
          </cell>
          <cell r="F57">
            <v>15.4</v>
          </cell>
          <cell r="Q57">
            <v>0</v>
          </cell>
        </row>
        <row r="58">
          <cell r="C58">
            <v>1.21875</v>
          </cell>
          <cell r="F58">
            <v>20.399999999999999</v>
          </cell>
          <cell r="Q58">
            <v>0</v>
          </cell>
        </row>
        <row r="59">
          <cell r="C59">
            <v>1.25</v>
          </cell>
          <cell r="F59">
            <v>26.3</v>
          </cell>
          <cell r="Q59">
            <v>0</v>
          </cell>
        </row>
        <row r="60">
          <cell r="C60">
            <v>1.265625</v>
          </cell>
          <cell r="F60">
            <v>38.299999999999997</v>
          </cell>
          <cell r="Q60">
            <v>0</v>
          </cell>
        </row>
        <row r="61">
          <cell r="C61">
            <v>1.28125</v>
          </cell>
          <cell r="F61">
            <v>48.699999999999996</v>
          </cell>
          <cell r="Q61">
            <v>0</v>
          </cell>
        </row>
        <row r="62">
          <cell r="C62">
            <v>1.3125</v>
          </cell>
          <cell r="F62">
            <v>63.4</v>
          </cell>
          <cell r="Q62">
            <v>0</v>
          </cell>
        </row>
        <row r="63">
          <cell r="C63">
            <v>1.328125</v>
          </cell>
          <cell r="F63">
            <v>76.8</v>
          </cell>
          <cell r="Q63">
            <v>0</v>
          </cell>
        </row>
        <row r="64">
          <cell r="C64">
            <v>1.34375</v>
          </cell>
          <cell r="F64">
            <v>83.8</v>
          </cell>
          <cell r="Q64">
            <v>0</v>
          </cell>
        </row>
        <row r="65">
          <cell r="C65">
            <v>1.375</v>
          </cell>
          <cell r="F65">
            <v>92.7</v>
          </cell>
          <cell r="Q65">
            <v>0</v>
          </cell>
        </row>
        <row r="66">
          <cell r="C66">
            <v>1.390625</v>
          </cell>
          <cell r="F66">
            <v>96.2</v>
          </cell>
          <cell r="Q66">
            <v>0</v>
          </cell>
        </row>
        <row r="67">
          <cell r="C67">
            <v>1.40625</v>
          </cell>
          <cell r="F67">
            <v>98.9</v>
          </cell>
          <cell r="Q67">
            <v>0</v>
          </cell>
        </row>
        <row r="68">
          <cell r="C68">
            <v>1.4375</v>
          </cell>
          <cell r="F68">
            <v>99.6</v>
          </cell>
          <cell r="Q68">
            <v>0</v>
          </cell>
        </row>
        <row r="69">
          <cell r="C69">
            <v>1.453125</v>
          </cell>
          <cell r="F69">
            <v>97.6</v>
          </cell>
          <cell r="Q69">
            <v>0</v>
          </cell>
        </row>
        <row r="70">
          <cell r="C70">
            <v>1.46875</v>
          </cell>
          <cell r="F70">
            <v>96.7</v>
          </cell>
          <cell r="Q70">
            <v>0</v>
          </cell>
        </row>
        <row r="71">
          <cell r="C71">
            <v>1.484375</v>
          </cell>
          <cell r="F71">
            <v>93.8</v>
          </cell>
          <cell r="Q71">
            <v>0</v>
          </cell>
        </row>
        <row r="72">
          <cell r="C72">
            <v>1.515625</v>
          </cell>
          <cell r="F72">
            <v>88</v>
          </cell>
          <cell r="Q72">
            <v>0</v>
          </cell>
        </row>
        <row r="73">
          <cell r="C73">
            <v>1.53125</v>
          </cell>
          <cell r="F73">
            <v>82.8</v>
          </cell>
          <cell r="Q73">
            <v>0</v>
          </cell>
        </row>
        <row r="74">
          <cell r="C74">
            <v>1.546875</v>
          </cell>
          <cell r="F74">
            <v>72.8</v>
          </cell>
          <cell r="Q74">
            <v>0</v>
          </cell>
        </row>
        <row r="75">
          <cell r="C75">
            <v>1.5625</v>
          </cell>
          <cell r="F75">
            <v>62.1</v>
          </cell>
          <cell r="Q75">
            <v>0</v>
          </cell>
        </row>
        <row r="76">
          <cell r="C76">
            <v>1.59375</v>
          </cell>
          <cell r="F76">
            <v>45.1</v>
          </cell>
          <cell r="Q76">
            <v>0</v>
          </cell>
        </row>
        <row r="77">
          <cell r="C77">
            <v>1.609375</v>
          </cell>
          <cell r="F77">
            <v>33.5</v>
          </cell>
          <cell r="Q77">
            <v>0</v>
          </cell>
        </row>
        <row r="78">
          <cell r="C78">
            <v>1.625</v>
          </cell>
          <cell r="F78">
            <v>22.7</v>
          </cell>
          <cell r="Q78">
            <v>0</v>
          </cell>
        </row>
        <row r="79">
          <cell r="C79">
            <v>1.640625</v>
          </cell>
          <cell r="F79">
            <v>15.4</v>
          </cell>
          <cell r="Q79">
            <v>0</v>
          </cell>
        </row>
        <row r="80">
          <cell r="C80">
            <v>1.671875</v>
          </cell>
          <cell r="F80">
            <v>9.3000000000000007</v>
          </cell>
          <cell r="Q80">
            <v>0</v>
          </cell>
        </row>
        <row r="81">
          <cell r="C81">
            <v>1.6875</v>
          </cell>
          <cell r="F81">
            <v>4.2</v>
          </cell>
          <cell r="Q81">
            <v>0</v>
          </cell>
        </row>
        <row r="82">
          <cell r="C82">
            <v>1.703125</v>
          </cell>
          <cell r="F82">
            <v>1.7000000000000002</v>
          </cell>
          <cell r="Q82">
            <v>0</v>
          </cell>
        </row>
        <row r="83">
          <cell r="C83">
            <v>1.71875</v>
          </cell>
          <cell r="F83">
            <v>1.5</v>
          </cell>
          <cell r="Q83">
            <v>0</v>
          </cell>
        </row>
        <row r="84">
          <cell r="C84">
            <v>1.75</v>
          </cell>
          <cell r="F84">
            <v>0.70000000000000007</v>
          </cell>
          <cell r="Q84">
            <v>0</v>
          </cell>
        </row>
        <row r="85">
          <cell r="C85">
            <v>1.765625</v>
          </cell>
          <cell r="F85">
            <v>0.2</v>
          </cell>
          <cell r="Q85">
            <v>0</v>
          </cell>
        </row>
        <row r="86">
          <cell r="C86">
            <v>1.78125</v>
          </cell>
          <cell r="F86">
            <v>0.1</v>
          </cell>
          <cell r="Q86">
            <v>0</v>
          </cell>
        </row>
        <row r="87">
          <cell r="C87">
            <v>1.8125</v>
          </cell>
          <cell r="F87">
            <v>0</v>
          </cell>
          <cell r="Q87">
            <v>0</v>
          </cell>
        </row>
        <row r="88">
          <cell r="C88">
            <v>1.828125</v>
          </cell>
          <cell r="F88">
            <v>0.2</v>
          </cell>
          <cell r="Q88">
            <v>0</v>
          </cell>
        </row>
        <row r="89">
          <cell r="C89">
            <v>1.84375</v>
          </cell>
          <cell r="F89">
            <v>0.3</v>
          </cell>
          <cell r="Q89">
            <v>0</v>
          </cell>
        </row>
        <row r="90">
          <cell r="C90">
            <v>1.859375</v>
          </cell>
          <cell r="F90">
            <v>0.1</v>
          </cell>
          <cell r="Q90">
            <v>0</v>
          </cell>
        </row>
        <row r="91">
          <cell r="C91">
            <v>1.875</v>
          </cell>
          <cell r="F91">
            <v>0.1</v>
          </cell>
          <cell r="Q91">
            <v>0</v>
          </cell>
        </row>
        <row r="92">
          <cell r="C92">
            <v>1.90625</v>
          </cell>
          <cell r="F92">
            <v>0</v>
          </cell>
          <cell r="Q92">
            <v>0</v>
          </cell>
        </row>
        <row r="93">
          <cell r="C93">
            <v>1.921875</v>
          </cell>
          <cell r="F93">
            <v>0.1</v>
          </cell>
          <cell r="Q93">
            <v>0</v>
          </cell>
        </row>
        <row r="94">
          <cell r="C94">
            <v>1.9375</v>
          </cell>
          <cell r="F94">
            <v>0</v>
          </cell>
          <cell r="Q94">
            <v>0</v>
          </cell>
        </row>
        <row r="95">
          <cell r="C95">
            <v>1.953125</v>
          </cell>
          <cell r="F95">
            <v>0</v>
          </cell>
          <cell r="Q95">
            <v>0</v>
          </cell>
        </row>
        <row r="96">
          <cell r="C96">
            <v>1.984375</v>
          </cell>
          <cell r="F96">
            <v>0</v>
          </cell>
          <cell r="Q96">
            <v>0</v>
          </cell>
        </row>
        <row r="97">
          <cell r="C97">
            <v>2</v>
          </cell>
          <cell r="F97">
            <v>0</v>
          </cell>
          <cell r="Q97">
            <v>0</v>
          </cell>
        </row>
        <row r="98">
          <cell r="C98">
            <v>2.015625</v>
          </cell>
          <cell r="F98">
            <v>0</v>
          </cell>
          <cell r="Q98">
            <v>0</v>
          </cell>
        </row>
        <row r="99">
          <cell r="C99">
            <v>2.046875</v>
          </cell>
          <cell r="F99">
            <v>0</v>
          </cell>
          <cell r="Q99">
            <v>0</v>
          </cell>
        </row>
        <row r="100">
          <cell r="C100">
            <v>2.0625</v>
          </cell>
          <cell r="F100">
            <v>0.1</v>
          </cell>
          <cell r="Q100">
            <v>0</v>
          </cell>
        </row>
        <row r="101">
          <cell r="C101">
            <v>2.078125</v>
          </cell>
          <cell r="F101">
            <v>0</v>
          </cell>
          <cell r="Q101">
            <v>0</v>
          </cell>
        </row>
        <row r="102">
          <cell r="C102">
            <v>2.09375</v>
          </cell>
          <cell r="F102">
            <v>0</v>
          </cell>
          <cell r="Q102">
            <v>0</v>
          </cell>
        </row>
        <row r="103">
          <cell r="C103">
            <v>2.125</v>
          </cell>
          <cell r="F103">
            <v>0.1</v>
          </cell>
          <cell r="Q103">
            <v>0</v>
          </cell>
        </row>
        <row r="104">
          <cell r="C104">
            <v>2.140625</v>
          </cell>
          <cell r="F104">
            <v>0.1</v>
          </cell>
          <cell r="Q104">
            <v>0</v>
          </cell>
        </row>
        <row r="105">
          <cell r="C105">
            <v>2.15625</v>
          </cell>
          <cell r="F105">
            <v>0.8</v>
          </cell>
          <cell r="Q105">
            <v>0</v>
          </cell>
        </row>
        <row r="106">
          <cell r="C106">
            <v>2.171875</v>
          </cell>
          <cell r="F106">
            <v>1</v>
          </cell>
          <cell r="Q106">
            <v>0</v>
          </cell>
        </row>
      </sheetData>
      <sheetData sheetId="4">
        <row r="3">
          <cell r="F3">
            <v>89.856999999999985</v>
          </cell>
          <cell r="L3">
            <v>7.94</v>
          </cell>
          <cell r="Q3">
            <v>81</v>
          </cell>
        </row>
        <row r="5">
          <cell r="A5">
            <v>40</v>
          </cell>
          <cell r="B5">
            <v>3749</v>
          </cell>
        </row>
        <row r="7">
          <cell r="C7">
            <v>9.375E-2</v>
          </cell>
          <cell r="F7">
            <v>98.2</v>
          </cell>
          <cell r="L7">
            <v>11</v>
          </cell>
          <cell r="Q7">
            <v>0</v>
          </cell>
        </row>
        <row r="8">
          <cell r="C8">
            <v>0.171875</v>
          </cell>
          <cell r="F8">
            <v>98.5</v>
          </cell>
          <cell r="L8">
            <v>11</v>
          </cell>
          <cell r="Q8">
            <v>0</v>
          </cell>
        </row>
        <row r="9">
          <cell r="C9">
            <v>0.21875</v>
          </cell>
          <cell r="F9">
            <v>95.7</v>
          </cell>
          <cell r="L9">
            <v>11</v>
          </cell>
          <cell r="Q9">
            <v>100</v>
          </cell>
        </row>
        <row r="10">
          <cell r="C10">
            <v>0.25</v>
          </cell>
          <cell r="F10">
            <v>93.600000000000009</v>
          </cell>
          <cell r="L10">
            <v>11</v>
          </cell>
          <cell r="Q10">
            <v>100</v>
          </cell>
        </row>
        <row r="11">
          <cell r="C11">
            <v>0.34375</v>
          </cell>
          <cell r="F11">
            <v>91</v>
          </cell>
          <cell r="L11">
            <v>8</v>
          </cell>
          <cell r="Q11">
            <v>100</v>
          </cell>
        </row>
        <row r="12">
          <cell r="C12">
            <v>0.390625</v>
          </cell>
          <cell r="F12">
            <v>92.600000000000009</v>
          </cell>
          <cell r="L12">
            <v>6</v>
          </cell>
          <cell r="Q12">
            <v>100</v>
          </cell>
        </row>
        <row r="13">
          <cell r="C13">
            <v>0.4375</v>
          </cell>
          <cell r="F13">
            <v>85.6</v>
          </cell>
          <cell r="L13">
            <v>6</v>
          </cell>
          <cell r="Q13">
            <v>100</v>
          </cell>
        </row>
        <row r="14">
          <cell r="C14">
            <v>0.515625</v>
          </cell>
          <cell r="F14">
            <v>83.6</v>
          </cell>
          <cell r="L14">
            <v>5</v>
          </cell>
          <cell r="Q14">
            <v>100</v>
          </cell>
        </row>
        <row r="15">
          <cell r="C15">
            <v>0.578125</v>
          </cell>
          <cell r="F15">
            <v>79.800000000000011</v>
          </cell>
          <cell r="L15">
            <v>6</v>
          </cell>
          <cell r="Q15">
            <v>100</v>
          </cell>
        </row>
        <row r="16">
          <cell r="C16">
            <v>0.671875</v>
          </cell>
          <cell r="F16">
            <v>72.5</v>
          </cell>
          <cell r="L16">
            <v>14</v>
          </cell>
          <cell r="Q16">
            <v>0</v>
          </cell>
        </row>
        <row r="17">
          <cell r="C17">
            <v>0.75</v>
          </cell>
          <cell r="F17">
            <v>81.399999999999991</v>
          </cell>
          <cell r="L17">
            <v>9</v>
          </cell>
          <cell r="Q17">
            <v>0</v>
          </cell>
        </row>
        <row r="18">
          <cell r="C18">
            <v>0.796875</v>
          </cell>
          <cell r="F18">
            <v>84.2</v>
          </cell>
          <cell r="L18">
            <v>5</v>
          </cell>
          <cell r="Q18">
            <v>100</v>
          </cell>
        </row>
        <row r="19">
          <cell r="C19">
            <v>0.859375</v>
          </cell>
          <cell r="F19">
            <v>83.399999999999991</v>
          </cell>
          <cell r="L19">
            <v>5</v>
          </cell>
          <cell r="Q19">
            <v>100</v>
          </cell>
        </row>
        <row r="20">
          <cell r="C20">
            <v>0.890625</v>
          </cell>
          <cell r="F20">
            <v>92.100000000000009</v>
          </cell>
          <cell r="L20">
            <v>5</v>
          </cell>
          <cell r="Q20">
            <v>100</v>
          </cell>
        </row>
        <row r="21">
          <cell r="C21">
            <v>0.921875</v>
          </cell>
          <cell r="F21">
            <v>91.4</v>
          </cell>
          <cell r="L21">
            <v>5</v>
          </cell>
          <cell r="Q21">
            <v>100</v>
          </cell>
        </row>
        <row r="22">
          <cell r="C22">
            <v>0.96875</v>
          </cell>
          <cell r="F22">
            <v>95.399999999999991</v>
          </cell>
          <cell r="L22">
            <v>5</v>
          </cell>
          <cell r="Q22">
            <v>0</v>
          </cell>
        </row>
        <row r="23">
          <cell r="C23">
            <v>1.015625</v>
          </cell>
          <cell r="F23">
            <v>94.5</v>
          </cell>
          <cell r="L23">
            <v>5</v>
          </cell>
          <cell r="Q23">
            <v>100</v>
          </cell>
        </row>
        <row r="24">
          <cell r="C24">
            <v>1.078125</v>
          </cell>
          <cell r="F24">
            <v>95.8</v>
          </cell>
          <cell r="L24">
            <v>5</v>
          </cell>
          <cell r="Q24">
            <v>100</v>
          </cell>
        </row>
        <row r="25">
          <cell r="C25">
            <v>1.109375</v>
          </cell>
          <cell r="F25">
            <v>97.399999999999991</v>
          </cell>
          <cell r="L25">
            <v>5</v>
          </cell>
          <cell r="Q25">
            <v>100</v>
          </cell>
        </row>
        <row r="26">
          <cell r="C26">
            <v>1.140625</v>
          </cell>
          <cell r="F26">
            <v>96.399999999999991</v>
          </cell>
          <cell r="L26">
            <v>4</v>
          </cell>
          <cell r="Q26">
            <v>100</v>
          </cell>
        </row>
        <row r="27">
          <cell r="C27">
            <v>1.15625</v>
          </cell>
          <cell r="F27">
            <v>93.5</v>
          </cell>
          <cell r="L27">
            <v>4</v>
          </cell>
          <cell r="Q27">
            <v>100</v>
          </cell>
        </row>
        <row r="28">
          <cell r="C28">
            <v>1.1875</v>
          </cell>
          <cell r="F28">
            <v>89.5</v>
          </cell>
          <cell r="L28">
            <v>4</v>
          </cell>
          <cell r="Q28">
            <v>100</v>
          </cell>
        </row>
        <row r="29">
          <cell r="C29">
            <v>1.234375</v>
          </cell>
          <cell r="F29">
            <v>90.8</v>
          </cell>
          <cell r="L29">
            <v>9</v>
          </cell>
          <cell r="Q29">
            <v>0</v>
          </cell>
        </row>
        <row r="30">
          <cell r="C30">
            <v>1.265625</v>
          </cell>
          <cell r="F30">
            <v>91.4</v>
          </cell>
          <cell r="L30">
            <v>7</v>
          </cell>
          <cell r="Q30">
            <v>100</v>
          </cell>
        </row>
        <row r="31">
          <cell r="C31">
            <v>1.3125</v>
          </cell>
          <cell r="F31">
            <v>92.4</v>
          </cell>
          <cell r="L31">
            <v>5</v>
          </cell>
          <cell r="Q31">
            <v>100</v>
          </cell>
        </row>
        <row r="32">
          <cell r="C32">
            <v>1.34375</v>
          </cell>
          <cell r="F32">
            <v>93.100000000000009</v>
          </cell>
          <cell r="L32">
            <v>5</v>
          </cell>
          <cell r="Q32">
            <v>100</v>
          </cell>
        </row>
        <row r="33">
          <cell r="C33">
            <v>1.375</v>
          </cell>
          <cell r="F33">
            <v>95</v>
          </cell>
          <cell r="L33">
            <v>4</v>
          </cell>
          <cell r="Q33">
            <v>100</v>
          </cell>
        </row>
        <row r="34">
          <cell r="C34">
            <v>1.390625</v>
          </cell>
          <cell r="F34">
            <v>92.5</v>
          </cell>
          <cell r="L34">
            <v>4</v>
          </cell>
          <cell r="Q34">
            <v>100</v>
          </cell>
        </row>
        <row r="35">
          <cell r="C35">
            <v>1.4375</v>
          </cell>
          <cell r="F35">
            <v>94.699999999999989</v>
          </cell>
          <cell r="L35">
            <v>6</v>
          </cell>
          <cell r="Q35">
            <v>100</v>
          </cell>
        </row>
        <row r="36">
          <cell r="C36">
            <v>1.46875</v>
          </cell>
          <cell r="F36">
            <v>96.2</v>
          </cell>
          <cell r="L36">
            <v>5</v>
          </cell>
          <cell r="Q36">
            <v>100</v>
          </cell>
        </row>
        <row r="37">
          <cell r="C37">
            <v>1.5</v>
          </cell>
          <cell r="F37">
            <v>97.1</v>
          </cell>
          <cell r="L37">
            <v>5</v>
          </cell>
          <cell r="Q37">
            <v>100</v>
          </cell>
        </row>
        <row r="38">
          <cell r="C38">
            <v>1.53125</v>
          </cell>
          <cell r="F38">
            <v>96</v>
          </cell>
          <cell r="L38">
            <v>5</v>
          </cell>
          <cell r="Q38">
            <v>100</v>
          </cell>
        </row>
        <row r="39">
          <cell r="C39">
            <v>1.578125</v>
          </cell>
          <cell r="F39">
            <v>95.1</v>
          </cell>
          <cell r="L39">
            <v>9</v>
          </cell>
          <cell r="Q39">
            <v>100</v>
          </cell>
        </row>
        <row r="40">
          <cell r="C40">
            <v>1.609375</v>
          </cell>
          <cell r="F40">
            <v>95.399999999999991</v>
          </cell>
          <cell r="L40">
            <v>9</v>
          </cell>
          <cell r="Q40">
            <v>100</v>
          </cell>
        </row>
        <row r="41">
          <cell r="C41">
            <v>1.640625</v>
          </cell>
          <cell r="F41">
            <v>94</v>
          </cell>
          <cell r="L41">
            <v>9</v>
          </cell>
          <cell r="Q41">
            <v>100</v>
          </cell>
        </row>
        <row r="42">
          <cell r="C42">
            <v>1.671875</v>
          </cell>
          <cell r="F42">
            <v>90.5</v>
          </cell>
          <cell r="L42">
            <v>7</v>
          </cell>
          <cell r="Q42">
            <v>100</v>
          </cell>
        </row>
        <row r="43">
          <cell r="C43">
            <v>1.71875</v>
          </cell>
          <cell r="F43">
            <v>87.8</v>
          </cell>
          <cell r="L43">
            <v>6</v>
          </cell>
          <cell r="Q43">
            <v>100</v>
          </cell>
        </row>
        <row r="44">
          <cell r="C44">
            <v>1.75</v>
          </cell>
          <cell r="F44">
            <v>81</v>
          </cell>
          <cell r="L44">
            <v>8</v>
          </cell>
          <cell r="Q44">
            <v>100</v>
          </cell>
        </row>
        <row r="45">
          <cell r="C45">
            <v>1.78125</v>
          </cell>
          <cell r="F45">
            <v>73.599999999999994</v>
          </cell>
          <cell r="L45">
            <v>9</v>
          </cell>
          <cell r="Q45">
            <v>100</v>
          </cell>
        </row>
        <row r="46">
          <cell r="C46">
            <v>1.828125</v>
          </cell>
          <cell r="F46">
            <v>74.2</v>
          </cell>
          <cell r="L46">
            <v>10</v>
          </cell>
          <cell r="Q46">
            <v>100</v>
          </cell>
        </row>
        <row r="47">
          <cell r="C47">
            <v>1.875</v>
          </cell>
          <cell r="F47">
            <v>70.3</v>
          </cell>
          <cell r="L47">
            <v>9</v>
          </cell>
          <cell r="Q47">
            <v>0</v>
          </cell>
        </row>
        <row r="48">
          <cell r="C48">
            <v>1.90625</v>
          </cell>
          <cell r="F48">
            <v>66.600000000000009</v>
          </cell>
          <cell r="L48">
            <v>6</v>
          </cell>
          <cell r="Q48">
            <v>100</v>
          </cell>
        </row>
        <row r="49">
          <cell r="C49">
            <v>1.953125</v>
          </cell>
          <cell r="F49">
            <v>46.6</v>
          </cell>
          <cell r="L49">
            <v>10</v>
          </cell>
          <cell r="Q49">
            <v>100</v>
          </cell>
        </row>
        <row r="50">
          <cell r="C50">
            <v>2.015625</v>
          </cell>
          <cell r="F50">
            <v>72</v>
          </cell>
          <cell r="L50">
            <v>7</v>
          </cell>
          <cell r="Q50">
            <v>0</v>
          </cell>
        </row>
        <row r="51">
          <cell r="C51">
            <v>2.046875</v>
          </cell>
          <cell r="F51">
            <v>77.400000000000006</v>
          </cell>
          <cell r="L51">
            <v>6</v>
          </cell>
          <cell r="Q51">
            <v>100</v>
          </cell>
        </row>
        <row r="52">
          <cell r="C52">
            <v>2.09375</v>
          </cell>
          <cell r="F52">
            <v>83.899999999999991</v>
          </cell>
          <cell r="L52">
            <v>8</v>
          </cell>
          <cell r="Q52">
            <v>100</v>
          </cell>
        </row>
        <row r="53">
          <cell r="C53">
            <v>2.125</v>
          </cell>
          <cell r="F53">
            <v>89.8</v>
          </cell>
          <cell r="L53">
            <v>8</v>
          </cell>
          <cell r="Q53">
            <v>0</v>
          </cell>
        </row>
        <row r="54">
          <cell r="C54">
            <v>2.15625</v>
          </cell>
          <cell r="F54">
            <v>92.7</v>
          </cell>
          <cell r="L54">
            <v>6</v>
          </cell>
          <cell r="Q54">
            <v>0</v>
          </cell>
        </row>
        <row r="55">
          <cell r="C55">
            <v>2.203125</v>
          </cell>
          <cell r="F55">
            <v>95.7</v>
          </cell>
          <cell r="L55">
            <v>6</v>
          </cell>
          <cell r="Q55">
            <v>100</v>
          </cell>
        </row>
        <row r="56">
          <cell r="C56">
            <v>2.21875</v>
          </cell>
          <cell r="F56">
            <v>96.2</v>
          </cell>
          <cell r="L56">
            <v>6</v>
          </cell>
          <cell r="Q56">
            <v>100</v>
          </cell>
        </row>
        <row r="57">
          <cell r="C57">
            <v>2.265625</v>
          </cell>
          <cell r="F57">
            <v>95.3</v>
          </cell>
          <cell r="L57">
            <v>5</v>
          </cell>
          <cell r="Q57">
            <v>100</v>
          </cell>
        </row>
        <row r="58">
          <cell r="C58">
            <v>2.3125</v>
          </cell>
          <cell r="F58">
            <v>98.5</v>
          </cell>
          <cell r="L58">
            <v>5</v>
          </cell>
          <cell r="Q58">
            <v>100</v>
          </cell>
        </row>
        <row r="59">
          <cell r="C59">
            <v>2.328125</v>
          </cell>
          <cell r="F59">
            <v>98.1</v>
          </cell>
          <cell r="L59">
            <v>5</v>
          </cell>
          <cell r="Q59">
            <v>100</v>
          </cell>
        </row>
        <row r="60">
          <cell r="C60">
            <v>2.359375</v>
          </cell>
          <cell r="F60">
            <v>97.399999999999991</v>
          </cell>
          <cell r="L60">
            <v>5</v>
          </cell>
          <cell r="Q60">
            <v>100</v>
          </cell>
        </row>
        <row r="61">
          <cell r="C61">
            <v>2.390625</v>
          </cell>
          <cell r="F61">
            <v>95.8</v>
          </cell>
          <cell r="L61">
            <v>7</v>
          </cell>
          <cell r="Q61">
            <v>100</v>
          </cell>
        </row>
        <row r="62">
          <cell r="C62">
            <v>2.421875</v>
          </cell>
          <cell r="F62">
            <v>97.8</v>
          </cell>
          <cell r="L62">
            <v>5</v>
          </cell>
          <cell r="Q62">
            <v>100</v>
          </cell>
        </row>
        <row r="63">
          <cell r="C63">
            <v>2.4375</v>
          </cell>
          <cell r="F63">
            <v>96.899999999999991</v>
          </cell>
          <cell r="L63">
            <v>5</v>
          </cell>
          <cell r="Q63">
            <v>100</v>
          </cell>
        </row>
        <row r="64">
          <cell r="C64">
            <v>2.484375</v>
          </cell>
          <cell r="F64">
            <v>98.1</v>
          </cell>
          <cell r="L64">
            <v>5</v>
          </cell>
          <cell r="Q64">
            <v>100</v>
          </cell>
        </row>
        <row r="65">
          <cell r="C65">
            <v>2.515625</v>
          </cell>
          <cell r="F65">
            <v>97.399999999999991</v>
          </cell>
          <cell r="L65">
            <v>7</v>
          </cell>
          <cell r="Q65">
            <v>100</v>
          </cell>
        </row>
        <row r="66">
          <cell r="C66">
            <v>2.546875</v>
          </cell>
          <cell r="F66">
            <v>98.9</v>
          </cell>
          <cell r="L66">
            <v>5</v>
          </cell>
          <cell r="Q66">
            <v>100</v>
          </cell>
        </row>
        <row r="67">
          <cell r="C67">
            <v>2.578125</v>
          </cell>
          <cell r="F67">
            <v>98.9</v>
          </cell>
          <cell r="L67">
            <v>5</v>
          </cell>
          <cell r="Q67">
            <v>100</v>
          </cell>
        </row>
        <row r="68">
          <cell r="C68">
            <v>2.609375</v>
          </cell>
          <cell r="F68">
            <v>96.8</v>
          </cell>
          <cell r="L68">
            <v>6</v>
          </cell>
          <cell r="Q68">
            <v>100</v>
          </cell>
        </row>
        <row r="69">
          <cell r="C69">
            <v>2.640625</v>
          </cell>
          <cell r="F69">
            <v>96.6</v>
          </cell>
          <cell r="L69">
            <v>6</v>
          </cell>
          <cell r="Q69">
            <v>100</v>
          </cell>
        </row>
        <row r="70">
          <cell r="C70">
            <v>2.671875</v>
          </cell>
          <cell r="F70">
            <v>97.2</v>
          </cell>
          <cell r="L70">
            <v>5</v>
          </cell>
          <cell r="Q70">
            <v>0</v>
          </cell>
        </row>
        <row r="71">
          <cell r="C71">
            <v>2.703125</v>
          </cell>
          <cell r="F71">
            <v>95.5</v>
          </cell>
          <cell r="L71">
            <v>5</v>
          </cell>
          <cell r="Q71">
            <v>100</v>
          </cell>
        </row>
        <row r="72">
          <cell r="C72">
            <v>2.71875</v>
          </cell>
          <cell r="F72">
            <v>92.100000000000009</v>
          </cell>
          <cell r="L72">
            <v>5</v>
          </cell>
          <cell r="Q72">
            <v>0</v>
          </cell>
        </row>
        <row r="73">
          <cell r="C73">
            <v>2.75</v>
          </cell>
          <cell r="F73">
            <v>87.3</v>
          </cell>
          <cell r="L73">
            <v>7</v>
          </cell>
          <cell r="Q73">
            <v>0</v>
          </cell>
        </row>
        <row r="74">
          <cell r="C74">
            <v>2.765625</v>
          </cell>
          <cell r="F74">
            <v>66.400000000000006</v>
          </cell>
          <cell r="L74">
            <v>12</v>
          </cell>
          <cell r="Q74">
            <v>100</v>
          </cell>
        </row>
        <row r="75">
          <cell r="C75">
            <v>2.8125</v>
          </cell>
          <cell r="F75">
            <v>81.100000000000009</v>
          </cell>
          <cell r="L75">
            <v>10</v>
          </cell>
          <cell r="Q75">
            <v>100</v>
          </cell>
        </row>
        <row r="76">
          <cell r="C76">
            <v>2.84375</v>
          </cell>
          <cell r="F76">
            <v>85</v>
          </cell>
          <cell r="L76">
            <v>9</v>
          </cell>
          <cell r="Q76">
            <v>100</v>
          </cell>
        </row>
        <row r="77">
          <cell r="C77">
            <v>2.875</v>
          </cell>
          <cell r="F77">
            <v>83</v>
          </cell>
          <cell r="L77">
            <v>9</v>
          </cell>
          <cell r="Q77">
            <v>100</v>
          </cell>
        </row>
        <row r="78">
          <cell r="C78">
            <v>2.921875</v>
          </cell>
          <cell r="F78">
            <v>79.2</v>
          </cell>
          <cell r="L78">
            <v>10</v>
          </cell>
          <cell r="Q78">
            <v>100</v>
          </cell>
        </row>
        <row r="79">
          <cell r="C79">
            <v>2.953125</v>
          </cell>
          <cell r="F79">
            <v>85</v>
          </cell>
          <cell r="L79">
            <v>8</v>
          </cell>
          <cell r="Q79">
            <v>100</v>
          </cell>
        </row>
        <row r="80">
          <cell r="C80">
            <v>2.984375</v>
          </cell>
          <cell r="F80">
            <v>89.3</v>
          </cell>
          <cell r="L80">
            <v>3</v>
          </cell>
          <cell r="Q80">
            <v>0</v>
          </cell>
        </row>
        <row r="81">
          <cell r="C81">
            <v>3.046875</v>
          </cell>
          <cell r="F81">
            <v>83.399999999999991</v>
          </cell>
          <cell r="L81">
            <v>18</v>
          </cell>
          <cell r="Q81">
            <v>100</v>
          </cell>
        </row>
        <row r="82">
          <cell r="C82">
            <v>3.09375</v>
          </cell>
          <cell r="F82">
            <v>87.8</v>
          </cell>
          <cell r="L82">
            <v>24</v>
          </cell>
          <cell r="Q82">
            <v>100</v>
          </cell>
        </row>
        <row r="83">
          <cell r="C83">
            <v>3.15625</v>
          </cell>
          <cell r="F83">
            <v>89.2</v>
          </cell>
          <cell r="L83">
            <v>13</v>
          </cell>
          <cell r="Q83">
            <v>0</v>
          </cell>
        </row>
        <row r="84">
          <cell r="C84">
            <v>3.21875</v>
          </cell>
          <cell r="F84">
            <v>96.5</v>
          </cell>
          <cell r="L84">
            <v>14</v>
          </cell>
          <cell r="Q84">
            <v>100</v>
          </cell>
        </row>
        <row r="85">
          <cell r="C85">
            <v>3.25</v>
          </cell>
          <cell r="F85">
            <v>96</v>
          </cell>
          <cell r="L85">
            <v>18</v>
          </cell>
          <cell r="Q85">
            <v>100</v>
          </cell>
        </row>
        <row r="86">
          <cell r="C86">
            <v>3.296875</v>
          </cell>
          <cell r="F86">
            <v>92.100000000000009</v>
          </cell>
          <cell r="L86">
            <v>4</v>
          </cell>
          <cell r="Q86">
            <v>0</v>
          </cell>
        </row>
        <row r="87">
          <cell r="C87">
            <v>3.3125</v>
          </cell>
          <cell r="F87">
            <v>96.2</v>
          </cell>
          <cell r="L87">
            <v>3</v>
          </cell>
          <cell r="Q87">
            <v>100</v>
          </cell>
        </row>
        <row r="88">
          <cell r="C88">
            <v>3.34375</v>
          </cell>
          <cell r="F88">
            <v>94</v>
          </cell>
          <cell r="L88">
            <v>3</v>
          </cell>
          <cell r="Q88">
            <v>0</v>
          </cell>
        </row>
        <row r="89">
          <cell r="C89">
            <v>3.359375</v>
          </cell>
          <cell r="F89">
            <v>96.2</v>
          </cell>
          <cell r="L89">
            <v>3</v>
          </cell>
          <cell r="Q89">
            <v>100</v>
          </cell>
        </row>
        <row r="90">
          <cell r="C90">
            <v>3.390625</v>
          </cell>
          <cell r="F90">
            <v>94.5</v>
          </cell>
          <cell r="L90">
            <v>8</v>
          </cell>
          <cell r="Q90">
            <v>100</v>
          </cell>
        </row>
        <row r="91">
          <cell r="C91">
            <v>3.421875</v>
          </cell>
          <cell r="F91">
            <v>91.8</v>
          </cell>
          <cell r="L91">
            <v>28</v>
          </cell>
          <cell r="Q91">
            <v>100</v>
          </cell>
        </row>
        <row r="92">
          <cell r="C92">
            <v>3.453125</v>
          </cell>
          <cell r="F92">
            <v>91.5</v>
          </cell>
          <cell r="L92">
            <v>29</v>
          </cell>
          <cell r="Q92">
            <v>0</v>
          </cell>
        </row>
        <row r="93">
          <cell r="C93">
            <v>3.5</v>
          </cell>
          <cell r="F93">
            <v>90.5</v>
          </cell>
          <cell r="L93">
            <v>13</v>
          </cell>
          <cell r="Q93">
            <v>100</v>
          </cell>
        </row>
        <row r="94">
          <cell r="C94">
            <v>3.53125</v>
          </cell>
          <cell r="F94">
            <v>95.8</v>
          </cell>
          <cell r="L94">
            <v>14</v>
          </cell>
          <cell r="Q94">
            <v>100</v>
          </cell>
        </row>
        <row r="95">
          <cell r="C95">
            <v>3.5625</v>
          </cell>
          <cell r="F95">
            <v>96.2</v>
          </cell>
          <cell r="L95">
            <v>14</v>
          </cell>
          <cell r="Q95">
            <v>100</v>
          </cell>
        </row>
        <row r="96">
          <cell r="C96">
            <v>3.609375</v>
          </cell>
          <cell r="F96">
            <v>92.7</v>
          </cell>
          <cell r="L96">
            <v>12</v>
          </cell>
          <cell r="Q96">
            <v>100</v>
          </cell>
        </row>
        <row r="97">
          <cell r="C97">
            <v>3.640625</v>
          </cell>
          <cell r="F97">
            <v>95.8</v>
          </cell>
          <cell r="L97">
            <v>19</v>
          </cell>
          <cell r="Q97">
            <v>100</v>
          </cell>
        </row>
        <row r="98">
          <cell r="C98">
            <v>3.6875</v>
          </cell>
          <cell r="F98">
            <v>92.600000000000009</v>
          </cell>
          <cell r="L98">
            <v>6</v>
          </cell>
          <cell r="Q98">
            <v>0</v>
          </cell>
        </row>
        <row r="99">
          <cell r="C99">
            <v>3.71875</v>
          </cell>
          <cell r="F99">
            <v>97.399999999999991</v>
          </cell>
          <cell r="L99">
            <v>3</v>
          </cell>
          <cell r="Q99">
            <v>100</v>
          </cell>
        </row>
        <row r="100">
          <cell r="C100">
            <v>3.75</v>
          </cell>
          <cell r="F100">
            <v>96.3</v>
          </cell>
          <cell r="L100">
            <v>4</v>
          </cell>
          <cell r="Q100">
            <v>100</v>
          </cell>
        </row>
        <row r="101">
          <cell r="C101">
            <v>3.765625</v>
          </cell>
          <cell r="F101">
            <v>94.5</v>
          </cell>
          <cell r="L101">
            <v>4</v>
          </cell>
          <cell r="Q101">
            <v>100</v>
          </cell>
        </row>
        <row r="102">
          <cell r="C102">
            <v>3.78125</v>
          </cell>
          <cell r="F102">
            <v>92.4</v>
          </cell>
          <cell r="L102">
            <v>4</v>
          </cell>
          <cell r="Q102">
            <v>100</v>
          </cell>
        </row>
        <row r="103">
          <cell r="C103">
            <v>3.796875</v>
          </cell>
          <cell r="F103">
            <v>88.5</v>
          </cell>
          <cell r="L103">
            <v>4</v>
          </cell>
          <cell r="Q103">
            <v>100</v>
          </cell>
        </row>
        <row r="104">
          <cell r="C104">
            <v>3.828125</v>
          </cell>
          <cell r="F104">
            <v>83.2</v>
          </cell>
          <cell r="L104">
            <v>5</v>
          </cell>
          <cell r="Q104">
            <v>100</v>
          </cell>
        </row>
        <row r="105">
          <cell r="C105">
            <v>3.828125</v>
          </cell>
          <cell r="F105">
            <v>77</v>
          </cell>
          <cell r="L105">
            <v>9</v>
          </cell>
          <cell r="Q105">
            <v>100</v>
          </cell>
        </row>
        <row r="106">
          <cell r="C106">
            <v>3.90625</v>
          </cell>
          <cell r="F106">
            <v>67.900000000000006</v>
          </cell>
          <cell r="L106">
            <v>20</v>
          </cell>
          <cell r="Q106">
            <v>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stagger</v>
          </cell>
        </row>
        <row r="3">
          <cell r="J3">
            <v>56.274999999999999</v>
          </cell>
          <cell r="P3">
            <v>0</v>
          </cell>
        </row>
        <row r="7">
          <cell r="C7">
            <v>6.25E-2</v>
          </cell>
          <cell r="J7">
            <v>6</v>
          </cell>
          <cell r="U7">
            <v>0</v>
          </cell>
        </row>
        <row r="8">
          <cell r="C8">
            <v>6.25E-2</v>
          </cell>
          <cell r="J8">
            <v>16</v>
          </cell>
          <cell r="U8">
            <v>0</v>
          </cell>
        </row>
        <row r="9">
          <cell r="C9">
            <v>7.8125E-2</v>
          </cell>
          <cell r="J9">
            <v>40</v>
          </cell>
          <cell r="U9">
            <v>0</v>
          </cell>
        </row>
        <row r="10">
          <cell r="C10">
            <v>7.8125E-2</v>
          </cell>
          <cell r="J10">
            <v>52</v>
          </cell>
          <cell r="U10">
            <v>0</v>
          </cell>
        </row>
        <row r="11">
          <cell r="C11">
            <v>9.375E-2</v>
          </cell>
          <cell r="J11">
            <v>53</v>
          </cell>
          <cell r="U11">
            <v>0</v>
          </cell>
        </row>
        <row r="12">
          <cell r="C12">
            <v>9.375E-2</v>
          </cell>
          <cell r="J12">
            <v>56.000000000000007</v>
          </cell>
          <cell r="U12">
            <v>0</v>
          </cell>
        </row>
        <row r="13">
          <cell r="C13">
            <v>9.375E-2</v>
          </cell>
          <cell r="J13">
            <v>57.999999999999993</v>
          </cell>
          <cell r="U13">
            <v>0</v>
          </cell>
        </row>
        <row r="14">
          <cell r="C14">
            <v>9.375E-2</v>
          </cell>
          <cell r="J14">
            <v>55.000000000000007</v>
          </cell>
          <cell r="U14">
            <v>0</v>
          </cell>
        </row>
        <row r="15">
          <cell r="C15">
            <v>9.375E-2</v>
          </cell>
          <cell r="J15">
            <v>62</v>
          </cell>
          <cell r="U15">
            <v>0</v>
          </cell>
        </row>
        <row r="16">
          <cell r="C16">
            <v>9.375E-2</v>
          </cell>
          <cell r="J16">
            <v>57.999999999999993</v>
          </cell>
          <cell r="U16">
            <v>0</v>
          </cell>
        </row>
        <row r="17">
          <cell r="C17">
            <v>9.375E-2</v>
          </cell>
          <cell r="J17">
            <v>56.999999999999993</v>
          </cell>
          <cell r="U17">
            <v>0</v>
          </cell>
        </row>
        <row r="18">
          <cell r="C18">
            <v>9.375E-2</v>
          </cell>
          <cell r="J18">
            <v>53</v>
          </cell>
          <cell r="U18">
            <v>0</v>
          </cell>
        </row>
        <row r="19">
          <cell r="C19">
            <v>9.375E-2</v>
          </cell>
          <cell r="J19">
            <v>82</v>
          </cell>
          <cell r="U19">
            <v>0</v>
          </cell>
        </row>
        <row r="20">
          <cell r="C20">
            <v>9.375E-2</v>
          </cell>
          <cell r="J20">
            <v>75</v>
          </cell>
          <cell r="U20">
            <v>0</v>
          </cell>
        </row>
        <row r="21">
          <cell r="C21">
            <v>9.375E-2</v>
          </cell>
          <cell r="J21">
            <v>100</v>
          </cell>
          <cell r="U21">
            <v>0</v>
          </cell>
        </row>
        <row r="22">
          <cell r="C22">
            <v>9.375E-2</v>
          </cell>
          <cell r="J22">
            <v>100</v>
          </cell>
          <cell r="U22">
            <v>0</v>
          </cell>
        </row>
        <row r="23">
          <cell r="C23">
            <v>9.375E-2</v>
          </cell>
          <cell r="J23">
            <v>83</v>
          </cell>
          <cell r="U23">
            <v>0</v>
          </cell>
        </row>
        <row r="24">
          <cell r="C24">
            <v>9.375E-2</v>
          </cell>
          <cell r="J24">
            <v>89</v>
          </cell>
          <cell r="U24">
            <v>0</v>
          </cell>
        </row>
        <row r="25">
          <cell r="C25">
            <v>9.375E-2</v>
          </cell>
          <cell r="J25">
            <v>100</v>
          </cell>
          <cell r="U25">
            <v>0</v>
          </cell>
        </row>
        <row r="26">
          <cell r="C26">
            <v>9.375E-2</v>
          </cell>
          <cell r="J26">
            <v>100</v>
          </cell>
          <cell r="U26">
            <v>0</v>
          </cell>
        </row>
        <row r="27">
          <cell r="C27">
            <v>9.375E-2</v>
          </cell>
          <cell r="J27">
            <v>100</v>
          </cell>
          <cell r="U27">
            <v>0</v>
          </cell>
        </row>
        <row r="28">
          <cell r="C28">
            <v>9.375E-2</v>
          </cell>
          <cell r="J28">
            <v>100</v>
          </cell>
          <cell r="U28">
            <v>0</v>
          </cell>
        </row>
        <row r="29">
          <cell r="C29">
            <v>9.375E-2</v>
          </cell>
          <cell r="J29">
            <v>100</v>
          </cell>
          <cell r="U29">
            <v>0</v>
          </cell>
        </row>
        <row r="30">
          <cell r="C30">
            <v>9.375E-2</v>
          </cell>
          <cell r="J30">
            <v>100</v>
          </cell>
          <cell r="U30">
            <v>0</v>
          </cell>
        </row>
        <row r="31">
          <cell r="C31">
            <v>9.375E-2</v>
          </cell>
          <cell r="J31">
            <v>74</v>
          </cell>
          <cell r="U31">
            <v>0</v>
          </cell>
        </row>
        <row r="32">
          <cell r="C32">
            <v>9.375E-2</v>
          </cell>
          <cell r="J32">
            <v>80</v>
          </cell>
          <cell r="U32">
            <v>0</v>
          </cell>
        </row>
        <row r="33">
          <cell r="C33">
            <v>9.375E-2</v>
          </cell>
          <cell r="J33">
            <v>74</v>
          </cell>
          <cell r="U33">
            <v>0</v>
          </cell>
        </row>
        <row r="34">
          <cell r="C34">
            <v>9.375E-2</v>
          </cell>
          <cell r="J34">
            <v>78</v>
          </cell>
          <cell r="U34">
            <v>0</v>
          </cell>
        </row>
        <row r="35">
          <cell r="C35">
            <v>9.375E-2</v>
          </cell>
          <cell r="J35">
            <v>83</v>
          </cell>
          <cell r="U35">
            <v>0</v>
          </cell>
        </row>
        <row r="36">
          <cell r="C36">
            <v>9.375E-2</v>
          </cell>
          <cell r="J36">
            <v>75</v>
          </cell>
          <cell r="U36">
            <v>0</v>
          </cell>
        </row>
        <row r="37">
          <cell r="C37">
            <v>9.375E-2</v>
          </cell>
          <cell r="J37">
            <v>95</v>
          </cell>
          <cell r="U37">
            <v>0</v>
          </cell>
        </row>
        <row r="38">
          <cell r="C38">
            <v>9.375E-2</v>
          </cell>
          <cell r="J38">
            <v>95</v>
          </cell>
          <cell r="U38">
            <v>0</v>
          </cell>
        </row>
        <row r="39">
          <cell r="C39">
            <v>9.375E-2</v>
          </cell>
          <cell r="J39">
            <v>86</v>
          </cell>
          <cell r="U39">
            <v>0</v>
          </cell>
        </row>
        <row r="40">
          <cell r="C40">
            <v>9.375E-2</v>
          </cell>
          <cell r="J40">
            <v>86</v>
          </cell>
          <cell r="U40">
            <v>0</v>
          </cell>
        </row>
        <row r="41">
          <cell r="C41">
            <v>9.375E-2</v>
          </cell>
          <cell r="J41">
            <v>87</v>
          </cell>
          <cell r="U41">
            <v>0</v>
          </cell>
        </row>
        <row r="42">
          <cell r="C42">
            <v>9.375E-2</v>
          </cell>
          <cell r="J42">
            <v>88</v>
          </cell>
          <cell r="U42">
            <v>0</v>
          </cell>
        </row>
        <row r="43">
          <cell r="C43">
            <v>9.375E-2</v>
          </cell>
          <cell r="J43">
            <v>87</v>
          </cell>
          <cell r="U43">
            <v>0</v>
          </cell>
        </row>
        <row r="44">
          <cell r="C44">
            <v>9.375E-2</v>
          </cell>
          <cell r="J44">
            <v>87</v>
          </cell>
          <cell r="U44">
            <v>0</v>
          </cell>
        </row>
        <row r="45">
          <cell r="C45">
            <v>9.375E-2</v>
          </cell>
          <cell r="J45">
            <v>86</v>
          </cell>
          <cell r="U45">
            <v>0</v>
          </cell>
        </row>
        <row r="46">
          <cell r="C46">
            <v>9.375E-2</v>
          </cell>
          <cell r="J46">
            <v>89</v>
          </cell>
          <cell r="U46">
            <v>0</v>
          </cell>
        </row>
        <row r="47">
          <cell r="C47">
            <v>9.375E-2</v>
          </cell>
          <cell r="J47">
            <v>38</v>
          </cell>
          <cell r="U47">
            <v>0</v>
          </cell>
        </row>
        <row r="48">
          <cell r="C48">
            <v>9.375E-2</v>
          </cell>
          <cell r="J48">
            <v>45</v>
          </cell>
          <cell r="U48">
            <v>0</v>
          </cell>
        </row>
        <row r="49">
          <cell r="C49">
            <v>9.375E-2</v>
          </cell>
          <cell r="J49">
            <v>53</v>
          </cell>
          <cell r="U49">
            <v>0</v>
          </cell>
        </row>
        <row r="50">
          <cell r="C50">
            <v>9.375E-2</v>
          </cell>
          <cell r="J50">
            <v>60</v>
          </cell>
          <cell r="U50">
            <v>0</v>
          </cell>
        </row>
        <row r="51">
          <cell r="C51">
            <v>9.375E-2</v>
          </cell>
          <cell r="J51">
            <v>43</v>
          </cell>
          <cell r="U51">
            <v>0</v>
          </cell>
        </row>
        <row r="52">
          <cell r="C52">
            <v>9.375E-2</v>
          </cell>
          <cell r="J52">
            <v>50</v>
          </cell>
          <cell r="U52">
            <v>0</v>
          </cell>
        </row>
        <row r="53">
          <cell r="C53">
            <v>9.375E-2</v>
          </cell>
          <cell r="J53">
            <v>43</v>
          </cell>
          <cell r="U53">
            <v>0</v>
          </cell>
        </row>
        <row r="54">
          <cell r="C54">
            <v>9.375E-2</v>
          </cell>
          <cell r="J54">
            <v>49</v>
          </cell>
          <cell r="U54">
            <v>0</v>
          </cell>
        </row>
        <row r="55">
          <cell r="C55">
            <v>9.375E-2</v>
          </cell>
          <cell r="J55">
            <v>49</v>
          </cell>
          <cell r="U55">
            <v>0</v>
          </cell>
        </row>
        <row r="56">
          <cell r="C56">
            <v>9.375E-2</v>
          </cell>
          <cell r="J56">
            <v>57.999999999999993</v>
          </cell>
          <cell r="U56">
            <v>0</v>
          </cell>
        </row>
        <row r="57">
          <cell r="C57">
            <v>9.375E-2</v>
          </cell>
          <cell r="J57">
            <v>63</v>
          </cell>
          <cell r="U57">
            <v>0</v>
          </cell>
        </row>
        <row r="58">
          <cell r="C58">
            <v>0.109375</v>
          </cell>
          <cell r="J58">
            <v>72</v>
          </cell>
          <cell r="U58">
            <v>0</v>
          </cell>
        </row>
        <row r="59">
          <cell r="C59">
            <v>0.109375</v>
          </cell>
          <cell r="J59">
            <v>72</v>
          </cell>
          <cell r="U59">
            <v>0</v>
          </cell>
        </row>
        <row r="60">
          <cell r="C60">
            <v>0.109375</v>
          </cell>
          <cell r="J60">
            <v>73</v>
          </cell>
          <cell r="U60">
            <v>0</v>
          </cell>
        </row>
        <row r="61">
          <cell r="C61">
            <v>0.109375</v>
          </cell>
          <cell r="J61">
            <v>68</v>
          </cell>
          <cell r="U61">
            <v>0</v>
          </cell>
        </row>
        <row r="62">
          <cell r="C62">
            <v>0.109375</v>
          </cell>
          <cell r="J62">
            <v>71</v>
          </cell>
          <cell r="U62">
            <v>0</v>
          </cell>
        </row>
        <row r="63">
          <cell r="C63">
            <v>0.109375</v>
          </cell>
          <cell r="J63">
            <v>71</v>
          </cell>
          <cell r="U63">
            <v>0</v>
          </cell>
        </row>
        <row r="64">
          <cell r="C64">
            <v>0.125</v>
          </cell>
          <cell r="J64">
            <v>72</v>
          </cell>
          <cell r="U64">
            <v>0</v>
          </cell>
        </row>
        <row r="65">
          <cell r="C65">
            <v>0.125</v>
          </cell>
          <cell r="J65">
            <v>66</v>
          </cell>
          <cell r="U65">
            <v>0</v>
          </cell>
        </row>
        <row r="66">
          <cell r="C66">
            <v>0.125</v>
          </cell>
          <cell r="J66">
            <v>67</v>
          </cell>
          <cell r="U66">
            <v>0</v>
          </cell>
        </row>
        <row r="67">
          <cell r="C67">
            <v>0.125</v>
          </cell>
          <cell r="J67">
            <v>70</v>
          </cell>
          <cell r="U67">
            <v>0</v>
          </cell>
        </row>
        <row r="68">
          <cell r="C68">
            <v>0.125</v>
          </cell>
          <cell r="J68">
            <v>70</v>
          </cell>
          <cell r="U68">
            <v>0</v>
          </cell>
        </row>
        <row r="69">
          <cell r="C69">
            <v>0.125</v>
          </cell>
          <cell r="J69">
            <v>68</v>
          </cell>
          <cell r="U69">
            <v>0</v>
          </cell>
        </row>
        <row r="70">
          <cell r="C70">
            <v>0.125</v>
          </cell>
          <cell r="J70">
            <v>75</v>
          </cell>
          <cell r="U70">
            <v>0</v>
          </cell>
        </row>
        <row r="71">
          <cell r="C71">
            <v>0.125</v>
          </cell>
          <cell r="J71">
            <v>69</v>
          </cell>
          <cell r="U71">
            <v>0</v>
          </cell>
        </row>
        <row r="72">
          <cell r="C72">
            <v>0.125</v>
          </cell>
          <cell r="J72">
            <v>67</v>
          </cell>
          <cell r="U72">
            <v>0</v>
          </cell>
        </row>
        <row r="73">
          <cell r="C73">
            <v>0.125</v>
          </cell>
          <cell r="J73">
            <v>76</v>
          </cell>
          <cell r="U73">
            <v>0</v>
          </cell>
        </row>
        <row r="74">
          <cell r="C74">
            <v>0.125</v>
          </cell>
          <cell r="J74">
            <v>67</v>
          </cell>
          <cell r="U74">
            <v>0</v>
          </cell>
        </row>
        <row r="75">
          <cell r="C75">
            <v>0.125</v>
          </cell>
          <cell r="J75">
            <v>74</v>
          </cell>
          <cell r="U75">
            <v>0</v>
          </cell>
        </row>
        <row r="76">
          <cell r="C76">
            <v>0.125</v>
          </cell>
          <cell r="J76">
            <v>68</v>
          </cell>
          <cell r="U76">
            <v>0</v>
          </cell>
        </row>
        <row r="77">
          <cell r="C77">
            <v>0.125</v>
          </cell>
          <cell r="J77">
            <v>61</v>
          </cell>
          <cell r="U77">
            <v>0</v>
          </cell>
        </row>
        <row r="78">
          <cell r="C78">
            <v>0.125</v>
          </cell>
          <cell r="J78">
            <v>61</v>
          </cell>
          <cell r="U78">
            <v>0</v>
          </cell>
        </row>
        <row r="79">
          <cell r="C79">
            <v>0.125</v>
          </cell>
          <cell r="J79">
            <v>60</v>
          </cell>
          <cell r="U79">
            <v>0</v>
          </cell>
        </row>
        <row r="80">
          <cell r="C80">
            <v>0.125</v>
          </cell>
          <cell r="J80">
            <v>57.999999999999993</v>
          </cell>
          <cell r="U80">
            <v>0</v>
          </cell>
        </row>
        <row r="81">
          <cell r="C81">
            <v>0.140625</v>
          </cell>
          <cell r="J81">
            <v>66</v>
          </cell>
          <cell r="U81">
            <v>0</v>
          </cell>
        </row>
        <row r="82">
          <cell r="C82">
            <v>0.140625</v>
          </cell>
          <cell r="J82">
            <v>57.999999999999993</v>
          </cell>
          <cell r="U82">
            <v>0</v>
          </cell>
        </row>
        <row r="83">
          <cell r="C83">
            <v>0.140625</v>
          </cell>
          <cell r="J83">
            <v>63</v>
          </cell>
          <cell r="U83">
            <v>0</v>
          </cell>
        </row>
        <row r="84">
          <cell r="C84">
            <v>0.140625</v>
          </cell>
          <cell r="J84">
            <v>68</v>
          </cell>
          <cell r="U84">
            <v>0</v>
          </cell>
        </row>
        <row r="85">
          <cell r="C85">
            <v>0.140625</v>
          </cell>
          <cell r="J85">
            <v>57.999999999999993</v>
          </cell>
          <cell r="U85">
            <v>0</v>
          </cell>
        </row>
        <row r="86">
          <cell r="C86">
            <v>0.140625</v>
          </cell>
          <cell r="J86">
            <v>80</v>
          </cell>
          <cell r="U86">
            <v>0</v>
          </cell>
        </row>
        <row r="87">
          <cell r="C87">
            <v>0.140625</v>
          </cell>
          <cell r="J87">
            <v>20</v>
          </cell>
          <cell r="U87">
            <v>0</v>
          </cell>
        </row>
        <row r="88">
          <cell r="C88">
            <v>0.140625</v>
          </cell>
          <cell r="J88">
            <v>19</v>
          </cell>
          <cell r="U88">
            <v>0</v>
          </cell>
        </row>
        <row r="89">
          <cell r="C89">
            <v>0.140625</v>
          </cell>
          <cell r="J89">
            <v>28.999999999999996</v>
          </cell>
          <cell r="U89">
            <v>0</v>
          </cell>
        </row>
        <row r="90">
          <cell r="C90">
            <v>0.140625</v>
          </cell>
          <cell r="J90">
            <v>23</v>
          </cell>
          <cell r="U90">
            <v>0</v>
          </cell>
        </row>
        <row r="91">
          <cell r="C91">
            <v>0.140625</v>
          </cell>
          <cell r="J91">
            <v>22</v>
          </cell>
          <cell r="U91">
            <v>0</v>
          </cell>
        </row>
        <row r="92">
          <cell r="C92">
            <v>0.140625</v>
          </cell>
          <cell r="J92">
            <v>28.999999999999996</v>
          </cell>
          <cell r="U92">
            <v>0</v>
          </cell>
        </row>
        <row r="93">
          <cell r="C93">
            <v>0.140625</v>
          </cell>
          <cell r="J93">
            <v>25</v>
          </cell>
          <cell r="U93">
            <v>0</v>
          </cell>
        </row>
        <row r="94">
          <cell r="C94">
            <v>0.140625</v>
          </cell>
          <cell r="J94">
            <v>24</v>
          </cell>
          <cell r="U94">
            <v>0</v>
          </cell>
        </row>
        <row r="95">
          <cell r="C95">
            <v>0.140625</v>
          </cell>
          <cell r="J95">
            <v>22</v>
          </cell>
          <cell r="U95">
            <v>0</v>
          </cell>
        </row>
        <row r="96">
          <cell r="C96">
            <v>0.140625</v>
          </cell>
          <cell r="J96">
            <v>25</v>
          </cell>
          <cell r="U96">
            <v>0</v>
          </cell>
        </row>
        <row r="97">
          <cell r="C97">
            <v>0.140625</v>
          </cell>
          <cell r="J97">
            <v>26</v>
          </cell>
          <cell r="U97">
            <v>0</v>
          </cell>
        </row>
        <row r="98">
          <cell r="C98">
            <v>0.140625</v>
          </cell>
          <cell r="J98">
            <v>28.999999999999996</v>
          </cell>
          <cell r="U98">
            <v>0</v>
          </cell>
        </row>
        <row r="99">
          <cell r="C99">
            <v>0.140625</v>
          </cell>
          <cell r="J99">
            <v>34</v>
          </cell>
          <cell r="U99">
            <v>0</v>
          </cell>
        </row>
        <row r="100">
          <cell r="C100">
            <v>0.140625</v>
          </cell>
          <cell r="J100">
            <v>23</v>
          </cell>
          <cell r="U100">
            <v>0</v>
          </cell>
        </row>
        <row r="101">
          <cell r="C101">
            <v>0.140625</v>
          </cell>
          <cell r="J101">
            <v>24</v>
          </cell>
          <cell r="U101">
            <v>0</v>
          </cell>
        </row>
        <row r="102">
          <cell r="C102">
            <v>0.15625</v>
          </cell>
          <cell r="J102">
            <v>20</v>
          </cell>
          <cell r="U102">
            <v>0</v>
          </cell>
        </row>
        <row r="103">
          <cell r="C103">
            <v>0.15625</v>
          </cell>
          <cell r="J103">
            <v>23</v>
          </cell>
          <cell r="U103">
            <v>0</v>
          </cell>
        </row>
        <row r="104">
          <cell r="C104">
            <v>0.15625</v>
          </cell>
          <cell r="J104">
            <v>26</v>
          </cell>
          <cell r="U104">
            <v>0</v>
          </cell>
        </row>
        <row r="105">
          <cell r="C105">
            <v>0.15625</v>
          </cell>
          <cell r="J105">
            <v>30</v>
          </cell>
          <cell r="U105">
            <v>0</v>
          </cell>
        </row>
        <row r="106">
          <cell r="C106">
            <v>0.15625</v>
          </cell>
          <cell r="J106">
            <v>33</v>
          </cell>
          <cell r="U106">
            <v>0</v>
          </cell>
        </row>
        <row r="107">
          <cell r="C107">
            <v>0.15625</v>
          </cell>
          <cell r="J107">
            <v>39</v>
          </cell>
          <cell r="U107">
            <v>0</v>
          </cell>
        </row>
        <row r="108">
          <cell r="C108">
            <v>0.15625</v>
          </cell>
          <cell r="J108">
            <v>33</v>
          </cell>
          <cell r="U108">
            <v>0</v>
          </cell>
        </row>
        <row r="109">
          <cell r="C109">
            <v>0.15625</v>
          </cell>
          <cell r="J109">
            <v>23</v>
          </cell>
          <cell r="U109">
            <v>0</v>
          </cell>
        </row>
        <row r="110">
          <cell r="C110">
            <v>0.171875</v>
          </cell>
          <cell r="J110">
            <v>25</v>
          </cell>
          <cell r="U110">
            <v>0</v>
          </cell>
        </row>
        <row r="111">
          <cell r="C111">
            <v>0.171875</v>
          </cell>
          <cell r="J111">
            <v>31</v>
          </cell>
          <cell r="U111">
            <v>0</v>
          </cell>
        </row>
        <row r="112">
          <cell r="C112">
            <v>0.171875</v>
          </cell>
          <cell r="J112">
            <v>24</v>
          </cell>
          <cell r="U112">
            <v>0</v>
          </cell>
        </row>
        <row r="113">
          <cell r="C113">
            <v>0.171875</v>
          </cell>
          <cell r="J113">
            <v>32</v>
          </cell>
          <cell r="U113">
            <v>0</v>
          </cell>
        </row>
        <row r="114">
          <cell r="C114">
            <v>0.171875</v>
          </cell>
          <cell r="J114">
            <v>31</v>
          </cell>
          <cell r="U114">
            <v>0</v>
          </cell>
        </row>
        <row r="115">
          <cell r="C115">
            <v>0.171875</v>
          </cell>
          <cell r="J115">
            <v>28.999999999999996</v>
          </cell>
          <cell r="U115">
            <v>0</v>
          </cell>
        </row>
        <row r="116">
          <cell r="C116">
            <v>0.171875</v>
          </cell>
          <cell r="J116">
            <v>37</v>
          </cell>
          <cell r="U116">
            <v>0</v>
          </cell>
        </row>
        <row r="117">
          <cell r="C117">
            <v>0.171875</v>
          </cell>
          <cell r="J117">
            <v>38</v>
          </cell>
          <cell r="U117">
            <v>0</v>
          </cell>
        </row>
        <row r="118">
          <cell r="C118">
            <v>0.171875</v>
          </cell>
          <cell r="J118">
            <v>40</v>
          </cell>
          <cell r="U118">
            <v>0</v>
          </cell>
        </row>
        <row r="119">
          <cell r="C119">
            <v>0.171875</v>
          </cell>
          <cell r="J119">
            <v>32</v>
          </cell>
          <cell r="U119">
            <v>0</v>
          </cell>
        </row>
        <row r="120">
          <cell r="C120">
            <v>0.171875</v>
          </cell>
          <cell r="J120">
            <v>37</v>
          </cell>
          <cell r="U120">
            <v>0</v>
          </cell>
        </row>
        <row r="121">
          <cell r="C121">
            <v>0.171875</v>
          </cell>
          <cell r="J121">
            <v>37</v>
          </cell>
          <cell r="U121">
            <v>0</v>
          </cell>
        </row>
        <row r="122">
          <cell r="C122">
            <v>0.171875</v>
          </cell>
          <cell r="J122">
            <v>36</v>
          </cell>
          <cell r="U122">
            <v>0</v>
          </cell>
        </row>
        <row r="123">
          <cell r="C123">
            <v>0.171875</v>
          </cell>
          <cell r="J123">
            <v>40</v>
          </cell>
          <cell r="U123">
            <v>0</v>
          </cell>
        </row>
        <row r="124">
          <cell r="C124">
            <v>0.171875</v>
          </cell>
          <cell r="J124">
            <v>27</v>
          </cell>
          <cell r="U124">
            <v>0</v>
          </cell>
        </row>
        <row r="125">
          <cell r="C125">
            <v>0.1875</v>
          </cell>
          <cell r="J125">
            <v>46</v>
          </cell>
          <cell r="U125">
            <v>0</v>
          </cell>
        </row>
        <row r="126">
          <cell r="C126">
            <v>0.1875</v>
          </cell>
          <cell r="J126">
            <v>45</v>
          </cell>
          <cell r="U126">
            <v>0</v>
          </cell>
        </row>
      </sheetData>
      <sheetData sheetId="1">
        <row r="3">
          <cell r="J3">
            <v>69.733333333333334</v>
          </cell>
          <cell r="P3">
            <v>7.541666666666667</v>
          </cell>
        </row>
        <row r="7">
          <cell r="C7">
            <v>0</v>
          </cell>
          <cell r="J7">
            <v>6</v>
          </cell>
          <cell r="P7">
            <v>1</v>
          </cell>
          <cell r="U7">
            <v>0</v>
          </cell>
        </row>
        <row r="8">
          <cell r="C8">
            <v>0</v>
          </cell>
          <cell r="J8">
            <v>84</v>
          </cell>
          <cell r="P8">
            <v>2</v>
          </cell>
          <cell r="U8">
            <v>0</v>
          </cell>
        </row>
        <row r="9">
          <cell r="C9">
            <v>0</v>
          </cell>
          <cell r="J9">
            <v>88</v>
          </cell>
          <cell r="P9">
            <v>2</v>
          </cell>
          <cell r="U9">
            <v>0</v>
          </cell>
        </row>
        <row r="10">
          <cell r="C10">
            <v>0</v>
          </cell>
          <cell r="J10">
            <v>89</v>
          </cell>
          <cell r="P10">
            <v>2</v>
          </cell>
          <cell r="U10">
            <v>0</v>
          </cell>
        </row>
        <row r="11">
          <cell r="C11">
            <v>0</v>
          </cell>
          <cell r="J11">
            <v>92</v>
          </cell>
          <cell r="P11">
            <v>2</v>
          </cell>
          <cell r="U11">
            <v>0</v>
          </cell>
        </row>
        <row r="12">
          <cell r="C12">
            <v>0</v>
          </cell>
          <cell r="J12">
            <v>86</v>
          </cell>
          <cell r="P12">
            <v>2</v>
          </cell>
          <cell r="U12">
            <v>0</v>
          </cell>
        </row>
        <row r="13">
          <cell r="C13">
            <v>0</v>
          </cell>
          <cell r="J13">
            <v>84</v>
          </cell>
          <cell r="P13">
            <v>2</v>
          </cell>
          <cell r="U13">
            <v>0</v>
          </cell>
        </row>
        <row r="14">
          <cell r="C14">
            <v>0</v>
          </cell>
          <cell r="J14">
            <v>89</v>
          </cell>
          <cell r="P14">
            <v>2</v>
          </cell>
          <cell r="U14">
            <v>0</v>
          </cell>
        </row>
        <row r="15">
          <cell r="C15">
            <v>0</v>
          </cell>
          <cell r="J15">
            <v>90</v>
          </cell>
          <cell r="P15">
            <v>2</v>
          </cell>
          <cell r="U15">
            <v>0</v>
          </cell>
        </row>
        <row r="16">
          <cell r="C16">
            <v>0</v>
          </cell>
          <cell r="J16">
            <v>85</v>
          </cell>
          <cell r="P16">
            <v>2</v>
          </cell>
          <cell r="U16">
            <v>0</v>
          </cell>
        </row>
        <row r="17">
          <cell r="C17">
            <v>0</v>
          </cell>
          <cell r="J17">
            <v>88</v>
          </cell>
          <cell r="P17">
            <v>2</v>
          </cell>
          <cell r="U17">
            <v>0</v>
          </cell>
        </row>
        <row r="18">
          <cell r="C18">
            <v>1.5625E-2</v>
          </cell>
          <cell r="J18">
            <v>50</v>
          </cell>
          <cell r="P18">
            <v>3</v>
          </cell>
          <cell r="U18">
            <v>0</v>
          </cell>
        </row>
        <row r="19">
          <cell r="C19">
            <v>1.5625E-2</v>
          </cell>
          <cell r="J19">
            <v>54</v>
          </cell>
          <cell r="P19">
            <v>3</v>
          </cell>
          <cell r="U19">
            <v>0</v>
          </cell>
        </row>
        <row r="20">
          <cell r="C20">
            <v>1.5625E-2</v>
          </cell>
          <cell r="J20">
            <v>70</v>
          </cell>
          <cell r="P20">
            <v>4</v>
          </cell>
          <cell r="U20">
            <v>0</v>
          </cell>
        </row>
        <row r="21">
          <cell r="C21">
            <v>1.5625E-2</v>
          </cell>
          <cell r="J21">
            <v>67</v>
          </cell>
          <cell r="P21">
            <v>4</v>
          </cell>
          <cell r="U21">
            <v>0</v>
          </cell>
        </row>
        <row r="22">
          <cell r="C22">
            <v>1.5625E-2</v>
          </cell>
          <cell r="J22">
            <v>70</v>
          </cell>
          <cell r="P22">
            <v>4</v>
          </cell>
          <cell r="U22">
            <v>0</v>
          </cell>
        </row>
        <row r="23">
          <cell r="C23">
            <v>1.5625E-2</v>
          </cell>
          <cell r="J23">
            <v>66</v>
          </cell>
          <cell r="P23">
            <v>4</v>
          </cell>
          <cell r="U23">
            <v>0</v>
          </cell>
        </row>
        <row r="24">
          <cell r="C24">
            <v>1.5625E-2</v>
          </cell>
          <cell r="J24">
            <v>92</v>
          </cell>
          <cell r="P24">
            <v>5</v>
          </cell>
          <cell r="U24">
            <v>0</v>
          </cell>
        </row>
        <row r="25">
          <cell r="C25">
            <v>1.5625E-2</v>
          </cell>
          <cell r="J25">
            <v>92</v>
          </cell>
          <cell r="P25">
            <v>5</v>
          </cell>
          <cell r="U25">
            <v>0</v>
          </cell>
        </row>
        <row r="26">
          <cell r="C26">
            <v>1.5625E-2</v>
          </cell>
          <cell r="J26">
            <v>95</v>
          </cell>
          <cell r="P26">
            <v>5</v>
          </cell>
          <cell r="U26">
            <v>0</v>
          </cell>
        </row>
        <row r="27">
          <cell r="C27">
            <v>1.5625E-2</v>
          </cell>
          <cell r="J27">
            <v>93</v>
          </cell>
          <cell r="P27">
            <v>5</v>
          </cell>
          <cell r="U27">
            <v>0</v>
          </cell>
        </row>
        <row r="28">
          <cell r="C28">
            <v>1.5625E-2</v>
          </cell>
          <cell r="J28">
            <v>87</v>
          </cell>
          <cell r="P28">
            <v>5</v>
          </cell>
          <cell r="U28">
            <v>0</v>
          </cell>
        </row>
        <row r="29">
          <cell r="C29">
            <v>1.5625E-2</v>
          </cell>
          <cell r="J29">
            <v>92</v>
          </cell>
          <cell r="P29">
            <v>5</v>
          </cell>
          <cell r="U29">
            <v>0</v>
          </cell>
        </row>
        <row r="30">
          <cell r="C30">
            <v>1.5625E-2</v>
          </cell>
          <cell r="J30">
            <v>93</v>
          </cell>
          <cell r="P30">
            <v>5</v>
          </cell>
          <cell r="U30">
            <v>0</v>
          </cell>
        </row>
        <row r="31">
          <cell r="C31">
            <v>1.5625E-2</v>
          </cell>
          <cell r="J31">
            <v>51</v>
          </cell>
          <cell r="P31">
            <v>6</v>
          </cell>
          <cell r="U31">
            <v>0</v>
          </cell>
        </row>
        <row r="32">
          <cell r="C32">
            <v>1.5625E-2</v>
          </cell>
          <cell r="J32">
            <v>59</v>
          </cell>
          <cell r="P32">
            <v>6</v>
          </cell>
          <cell r="U32">
            <v>0</v>
          </cell>
        </row>
        <row r="33">
          <cell r="C33">
            <v>1.5625E-2</v>
          </cell>
          <cell r="J33">
            <v>68</v>
          </cell>
          <cell r="P33">
            <v>6</v>
          </cell>
          <cell r="U33">
            <v>0</v>
          </cell>
        </row>
        <row r="34">
          <cell r="C34">
            <v>3.125E-2</v>
          </cell>
          <cell r="J34">
            <v>88</v>
          </cell>
          <cell r="P34">
            <v>7</v>
          </cell>
          <cell r="U34">
            <v>0</v>
          </cell>
        </row>
        <row r="35">
          <cell r="C35">
            <v>3.125E-2</v>
          </cell>
          <cell r="J35">
            <v>86</v>
          </cell>
          <cell r="P35">
            <v>7</v>
          </cell>
          <cell r="U35">
            <v>0</v>
          </cell>
        </row>
        <row r="36">
          <cell r="C36">
            <v>3.125E-2</v>
          </cell>
          <cell r="J36">
            <v>90</v>
          </cell>
          <cell r="P36">
            <v>7</v>
          </cell>
          <cell r="U36">
            <v>0</v>
          </cell>
        </row>
        <row r="37">
          <cell r="C37">
            <v>3.125E-2</v>
          </cell>
          <cell r="J37">
            <v>95</v>
          </cell>
          <cell r="P37">
            <v>7</v>
          </cell>
          <cell r="U37">
            <v>0</v>
          </cell>
        </row>
        <row r="38">
          <cell r="C38">
            <v>3.125E-2</v>
          </cell>
          <cell r="J38">
            <v>95</v>
          </cell>
          <cell r="P38">
            <v>8</v>
          </cell>
          <cell r="U38">
            <v>0</v>
          </cell>
        </row>
        <row r="39">
          <cell r="C39">
            <v>3.125E-2</v>
          </cell>
          <cell r="J39">
            <v>86</v>
          </cell>
          <cell r="P39">
            <v>8</v>
          </cell>
          <cell r="U39">
            <v>0</v>
          </cell>
        </row>
        <row r="40">
          <cell r="C40">
            <v>3.125E-2</v>
          </cell>
          <cell r="J40">
            <v>86</v>
          </cell>
          <cell r="P40">
            <v>8</v>
          </cell>
          <cell r="U40">
            <v>0</v>
          </cell>
        </row>
        <row r="41">
          <cell r="C41">
            <v>3.125E-2</v>
          </cell>
          <cell r="J41">
            <v>87</v>
          </cell>
          <cell r="P41">
            <v>8</v>
          </cell>
          <cell r="U41">
            <v>0</v>
          </cell>
        </row>
        <row r="42">
          <cell r="C42">
            <v>3.125E-2</v>
          </cell>
          <cell r="J42">
            <v>88</v>
          </cell>
          <cell r="P42">
            <v>8</v>
          </cell>
          <cell r="U42">
            <v>0</v>
          </cell>
        </row>
        <row r="43">
          <cell r="C43">
            <v>3.125E-2</v>
          </cell>
          <cell r="J43">
            <v>87</v>
          </cell>
          <cell r="P43">
            <v>8</v>
          </cell>
          <cell r="U43">
            <v>0</v>
          </cell>
        </row>
        <row r="44">
          <cell r="C44">
            <v>3.125E-2</v>
          </cell>
          <cell r="J44">
            <v>87</v>
          </cell>
          <cell r="P44">
            <v>8</v>
          </cell>
          <cell r="U44">
            <v>0</v>
          </cell>
        </row>
        <row r="45">
          <cell r="C45">
            <v>3.125E-2</v>
          </cell>
          <cell r="J45">
            <v>86</v>
          </cell>
          <cell r="P45">
            <v>8</v>
          </cell>
          <cell r="U45">
            <v>0</v>
          </cell>
        </row>
        <row r="46">
          <cell r="C46">
            <v>3.125E-2</v>
          </cell>
          <cell r="J46">
            <v>89</v>
          </cell>
          <cell r="P46">
            <v>8</v>
          </cell>
          <cell r="U46">
            <v>0</v>
          </cell>
        </row>
        <row r="47">
          <cell r="C47">
            <v>3.125E-2</v>
          </cell>
          <cell r="J47">
            <v>38</v>
          </cell>
          <cell r="P47">
            <v>8</v>
          </cell>
          <cell r="U47">
            <v>0</v>
          </cell>
        </row>
        <row r="48">
          <cell r="C48">
            <v>3.125E-2</v>
          </cell>
          <cell r="J48">
            <v>45</v>
          </cell>
          <cell r="P48">
            <v>8</v>
          </cell>
          <cell r="U48">
            <v>0</v>
          </cell>
        </row>
        <row r="49">
          <cell r="C49">
            <v>3.125E-2</v>
          </cell>
          <cell r="J49">
            <v>48</v>
          </cell>
          <cell r="P49">
            <v>8</v>
          </cell>
          <cell r="U49">
            <v>0</v>
          </cell>
        </row>
        <row r="50">
          <cell r="C50">
            <v>3.125E-2</v>
          </cell>
          <cell r="J50">
            <v>55.000000000000007</v>
          </cell>
          <cell r="P50">
            <v>8</v>
          </cell>
          <cell r="U50">
            <v>0</v>
          </cell>
        </row>
        <row r="51">
          <cell r="C51">
            <v>3.125E-2</v>
          </cell>
          <cell r="J51">
            <v>39</v>
          </cell>
          <cell r="P51">
            <v>8</v>
          </cell>
          <cell r="U51">
            <v>0</v>
          </cell>
        </row>
        <row r="52">
          <cell r="C52">
            <v>3.125E-2</v>
          </cell>
          <cell r="J52">
            <v>48</v>
          </cell>
          <cell r="P52">
            <v>8</v>
          </cell>
          <cell r="U52">
            <v>0</v>
          </cell>
        </row>
        <row r="53">
          <cell r="C53">
            <v>3.125E-2</v>
          </cell>
          <cell r="J53">
            <v>41</v>
          </cell>
          <cell r="P53">
            <v>8</v>
          </cell>
          <cell r="U53">
            <v>0</v>
          </cell>
        </row>
        <row r="54">
          <cell r="C54">
            <v>3.125E-2</v>
          </cell>
          <cell r="J54">
            <v>40</v>
          </cell>
          <cell r="P54">
            <v>9</v>
          </cell>
          <cell r="U54">
            <v>0</v>
          </cell>
        </row>
        <row r="55">
          <cell r="C55">
            <v>3.125E-2</v>
          </cell>
          <cell r="J55">
            <v>47</v>
          </cell>
          <cell r="P55">
            <v>9</v>
          </cell>
          <cell r="U55">
            <v>0</v>
          </cell>
        </row>
        <row r="56">
          <cell r="C56">
            <v>3.125E-2</v>
          </cell>
          <cell r="J56">
            <v>46</v>
          </cell>
          <cell r="P56">
            <v>9</v>
          </cell>
          <cell r="U56">
            <v>0</v>
          </cell>
        </row>
        <row r="57">
          <cell r="C57">
            <v>3.125E-2</v>
          </cell>
          <cell r="J57">
            <v>42</v>
          </cell>
          <cell r="P57">
            <v>10</v>
          </cell>
          <cell r="U57">
            <v>0</v>
          </cell>
        </row>
        <row r="58">
          <cell r="C58">
            <v>3.125E-2</v>
          </cell>
          <cell r="J58">
            <v>76</v>
          </cell>
          <cell r="P58">
            <v>11</v>
          </cell>
          <cell r="U58">
            <v>0</v>
          </cell>
        </row>
        <row r="59">
          <cell r="C59">
            <v>3.125E-2</v>
          </cell>
          <cell r="J59">
            <v>83</v>
          </cell>
          <cell r="P59">
            <v>11</v>
          </cell>
          <cell r="U59">
            <v>0</v>
          </cell>
        </row>
        <row r="60">
          <cell r="C60">
            <v>3.125E-2</v>
          </cell>
          <cell r="J60">
            <v>78</v>
          </cell>
          <cell r="P60">
            <v>11</v>
          </cell>
          <cell r="U60">
            <v>0</v>
          </cell>
        </row>
        <row r="61">
          <cell r="C61">
            <v>3.125E-2</v>
          </cell>
          <cell r="J61">
            <v>82</v>
          </cell>
          <cell r="P61">
            <v>11</v>
          </cell>
          <cell r="U61">
            <v>0</v>
          </cell>
        </row>
        <row r="62">
          <cell r="C62">
            <v>3.125E-2</v>
          </cell>
          <cell r="J62">
            <v>66</v>
          </cell>
          <cell r="P62">
            <v>11</v>
          </cell>
          <cell r="U62">
            <v>0</v>
          </cell>
        </row>
        <row r="63">
          <cell r="C63">
            <v>3.125E-2</v>
          </cell>
          <cell r="J63">
            <v>81</v>
          </cell>
          <cell r="P63">
            <v>11</v>
          </cell>
          <cell r="U63">
            <v>0</v>
          </cell>
        </row>
        <row r="64">
          <cell r="C64">
            <v>3.125E-2</v>
          </cell>
          <cell r="J64">
            <v>86</v>
          </cell>
          <cell r="P64">
            <v>11</v>
          </cell>
          <cell r="U64">
            <v>0</v>
          </cell>
        </row>
        <row r="65">
          <cell r="C65">
            <v>3.125E-2</v>
          </cell>
          <cell r="J65">
            <v>70</v>
          </cell>
          <cell r="P65">
            <v>11</v>
          </cell>
          <cell r="U65">
            <v>0</v>
          </cell>
        </row>
        <row r="66">
          <cell r="C66">
            <v>3.125E-2</v>
          </cell>
          <cell r="J66">
            <v>48</v>
          </cell>
          <cell r="P66">
            <v>12</v>
          </cell>
          <cell r="U66">
            <v>0</v>
          </cell>
        </row>
        <row r="67">
          <cell r="C67">
            <v>3.125E-2</v>
          </cell>
          <cell r="J67">
            <v>69</v>
          </cell>
          <cell r="P67">
            <v>12</v>
          </cell>
          <cell r="U67">
            <v>0</v>
          </cell>
        </row>
        <row r="68">
          <cell r="C68">
            <v>3.125E-2</v>
          </cell>
          <cell r="J68">
            <v>83</v>
          </cell>
          <cell r="P68">
            <v>12</v>
          </cell>
          <cell r="U68">
            <v>0</v>
          </cell>
        </row>
        <row r="69">
          <cell r="C69">
            <v>3.125E-2</v>
          </cell>
          <cell r="J69">
            <v>72</v>
          </cell>
          <cell r="P69">
            <v>12</v>
          </cell>
          <cell r="U69">
            <v>0</v>
          </cell>
        </row>
        <row r="70">
          <cell r="C70">
            <v>3.125E-2</v>
          </cell>
          <cell r="J70">
            <v>82</v>
          </cell>
          <cell r="P70">
            <v>12</v>
          </cell>
          <cell r="U70">
            <v>0</v>
          </cell>
        </row>
        <row r="71">
          <cell r="C71">
            <v>3.125E-2</v>
          </cell>
          <cell r="J71">
            <v>75</v>
          </cell>
          <cell r="P71">
            <v>12</v>
          </cell>
          <cell r="U71">
            <v>0</v>
          </cell>
        </row>
        <row r="72">
          <cell r="C72">
            <v>3.125E-2</v>
          </cell>
          <cell r="J72">
            <v>68</v>
          </cell>
          <cell r="P72">
            <v>13</v>
          </cell>
          <cell r="U72">
            <v>0</v>
          </cell>
        </row>
        <row r="73">
          <cell r="C73">
            <v>3.125E-2</v>
          </cell>
          <cell r="J73">
            <v>78</v>
          </cell>
          <cell r="P73">
            <v>11</v>
          </cell>
          <cell r="U73">
            <v>0</v>
          </cell>
        </row>
        <row r="74">
          <cell r="C74">
            <v>3.125E-2</v>
          </cell>
          <cell r="J74">
            <v>82</v>
          </cell>
          <cell r="P74">
            <v>11</v>
          </cell>
          <cell r="U74">
            <v>0</v>
          </cell>
        </row>
        <row r="75">
          <cell r="C75">
            <v>3.125E-2</v>
          </cell>
          <cell r="J75">
            <v>86</v>
          </cell>
          <cell r="P75">
            <v>10</v>
          </cell>
          <cell r="U75">
            <v>0</v>
          </cell>
        </row>
        <row r="76">
          <cell r="C76">
            <v>3.125E-2</v>
          </cell>
          <cell r="J76">
            <v>75</v>
          </cell>
          <cell r="P76">
            <v>10</v>
          </cell>
          <cell r="U76">
            <v>0</v>
          </cell>
        </row>
        <row r="77">
          <cell r="C77">
            <v>3.125E-2</v>
          </cell>
          <cell r="J77">
            <v>86</v>
          </cell>
          <cell r="P77">
            <v>10</v>
          </cell>
          <cell r="U77">
            <v>0</v>
          </cell>
        </row>
        <row r="78">
          <cell r="C78">
            <v>3.125E-2</v>
          </cell>
          <cell r="J78">
            <v>76</v>
          </cell>
          <cell r="P78">
            <v>10</v>
          </cell>
          <cell r="U78">
            <v>0</v>
          </cell>
        </row>
        <row r="79">
          <cell r="C79">
            <v>3.125E-2</v>
          </cell>
          <cell r="J79">
            <v>77</v>
          </cell>
          <cell r="P79">
            <v>10</v>
          </cell>
          <cell r="U79">
            <v>0</v>
          </cell>
        </row>
        <row r="80">
          <cell r="C80">
            <v>3.125E-2</v>
          </cell>
          <cell r="J80">
            <v>70</v>
          </cell>
          <cell r="P80">
            <v>10</v>
          </cell>
          <cell r="U80">
            <v>0</v>
          </cell>
        </row>
        <row r="81">
          <cell r="C81">
            <v>3.125E-2</v>
          </cell>
          <cell r="J81">
            <v>88</v>
          </cell>
          <cell r="P81">
            <v>10</v>
          </cell>
          <cell r="U81">
            <v>0</v>
          </cell>
        </row>
        <row r="82">
          <cell r="C82">
            <v>3.125E-2</v>
          </cell>
          <cell r="J82">
            <v>84</v>
          </cell>
          <cell r="P82">
            <v>7</v>
          </cell>
          <cell r="U82">
            <v>0</v>
          </cell>
        </row>
        <row r="83">
          <cell r="C83">
            <v>3.125E-2</v>
          </cell>
          <cell r="J83">
            <v>78</v>
          </cell>
          <cell r="P83">
            <v>7</v>
          </cell>
          <cell r="U83">
            <v>0</v>
          </cell>
        </row>
        <row r="84">
          <cell r="C84">
            <v>3.125E-2</v>
          </cell>
          <cell r="J84">
            <v>84</v>
          </cell>
          <cell r="P84">
            <v>8</v>
          </cell>
          <cell r="U84">
            <v>0</v>
          </cell>
        </row>
        <row r="85">
          <cell r="C85">
            <v>3.125E-2</v>
          </cell>
          <cell r="J85">
            <v>87</v>
          </cell>
          <cell r="P85">
            <v>6</v>
          </cell>
          <cell r="U85">
            <v>0</v>
          </cell>
        </row>
        <row r="86">
          <cell r="C86">
            <v>3.125E-2</v>
          </cell>
          <cell r="J86">
            <v>78</v>
          </cell>
          <cell r="P86">
            <v>6</v>
          </cell>
          <cell r="U86">
            <v>0</v>
          </cell>
        </row>
        <row r="87">
          <cell r="C87">
            <v>3.125E-2</v>
          </cell>
          <cell r="J87">
            <v>48</v>
          </cell>
          <cell r="P87">
            <v>6</v>
          </cell>
          <cell r="U87">
            <v>0</v>
          </cell>
        </row>
        <row r="88">
          <cell r="C88">
            <v>3.125E-2</v>
          </cell>
          <cell r="J88">
            <v>46</v>
          </cell>
          <cell r="P88">
            <v>6</v>
          </cell>
          <cell r="U88">
            <v>0</v>
          </cell>
        </row>
        <row r="89">
          <cell r="C89">
            <v>3.125E-2</v>
          </cell>
          <cell r="J89">
            <v>59</v>
          </cell>
          <cell r="P89">
            <v>6</v>
          </cell>
          <cell r="U89">
            <v>0</v>
          </cell>
        </row>
        <row r="90">
          <cell r="C90">
            <v>3.125E-2</v>
          </cell>
          <cell r="J90">
            <v>59</v>
          </cell>
          <cell r="P90">
            <v>6</v>
          </cell>
          <cell r="U90">
            <v>0</v>
          </cell>
        </row>
        <row r="91">
          <cell r="C91">
            <v>3.125E-2</v>
          </cell>
          <cell r="J91">
            <v>52</v>
          </cell>
          <cell r="P91">
            <v>6</v>
          </cell>
          <cell r="U91">
            <v>0</v>
          </cell>
        </row>
        <row r="92">
          <cell r="C92">
            <v>3.125E-2</v>
          </cell>
          <cell r="J92">
            <v>59</v>
          </cell>
          <cell r="P92">
            <v>6</v>
          </cell>
          <cell r="U92">
            <v>0</v>
          </cell>
        </row>
        <row r="93">
          <cell r="C93">
            <v>3.125E-2</v>
          </cell>
          <cell r="J93">
            <v>69</v>
          </cell>
          <cell r="P93">
            <v>6</v>
          </cell>
          <cell r="U93">
            <v>0</v>
          </cell>
        </row>
        <row r="94">
          <cell r="C94">
            <v>3.125E-2</v>
          </cell>
          <cell r="J94">
            <v>56.000000000000007</v>
          </cell>
          <cell r="P94">
            <v>6</v>
          </cell>
          <cell r="U94">
            <v>0</v>
          </cell>
        </row>
        <row r="95">
          <cell r="C95">
            <v>3.125E-2</v>
          </cell>
          <cell r="J95">
            <v>45</v>
          </cell>
          <cell r="P95">
            <v>6</v>
          </cell>
          <cell r="U95">
            <v>0</v>
          </cell>
        </row>
        <row r="96">
          <cell r="C96">
            <v>3.125E-2</v>
          </cell>
          <cell r="J96">
            <v>54</v>
          </cell>
          <cell r="P96">
            <v>6</v>
          </cell>
          <cell r="U96">
            <v>0</v>
          </cell>
        </row>
        <row r="97">
          <cell r="C97">
            <v>3.125E-2</v>
          </cell>
          <cell r="J97">
            <v>52</v>
          </cell>
          <cell r="P97">
            <v>6</v>
          </cell>
          <cell r="U97">
            <v>0</v>
          </cell>
        </row>
        <row r="98">
          <cell r="C98">
            <v>3.125E-2</v>
          </cell>
          <cell r="J98">
            <v>50</v>
          </cell>
          <cell r="P98">
            <v>7</v>
          </cell>
          <cell r="U98">
            <v>0</v>
          </cell>
        </row>
        <row r="99">
          <cell r="C99">
            <v>3.125E-2</v>
          </cell>
          <cell r="J99">
            <v>55.000000000000007</v>
          </cell>
          <cell r="P99">
            <v>7</v>
          </cell>
          <cell r="U99">
            <v>0</v>
          </cell>
        </row>
        <row r="100">
          <cell r="C100">
            <v>3.125E-2</v>
          </cell>
          <cell r="J100">
            <v>51</v>
          </cell>
          <cell r="P100">
            <v>7</v>
          </cell>
          <cell r="U100">
            <v>0</v>
          </cell>
        </row>
        <row r="101">
          <cell r="C101">
            <v>3.125E-2</v>
          </cell>
          <cell r="J101">
            <v>55.000000000000007</v>
          </cell>
          <cell r="P101">
            <v>7</v>
          </cell>
          <cell r="U101">
            <v>0</v>
          </cell>
        </row>
        <row r="102">
          <cell r="C102">
            <v>4.6875E-2</v>
          </cell>
          <cell r="J102">
            <v>50</v>
          </cell>
          <cell r="P102">
            <v>7</v>
          </cell>
          <cell r="U102">
            <v>0</v>
          </cell>
        </row>
        <row r="103">
          <cell r="C103">
            <v>4.6875E-2</v>
          </cell>
          <cell r="J103">
            <v>59</v>
          </cell>
          <cell r="P103">
            <v>7</v>
          </cell>
          <cell r="U103">
            <v>0</v>
          </cell>
        </row>
        <row r="104">
          <cell r="C104">
            <v>4.6875E-2</v>
          </cell>
          <cell r="J104">
            <v>50</v>
          </cell>
          <cell r="P104">
            <v>7</v>
          </cell>
          <cell r="U104">
            <v>0</v>
          </cell>
        </row>
        <row r="105">
          <cell r="C105">
            <v>4.6875E-2</v>
          </cell>
          <cell r="J105">
            <v>59</v>
          </cell>
          <cell r="P105">
            <v>7</v>
          </cell>
          <cell r="U105">
            <v>0</v>
          </cell>
        </row>
        <row r="106">
          <cell r="C106">
            <v>4.6875E-2</v>
          </cell>
          <cell r="J106">
            <v>55.000000000000007</v>
          </cell>
          <cell r="P106">
            <v>7</v>
          </cell>
          <cell r="U106">
            <v>0</v>
          </cell>
        </row>
        <row r="107">
          <cell r="C107">
            <v>4.6875E-2</v>
          </cell>
          <cell r="J107">
            <v>59</v>
          </cell>
          <cell r="P107">
            <v>8</v>
          </cell>
          <cell r="U107">
            <v>0</v>
          </cell>
        </row>
        <row r="108">
          <cell r="C108">
            <v>4.6875E-2</v>
          </cell>
          <cell r="J108">
            <v>69</v>
          </cell>
          <cell r="P108">
            <v>8</v>
          </cell>
          <cell r="U108">
            <v>0</v>
          </cell>
        </row>
        <row r="109">
          <cell r="C109">
            <v>4.6875E-2</v>
          </cell>
          <cell r="J109">
            <v>69</v>
          </cell>
          <cell r="P109">
            <v>9</v>
          </cell>
          <cell r="U109">
            <v>0</v>
          </cell>
        </row>
        <row r="110">
          <cell r="C110">
            <v>4.6875E-2</v>
          </cell>
          <cell r="J110">
            <v>62</v>
          </cell>
          <cell r="P110">
            <v>9</v>
          </cell>
          <cell r="U110">
            <v>0</v>
          </cell>
        </row>
        <row r="111">
          <cell r="C111">
            <v>4.6875E-2</v>
          </cell>
          <cell r="J111">
            <v>52</v>
          </cell>
          <cell r="P111">
            <v>9</v>
          </cell>
          <cell r="U111">
            <v>0</v>
          </cell>
        </row>
        <row r="112">
          <cell r="C112">
            <v>4.6875E-2</v>
          </cell>
          <cell r="J112">
            <v>55.000000000000007</v>
          </cell>
          <cell r="P112">
            <v>9</v>
          </cell>
          <cell r="U112">
            <v>0</v>
          </cell>
        </row>
        <row r="113">
          <cell r="C113">
            <v>4.6875E-2</v>
          </cell>
          <cell r="J113">
            <v>63</v>
          </cell>
          <cell r="P113">
            <v>9</v>
          </cell>
          <cell r="U113">
            <v>0</v>
          </cell>
        </row>
        <row r="114">
          <cell r="C114">
            <v>4.6875E-2</v>
          </cell>
          <cell r="J114">
            <v>50</v>
          </cell>
          <cell r="P114">
            <v>9</v>
          </cell>
          <cell r="U114">
            <v>0</v>
          </cell>
        </row>
        <row r="115">
          <cell r="C115">
            <v>4.6875E-2</v>
          </cell>
          <cell r="J115">
            <v>63</v>
          </cell>
          <cell r="P115">
            <v>10</v>
          </cell>
          <cell r="U115">
            <v>0</v>
          </cell>
        </row>
        <row r="116">
          <cell r="C116">
            <v>4.6875E-2</v>
          </cell>
          <cell r="J116">
            <v>60</v>
          </cell>
          <cell r="P116">
            <v>10</v>
          </cell>
          <cell r="U116">
            <v>0</v>
          </cell>
        </row>
        <row r="117">
          <cell r="C117">
            <v>4.6875E-2</v>
          </cell>
          <cell r="J117">
            <v>68</v>
          </cell>
          <cell r="P117">
            <v>10</v>
          </cell>
          <cell r="U117">
            <v>0</v>
          </cell>
        </row>
        <row r="118">
          <cell r="C118">
            <v>4.6875E-2</v>
          </cell>
          <cell r="J118">
            <v>70</v>
          </cell>
          <cell r="P118">
            <v>10</v>
          </cell>
          <cell r="U118">
            <v>0</v>
          </cell>
        </row>
        <row r="119">
          <cell r="C119">
            <v>4.6875E-2</v>
          </cell>
          <cell r="J119">
            <v>61</v>
          </cell>
          <cell r="P119">
            <v>10</v>
          </cell>
          <cell r="U119">
            <v>0</v>
          </cell>
        </row>
        <row r="120">
          <cell r="C120">
            <v>4.6875E-2</v>
          </cell>
          <cell r="J120">
            <v>73</v>
          </cell>
          <cell r="P120">
            <v>9</v>
          </cell>
          <cell r="U120">
            <v>0</v>
          </cell>
        </row>
        <row r="121">
          <cell r="C121">
            <v>4.6875E-2</v>
          </cell>
          <cell r="J121">
            <v>60</v>
          </cell>
          <cell r="P121">
            <v>9</v>
          </cell>
          <cell r="U121">
            <v>0</v>
          </cell>
        </row>
        <row r="122">
          <cell r="C122">
            <v>4.6875E-2</v>
          </cell>
          <cell r="J122">
            <v>68</v>
          </cell>
          <cell r="P122">
            <v>10</v>
          </cell>
          <cell r="U122">
            <v>0</v>
          </cell>
        </row>
        <row r="123">
          <cell r="C123">
            <v>4.6875E-2</v>
          </cell>
          <cell r="J123">
            <v>77</v>
          </cell>
          <cell r="P123">
            <v>10</v>
          </cell>
          <cell r="U123">
            <v>0</v>
          </cell>
        </row>
        <row r="124">
          <cell r="C124">
            <v>4.6875E-2</v>
          </cell>
          <cell r="J124">
            <v>79</v>
          </cell>
          <cell r="P124">
            <v>10</v>
          </cell>
          <cell r="U124">
            <v>0</v>
          </cell>
        </row>
        <row r="125">
          <cell r="C125">
            <v>4.6875E-2</v>
          </cell>
          <cell r="J125">
            <v>84</v>
          </cell>
          <cell r="P125">
            <v>10</v>
          </cell>
          <cell r="U125">
            <v>0</v>
          </cell>
        </row>
        <row r="126">
          <cell r="C126">
            <v>4.6875E-2</v>
          </cell>
          <cell r="J126">
            <v>76</v>
          </cell>
          <cell r="P126">
            <v>10</v>
          </cell>
          <cell r="U126">
            <v>0</v>
          </cell>
        </row>
      </sheetData>
      <sheetData sheetId="2">
        <row r="3">
          <cell r="J3">
            <v>67.61666666666666</v>
          </cell>
          <cell r="P3">
            <v>7.6749999999999998</v>
          </cell>
        </row>
        <row r="7">
          <cell r="C7">
            <v>0</v>
          </cell>
          <cell r="J7">
            <v>6</v>
          </cell>
          <cell r="P7">
            <v>1</v>
          </cell>
          <cell r="U7">
            <v>0</v>
          </cell>
        </row>
        <row r="8">
          <cell r="C8">
            <v>0</v>
          </cell>
          <cell r="J8">
            <v>16</v>
          </cell>
          <cell r="P8">
            <v>1</v>
          </cell>
          <cell r="U8">
            <v>0</v>
          </cell>
        </row>
        <row r="9">
          <cell r="C9">
            <v>0</v>
          </cell>
          <cell r="J9">
            <v>12</v>
          </cell>
          <cell r="P9">
            <v>1</v>
          </cell>
          <cell r="U9">
            <v>0</v>
          </cell>
        </row>
        <row r="10">
          <cell r="C10">
            <v>1.5625E-2</v>
          </cell>
          <cell r="J10">
            <v>89</v>
          </cell>
          <cell r="P10">
            <v>2</v>
          </cell>
          <cell r="U10">
            <v>0</v>
          </cell>
        </row>
        <row r="11">
          <cell r="C11">
            <v>1.5625E-2</v>
          </cell>
          <cell r="J11">
            <v>13</v>
          </cell>
          <cell r="P11">
            <v>3</v>
          </cell>
          <cell r="U11">
            <v>0</v>
          </cell>
        </row>
        <row r="12">
          <cell r="C12">
            <v>1.5625E-2</v>
          </cell>
          <cell r="J12">
            <v>28.000000000000004</v>
          </cell>
          <cell r="P12">
            <v>4</v>
          </cell>
          <cell r="U12">
            <v>0</v>
          </cell>
        </row>
        <row r="13">
          <cell r="C13">
            <v>1.5625E-2</v>
          </cell>
          <cell r="J13">
            <v>38</v>
          </cell>
          <cell r="P13">
            <v>4</v>
          </cell>
          <cell r="U13">
            <v>0</v>
          </cell>
        </row>
        <row r="14">
          <cell r="C14">
            <v>1.5625E-2</v>
          </cell>
          <cell r="J14">
            <v>40</v>
          </cell>
          <cell r="P14">
            <v>4</v>
          </cell>
          <cell r="U14">
            <v>0</v>
          </cell>
        </row>
        <row r="15">
          <cell r="C15">
            <v>1.5625E-2</v>
          </cell>
          <cell r="J15">
            <v>48</v>
          </cell>
          <cell r="P15">
            <v>4</v>
          </cell>
          <cell r="U15">
            <v>0</v>
          </cell>
        </row>
        <row r="16">
          <cell r="C16">
            <v>1.5625E-2</v>
          </cell>
          <cell r="J16">
            <v>51</v>
          </cell>
          <cell r="P16">
            <v>4</v>
          </cell>
          <cell r="U16">
            <v>0</v>
          </cell>
        </row>
        <row r="17">
          <cell r="C17">
            <v>1.5625E-2</v>
          </cell>
          <cell r="J17">
            <v>42</v>
          </cell>
          <cell r="P17">
            <v>4</v>
          </cell>
          <cell r="U17">
            <v>0</v>
          </cell>
        </row>
        <row r="18">
          <cell r="C18">
            <v>1.5625E-2</v>
          </cell>
          <cell r="J18">
            <v>48</v>
          </cell>
          <cell r="P18">
            <v>4</v>
          </cell>
          <cell r="U18">
            <v>0</v>
          </cell>
        </row>
        <row r="19">
          <cell r="C19">
            <v>1.5625E-2</v>
          </cell>
          <cell r="J19">
            <v>66</v>
          </cell>
          <cell r="P19">
            <v>5</v>
          </cell>
          <cell r="U19">
            <v>0</v>
          </cell>
        </row>
        <row r="20">
          <cell r="C20">
            <v>1.5625E-2</v>
          </cell>
          <cell r="J20">
            <v>63</v>
          </cell>
          <cell r="P20">
            <v>5</v>
          </cell>
          <cell r="U20">
            <v>0</v>
          </cell>
        </row>
        <row r="21">
          <cell r="C21">
            <v>1.5625E-2</v>
          </cell>
          <cell r="J21">
            <v>67</v>
          </cell>
          <cell r="P21">
            <v>5</v>
          </cell>
          <cell r="U21">
            <v>0</v>
          </cell>
        </row>
        <row r="22">
          <cell r="C22">
            <v>1.5625E-2</v>
          </cell>
          <cell r="J22">
            <v>68</v>
          </cell>
          <cell r="P22">
            <v>5</v>
          </cell>
          <cell r="U22">
            <v>0</v>
          </cell>
        </row>
        <row r="23">
          <cell r="C23">
            <v>1.5625E-2</v>
          </cell>
          <cell r="J23">
            <v>68</v>
          </cell>
          <cell r="P23">
            <v>5</v>
          </cell>
          <cell r="U23">
            <v>0</v>
          </cell>
        </row>
        <row r="24">
          <cell r="C24">
            <v>1.5625E-2</v>
          </cell>
          <cell r="J24">
            <v>64</v>
          </cell>
          <cell r="P24">
            <v>5</v>
          </cell>
          <cell r="U24">
            <v>0</v>
          </cell>
        </row>
        <row r="25">
          <cell r="C25">
            <v>1.5625E-2</v>
          </cell>
          <cell r="J25">
            <v>68</v>
          </cell>
          <cell r="P25">
            <v>5</v>
          </cell>
          <cell r="U25">
            <v>0</v>
          </cell>
        </row>
        <row r="26">
          <cell r="C26">
            <v>1.5625E-2</v>
          </cell>
          <cell r="J26">
            <v>71</v>
          </cell>
          <cell r="P26">
            <v>5</v>
          </cell>
          <cell r="U26">
            <v>0</v>
          </cell>
        </row>
        <row r="27">
          <cell r="C27">
            <v>1.5625E-2</v>
          </cell>
          <cell r="J27">
            <v>71</v>
          </cell>
          <cell r="P27">
            <v>5</v>
          </cell>
          <cell r="U27">
            <v>0</v>
          </cell>
        </row>
        <row r="28">
          <cell r="C28">
            <v>1.5625E-2</v>
          </cell>
          <cell r="J28">
            <v>88</v>
          </cell>
          <cell r="P28">
            <v>5</v>
          </cell>
          <cell r="U28">
            <v>0</v>
          </cell>
        </row>
        <row r="29">
          <cell r="C29">
            <v>1.5625E-2</v>
          </cell>
          <cell r="J29">
            <v>83</v>
          </cell>
          <cell r="P29">
            <v>5</v>
          </cell>
          <cell r="U29">
            <v>0</v>
          </cell>
        </row>
        <row r="30">
          <cell r="C30">
            <v>1.5625E-2</v>
          </cell>
          <cell r="J30">
            <v>82</v>
          </cell>
          <cell r="P30">
            <v>5</v>
          </cell>
          <cell r="U30">
            <v>0</v>
          </cell>
        </row>
        <row r="31">
          <cell r="C31">
            <v>1.5625E-2</v>
          </cell>
          <cell r="J31">
            <v>74</v>
          </cell>
          <cell r="P31">
            <v>5</v>
          </cell>
          <cell r="U31">
            <v>0</v>
          </cell>
        </row>
        <row r="32">
          <cell r="C32">
            <v>1.5625E-2</v>
          </cell>
          <cell r="J32">
            <v>80</v>
          </cell>
          <cell r="P32">
            <v>5</v>
          </cell>
          <cell r="U32">
            <v>0</v>
          </cell>
        </row>
        <row r="33">
          <cell r="C33">
            <v>1.5625E-2</v>
          </cell>
          <cell r="J33">
            <v>74</v>
          </cell>
          <cell r="P33">
            <v>5</v>
          </cell>
          <cell r="U33">
            <v>0</v>
          </cell>
        </row>
        <row r="34">
          <cell r="C34">
            <v>1.5625E-2</v>
          </cell>
          <cell r="J34">
            <v>78</v>
          </cell>
          <cell r="P34">
            <v>5</v>
          </cell>
          <cell r="U34">
            <v>0</v>
          </cell>
        </row>
        <row r="35">
          <cell r="C35">
            <v>1.5625E-2</v>
          </cell>
          <cell r="J35">
            <v>83</v>
          </cell>
          <cell r="P35">
            <v>5</v>
          </cell>
          <cell r="U35">
            <v>0</v>
          </cell>
        </row>
        <row r="36">
          <cell r="C36">
            <v>1.5625E-2</v>
          </cell>
          <cell r="J36">
            <v>75</v>
          </cell>
          <cell r="P36">
            <v>5</v>
          </cell>
          <cell r="U36">
            <v>0</v>
          </cell>
        </row>
        <row r="37">
          <cell r="C37">
            <v>1.5625E-2</v>
          </cell>
          <cell r="J37">
            <v>74</v>
          </cell>
          <cell r="P37">
            <v>5</v>
          </cell>
          <cell r="U37">
            <v>0</v>
          </cell>
        </row>
        <row r="38">
          <cell r="C38">
            <v>1.5625E-2</v>
          </cell>
          <cell r="J38">
            <v>82</v>
          </cell>
          <cell r="P38">
            <v>5</v>
          </cell>
          <cell r="U38">
            <v>0</v>
          </cell>
        </row>
        <row r="39">
          <cell r="C39">
            <v>1.5625E-2</v>
          </cell>
          <cell r="J39">
            <v>74</v>
          </cell>
          <cell r="P39">
            <v>5</v>
          </cell>
          <cell r="U39">
            <v>0</v>
          </cell>
        </row>
        <row r="40">
          <cell r="C40">
            <v>1.5625E-2</v>
          </cell>
          <cell r="J40">
            <v>86</v>
          </cell>
          <cell r="P40">
            <v>6</v>
          </cell>
          <cell r="U40">
            <v>0</v>
          </cell>
        </row>
        <row r="41">
          <cell r="C41">
            <v>1.5625E-2</v>
          </cell>
          <cell r="J41">
            <v>85</v>
          </cell>
          <cell r="P41">
            <v>6</v>
          </cell>
          <cell r="U41">
            <v>0</v>
          </cell>
        </row>
        <row r="42">
          <cell r="C42">
            <v>1.5625E-2</v>
          </cell>
          <cell r="J42">
            <v>85</v>
          </cell>
          <cell r="P42">
            <v>6</v>
          </cell>
          <cell r="U42">
            <v>0</v>
          </cell>
        </row>
        <row r="43">
          <cell r="C43">
            <v>1.5625E-2</v>
          </cell>
          <cell r="J43">
            <v>77</v>
          </cell>
          <cell r="P43">
            <v>6</v>
          </cell>
          <cell r="U43">
            <v>0</v>
          </cell>
        </row>
        <row r="44">
          <cell r="C44">
            <v>1.5625E-2</v>
          </cell>
          <cell r="J44">
            <v>78</v>
          </cell>
          <cell r="P44">
            <v>6</v>
          </cell>
          <cell r="U44">
            <v>0</v>
          </cell>
        </row>
        <row r="45">
          <cell r="C45">
            <v>1.5625E-2</v>
          </cell>
          <cell r="J45">
            <v>76</v>
          </cell>
          <cell r="P45">
            <v>6</v>
          </cell>
          <cell r="U45">
            <v>0</v>
          </cell>
        </row>
        <row r="46">
          <cell r="C46">
            <v>1.5625E-2</v>
          </cell>
          <cell r="J46">
            <v>88</v>
          </cell>
          <cell r="P46">
            <v>6</v>
          </cell>
          <cell r="U46">
            <v>0</v>
          </cell>
        </row>
        <row r="47">
          <cell r="C47">
            <v>1.5625E-2</v>
          </cell>
          <cell r="J47">
            <v>49</v>
          </cell>
          <cell r="P47">
            <v>6</v>
          </cell>
          <cell r="U47">
            <v>0</v>
          </cell>
        </row>
        <row r="48">
          <cell r="C48">
            <v>1.5625E-2</v>
          </cell>
          <cell r="J48">
            <v>45</v>
          </cell>
          <cell r="P48">
            <v>6</v>
          </cell>
          <cell r="U48">
            <v>0</v>
          </cell>
        </row>
        <row r="49">
          <cell r="C49">
            <v>1.5625E-2</v>
          </cell>
          <cell r="J49">
            <v>53</v>
          </cell>
          <cell r="P49">
            <v>7</v>
          </cell>
          <cell r="U49">
            <v>0</v>
          </cell>
        </row>
        <row r="50">
          <cell r="C50">
            <v>1.5625E-2</v>
          </cell>
          <cell r="J50">
            <v>46</v>
          </cell>
          <cell r="P50">
            <v>8</v>
          </cell>
          <cell r="U50">
            <v>0</v>
          </cell>
        </row>
        <row r="51">
          <cell r="C51">
            <v>1.5625E-2</v>
          </cell>
          <cell r="J51">
            <v>61</v>
          </cell>
          <cell r="P51">
            <v>8</v>
          </cell>
          <cell r="U51">
            <v>0</v>
          </cell>
        </row>
        <row r="52">
          <cell r="C52">
            <v>1.5625E-2</v>
          </cell>
          <cell r="J52">
            <v>65</v>
          </cell>
          <cell r="P52">
            <v>9</v>
          </cell>
          <cell r="U52">
            <v>0</v>
          </cell>
        </row>
        <row r="53">
          <cell r="C53">
            <v>1.5625E-2</v>
          </cell>
          <cell r="J53">
            <v>50</v>
          </cell>
          <cell r="P53">
            <v>9</v>
          </cell>
          <cell r="U53">
            <v>0</v>
          </cell>
        </row>
        <row r="54">
          <cell r="C54">
            <v>1.5625E-2</v>
          </cell>
          <cell r="J54">
            <v>43</v>
          </cell>
          <cell r="P54">
            <v>9</v>
          </cell>
          <cell r="U54">
            <v>0</v>
          </cell>
        </row>
        <row r="55">
          <cell r="C55">
            <v>1.5625E-2</v>
          </cell>
          <cell r="J55">
            <v>55.000000000000007</v>
          </cell>
          <cell r="P55">
            <v>9</v>
          </cell>
          <cell r="U55">
            <v>0</v>
          </cell>
        </row>
        <row r="56">
          <cell r="C56">
            <v>1.5625E-2</v>
          </cell>
          <cell r="J56">
            <v>56.000000000000007</v>
          </cell>
          <cell r="P56">
            <v>9</v>
          </cell>
          <cell r="U56">
            <v>0</v>
          </cell>
        </row>
        <row r="57">
          <cell r="C57">
            <v>1.5625E-2</v>
          </cell>
          <cell r="J57">
            <v>68</v>
          </cell>
          <cell r="P57">
            <v>10</v>
          </cell>
          <cell r="U57">
            <v>0</v>
          </cell>
        </row>
        <row r="58">
          <cell r="C58">
            <v>1.5625E-2</v>
          </cell>
          <cell r="J58">
            <v>57.999999999999993</v>
          </cell>
          <cell r="P58">
            <v>9</v>
          </cell>
          <cell r="U58">
            <v>0</v>
          </cell>
        </row>
        <row r="59">
          <cell r="C59">
            <v>1.5625E-2</v>
          </cell>
          <cell r="J59">
            <v>67</v>
          </cell>
          <cell r="P59">
            <v>9</v>
          </cell>
          <cell r="U59">
            <v>0</v>
          </cell>
        </row>
        <row r="60">
          <cell r="C60">
            <v>1.5625E-2</v>
          </cell>
          <cell r="J60">
            <v>68</v>
          </cell>
          <cell r="P60">
            <v>9</v>
          </cell>
          <cell r="U60">
            <v>0</v>
          </cell>
        </row>
        <row r="61">
          <cell r="C61">
            <v>1.5625E-2</v>
          </cell>
          <cell r="J61">
            <v>61</v>
          </cell>
          <cell r="P61">
            <v>9</v>
          </cell>
          <cell r="U61">
            <v>0</v>
          </cell>
        </row>
        <row r="62">
          <cell r="C62">
            <v>1.5625E-2</v>
          </cell>
          <cell r="J62">
            <v>65</v>
          </cell>
          <cell r="P62">
            <v>9</v>
          </cell>
          <cell r="U62">
            <v>0</v>
          </cell>
        </row>
        <row r="63">
          <cell r="C63">
            <v>1.5625E-2</v>
          </cell>
          <cell r="J63">
            <v>68</v>
          </cell>
          <cell r="P63">
            <v>10</v>
          </cell>
          <cell r="U63">
            <v>0</v>
          </cell>
        </row>
        <row r="64">
          <cell r="C64">
            <v>1.5625E-2</v>
          </cell>
          <cell r="J64">
            <v>75</v>
          </cell>
          <cell r="P64">
            <v>10</v>
          </cell>
          <cell r="U64">
            <v>0</v>
          </cell>
        </row>
        <row r="65">
          <cell r="C65">
            <v>1.5625E-2</v>
          </cell>
          <cell r="J65">
            <v>75</v>
          </cell>
          <cell r="P65">
            <v>10</v>
          </cell>
          <cell r="U65">
            <v>0</v>
          </cell>
        </row>
        <row r="66">
          <cell r="C66">
            <v>1.5625E-2</v>
          </cell>
          <cell r="J66">
            <v>76</v>
          </cell>
          <cell r="P66">
            <v>10</v>
          </cell>
          <cell r="U66">
            <v>0</v>
          </cell>
        </row>
        <row r="67">
          <cell r="C67">
            <v>1.5625E-2</v>
          </cell>
          <cell r="J67">
            <v>70</v>
          </cell>
          <cell r="P67">
            <v>10</v>
          </cell>
          <cell r="U67">
            <v>0</v>
          </cell>
        </row>
        <row r="68">
          <cell r="C68">
            <v>1.5625E-2</v>
          </cell>
          <cell r="J68">
            <v>68</v>
          </cell>
          <cell r="P68">
            <v>11</v>
          </cell>
          <cell r="U68">
            <v>0</v>
          </cell>
        </row>
        <row r="69">
          <cell r="C69">
            <v>1.5625E-2</v>
          </cell>
          <cell r="J69">
            <v>66</v>
          </cell>
          <cell r="P69">
            <v>11</v>
          </cell>
          <cell r="U69">
            <v>0</v>
          </cell>
        </row>
        <row r="70">
          <cell r="C70">
            <v>1.5625E-2</v>
          </cell>
          <cell r="J70">
            <v>85</v>
          </cell>
          <cell r="P70">
            <v>11</v>
          </cell>
          <cell r="U70">
            <v>0</v>
          </cell>
        </row>
        <row r="71">
          <cell r="C71">
            <v>1.5625E-2</v>
          </cell>
          <cell r="J71">
            <v>82</v>
          </cell>
          <cell r="P71">
            <v>11</v>
          </cell>
          <cell r="U71">
            <v>0</v>
          </cell>
        </row>
        <row r="72">
          <cell r="C72">
            <v>1.5625E-2</v>
          </cell>
          <cell r="J72">
            <v>86</v>
          </cell>
          <cell r="P72">
            <v>11</v>
          </cell>
          <cell r="U72">
            <v>0</v>
          </cell>
        </row>
        <row r="73">
          <cell r="C73">
            <v>1.5625E-2</v>
          </cell>
          <cell r="J73">
            <v>94</v>
          </cell>
          <cell r="P73">
            <v>12</v>
          </cell>
          <cell r="U73">
            <v>0</v>
          </cell>
        </row>
        <row r="74">
          <cell r="C74">
            <v>1.5625E-2</v>
          </cell>
          <cell r="J74">
            <v>90</v>
          </cell>
          <cell r="P74">
            <v>12</v>
          </cell>
          <cell r="U74">
            <v>0</v>
          </cell>
        </row>
        <row r="75">
          <cell r="C75">
            <v>1.5625E-2</v>
          </cell>
          <cell r="J75">
            <v>85</v>
          </cell>
          <cell r="P75">
            <v>12</v>
          </cell>
          <cell r="U75">
            <v>0</v>
          </cell>
        </row>
        <row r="76">
          <cell r="C76">
            <v>1.5625E-2</v>
          </cell>
          <cell r="J76">
            <v>83</v>
          </cell>
          <cell r="P76">
            <v>12</v>
          </cell>
          <cell r="U76">
            <v>0</v>
          </cell>
        </row>
        <row r="77">
          <cell r="C77">
            <v>1.5625E-2</v>
          </cell>
          <cell r="J77">
            <v>90</v>
          </cell>
          <cell r="P77">
            <v>12</v>
          </cell>
          <cell r="U77">
            <v>0</v>
          </cell>
        </row>
        <row r="78">
          <cell r="C78">
            <v>1.5625E-2</v>
          </cell>
          <cell r="J78">
            <v>83</v>
          </cell>
          <cell r="P78">
            <v>12</v>
          </cell>
          <cell r="U78">
            <v>0</v>
          </cell>
        </row>
        <row r="79">
          <cell r="C79">
            <v>1.5625E-2</v>
          </cell>
          <cell r="J79">
            <v>68</v>
          </cell>
          <cell r="P79">
            <v>12</v>
          </cell>
          <cell r="U79">
            <v>0</v>
          </cell>
        </row>
        <row r="80">
          <cell r="C80">
            <v>1.5625E-2</v>
          </cell>
          <cell r="J80">
            <v>80</v>
          </cell>
          <cell r="P80">
            <v>12</v>
          </cell>
          <cell r="U80">
            <v>0</v>
          </cell>
        </row>
        <row r="81">
          <cell r="C81">
            <v>1.5625E-2</v>
          </cell>
          <cell r="J81">
            <v>86</v>
          </cell>
          <cell r="P81">
            <v>12</v>
          </cell>
          <cell r="U81">
            <v>0</v>
          </cell>
        </row>
        <row r="82">
          <cell r="C82">
            <v>1.5625E-2</v>
          </cell>
          <cell r="J82">
            <v>86</v>
          </cell>
          <cell r="P82">
            <v>12</v>
          </cell>
          <cell r="U82">
            <v>0</v>
          </cell>
        </row>
        <row r="83">
          <cell r="C83">
            <v>1.5625E-2</v>
          </cell>
          <cell r="J83">
            <v>84</v>
          </cell>
          <cell r="P83">
            <v>12</v>
          </cell>
          <cell r="U83">
            <v>0</v>
          </cell>
        </row>
        <row r="84">
          <cell r="C84">
            <v>1.5625E-2</v>
          </cell>
          <cell r="J84">
            <v>95</v>
          </cell>
          <cell r="P84">
            <v>12</v>
          </cell>
          <cell r="U84">
            <v>0</v>
          </cell>
        </row>
        <row r="85">
          <cell r="C85">
            <v>1.5625E-2</v>
          </cell>
          <cell r="J85">
            <v>88</v>
          </cell>
          <cell r="P85">
            <v>12</v>
          </cell>
          <cell r="U85">
            <v>0</v>
          </cell>
        </row>
        <row r="86">
          <cell r="C86">
            <v>1.5625E-2</v>
          </cell>
          <cell r="J86">
            <v>94</v>
          </cell>
          <cell r="P86">
            <v>12</v>
          </cell>
          <cell r="U86">
            <v>0</v>
          </cell>
        </row>
        <row r="87">
          <cell r="C87">
            <v>1.5625E-2</v>
          </cell>
          <cell r="J87">
            <v>37</v>
          </cell>
          <cell r="P87">
            <v>12</v>
          </cell>
          <cell r="U87">
            <v>0</v>
          </cell>
        </row>
        <row r="88">
          <cell r="C88">
            <v>1.5625E-2</v>
          </cell>
          <cell r="J88">
            <v>45</v>
          </cell>
          <cell r="P88">
            <v>12</v>
          </cell>
          <cell r="U88">
            <v>0</v>
          </cell>
        </row>
        <row r="89">
          <cell r="C89">
            <v>1.5625E-2</v>
          </cell>
          <cell r="J89">
            <v>52</v>
          </cell>
          <cell r="P89">
            <v>13</v>
          </cell>
          <cell r="U89">
            <v>0</v>
          </cell>
        </row>
        <row r="90">
          <cell r="C90">
            <v>1.5625E-2</v>
          </cell>
          <cell r="J90">
            <v>57.999999999999993</v>
          </cell>
          <cell r="P90">
            <v>13</v>
          </cell>
          <cell r="U90">
            <v>0</v>
          </cell>
        </row>
        <row r="91">
          <cell r="C91">
            <v>1.5625E-2</v>
          </cell>
          <cell r="J91">
            <v>54</v>
          </cell>
          <cell r="P91">
            <v>13</v>
          </cell>
          <cell r="U91">
            <v>0</v>
          </cell>
        </row>
        <row r="92">
          <cell r="C92">
            <v>1.5625E-2</v>
          </cell>
          <cell r="J92">
            <v>51</v>
          </cell>
          <cell r="P92">
            <v>13</v>
          </cell>
          <cell r="U92">
            <v>0</v>
          </cell>
        </row>
        <row r="93">
          <cell r="C93">
            <v>1.5625E-2</v>
          </cell>
          <cell r="J93">
            <v>65</v>
          </cell>
          <cell r="P93">
            <v>10</v>
          </cell>
          <cell r="U93">
            <v>0</v>
          </cell>
        </row>
        <row r="94">
          <cell r="C94">
            <v>1.5625E-2</v>
          </cell>
          <cell r="J94">
            <v>49</v>
          </cell>
          <cell r="P94">
            <v>10</v>
          </cell>
          <cell r="U94">
            <v>0</v>
          </cell>
        </row>
        <row r="95">
          <cell r="C95">
            <v>1.5625E-2</v>
          </cell>
          <cell r="J95">
            <v>51</v>
          </cell>
          <cell r="P95">
            <v>10</v>
          </cell>
          <cell r="U95">
            <v>0</v>
          </cell>
        </row>
        <row r="96">
          <cell r="C96">
            <v>1.5625E-2</v>
          </cell>
          <cell r="J96">
            <v>41</v>
          </cell>
          <cell r="P96">
            <v>10</v>
          </cell>
          <cell r="U96">
            <v>0</v>
          </cell>
        </row>
        <row r="97">
          <cell r="C97">
            <v>1.5625E-2</v>
          </cell>
          <cell r="J97">
            <v>49</v>
          </cell>
          <cell r="P97">
            <v>10</v>
          </cell>
          <cell r="U97">
            <v>0</v>
          </cell>
        </row>
        <row r="98">
          <cell r="C98">
            <v>1.5625E-2</v>
          </cell>
          <cell r="J98">
            <v>32</v>
          </cell>
          <cell r="P98">
            <v>11</v>
          </cell>
          <cell r="U98">
            <v>0</v>
          </cell>
        </row>
        <row r="99">
          <cell r="C99">
            <v>1.5625E-2</v>
          </cell>
          <cell r="J99">
            <v>53</v>
          </cell>
          <cell r="P99">
            <v>12</v>
          </cell>
          <cell r="U99">
            <v>0</v>
          </cell>
        </row>
        <row r="100">
          <cell r="C100">
            <v>1.5625E-2</v>
          </cell>
          <cell r="J100">
            <v>44</v>
          </cell>
          <cell r="P100">
            <v>12</v>
          </cell>
          <cell r="U100">
            <v>0</v>
          </cell>
        </row>
        <row r="101">
          <cell r="C101">
            <v>1.5625E-2</v>
          </cell>
          <cell r="J101">
            <v>47</v>
          </cell>
          <cell r="P101">
            <v>11</v>
          </cell>
          <cell r="U101">
            <v>0</v>
          </cell>
        </row>
        <row r="102">
          <cell r="C102">
            <v>1.5625E-2</v>
          </cell>
          <cell r="J102">
            <v>50</v>
          </cell>
          <cell r="P102">
            <v>11</v>
          </cell>
          <cell r="U102">
            <v>0</v>
          </cell>
        </row>
        <row r="103">
          <cell r="C103">
            <v>1.5625E-2</v>
          </cell>
          <cell r="J103">
            <v>66</v>
          </cell>
          <cell r="P103">
            <v>11</v>
          </cell>
          <cell r="U103">
            <v>0</v>
          </cell>
        </row>
        <row r="104">
          <cell r="C104">
            <v>1.5625E-2</v>
          </cell>
          <cell r="J104">
            <v>64</v>
          </cell>
          <cell r="P104">
            <v>10</v>
          </cell>
          <cell r="U104">
            <v>0</v>
          </cell>
        </row>
        <row r="105">
          <cell r="C105">
            <v>1.5625E-2</v>
          </cell>
          <cell r="J105">
            <v>63</v>
          </cell>
          <cell r="P105">
            <v>10</v>
          </cell>
          <cell r="U105">
            <v>0</v>
          </cell>
        </row>
        <row r="106">
          <cell r="C106">
            <v>1.5625E-2</v>
          </cell>
          <cell r="J106">
            <v>73</v>
          </cell>
          <cell r="P106">
            <v>10</v>
          </cell>
          <cell r="U106">
            <v>0</v>
          </cell>
        </row>
        <row r="107">
          <cell r="C107">
            <v>1.5625E-2</v>
          </cell>
          <cell r="J107">
            <v>67</v>
          </cell>
          <cell r="P107">
            <v>8</v>
          </cell>
          <cell r="U107">
            <v>0</v>
          </cell>
        </row>
        <row r="108">
          <cell r="C108">
            <v>1.5625E-2</v>
          </cell>
          <cell r="J108">
            <v>69</v>
          </cell>
          <cell r="P108">
            <v>8</v>
          </cell>
          <cell r="U108">
            <v>0</v>
          </cell>
        </row>
        <row r="109">
          <cell r="C109">
            <v>1.5625E-2</v>
          </cell>
          <cell r="J109">
            <v>73</v>
          </cell>
          <cell r="P109">
            <v>8</v>
          </cell>
          <cell r="U109">
            <v>0</v>
          </cell>
        </row>
        <row r="110">
          <cell r="C110">
            <v>1.5625E-2</v>
          </cell>
          <cell r="J110">
            <v>75</v>
          </cell>
          <cell r="P110">
            <v>8</v>
          </cell>
          <cell r="U110">
            <v>0</v>
          </cell>
        </row>
        <row r="111">
          <cell r="C111">
            <v>1.5625E-2</v>
          </cell>
          <cell r="J111">
            <v>67</v>
          </cell>
          <cell r="P111">
            <v>8</v>
          </cell>
          <cell r="U111">
            <v>0</v>
          </cell>
        </row>
        <row r="112">
          <cell r="C112">
            <v>1.5625E-2</v>
          </cell>
          <cell r="J112">
            <v>79</v>
          </cell>
          <cell r="P112">
            <v>8</v>
          </cell>
          <cell r="U112">
            <v>0</v>
          </cell>
        </row>
        <row r="113">
          <cell r="C113">
            <v>1.5625E-2</v>
          </cell>
          <cell r="J113">
            <v>84</v>
          </cell>
          <cell r="P113">
            <v>8</v>
          </cell>
          <cell r="U113">
            <v>0</v>
          </cell>
        </row>
        <row r="114">
          <cell r="C114">
            <v>1.5625E-2</v>
          </cell>
          <cell r="J114">
            <v>73</v>
          </cell>
          <cell r="P114">
            <v>8</v>
          </cell>
          <cell r="U114">
            <v>0</v>
          </cell>
        </row>
        <row r="115">
          <cell r="C115">
            <v>1.5625E-2</v>
          </cell>
          <cell r="J115">
            <v>90</v>
          </cell>
          <cell r="P115">
            <v>6</v>
          </cell>
          <cell r="U115">
            <v>0</v>
          </cell>
        </row>
        <row r="116">
          <cell r="C116">
            <v>1.5625E-2</v>
          </cell>
          <cell r="J116">
            <v>88</v>
          </cell>
          <cell r="P116">
            <v>4</v>
          </cell>
          <cell r="U116">
            <v>0</v>
          </cell>
        </row>
        <row r="117">
          <cell r="C117">
            <v>1.5625E-2</v>
          </cell>
          <cell r="J117">
            <v>89</v>
          </cell>
          <cell r="P117">
            <v>4</v>
          </cell>
          <cell r="U117">
            <v>0</v>
          </cell>
        </row>
        <row r="118">
          <cell r="C118">
            <v>1.5625E-2</v>
          </cell>
          <cell r="J118">
            <v>89</v>
          </cell>
          <cell r="P118">
            <v>4</v>
          </cell>
          <cell r="U118">
            <v>0</v>
          </cell>
        </row>
        <row r="119">
          <cell r="C119">
            <v>1.5625E-2</v>
          </cell>
          <cell r="J119">
            <v>84</v>
          </cell>
          <cell r="P119">
            <v>3</v>
          </cell>
          <cell r="U119">
            <v>0</v>
          </cell>
        </row>
        <row r="120">
          <cell r="C120">
            <v>1.5625E-2</v>
          </cell>
          <cell r="J120">
            <v>86</v>
          </cell>
          <cell r="P120">
            <v>3</v>
          </cell>
          <cell r="U120">
            <v>0</v>
          </cell>
        </row>
        <row r="121">
          <cell r="C121">
            <v>1.5625E-2</v>
          </cell>
          <cell r="J121">
            <v>89</v>
          </cell>
          <cell r="P121">
            <v>3</v>
          </cell>
          <cell r="U121">
            <v>0</v>
          </cell>
        </row>
        <row r="122">
          <cell r="C122">
            <v>1.5625E-2</v>
          </cell>
          <cell r="J122">
            <v>91</v>
          </cell>
          <cell r="P122">
            <v>3</v>
          </cell>
          <cell r="U122">
            <v>0</v>
          </cell>
        </row>
        <row r="123">
          <cell r="C123">
            <v>1.5625E-2</v>
          </cell>
          <cell r="J123">
            <v>94</v>
          </cell>
          <cell r="P123">
            <v>3</v>
          </cell>
          <cell r="U123">
            <v>0</v>
          </cell>
        </row>
        <row r="124">
          <cell r="C124">
            <v>1.5625E-2</v>
          </cell>
          <cell r="J124">
            <v>88</v>
          </cell>
          <cell r="P124">
            <v>3</v>
          </cell>
          <cell r="U124">
            <v>0</v>
          </cell>
        </row>
        <row r="125">
          <cell r="C125">
            <v>1.5625E-2</v>
          </cell>
          <cell r="J125">
            <v>84</v>
          </cell>
          <cell r="P125">
            <v>3</v>
          </cell>
          <cell r="U125">
            <v>0</v>
          </cell>
        </row>
        <row r="126">
          <cell r="C126">
            <v>1.5625E-2</v>
          </cell>
          <cell r="J126">
            <v>85</v>
          </cell>
          <cell r="P126">
            <v>3</v>
          </cell>
          <cell r="U126">
            <v>0</v>
          </cell>
        </row>
      </sheetData>
      <sheetData sheetId="3">
        <row r="3">
          <cell r="J3">
            <v>49.666666666666664</v>
          </cell>
          <cell r="P3">
            <v>0</v>
          </cell>
        </row>
        <row r="7">
          <cell r="C7">
            <v>0</v>
          </cell>
          <cell r="J7">
            <v>6</v>
          </cell>
          <cell r="U7">
            <v>0</v>
          </cell>
        </row>
        <row r="8">
          <cell r="C8">
            <v>0</v>
          </cell>
          <cell r="J8">
            <v>16</v>
          </cell>
          <cell r="U8">
            <v>0</v>
          </cell>
        </row>
        <row r="9">
          <cell r="C9">
            <v>0</v>
          </cell>
          <cell r="J9">
            <v>12</v>
          </cell>
          <cell r="U9">
            <v>0</v>
          </cell>
        </row>
        <row r="10">
          <cell r="C10">
            <v>0</v>
          </cell>
          <cell r="J10">
            <v>11</v>
          </cell>
          <cell r="U10">
            <v>0</v>
          </cell>
        </row>
        <row r="11">
          <cell r="C11">
            <v>0</v>
          </cell>
          <cell r="J11">
            <v>16</v>
          </cell>
          <cell r="U11">
            <v>0</v>
          </cell>
        </row>
        <row r="12">
          <cell r="C12">
            <v>0</v>
          </cell>
          <cell r="J12">
            <v>24</v>
          </cell>
          <cell r="U12">
            <v>0</v>
          </cell>
        </row>
        <row r="13">
          <cell r="C13">
            <v>0</v>
          </cell>
          <cell r="J13">
            <v>19</v>
          </cell>
          <cell r="U13">
            <v>0</v>
          </cell>
        </row>
        <row r="14">
          <cell r="C14">
            <v>0</v>
          </cell>
          <cell r="J14">
            <v>16</v>
          </cell>
          <cell r="U14">
            <v>0</v>
          </cell>
        </row>
        <row r="15">
          <cell r="C15">
            <v>0</v>
          </cell>
          <cell r="J15">
            <v>47</v>
          </cell>
          <cell r="U15">
            <v>0</v>
          </cell>
        </row>
        <row r="16">
          <cell r="C16">
            <v>0</v>
          </cell>
          <cell r="J16">
            <v>38</v>
          </cell>
          <cell r="U16">
            <v>0</v>
          </cell>
        </row>
        <row r="17">
          <cell r="C17">
            <v>0</v>
          </cell>
          <cell r="J17">
            <v>42</v>
          </cell>
          <cell r="U17">
            <v>0</v>
          </cell>
        </row>
        <row r="18">
          <cell r="C18">
            <v>0</v>
          </cell>
          <cell r="J18">
            <v>41</v>
          </cell>
          <cell r="U18">
            <v>0</v>
          </cell>
        </row>
        <row r="19">
          <cell r="C19">
            <v>0</v>
          </cell>
          <cell r="J19">
            <v>49</v>
          </cell>
          <cell r="U19">
            <v>0</v>
          </cell>
        </row>
        <row r="20">
          <cell r="C20">
            <v>0</v>
          </cell>
          <cell r="J20">
            <v>45</v>
          </cell>
          <cell r="U20">
            <v>0</v>
          </cell>
        </row>
        <row r="21">
          <cell r="C21">
            <v>0</v>
          </cell>
          <cell r="J21">
            <v>66</v>
          </cell>
          <cell r="U21">
            <v>0</v>
          </cell>
        </row>
        <row r="22">
          <cell r="C22">
            <v>0</v>
          </cell>
          <cell r="J22">
            <v>63</v>
          </cell>
          <cell r="U22">
            <v>0</v>
          </cell>
        </row>
        <row r="23">
          <cell r="C23">
            <v>1.5625E-2</v>
          </cell>
          <cell r="J23">
            <v>62</v>
          </cell>
          <cell r="U23">
            <v>0</v>
          </cell>
        </row>
        <row r="24">
          <cell r="C24">
            <v>1.5625E-2</v>
          </cell>
          <cell r="J24">
            <v>62</v>
          </cell>
          <cell r="U24">
            <v>0</v>
          </cell>
        </row>
        <row r="25">
          <cell r="C25">
            <v>1.5625E-2</v>
          </cell>
          <cell r="J25">
            <v>63</v>
          </cell>
          <cell r="U25">
            <v>0</v>
          </cell>
        </row>
        <row r="26">
          <cell r="C26">
            <v>1.5625E-2</v>
          </cell>
          <cell r="J26">
            <v>60</v>
          </cell>
          <cell r="U26">
            <v>0</v>
          </cell>
        </row>
        <row r="27">
          <cell r="C27">
            <v>1.5625E-2</v>
          </cell>
          <cell r="J27">
            <v>65</v>
          </cell>
          <cell r="U27">
            <v>0</v>
          </cell>
        </row>
        <row r="28">
          <cell r="C28">
            <v>1.5625E-2</v>
          </cell>
          <cell r="J28">
            <v>80</v>
          </cell>
          <cell r="U28">
            <v>0</v>
          </cell>
        </row>
        <row r="29">
          <cell r="C29">
            <v>1.5625E-2</v>
          </cell>
          <cell r="J29">
            <v>85</v>
          </cell>
          <cell r="U29">
            <v>0</v>
          </cell>
        </row>
        <row r="30">
          <cell r="C30">
            <v>1.5625E-2</v>
          </cell>
          <cell r="J30">
            <v>84</v>
          </cell>
          <cell r="U30">
            <v>0</v>
          </cell>
        </row>
        <row r="31">
          <cell r="C31">
            <v>1.5625E-2</v>
          </cell>
          <cell r="J31">
            <v>62</v>
          </cell>
          <cell r="U31">
            <v>0</v>
          </cell>
        </row>
        <row r="32">
          <cell r="C32">
            <v>1.5625E-2</v>
          </cell>
          <cell r="J32">
            <v>76</v>
          </cell>
          <cell r="U32">
            <v>0</v>
          </cell>
        </row>
        <row r="33">
          <cell r="C33">
            <v>1.5625E-2</v>
          </cell>
          <cell r="J33">
            <v>76</v>
          </cell>
          <cell r="U33">
            <v>0</v>
          </cell>
        </row>
        <row r="34">
          <cell r="C34">
            <v>1.5625E-2</v>
          </cell>
          <cell r="J34">
            <v>81</v>
          </cell>
          <cell r="U34">
            <v>0</v>
          </cell>
        </row>
        <row r="35">
          <cell r="C35">
            <v>1.5625E-2</v>
          </cell>
          <cell r="J35">
            <v>83</v>
          </cell>
          <cell r="U35">
            <v>0</v>
          </cell>
        </row>
        <row r="36">
          <cell r="C36">
            <v>1.5625E-2</v>
          </cell>
          <cell r="J36">
            <v>83</v>
          </cell>
          <cell r="U36">
            <v>0</v>
          </cell>
        </row>
        <row r="37">
          <cell r="C37">
            <v>1.5625E-2</v>
          </cell>
          <cell r="J37">
            <v>90</v>
          </cell>
          <cell r="U37">
            <v>0</v>
          </cell>
        </row>
        <row r="38">
          <cell r="C38">
            <v>1.5625E-2</v>
          </cell>
          <cell r="J38">
            <v>96</v>
          </cell>
          <cell r="U38">
            <v>0</v>
          </cell>
        </row>
        <row r="39">
          <cell r="C39">
            <v>1.5625E-2</v>
          </cell>
          <cell r="J39">
            <v>93</v>
          </cell>
          <cell r="U39">
            <v>0</v>
          </cell>
        </row>
        <row r="40">
          <cell r="C40">
            <v>1.5625E-2</v>
          </cell>
          <cell r="J40">
            <v>93</v>
          </cell>
          <cell r="U40">
            <v>0</v>
          </cell>
        </row>
        <row r="41">
          <cell r="C41">
            <v>1.5625E-2</v>
          </cell>
          <cell r="J41">
            <v>100</v>
          </cell>
          <cell r="U41">
            <v>0</v>
          </cell>
        </row>
        <row r="42">
          <cell r="C42">
            <v>1.5625E-2</v>
          </cell>
          <cell r="J42">
            <v>100</v>
          </cell>
          <cell r="U42">
            <v>0</v>
          </cell>
        </row>
        <row r="43">
          <cell r="C43">
            <v>1.5625E-2</v>
          </cell>
          <cell r="J43">
            <v>100</v>
          </cell>
          <cell r="U43">
            <v>0</v>
          </cell>
        </row>
        <row r="44">
          <cell r="C44">
            <v>1.5625E-2</v>
          </cell>
          <cell r="J44">
            <v>100</v>
          </cell>
          <cell r="U44">
            <v>0</v>
          </cell>
        </row>
        <row r="45">
          <cell r="C45">
            <v>1.5625E-2</v>
          </cell>
          <cell r="J45">
            <v>100</v>
          </cell>
          <cell r="U45">
            <v>0</v>
          </cell>
        </row>
        <row r="46">
          <cell r="C46">
            <v>1.5625E-2</v>
          </cell>
          <cell r="J46">
            <v>100</v>
          </cell>
          <cell r="U46">
            <v>0</v>
          </cell>
        </row>
        <row r="47">
          <cell r="C47">
            <v>1.5625E-2</v>
          </cell>
          <cell r="J47">
            <v>37</v>
          </cell>
          <cell r="U47">
            <v>0</v>
          </cell>
        </row>
        <row r="48">
          <cell r="C48">
            <v>1.5625E-2</v>
          </cell>
          <cell r="J48">
            <v>42</v>
          </cell>
          <cell r="U48">
            <v>0</v>
          </cell>
        </row>
        <row r="49">
          <cell r="C49">
            <v>1.5625E-2</v>
          </cell>
          <cell r="J49">
            <v>45</v>
          </cell>
          <cell r="U49">
            <v>0</v>
          </cell>
        </row>
        <row r="50">
          <cell r="C50">
            <v>1.5625E-2</v>
          </cell>
          <cell r="J50">
            <v>50</v>
          </cell>
          <cell r="U50">
            <v>0</v>
          </cell>
        </row>
        <row r="51">
          <cell r="C51">
            <v>1.5625E-2</v>
          </cell>
          <cell r="J51">
            <v>39</v>
          </cell>
          <cell r="U51">
            <v>0</v>
          </cell>
        </row>
        <row r="52">
          <cell r="C52">
            <v>1.5625E-2</v>
          </cell>
          <cell r="J52">
            <v>35</v>
          </cell>
          <cell r="U52">
            <v>0</v>
          </cell>
        </row>
        <row r="53">
          <cell r="C53">
            <v>1.5625E-2</v>
          </cell>
          <cell r="J53">
            <v>43</v>
          </cell>
          <cell r="U53">
            <v>0</v>
          </cell>
        </row>
        <row r="54">
          <cell r="C54">
            <v>1.5625E-2</v>
          </cell>
          <cell r="J54">
            <v>35</v>
          </cell>
          <cell r="U54">
            <v>0</v>
          </cell>
        </row>
        <row r="55">
          <cell r="C55">
            <v>1.5625E-2</v>
          </cell>
          <cell r="J55">
            <v>44</v>
          </cell>
          <cell r="U55">
            <v>0</v>
          </cell>
        </row>
        <row r="56">
          <cell r="C56">
            <v>1.5625E-2</v>
          </cell>
          <cell r="J56">
            <v>45</v>
          </cell>
          <cell r="U56">
            <v>0</v>
          </cell>
        </row>
        <row r="57">
          <cell r="C57">
            <v>1.5625E-2</v>
          </cell>
          <cell r="J57">
            <v>46</v>
          </cell>
          <cell r="U57">
            <v>0</v>
          </cell>
        </row>
        <row r="58">
          <cell r="C58">
            <v>1.5625E-2</v>
          </cell>
          <cell r="J58">
            <v>48</v>
          </cell>
          <cell r="U58">
            <v>0</v>
          </cell>
        </row>
        <row r="59">
          <cell r="C59">
            <v>1.5625E-2</v>
          </cell>
          <cell r="J59">
            <v>51</v>
          </cell>
          <cell r="U59">
            <v>0</v>
          </cell>
        </row>
        <row r="60">
          <cell r="C60">
            <v>1.5625E-2</v>
          </cell>
          <cell r="J60">
            <v>50</v>
          </cell>
          <cell r="U60">
            <v>0</v>
          </cell>
        </row>
        <row r="61">
          <cell r="C61">
            <v>1.5625E-2</v>
          </cell>
          <cell r="J61">
            <v>40</v>
          </cell>
          <cell r="U61">
            <v>0</v>
          </cell>
        </row>
        <row r="62">
          <cell r="C62">
            <v>1.5625E-2</v>
          </cell>
          <cell r="J62">
            <v>37</v>
          </cell>
          <cell r="U62">
            <v>0</v>
          </cell>
        </row>
        <row r="63">
          <cell r="C63">
            <v>1.5625E-2</v>
          </cell>
          <cell r="J63">
            <v>43</v>
          </cell>
          <cell r="U63">
            <v>0</v>
          </cell>
        </row>
        <row r="64">
          <cell r="C64">
            <v>1.5625E-2</v>
          </cell>
          <cell r="J64">
            <v>54</v>
          </cell>
          <cell r="U64">
            <v>0</v>
          </cell>
        </row>
        <row r="65">
          <cell r="C65">
            <v>1.5625E-2</v>
          </cell>
          <cell r="J65">
            <v>52</v>
          </cell>
          <cell r="U65">
            <v>0</v>
          </cell>
        </row>
        <row r="66">
          <cell r="C66">
            <v>1.5625E-2</v>
          </cell>
          <cell r="J66">
            <v>48</v>
          </cell>
          <cell r="U66">
            <v>0</v>
          </cell>
        </row>
        <row r="67">
          <cell r="C67">
            <v>1.5625E-2</v>
          </cell>
          <cell r="J67">
            <v>53</v>
          </cell>
          <cell r="U67">
            <v>0</v>
          </cell>
        </row>
        <row r="68">
          <cell r="C68">
            <v>1.5625E-2</v>
          </cell>
          <cell r="J68">
            <v>43</v>
          </cell>
          <cell r="U68">
            <v>0</v>
          </cell>
        </row>
        <row r="69">
          <cell r="C69">
            <v>1.5625E-2</v>
          </cell>
          <cell r="J69">
            <v>44</v>
          </cell>
          <cell r="U69">
            <v>0</v>
          </cell>
        </row>
        <row r="70">
          <cell r="C70">
            <v>1.5625E-2</v>
          </cell>
          <cell r="J70">
            <v>62</v>
          </cell>
          <cell r="U70">
            <v>0</v>
          </cell>
        </row>
        <row r="71">
          <cell r="C71">
            <v>1.5625E-2</v>
          </cell>
          <cell r="J71">
            <v>52</v>
          </cell>
          <cell r="U71">
            <v>0</v>
          </cell>
        </row>
        <row r="72">
          <cell r="C72">
            <v>1.5625E-2</v>
          </cell>
          <cell r="J72">
            <v>55.000000000000007</v>
          </cell>
          <cell r="U72">
            <v>0</v>
          </cell>
        </row>
        <row r="73">
          <cell r="C73">
            <v>1.5625E-2</v>
          </cell>
          <cell r="J73">
            <v>60</v>
          </cell>
          <cell r="U73">
            <v>0</v>
          </cell>
        </row>
        <row r="74">
          <cell r="C74">
            <v>1.5625E-2</v>
          </cell>
          <cell r="J74">
            <v>56.000000000000007</v>
          </cell>
          <cell r="U74">
            <v>0</v>
          </cell>
        </row>
        <row r="75">
          <cell r="C75">
            <v>1.5625E-2</v>
          </cell>
          <cell r="J75">
            <v>61</v>
          </cell>
          <cell r="U75">
            <v>0</v>
          </cell>
        </row>
        <row r="76">
          <cell r="C76">
            <v>1.5625E-2</v>
          </cell>
          <cell r="J76">
            <v>52</v>
          </cell>
          <cell r="U76">
            <v>0</v>
          </cell>
        </row>
        <row r="77">
          <cell r="C77">
            <v>1.5625E-2</v>
          </cell>
          <cell r="J77">
            <v>65</v>
          </cell>
          <cell r="U77">
            <v>0</v>
          </cell>
        </row>
        <row r="78">
          <cell r="C78">
            <v>1.5625E-2</v>
          </cell>
          <cell r="J78">
            <v>68</v>
          </cell>
          <cell r="U78">
            <v>0</v>
          </cell>
        </row>
        <row r="79">
          <cell r="C79">
            <v>1.5625E-2</v>
          </cell>
          <cell r="J79">
            <v>61</v>
          </cell>
          <cell r="U79">
            <v>0</v>
          </cell>
        </row>
        <row r="80">
          <cell r="C80">
            <v>1.5625E-2</v>
          </cell>
          <cell r="J80">
            <v>56.999999999999993</v>
          </cell>
          <cell r="U80">
            <v>0</v>
          </cell>
        </row>
        <row r="81">
          <cell r="C81">
            <v>1.5625E-2</v>
          </cell>
          <cell r="J81">
            <v>69</v>
          </cell>
          <cell r="U81">
            <v>0</v>
          </cell>
        </row>
        <row r="82">
          <cell r="C82">
            <v>1.5625E-2</v>
          </cell>
          <cell r="J82">
            <v>54</v>
          </cell>
          <cell r="U82">
            <v>0</v>
          </cell>
        </row>
        <row r="83">
          <cell r="C83">
            <v>1.5625E-2</v>
          </cell>
          <cell r="J83">
            <v>64</v>
          </cell>
          <cell r="U83">
            <v>0</v>
          </cell>
        </row>
        <row r="84">
          <cell r="C84">
            <v>1.5625E-2</v>
          </cell>
          <cell r="J84">
            <v>62</v>
          </cell>
          <cell r="U84">
            <v>0</v>
          </cell>
        </row>
        <row r="85">
          <cell r="C85">
            <v>1.5625E-2</v>
          </cell>
          <cell r="J85">
            <v>62</v>
          </cell>
          <cell r="U85">
            <v>0</v>
          </cell>
        </row>
        <row r="86">
          <cell r="C86">
            <v>1.5625E-2</v>
          </cell>
          <cell r="J86">
            <v>81</v>
          </cell>
          <cell r="U86">
            <v>0</v>
          </cell>
        </row>
        <row r="87">
          <cell r="C87">
            <v>1.5625E-2</v>
          </cell>
          <cell r="J87">
            <v>17</v>
          </cell>
          <cell r="U87">
            <v>0</v>
          </cell>
        </row>
        <row r="88">
          <cell r="C88">
            <v>1.5625E-2</v>
          </cell>
          <cell r="J88">
            <v>20</v>
          </cell>
          <cell r="U88">
            <v>0</v>
          </cell>
        </row>
        <row r="89">
          <cell r="C89">
            <v>1.5625E-2</v>
          </cell>
          <cell r="J89">
            <v>19</v>
          </cell>
          <cell r="U89">
            <v>0</v>
          </cell>
        </row>
        <row r="90">
          <cell r="C90">
            <v>1.5625E-2</v>
          </cell>
          <cell r="J90">
            <v>27</v>
          </cell>
          <cell r="U90">
            <v>0</v>
          </cell>
        </row>
        <row r="91">
          <cell r="C91">
            <v>1.5625E-2</v>
          </cell>
          <cell r="J91">
            <v>17</v>
          </cell>
          <cell r="U91">
            <v>0</v>
          </cell>
        </row>
        <row r="92">
          <cell r="C92">
            <v>1.5625E-2</v>
          </cell>
          <cell r="J92">
            <v>24</v>
          </cell>
          <cell r="U92">
            <v>0</v>
          </cell>
        </row>
        <row r="93">
          <cell r="C93">
            <v>1.5625E-2</v>
          </cell>
          <cell r="J93">
            <v>27</v>
          </cell>
          <cell r="U93">
            <v>0</v>
          </cell>
        </row>
        <row r="94">
          <cell r="C94">
            <v>1.5625E-2</v>
          </cell>
          <cell r="J94">
            <v>23</v>
          </cell>
          <cell r="U94">
            <v>0</v>
          </cell>
        </row>
        <row r="95">
          <cell r="C95">
            <v>1.5625E-2</v>
          </cell>
          <cell r="J95">
            <v>23</v>
          </cell>
          <cell r="U95">
            <v>0</v>
          </cell>
        </row>
        <row r="96">
          <cell r="C96">
            <v>1.5625E-2</v>
          </cell>
          <cell r="J96">
            <v>19</v>
          </cell>
          <cell r="U96">
            <v>0</v>
          </cell>
        </row>
        <row r="97">
          <cell r="C97">
            <v>1.5625E-2</v>
          </cell>
          <cell r="J97">
            <v>27</v>
          </cell>
          <cell r="U97">
            <v>0</v>
          </cell>
        </row>
        <row r="98">
          <cell r="C98">
            <v>1.5625E-2</v>
          </cell>
          <cell r="J98">
            <v>21</v>
          </cell>
          <cell r="U98">
            <v>0</v>
          </cell>
        </row>
        <row r="99">
          <cell r="C99">
            <v>1.5625E-2</v>
          </cell>
          <cell r="J99">
            <v>25</v>
          </cell>
          <cell r="U99">
            <v>0</v>
          </cell>
        </row>
        <row r="100">
          <cell r="C100">
            <v>1.5625E-2</v>
          </cell>
          <cell r="J100">
            <v>35</v>
          </cell>
          <cell r="U100">
            <v>0</v>
          </cell>
        </row>
        <row r="101">
          <cell r="C101">
            <v>1.5625E-2</v>
          </cell>
          <cell r="J101">
            <v>30</v>
          </cell>
          <cell r="U101">
            <v>0</v>
          </cell>
        </row>
        <row r="102">
          <cell r="C102">
            <v>3.125E-2</v>
          </cell>
          <cell r="J102">
            <v>28.000000000000004</v>
          </cell>
          <cell r="U102">
            <v>0</v>
          </cell>
        </row>
        <row r="103">
          <cell r="C103">
            <v>3.125E-2</v>
          </cell>
          <cell r="J103">
            <v>42</v>
          </cell>
          <cell r="U103">
            <v>0</v>
          </cell>
        </row>
        <row r="104">
          <cell r="C104">
            <v>3.125E-2</v>
          </cell>
          <cell r="J104">
            <v>38</v>
          </cell>
          <cell r="U104">
            <v>0</v>
          </cell>
        </row>
        <row r="105">
          <cell r="C105">
            <v>3.125E-2</v>
          </cell>
          <cell r="J105">
            <v>39</v>
          </cell>
          <cell r="U105">
            <v>0</v>
          </cell>
        </row>
        <row r="106">
          <cell r="C106">
            <v>3.125E-2</v>
          </cell>
          <cell r="J106">
            <v>40</v>
          </cell>
          <cell r="U106">
            <v>0</v>
          </cell>
        </row>
        <row r="107">
          <cell r="C107">
            <v>3.125E-2</v>
          </cell>
          <cell r="J107">
            <v>37</v>
          </cell>
          <cell r="U107">
            <v>0</v>
          </cell>
        </row>
        <row r="108">
          <cell r="C108">
            <v>3.125E-2</v>
          </cell>
          <cell r="J108">
            <v>46</v>
          </cell>
          <cell r="U108">
            <v>0</v>
          </cell>
        </row>
        <row r="109">
          <cell r="C109">
            <v>3.125E-2</v>
          </cell>
          <cell r="J109">
            <v>41</v>
          </cell>
          <cell r="U109">
            <v>0</v>
          </cell>
        </row>
        <row r="110">
          <cell r="C110">
            <v>3.125E-2</v>
          </cell>
          <cell r="J110">
            <v>42</v>
          </cell>
          <cell r="U110">
            <v>0</v>
          </cell>
        </row>
        <row r="111">
          <cell r="C111">
            <v>3.125E-2</v>
          </cell>
          <cell r="J111">
            <v>31</v>
          </cell>
          <cell r="U111">
            <v>0</v>
          </cell>
        </row>
        <row r="112">
          <cell r="C112">
            <v>3.125E-2</v>
          </cell>
          <cell r="J112">
            <v>33</v>
          </cell>
          <cell r="U112">
            <v>0</v>
          </cell>
        </row>
        <row r="113">
          <cell r="C113">
            <v>3.125E-2</v>
          </cell>
          <cell r="J113">
            <v>40</v>
          </cell>
          <cell r="U113">
            <v>0</v>
          </cell>
        </row>
        <row r="114">
          <cell r="C114">
            <v>3.125E-2</v>
          </cell>
          <cell r="J114">
            <v>36</v>
          </cell>
          <cell r="U114">
            <v>0</v>
          </cell>
        </row>
        <row r="115">
          <cell r="C115">
            <v>3.125E-2</v>
          </cell>
          <cell r="J115">
            <v>42</v>
          </cell>
          <cell r="U115">
            <v>0</v>
          </cell>
        </row>
        <row r="116">
          <cell r="C116">
            <v>3.125E-2</v>
          </cell>
          <cell r="J116">
            <v>42</v>
          </cell>
          <cell r="U116">
            <v>0</v>
          </cell>
        </row>
        <row r="117">
          <cell r="C117">
            <v>3.125E-2</v>
          </cell>
          <cell r="J117">
            <v>47</v>
          </cell>
          <cell r="U117">
            <v>0</v>
          </cell>
        </row>
        <row r="118">
          <cell r="C118">
            <v>3.125E-2</v>
          </cell>
          <cell r="J118">
            <v>48</v>
          </cell>
          <cell r="U118">
            <v>0</v>
          </cell>
        </row>
        <row r="119">
          <cell r="C119">
            <v>3.125E-2</v>
          </cell>
          <cell r="J119">
            <v>40</v>
          </cell>
          <cell r="U119">
            <v>0</v>
          </cell>
        </row>
        <row r="120">
          <cell r="C120">
            <v>3.125E-2</v>
          </cell>
          <cell r="J120">
            <v>49</v>
          </cell>
          <cell r="U120">
            <v>0</v>
          </cell>
        </row>
        <row r="121">
          <cell r="C121">
            <v>3.125E-2</v>
          </cell>
          <cell r="J121">
            <v>37</v>
          </cell>
          <cell r="U121">
            <v>0</v>
          </cell>
        </row>
        <row r="122">
          <cell r="C122">
            <v>3.125E-2</v>
          </cell>
          <cell r="J122">
            <v>46</v>
          </cell>
          <cell r="U122">
            <v>0</v>
          </cell>
        </row>
        <row r="123">
          <cell r="C123">
            <v>3.125E-2</v>
          </cell>
          <cell r="J123">
            <v>51</v>
          </cell>
          <cell r="U123">
            <v>0</v>
          </cell>
        </row>
        <row r="124">
          <cell r="C124">
            <v>3.125E-2</v>
          </cell>
          <cell r="J124">
            <v>42</v>
          </cell>
          <cell r="U124">
            <v>0</v>
          </cell>
        </row>
        <row r="125">
          <cell r="C125">
            <v>3.125E-2</v>
          </cell>
          <cell r="J125">
            <v>53</v>
          </cell>
          <cell r="U125">
            <v>0</v>
          </cell>
        </row>
        <row r="126">
          <cell r="C126">
            <v>3.125E-2</v>
          </cell>
          <cell r="J126">
            <v>46</v>
          </cell>
          <cell r="U126">
            <v>0</v>
          </cell>
        </row>
      </sheetData>
      <sheetData sheetId="4">
        <row r="3">
          <cell r="J3">
            <v>72.45</v>
          </cell>
          <cell r="P3">
            <v>10.541666666666666</v>
          </cell>
        </row>
        <row r="5">
          <cell r="A5">
            <v>0</v>
          </cell>
          <cell r="B5">
            <v>0</v>
          </cell>
        </row>
        <row r="7">
          <cell r="C7">
            <v>0</v>
          </cell>
          <cell r="J7">
            <v>6</v>
          </cell>
          <cell r="P7">
            <v>2</v>
          </cell>
          <cell r="U7">
            <v>0</v>
          </cell>
        </row>
        <row r="8">
          <cell r="C8">
            <v>0</v>
          </cell>
          <cell r="J8">
            <v>54</v>
          </cell>
          <cell r="P8">
            <v>4</v>
          </cell>
          <cell r="U8">
            <v>0</v>
          </cell>
        </row>
        <row r="9">
          <cell r="C9">
            <v>0</v>
          </cell>
          <cell r="J9">
            <v>88</v>
          </cell>
          <cell r="P9">
            <v>5</v>
          </cell>
          <cell r="U9">
            <v>0</v>
          </cell>
        </row>
        <row r="10">
          <cell r="C10">
            <v>0</v>
          </cell>
          <cell r="J10">
            <v>89</v>
          </cell>
          <cell r="P10">
            <v>5</v>
          </cell>
          <cell r="U10">
            <v>0</v>
          </cell>
        </row>
        <row r="11">
          <cell r="C11">
            <v>0</v>
          </cell>
          <cell r="J11">
            <v>92</v>
          </cell>
          <cell r="P11">
            <v>5</v>
          </cell>
          <cell r="U11">
            <v>100</v>
          </cell>
        </row>
        <row r="12">
          <cell r="C12">
            <v>0</v>
          </cell>
          <cell r="J12">
            <v>86</v>
          </cell>
          <cell r="P12">
            <v>5</v>
          </cell>
          <cell r="U12">
            <v>100</v>
          </cell>
        </row>
        <row r="13">
          <cell r="C13">
            <v>0</v>
          </cell>
          <cell r="J13">
            <v>45</v>
          </cell>
          <cell r="P13">
            <v>5</v>
          </cell>
          <cell r="U13">
            <v>100</v>
          </cell>
        </row>
        <row r="14">
          <cell r="C14">
            <v>0</v>
          </cell>
          <cell r="J14">
            <v>42</v>
          </cell>
          <cell r="P14">
            <v>5</v>
          </cell>
          <cell r="U14">
            <v>100</v>
          </cell>
        </row>
        <row r="15">
          <cell r="C15">
            <v>0</v>
          </cell>
          <cell r="J15">
            <v>56.999999999999993</v>
          </cell>
          <cell r="P15">
            <v>5</v>
          </cell>
          <cell r="U15">
            <v>100</v>
          </cell>
        </row>
        <row r="16">
          <cell r="C16">
            <v>0</v>
          </cell>
          <cell r="J16">
            <v>56.000000000000007</v>
          </cell>
          <cell r="P16">
            <v>5</v>
          </cell>
          <cell r="U16">
            <v>100</v>
          </cell>
        </row>
        <row r="17">
          <cell r="C17">
            <v>0</v>
          </cell>
          <cell r="J17">
            <v>57.999999999999993</v>
          </cell>
          <cell r="P17">
            <v>5</v>
          </cell>
          <cell r="U17">
            <v>100</v>
          </cell>
        </row>
        <row r="18">
          <cell r="C18">
            <v>0</v>
          </cell>
          <cell r="J18">
            <v>46</v>
          </cell>
          <cell r="P18">
            <v>5</v>
          </cell>
          <cell r="U18">
            <v>100</v>
          </cell>
        </row>
        <row r="19">
          <cell r="C19">
            <v>0</v>
          </cell>
          <cell r="J19">
            <v>48</v>
          </cell>
          <cell r="P19">
            <v>5</v>
          </cell>
          <cell r="U19">
            <v>0</v>
          </cell>
        </row>
        <row r="20">
          <cell r="C20">
            <v>0</v>
          </cell>
          <cell r="J20">
            <v>72</v>
          </cell>
          <cell r="P20">
            <v>6</v>
          </cell>
          <cell r="U20">
            <v>0</v>
          </cell>
        </row>
        <row r="21">
          <cell r="C21">
            <v>0</v>
          </cell>
          <cell r="J21">
            <v>94</v>
          </cell>
          <cell r="P21">
            <v>7</v>
          </cell>
          <cell r="U21">
            <v>0</v>
          </cell>
        </row>
        <row r="22">
          <cell r="C22">
            <v>0</v>
          </cell>
          <cell r="J22">
            <v>90</v>
          </cell>
          <cell r="P22">
            <v>7</v>
          </cell>
          <cell r="U22">
            <v>100</v>
          </cell>
        </row>
        <row r="23">
          <cell r="C23">
            <v>0</v>
          </cell>
          <cell r="J23">
            <v>84</v>
          </cell>
          <cell r="P23">
            <v>7</v>
          </cell>
          <cell r="U23">
            <v>0</v>
          </cell>
        </row>
        <row r="24">
          <cell r="C24">
            <v>0</v>
          </cell>
          <cell r="J24">
            <v>92</v>
          </cell>
          <cell r="P24">
            <v>7</v>
          </cell>
          <cell r="U24">
            <v>0</v>
          </cell>
        </row>
        <row r="25">
          <cell r="C25">
            <v>0</v>
          </cell>
          <cell r="J25">
            <v>92</v>
          </cell>
          <cell r="P25">
            <v>7</v>
          </cell>
          <cell r="U25">
            <v>0</v>
          </cell>
        </row>
        <row r="26">
          <cell r="C26">
            <v>0</v>
          </cell>
          <cell r="J26">
            <v>95</v>
          </cell>
          <cell r="P26">
            <v>7</v>
          </cell>
          <cell r="U26">
            <v>0</v>
          </cell>
        </row>
        <row r="27">
          <cell r="C27">
            <v>0</v>
          </cell>
          <cell r="J27">
            <v>93</v>
          </cell>
          <cell r="P27">
            <v>7</v>
          </cell>
          <cell r="U27">
            <v>0</v>
          </cell>
        </row>
        <row r="28">
          <cell r="C28">
            <v>0</v>
          </cell>
          <cell r="J28">
            <v>87</v>
          </cell>
          <cell r="P28">
            <v>7</v>
          </cell>
          <cell r="U28">
            <v>100</v>
          </cell>
        </row>
        <row r="29">
          <cell r="C29">
            <v>0</v>
          </cell>
          <cell r="J29">
            <v>92</v>
          </cell>
          <cell r="P29">
            <v>7</v>
          </cell>
          <cell r="U29">
            <v>100</v>
          </cell>
        </row>
        <row r="30">
          <cell r="C30">
            <v>0</v>
          </cell>
          <cell r="J30">
            <v>93</v>
          </cell>
          <cell r="P30">
            <v>7</v>
          </cell>
          <cell r="U30">
            <v>100</v>
          </cell>
        </row>
        <row r="31">
          <cell r="C31">
            <v>0</v>
          </cell>
          <cell r="J31">
            <v>88</v>
          </cell>
          <cell r="P31">
            <v>7</v>
          </cell>
          <cell r="U31">
            <v>100</v>
          </cell>
        </row>
        <row r="32">
          <cell r="C32">
            <v>0</v>
          </cell>
          <cell r="J32">
            <v>90</v>
          </cell>
          <cell r="P32">
            <v>7</v>
          </cell>
          <cell r="U32">
            <v>100</v>
          </cell>
        </row>
        <row r="33">
          <cell r="C33">
            <v>0</v>
          </cell>
          <cell r="J33">
            <v>87</v>
          </cell>
          <cell r="P33">
            <v>7</v>
          </cell>
          <cell r="U33">
            <v>100</v>
          </cell>
        </row>
        <row r="34">
          <cell r="C34">
            <v>0</v>
          </cell>
          <cell r="J34">
            <v>88</v>
          </cell>
          <cell r="P34">
            <v>7</v>
          </cell>
          <cell r="U34">
            <v>100</v>
          </cell>
        </row>
        <row r="35">
          <cell r="C35">
            <v>0</v>
          </cell>
          <cell r="J35">
            <v>86</v>
          </cell>
          <cell r="P35">
            <v>7</v>
          </cell>
          <cell r="U35">
            <v>100</v>
          </cell>
        </row>
        <row r="36">
          <cell r="C36">
            <v>0</v>
          </cell>
          <cell r="J36">
            <v>90</v>
          </cell>
          <cell r="P36">
            <v>7</v>
          </cell>
          <cell r="U36">
            <v>100</v>
          </cell>
        </row>
        <row r="37">
          <cell r="C37">
            <v>0</v>
          </cell>
          <cell r="J37">
            <v>95</v>
          </cell>
          <cell r="P37">
            <v>7</v>
          </cell>
          <cell r="U37">
            <v>100</v>
          </cell>
        </row>
        <row r="38">
          <cell r="C38">
            <v>1.5625E-2</v>
          </cell>
          <cell r="J38">
            <v>57.999999999999993</v>
          </cell>
          <cell r="P38">
            <v>8</v>
          </cell>
          <cell r="U38">
            <v>100</v>
          </cell>
        </row>
        <row r="39">
          <cell r="C39">
            <v>1.5625E-2</v>
          </cell>
          <cell r="J39">
            <v>89</v>
          </cell>
          <cell r="P39">
            <v>8</v>
          </cell>
          <cell r="U39">
            <v>100</v>
          </cell>
        </row>
        <row r="40">
          <cell r="C40">
            <v>1.5625E-2</v>
          </cell>
          <cell r="J40">
            <v>87</v>
          </cell>
          <cell r="P40">
            <v>8</v>
          </cell>
          <cell r="U40">
            <v>100</v>
          </cell>
        </row>
        <row r="41">
          <cell r="C41">
            <v>1.5625E-2</v>
          </cell>
          <cell r="J41">
            <v>83</v>
          </cell>
          <cell r="P41">
            <v>8</v>
          </cell>
          <cell r="U41">
            <v>100</v>
          </cell>
        </row>
        <row r="42">
          <cell r="C42">
            <v>1.5625E-2</v>
          </cell>
          <cell r="J42">
            <v>79</v>
          </cell>
          <cell r="P42">
            <v>8</v>
          </cell>
          <cell r="U42">
            <v>100</v>
          </cell>
        </row>
        <row r="43">
          <cell r="C43">
            <v>1.5625E-2</v>
          </cell>
          <cell r="J43">
            <v>85</v>
          </cell>
          <cell r="P43">
            <v>9</v>
          </cell>
          <cell r="U43">
            <v>100</v>
          </cell>
        </row>
        <row r="44">
          <cell r="C44">
            <v>1.5625E-2</v>
          </cell>
          <cell r="J44">
            <v>87</v>
          </cell>
          <cell r="P44">
            <v>10</v>
          </cell>
          <cell r="U44">
            <v>100</v>
          </cell>
        </row>
        <row r="45">
          <cell r="C45">
            <v>1.5625E-2</v>
          </cell>
          <cell r="J45">
            <v>86</v>
          </cell>
          <cell r="P45">
            <v>10</v>
          </cell>
          <cell r="U45">
            <v>100</v>
          </cell>
        </row>
        <row r="46">
          <cell r="C46">
            <v>1.5625E-2</v>
          </cell>
          <cell r="J46">
            <v>89</v>
          </cell>
          <cell r="P46">
            <v>10</v>
          </cell>
          <cell r="U46">
            <v>100</v>
          </cell>
        </row>
        <row r="47">
          <cell r="C47">
            <v>1.5625E-2</v>
          </cell>
          <cell r="J47">
            <v>38</v>
          </cell>
          <cell r="P47">
            <v>10</v>
          </cell>
          <cell r="U47">
            <v>100</v>
          </cell>
        </row>
        <row r="48">
          <cell r="C48">
            <v>1.5625E-2</v>
          </cell>
          <cell r="J48">
            <v>45</v>
          </cell>
          <cell r="P48">
            <v>10</v>
          </cell>
          <cell r="U48">
            <v>100</v>
          </cell>
        </row>
        <row r="49">
          <cell r="C49">
            <v>1.5625E-2</v>
          </cell>
          <cell r="J49">
            <v>59</v>
          </cell>
          <cell r="P49">
            <v>11</v>
          </cell>
          <cell r="U49">
            <v>100</v>
          </cell>
        </row>
        <row r="50">
          <cell r="C50">
            <v>1.5625E-2</v>
          </cell>
          <cell r="J50">
            <v>45</v>
          </cell>
          <cell r="P50">
            <v>12</v>
          </cell>
          <cell r="U50">
            <v>100</v>
          </cell>
        </row>
        <row r="51">
          <cell r="C51">
            <v>1.5625E-2</v>
          </cell>
          <cell r="J51">
            <v>61</v>
          </cell>
          <cell r="P51">
            <v>12</v>
          </cell>
          <cell r="U51">
            <v>100</v>
          </cell>
        </row>
        <row r="52">
          <cell r="C52">
            <v>1.5625E-2</v>
          </cell>
          <cell r="J52">
            <v>64</v>
          </cell>
          <cell r="P52">
            <v>12</v>
          </cell>
          <cell r="U52">
            <v>100</v>
          </cell>
        </row>
        <row r="53">
          <cell r="C53">
            <v>1.5625E-2</v>
          </cell>
          <cell r="J53">
            <v>61</v>
          </cell>
          <cell r="P53">
            <v>12</v>
          </cell>
          <cell r="U53">
            <v>100</v>
          </cell>
        </row>
        <row r="54">
          <cell r="C54">
            <v>1.5625E-2</v>
          </cell>
          <cell r="J54">
            <v>60</v>
          </cell>
          <cell r="P54">
            <v>12</v>
          </cell>
          <cell r="U54">
            <v>0</v>
          </cell>
        </row>
        <row r="55">
          <cell r="C55">
            <v>1.5625E-2</v>
          </cell>
          <cell r="J55">
            <v>72</v>
          </cell>
          <cell r="P55">
            <v>12</v>
          </cell>
          <cell r="U55">
            <v>0</v>
          </cell>
        </row>
        <row r="56">
          <cell r="C56">
            <v>1.5625E-2</v>
          </cell>
          <cell r="J56">
            <v>71</v>
          </cell>
          <cell r="P56">
            <v>12</v>
          </cell>
          <cell r="U56">
            <v>0</v>
          </cell>
        </row>
        <row r="57">
          <cell r="C57">
            <v>1.5625E-2</v>
          </cell>
          <cell r="J57">
            <v>68</v>
          </cell>
          <cell r="P57">
            <v>13</v>
          </cell>
          <cell r="U57">
            <v>0</v>
          </cell>
        </row>
        <row r="58">
          <cell r="C58">
            <v>1.5625E-2</v>
          </cell>
          <cell r="J58">
            <v>64</v>
          </cell>
          <cell r="P58">
            <v>12</v>
          </cell>
          <cell r="U58">
            <v>0</v>
          </cell>
        </row>
        <row r="59">
          <cell r="C59">
            <v>1.5625E-2</v>
          </cell>
          <cell r="J59">
            <v>56.000000000000007</v>
          </cell>
          <cell r="P59">
            <v>12</v>
          </cell>
          <cell r="U59">
            <v>0</v>
          </cell>
        </row>
        <row r="60">
          <cell r="C60">
            <v>1.5625E-2</v>
          </cell>
          <cell r="J60">
            <v>60</v>
          </cell>
          <cell r="P60">
            <v>12</v>
          </cell>
          <cell r="U60">
            <v>100</v>
          </cell>
        </row>
        <row r="61">
          <cell r="C61">
            <v>1.5625E-2</v>
          </cell>
          <cell r="J61">
            <v>52</v>
          </cell>
          <cell r="P61">
            <v>13</v>
          </cell>
          <cell r="U61">
            <v>100</v>
          </cell>
        </row>
        <row r="62">
          <cell r="C62">
            <v>1.5625E-2</v>
          </cell>
          <cell r="J62">
            <v>48</v>
          </cell>
          <cell r="P62">
            <v>13</v>
          </cell>
          <cell r="U62">
            <v>0</v>
          </cell>
        </row>
        <row r="63">
          <cell r="C63">
            <v>1.5625E-2</v>
          </cell>
          <cell r="J63">
            <v>50</v>
          </cell>
          <cell r="P63">
            <v>13</v>
          </cell>
          <cell r="U63">
            <v>100</v>
          </cell>
        </row>
        <row r="64">
          <cell r="C64">
            <v>1.5625E-2</v>
          </cell>
          <cell r="J64">
            <v>65</v>
          </cell>
          <cell r="P64">
            <v>13</v>
          </cell>
          <cell r="U64">
            <v>100</v>
          </cell>
        </row>
        <row r="65">
          <cell r="C65">
            <v>1.5625E-2</v>
          </cell>
          <cell r="J65">
            <v>56.999999999999993</v>
          </cell>
          <cell r="P65">
            <v>13</v>
          </cell>
          <cell r="U65">
            <v>0</v>
          </cell>
        </row>
        <row r="66">
          <cell r="C66">
            <v>1.5625E-2</v>
          </cell>
          <cell r="J66">
            <v>64</v>
          </cell>
          <cell r="P66">
            <v>13</v>
          </cell>
          <cell r="U66">
            <v>100</v>
          </cell>
        </row>
        <row r="67">
          <cell r="C67">
            <v>1.5625E-2</v>
          </cell>
          <cell r="J67">
            <v>72</v>
          </cell>
          <cell r="P67">
            <v>13</v>
          </cell>
          <cell r="U67">
            <v>100</v>
          </cell>
        </row>
        <row r="68">
          <cell r="C68">
            <v>1.5625E-2</v>
          </cell>
          <cell r="J68">
            <v>81</v>
          </cell>
          <cell r="P68">
            <v>13</v>
          </cell>
          <cell r="U68">
            <v>0</v>
          </cell>
        </row>
        <row r="69">
          <cell r="C69">
            <v>1.5625E-2</v>
          </cell>
          <cell r="J69">
            <v>75</v>
          </cell>
          <cell r="P69">
            <v>13</v>
          </cell>
          <cell r="U69">
            <v>100</v>
          </cell>
        </row>
        <row r="70">
          <cell r="C70">
            <v>1.5625E-2</v>
          </cell>
          <cell r="J70">
            <v>80</v>
          </cell>
          <cell r="P70">
            <v>13</v>
          </cell>
          <cell r="U70">
            <v>0</v>
          </cell>
        </row>
        <row r="71">
          <cell r="C71">
            <v>1.5625E-2</v>
          </cell>
          <cell r="J71">
            <v>79</v>
          </cell>
          <cell r="P71">
            <v>13</v>
          </cell>
          <cell r="U71">
            <v>0</v>
          </cell>
        </row>
        <row r="72">
          <cell r="C72">
            <v>1.5625E-2</v>
          </cell>
          <cell r="J72">
            <v>75</v>
          </cell>
          <cell r="P72">
            <v>13</v>
          </cell>
          <cell r="U72">
            <v>0</v>
          </cell>
        </row>
        <row r="73">
          <cell r="C73">
            <v>1.5625E-2</v>
          </cell>
          <cell r="J73">
            <v>83</v>
          </cell>
          <cell r="P73">
            <v>13</v>
          </cell>
          <cell r="U73">
            <v>0</v>
          </cell>
        </row>
        <row r="74">
          <cell r="C74">
            <v>1.5625E-2</v>
          </cell>
          <cell r="J74">
            <v>81</v>
          </cell>
          <cell r="P74">
            <v>13</v>
          </cell>
          <cell r="U74">
            <v>100</v>
          </cell>
        </row>
        <row r="75">
          <cell r="C75">
            <v>1.5625E-2</v>
          </cell>
          <cell r="J75">
            <v>86</v>
          </cell>
          <cell r="P75">
            <v>14</v>
          </cell>
          <cell r="U75">
            <v>100</v>
          </cell>
        </row>
        <row r="76">
          <cell r="C76">
            <v>1.5625E-2</v>
          </cell>
          <cell r="J76">
            <v>83</v>
          </cell>
          <cell r="P76">
            <v>14</v>
          </cell>
          <cell r="U76">
            <v>0</v>
          </cell>
        </row>
        <row r="77">
          <cell r="C77">
            <v>1.5625E-2</v>
          </cell>
          <cell r="J77">
            <v>81</v>
          </cell>
          <cell r="P77">
            <v>14</v>
          </cell>
          <cell r="U77">
            <v>0</v>
          </cell>
        </row>
        <row r="78">
          <cell r="C78">
            <v>1.5625E-2</v>
          </cell>
          <cell r="J78">
            <v>90</v>
          </cell>
          <cell r="P78">
            <v>14</v>
          </cell>
          <cell r="U78">
            <v>0</v>
          </cell>
        </row>
        <row r="79">
          <cell r="C79">
            <v>1.5625E-2</v>
          </cell>
          <cell r="J79">
            <v>87</v>
          </cell>
          <cell r="P79">
            <v>14</v>
          </cell>
          <cell r="U79">
            <v>0</v>
          </cell>
        </row>
        <row r="80">
          <cell r="C80">
            <v>1.5625E-2</v>
          </cell>
          <cell r="J80">
            <v>84</v>
          </cell>
          <cell r="P80">
            <v>14</v>
          </cell>
          <cell r="U80">
            <v>0</v>
          </cell>
        </row>
        <row r="81">
          <cell r="C81">
            <v>1.5625E-2</v>
          </cell>
          <cell r="J81">
            <v>92</v>
          </cell>
          <cell r="P81">
            <v>14</v>
          </cell>
          <cell r="U81">
            <v>100</v>
          </cell>
        </row>
        <row r="82">
          <cell r="C82">
            <v>1.5625E-2</v>
          </cell>
          <cell r="J82">
            <v>84</v>
          </cell>
          <cell r="P82">
            <v>13</v>
          </cell>
          <cell r="U82">
            <v>100</v>
          </cell>
        </row>
        <row r="83">
          <cell r="C83">
            <v>1.5625E-2</v>
          </cell>
          <cell r="J83">
            <v>87</v>
          </cell>
          <cell r="P83">
            <v>13</v>
          </cell>
          <cell r="U83">
            <v>100</v>
          </cell>
        </row>
        <row r="84">
          <cell r="C84">
            <v>1.5625E-2</v>
          </cell>
          <cell r="J84">
            <v>93</v>
          </cell>
          <cell r="P84">
            <v>12</v>
          </cell>
          <cell r="U84">
            <v>100</v>
          </cell>
        </row>
        <row r="85">
          <cell r="C85">
            <v>1.5625E-2</v>
          </cell>
          <cell r="J85">
            <v>93</v>
          </cell>
          <cell r="P85">
            <v>12</v>
          </cell>
          <cell r="U85">
            <v>100</v>
          </cell>
        </row>
        <row r="86">
          <cell r="C86">
            <v>1.5625E-2</v>
          </cell>
          <cell r="J86">
            <v>100</v>
          </cell>
          <cell r="P86">
            <v>12</v>
          </cell>
          <cell r="U86">
            <v>0</v>
          </cell>
        </row>
        <row r="87">
          <cell r="C87">
            <v>1.5625E-2</v>
          </cell>
          <cell r="J87">
            <v>42</v>
          </cell>
          <cell r="P87">
            <v>12</v>
          </cell>
          <cell r="U87">
            <v>100</v>
          </cell>
        </row>
        <row r="88">
          <cell r="C88">
            <v>1.5625E-2</v>
          </cell>
          <cell r="J88">
            <v>55.000000000000007</v>
          </cell>
          <cell r="P88">
            <v>12</v>
          </cell>
          <cell r="U88">
            <v>100</v>
          </cell>
        </row>
        <row r="89">
          <cell r="C89">
            <v>1.5625E-2</v>
          </cell>
          <cell r="J89">
            <v>63</v>
          </cell>
          <cell r="P89">
            <v>13</v>
          </cell>
          <cell r="U89">
            <v>100</v>
          </cell>
        </row>
        <row r="90">
          <cell r="C90">
            <v>1.5625E-2</v>
          </cell>
          <cell r="J90">
            <v>61</v>
          </cell>
          <cell r="P90">
            <v>13</v>
          </cell>
          <cell r="U90">
            <v>100</v>
          </cell>
        </row>
        <row r="91">
          <cell r="C91">
            <v>1.5625E-2</v>
          </cell>
          <cell r="J91">
            <v>51</v>
          </cell>
          <cell r="P91">
            <v>13</v>
          </cell>
          <cell r="U91">
            <v>0</v>
          </cell>
        </row>
        <row r="92">
          <cell r="C92">
            <v>1.5625E-2</v>
          </cell>
          <cell r="J92">
            <v>53</v>
          </cell>
          <cell r="P92">
            <v>14</v>
          </cell>
          <cell r="U92">
            <v>0</v>
          </cell>
        </row>
        <row r="93">
          <cell r="C93">
            <v>1.5625E-2</v>
          </cell>
          <cell r="J93">
            <v>74</v>
          </cell>
          <cell r="P93">
            <v>14</v>
          </cell>
          <cell r="U93">
            <v>0</v>
          </cell>
        </row>
        <row r="94">
          <cell r="C94">
            <v>1.5625E-2</v>
          </cell>
          <cell r="J94">
            <v>52</v>
          </cell>
          <cell r="P94">
            <v>14</v>
          </cell>
          <cell r="U94">
            <v>0</v>
          </cell>
        </row>
        <row r="95">
          <cell r="C95">
            <v>1.5625E-2</v>
          </cell>
          <cell r="J95">
            <v>54</v>
          </cell>
          <cell r="P95">
            <v>14</v>
          </cell>
          <cell r="U95">
            <v>0</v>
          </cell>
        </row>
        <row r="96">
          <cell r="C96">
            <v>1.5625E-2</v>
          </cell>
          <cell r="J96">
            <v>47</v>
          </cell>
          <cell r="P96">
            <v>14</v>
          </cell>
          <cell r="U96">
            <v>100</v>
          </cell>
        </row>
        <row r="97">
          <cell r="C97">
            <v>1.5625E-2</v>
          </cell>
          <cell r="J97">
            <v>55.000000000000007</v>
          </cell>
          <cell r="P97">
            <v>14</v>
          </cell>
          <cell r="U97">
            <v>100</v>
          </cell>
        </row>
        <row r="98">
          <cell r="C98">
            <v>1.5625E-2</v>
          </cell>
          <cell r="J98">
            <v>30</v>
          </cell>
          <cell r="P98">
            <v>12</v>
          </cell>
          <cell r="U98">
            <v>100</v>
          </cell>
        </row>
        <row r="99">
          <cell r="C99">
            <v>1.5625E-2</v>
          </cell>
          <cell r="J99">
            <v>31</v>
          </cell>
          <cell r="P99">
            <v>12</v>
          </cell>
          <cell r="U99">
            <v>0</v>
          </cell>
        </row>
        <row r="100">
          <cell r="C100">
            <v>1.5625E-2</v>
          </cell>
          <cell r="J100">
            <v>34</v>
          </cell>
          <cell r="P100">
            <v>12</v>
          </cell>
          <cell r="U100">
            <v>0</v>
          </cell>
        </row>
        <row r="101">
          <cell r="C101">
            <v>1.5625E-2</v>
          </cell>
          <cell r="J101">
            <v>67</v>
          </cell>
          <cell r="P101">
            <v>12</v>
          </cell>
          <cell r="U101">
            <v>0</v>
          </cell>
        </row>
        <row r="102">
          <cell r="C102">
            <v>3.125E-2</v>
          </cell>
          <cell r="J102">
            <v>68</v>
          </cell>
          <cell r="P102">
            <v>12</v>
          </cell>
          <cell r="U102">
            <v>100</v>
          </cell>
        </row>
        <row r="103">
          <cell r="C103">
            <v>3.125E-2</v>
          </cell>
          <cell r="J103">
            <v>100</v>
          </cell>
          <cell r="P103">
            <v>13</v>
          </cell>
          <cell r="U103">
            <v>100</v>
          </cell>
        </row>
        <row r="104">
          <cell r="C104">
            <v>3.125E-2</v>
          </cell>
          <cell r="J104">
            <v>100</v>
          </cell>
          <cell r="P104">
            <v>13</v>
          </cell>
          <cell r="U104">
            <v>100</v>
          </cell>
        </row>
        <row r="105">
          <cell r="C105">
            <v>3.125E-2</v>
          </cell>
          <cell r="J105">
            <v>100</v>
          </cell>
          <cell r="P105">
            <v>13</v>
          </cell>
          <cell r="U105">
            <v>0</v>
          </cell>
        </row>
        <row r="106">
          <cell r="C106">
            <v>3.125E-2</v>
          </cell>
          <cell r="J106">
            <v>85</v>
          </cell>
          <cell r="P106">
            <v>13</v>
          </cell>
          <cell r="U106">
            <v>0</v>
          </cell>
        </row>
        <row r="107">
          <cell r="C107">
            <v>3.125E-2</v>
          </cell>
          <cell r="J107">
            <v>80</v>
          </cell>
          <cell r="P107">
            <v>13</v>
          </cell>
          <cell r="U107">
            <v>100</v>
          </cell>
        </row>
        <row r="108">
          <cell r="C108">
            <v>3.125E-2</v>
          </cell>
          <cell r="J108">
            <v>79</v>
          </cell>
          <cell r="P108">
            <v>13</v>
          </cell>
          <cell r="U108">
            <v>100</v>
          </cell>
        </row>
        <row r="109">
          <cell r="C109">
            <v>3.125E-2</v>
          </cell>
          <cell r="J109">
            <v>87</v>
          </cell>
          <cell r="P109">
            <v>13</v>
          </cell>
          <cell r="U109">
            <v>0</v>
          </cell>
        </row>
        <row r="110">
          <cell r="C110">
            <v>3.125E-2</v>
          </cell>
          <cell r="J110">
            <v>82</v>
          </cell>
          <cell r="P110">
            <v>13</v>
          </cell>
          <cell r="U110">
            <v>0</v>
          </cell>
        </row>
        <row r="111">
          <cell r="C111">
            <v>3.125E-2</v>
          </cell>
          <cell r="J111">
            <v>78</v>
          </cell>
          <cell r="P111">
            <v>13</v>
          </cell>
          <cell r="U111">
            <v>0</v>
          </cell>
        </row>
        <row r="112">
          <cell r="C112">
            <v>4.6875E-2</v>
          </cell>
          <cell r="J112">
            <v>71</v>
          </cell>
          <cell r="P112">
            <v>12</v>
          </cell>
          <cell r="U112">
            <v>0</v>
          </cell>
        </row>
        <row r="113">
          <cell r="C113">
            <v>4.6875E-2</v>
          </cell>
          <cell r="J113">
            <v>70</v>
          </cell>
          <cell r="P113">
            <v>12</v>
          </cell>
          <cell r="U113">
            <v>0</v>
          </cell>
        </row>
        <row r="114">
          <cell r="C114">
            <v>4.6875E-2</v>
          </cell>
          <cell r="J114">
            <v>56.999999999999993</v>
          </cell>
          <cell r="P114">
            <v>12</v>
          </cell>
          <cell r="U114">
            <v>0</v>
          </cell>
        </row>
        <row r="115">
          <cell r="C115">
            <v>4.6875E-2</v>
          </cell>
          <cell r="J115">
            <v>67</v>
          </cell>
          <cell r="P115">
            <v>12</v>
          </cell>
          <cell r="U115">
            <v>0</v>
          </cell>
        </row>
        <row r="116">
          <cell r="C116">
            <v>4.6875E-2</v>
          </cell>
          <cell r="J116">
            <v>68</v>
          </cell>
          <cell r="P116">
            <v>12</v>
          </cell>
          <cell r="U116">
            <v>100</v>
          </cell>
        </row>
        <row r="117">
          <cell r="C117">
            <v>4.6875E-2</v>
          </cell>
          <cell r="J117">
            <v>68</v>
          </cell>
          <cell r="P117">
            <v>11</v>
          </cell>
          <cell r="U117">
            <v>100</v>
          </cell>
        </row>
        <row r="118">
          <cell r="C118">
            <v>4.6875E-2</v>
          </cell>
          <cell r="J118">
            <v>70</v>
          </cell>
          <cell r="P118">
            <v>11</v>
          </cell>
          <cell r="U118">
            <v>100</v>
          </cell>
        </row>
        <row r="119">
          <cell r="C119">
            <v>4.6875E-2</v>
          </cell>
          <cell r="J119">
            <v>61</v>
          </cell>
          <cell r="P119">
            <v>11</v>
          </cell>
          <cell r="U119">
            <v>100</v>
          </cell>
        </row>
        <row r="120">
          <cell r="C120">
            <v>4.6875E-2</v>
          </cell>
          <cell r="J120">
            <v>73</v>
          </cell>
          <cell r="P120">
            <v>11</v>
          </cell>
          <cell r="U120">
            <v>100</v>
          </cell>
        </row>
        <row r="121">
          <cell r="C121">
            <v>4.6875E-2</v>
          </cell>
          <cell r="J121">
            <v>60</v>
          </cell>
          <cell r="P121">
            <v>11</v>
          </cell>
          <cell r="U121">
            <v>100</v>
          </cell>
        </row>
        <row r="122">
          <cell r="C122">
            <v>4.6875E-2</v>
          </cell>
          <cell r="J122">
            <v>70</v>
          </cell>
          <cell r="P122">
            <v>11</v>
          </cell>
          <cell r="U122">
            <v>0</v>
          </cell>
        </row>
        <row r="123">
          <cell r="C123">
            <v>4.6875E-2</v>
          </cell>
          <cell r="J123">
            <v>67</v>
          </cell>
          <cell r="P123">
            <v>11</v>
          </cell>
          <cell r="U123">
            <v>0</v>
          </cell>
        </row>
        <row r="124">
          <cell r="C124">
            <v>4.6875E-2</v>
          </cell>
          <cell r="J124">
            <v>100</v>
          </cell>
          <cell r="P124">
            <v>11</v>
          </cell>
          <cell r="U124">
            <v>0</v>
          </cell>
        </row>
        <row r="125">
          <cell r="C125">
            <v>4.6875E-2</v>
          </cell>
          <cell r="J125">
            <v>100</v>
          </cell>
          <cell r="P125">
            <v>11</v>
          </cell>
          <cell r="U125">
            <v>0</v>
          </cell>
        </row>
        <row r="126">
          <cell r="C126">
            <v>4.6875E-2</v>
          </cell>
          <cell r="J126">
            <v>100</v>
          </cell>
          <cell r="P126">
            <v>11</v>
          </cell>
          <cell r="U126">
            <v>0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RandomTree</v>
          </cell>
        </row>
        <row r="3">
          <cell r="F3">
            <v>67.627999999999986</v>
          </cell>
          <cell r="Q3">
            <v>0</v>
          </cell>
        </row>
        <row r="7">
          <cell r="C7">
            <v>0.234375</v>
          </cell>
          <cell r="E7">
            <v>1000</v>
          </cell>
          <cell r="F7">
            <v>83.1</v>
          </cell>
          <cell r="Q7">
            <v>0</v>
          </cell>
        </row>
        <row r="8">
          <cell r="C8">
            <v>0.421875</v>
          </cell>
          <cell r="E8">
            <v>2000</v>
          </cell>
          <cell r="F8">
            <v>91.3</v>
          </cell>
          <cell r="Q8">
            <v>0</v>
          </cell>
        </row>
        <row r="9">
          <cell r="C9">
            <v>0.5625</v>
          </cell>
          <cell r="E9">
            <v>3000</v>
          </cell>
          <cell r="F9">
            <v>90.7</v>
          </cell>
          <cell r="Q9">
            <v>0</v>
          </cell>
        </row>
        <row r="10">
          <cell r="C10">
            <v>0.625</v>
          </cell>
          <cell r="E10">
            <v>4000</v>
          </cell>
          <cell r="F10">
            <v>91.600000000000009</v>
          </cell>
          <cell r="Q10">
            <v>0</v>
          </cell>
        </row>
        <row r="11">
          <cell r="C11">
            <v>0.703125</v>
          </cell>
          <cell r="E11">
            <v>5000</v>
          </cell>
          <cell r="F11">
            <v>93.2</v>
          </cell>
          <cell r="Q11">
            <v>0</v>
          </cell>
        </row>
        <row r="12">
          <cell r="C12">
            <v>0.796875</v>
          </cell>
          <cell r="E12">
            <v>6000</v>
          </cell>
          <cell r="F12">
            <v>90.2</v>
          </cell>
          <cell r="Q12">
            <v>0</v>
          </cell>
        </row>
        <row r="13">
          <cell r="C13">
            <v>0.90625</v>
          </cell>
          <cell r="E13">
            <v>7000</v>
          </cell>
          <cell r="F13">
            <v>90.5</v>
          </cell>
          <cell r="Q13">
            <v>0</v>
          </cell>
        </row>
        <row r="14">
          <cell r="C14">
            <v>1.015625</v>
          </cell>
          <cell r="E14">
            <v>8000</v>
          </cell>
          <cell r="F14">
            <v>89.9</v>
          </cell>
          <cell r="Q14">
            <v>0</v>
          </cell>
        </row>
        <row r="15">
          <cell r="C15">
            <v>1.125</v>
          </cell>
          <cell r="E15">
            <v>9000</v>
          </cell>
          <cell r="F15">
            <v>89.8</v>
          </cell>
          <cell r="Q15">
            <v>0</v>
          </cell>
        </row>
        <row r="16">
          <cell r="C16">
            <v>1.1875</v>
          </cell>
          <cell r="E16">
            <v>10000</v>
          </cell>
          <cell r="F16">
            <v>91.100000000000009</v>
          </cell>
          <cell r="Q16">
            <v>0</v>
          </cell>
        </row>
        <row r="17">
          <cell r="C17">
            <v>1.265625</v>
          </cell>
          <cell r="E17">
            <v>11000</v>
          </cell>
          <cell r="F17">
            <v>91.7</v>
          </cell>
          <cell r="Q17">
            <v>0</v>
          </cell>
        </row>
        <row r="18">
          <cell r="C18">
            <v>1.328125</v>
          </cell>
          <cell r="E18">
            <v>12000</v>
          </cell>
          <cell r="F18">
            <v>90.4</v>
          </cell>
          <cell r="Q18">
            <v>0</v>
          </cell>
        </row>
        <row r="19">
          <cell r="C19">
            <v>1.4375</v>
          </cell>
          <cell r="E19">
            <v>13000</v>
          </cell>
          <cell r="F19">
            <v>90.4</v>
          </cell>
          <cell r="Q19">
            <v>0</v>
          </cell>
        </row>
        <row r="20">
          <cell r="C20">
            <v>1.53125</v>
          </cell>
          <cell r="E20">
            <v>14000</v>
          </cell>
          <cell r="F20">
            <v>88.5</v>
          </cell>
          <cell r="Q20">
            <v>0</v>
          </cell>
        </row>
        <row r="21">
          <cell r="C21">
            <v>1.609375</v>
          </cell>
          <cell r="E21">
            <v>15000</v>
          </cell>
          <cell r="F21">
            <v>90.7</v>
          </cell>
          <cell r="Q21">
            <v>0</v>
          </cell>
        </row>
        <row r="22">
          <cell r="C22">
            <v>1.6875</v>
          </cell>
          <cell r="E22">
            <v>16000</v>
          </cell>
          <cell r="F22">
            <v>90.8</v>
          </cell>
          <cell r="Q22">
            <v>0</v>
          </cell>
        </row>
        <row r="23">
          <cell r="C23">
            <v>1.765625</v>
          </cell>
          <cell r="E23">
            <v>17000</v>
          </cell>
          <cell r="F23">
            <v>90.5</v>
          </cell>
          <cell r="Q23">
            <v>0</v>
          </cell>
        </row>
        <row r="24">
          <cell r="C24">
            <v>1.828125</v>
          </cell>
          <cell r="E24">
            <v>18000</v>
          </cell>
          <cell r="F24">
            <v>90.7</v>
          </cell>
          <cell r="Q24">
            <v>0</v>
          </cell>
        </row>
        <row r="25">
          <cell r="C25">
            <v>1.90625</v>
          </cell>
          <cell r="E25">
            <v>19000</v>
          </cell>
          <cell r="F25">
            <v>91.100000000000009</v>
          </cell>
          <cell r="Q25">
            <v>0</v>
          </cell>
        </row>
        <row r="26">
          <cell r="C26">
            <v>1.96875</v>
          </cell>
          <cell r="E26">
            <v>20000</v>
          </cell>
          <cell r="F26">
            <v>89.9</v>
          </cell>
          <cell r="Q26">
            <v>0</v>
          </cell>
        </row>
        <row r="27">
          <cell r="C27">
            <v>2.0625</v>
          </cell>
          <cell r="E27">
            <v>21000</v>
          </cell>
          <cell r="F27">
            <v>91.100000000000009</v>
          </cell>
          <cell r="Q27">
            <v>0</v>
          </cell>
        </row>
        <row r="28">
          <cell r="C28">
            <v>2.125</v>
          </cell>
          <cell r="E28">
            <v>22000</v>
          </cell>
          <cell r="F28">
            <v>91.9</v>
          </cell>
          <cell r="Q28">
            <v>0</v>
          </cell>
        </row>
        <row r="29">
          <cell r="C29">
            <v>2.203125</v>
          </cell>
          <cell r="E29">
            <v>23000</v>
          </cell>
          <cell r="F29">
            <v>89.8</v>
          </cell>
          <cell r="Q29">
            <v>0</v>
          </cell>
        </row>
        <row r="30">
          <cell r="C30">
            <v>2.296875</v>
          </cell>
          <cell r="E30">
            <v>24000</v>
          </cell>
          <cell r="F30">
            <v>91.8</v>
          </cell>
          <cell r="Q30">
            <v>0</v>
          </cell>
        </row>
        <row r="31">
          <cell r="C31">
            <v>2.34375</v>
          </cell>
          <cell r="E31">
            <v>25000</v>
          </cell>
          <cell r="F31">
            <v>91.7</v>
          </cell>
          <cell r="Q31">
            <v>0</v>
          </cell>
        </row>
        <row r="32">
          <cell r="C32">
            <v>2.46875</v>
          </cell>
          <cell r="E32">
            <v>26000</v>
          </cell>
          <cell r="F32">
            <v>48.1</v>
          </cell>
          <cell r="Q32">
            <v>0</v>
          </cell>
        </row>
        <row r="33">
          <cell r="C33">
            <v>2.59375</v>
          </cell>
          <cell r="E33">
            <v>27000</v>
          </cell>
          <cell r="F33">
            <v>45.1</v>
          </cell>
          <cell r="Q33">
            <v>0</v>
          </cell>
        </row>
        <row r="34">
          <cell r="C34">
            <v>2.6875</v>
          </cell>
          <cell r="E34">
            <v>28000</v>
          </cell>
          <cell r="F34">
            <v>47.199999999999996</v>
          </cell>
          <cell r="Q34">
            <v>0</v>
          </cell>
        </row>
        <row r="35">
          <cell r="C35">
            <v>2.78125</v>
          </cell>
          <cell r="E35">
            <v>29000</v>
          </cell>
          <cell r="F35">
            <v>45.5</v>
          </cell>
          <cell r="Q35">
            <v>0</v>
          </cell>
        </row>
        <row r="36">
          <cell r="C36">
            <v>2.875</v>
          </cell>
          <cell r="E36">
            <v>30000</v>
          </cell>
          <cell r="F36">
            <v>48</v>
          </cell>
          <cell r="Q36">
            <v>0</v>
          </cell>
        </row>
        <row r="37">
          <cell r="C37">
            <v>2.96875</v>
          </cell>
          <cell r="E37">
            <v>31000</v>
          </cell>
          <cell r="F37">
            <v>46.6</v>
          </cell>
          <cell r="Q37">
            <v>0</v>
          </cell>
        </row>
        <row r="38">
          <cell r="C38">
            <v>3.0625</v>
          </cell>
          <cell r="E38">
            <v>32000</v>
          </cell>
          <cell r="F38">
            <v>47.599999999999994</v>
          </cell>
          <cell r="Q38">
            <v>0</v>
          </cell>
        </row>
        <row r="39">
          <cell r="C39">
            <v>3.1875</v>
          </cell>
          <cell r="E39">
            <v>33000</v>
          </cell>
          <cell r="F39">
            <v>47.4</v>
          </cell>
          <cell r="Q39">
            <v>0</v>
          </cell>
        </row>
        <row r="40">
          <cell r="C40">
            <v>3.3125</v>
          </cell>
          <cell r="E40">
            <v>34000</v>
          </cell>
          <cell r="F40">
            <v>47.9</v>
          </cell>
          <cell r="Q40">
            <v>0</v>
          </cell>
        </row>
        <row r="41">
          <cell r="C41">
            <v>3.421875</v>
          </cell>
          <cell r="E41">
            <v>35000</v>
          </cell>
          <cell r="F41">
            <v>47.3</v>
          </cell>
          <cell r="Q41">
            <v>0</v>
          </cell>
        </row>
        <row r="42">
          <cell r="C42">
            <v>3.53125</v>
          </cell>
          <cell r="E42">
            <v>36000</v>
          </cell>
          <cell r="F42">
            <v>55.600000000000009</v>
          </cell>
          <cell r="Q42">
            <v>0</v>
          </cell>
        </row>
        <row r="43">
          <cell r="C43">
            <v>3.640625</v>
          </cell>
          <cell r="E43">
            <v>37000</v>
          </cell>
          <cell r="F43">
            <v>49</v>
          </cell>
          <cell r="Q43">
            <v>0</v>
          </cell>
        </row>
        <row r="44">
          <cell r="C44">
            <v>3.75</v>
          </cell>
          <cell r="E44">
            <v>38000</v>
          </cell>
          <cell r="F44">
            <v>44.7</v>
          </cell>
          <cell r="Q44">
            <v>0</v>
          </cell>
        </row>
        <row r="45">
          <cell r="C45">
            <v>3.859375</v>
          </cell>
          <cell r="E45">
            <v>39000</v>
          </cell>
          <cell r="F45">
            <v>47</v>
          </cell>
          <cell r="Q45">
            <v>0</v>
          </cell>
        </row>
        <row r="46">
          <cell r="C46">
            <v>3.984375</v>
          </cell>
          <cell r="E46">
            <v>40000</v>
          </cell>
          <cell r="F46">
            <v>44.6</v>
          </cell>
          <cell r="Q46">
            <v>0</v>
          </cell>
        </row>
        <row r="47">
          <cell r="C47">
            <v>4.09375</v>
          </cell>
          <cell r="E47">
            <v>41000</v>
          </cell>
          <cell r="F47">
            <v>49.1</v>
          </cell>
          <cell r="Q47">
            <v>0</v>
          </cell>
        </row>
        <row r="48">
          <cell r="C48">
            <v>4.21875</v>
          </cell>
          <cell r="E48">
            <v>42000</v>
          </cell>
          <cell r="F48">
            <v>46.7</v>
          </cell>
          <cell r="Q48">
            <v>0</v>
          </cell>
        </row>
        <row r="49">
          <cell r="C49">
            <v>4.328125</v>
          </cell>
          <cell r="E49">
            <v>43000</v>
          </cell>
          <cell r="F49">
            <v>44.1</v>
          </cell>
          <cell r="Q49">
            <v>0</v>
          </cell>
        </row>
        <row r="50">
          <cell r="C50">
            <v>4.421875</v>
          </cell>
          <cell r="E50">
            <v>44000</v>
          </cell>
          <cell r="F50">
            <v>46.300000000000004</v>
          </cell>
          <cell r="Q50">
            <v>0</v>
          </cell>
        </row>
        <row r="51">
          <cell r="C51">
            <v>4.546875</v>
          </cell>
          <cell r="E51">
            <v>45000</v>
          </cell>
          <cell r="F51">
            <v>49.4</v>
          </cell>
          <cell r="Q51">
            <v>0</v>
          </cell>
        </row>
        <row r="52">
          <cell r="C52">
            <v>4.65625</v>
          </cell>
          <cell r="E52">
            <v>46000</v>
          </cell>
          <cell r="F52">
            <v>57.599999999999994</v>
          </cell>
          <cell r="Q52">
            <v>0</v>
          </cell>
        </row>
        <row r="53">
          <cell r="C53">
            <v>4.78125</v>
          </cell>
          <cell r="E53">
            <v>47000</v>
          </cell>
          <cell r="F53">
            <v>47.699999999999996</v>
          </cell>
          <cell r="Q53">
            <v>0</v>
          </cell>
        </row>
        <row r="54">
          <cell r="C54">
            <v>4.90625</v>
          </cell>
          <cell r="E54">
            <v>48000</v>
          </cell>
          <cell r="F54">
            <v>46.9</v>
          </cell>
          <cell r="Q54">
            <v>0</v>
          </cell>
        </row>
        <row r="55">
          <cell r="C55">
            <v>5.03125</v>
          </cell>
          <cell r="E55">
            <v>49000</v>
          </cell>
          <cell r="F55">
            <v>47.8</v>
          </cell>
          <cell r="Q55">
            <v>0</v>
          </cell>
        </row>
        <row r="56">
          <cell r="C56">
            <v>5.1875</v>
          </cell>
          <cell r="E56">
            <v>50000</v>
          </cell>
          <cell r="F56">
            <v>45</v>
          </cell>
          <cell r="Q56">
            <v>0</v>
          </cell>
        </row>
        <row r="57">
          <cell r="C57">
            <v>5.3125</v>
          </cell>
          <cell r="E57">
            <v>51000</v>
          </cell>
          <cell r="F57">
            <v>47.099999999999994</v>
          </cell>
          <cell r="Q57">
            <v>0</v>
          </cell>
        </row>
        <row r="58">
          <cell r="C58">
            <v>5.4375</v>
          </cell>
          <cell r="E58">
            <v>52000</v>
          </cell>
          <cell r="F58">
            <v>47.4</v>
          </cell>
          <cell r="Q58">
            <v>0</v>
          </cell>
        </row>
        <row r="59">
          <cell r="C59">
            <v>5.578125</v>
          </cell>
          <cell r="E59">
            <v>53000</v>
          </cell>
          <cell r="F59">
            <v>49.6</v>
          </cell>
          <cell r="Q59">
            <v>0</v>
          </cell>
        </row>
        <row r="60">
          <cell r="C60">
            <v>5.75</v>
          </cell>
          <cell r="E60">
            <v>54000</v>
          </cell>
          <cell r="F60">
            <v>45.300000000000004</v>
          </cell>
          <cell r="Q60">
            <v>0</v>
          </cell>
        </row>
        <row r="61">
          <cell r="C61">
            <v>5.90625</v>
          </cell>
          <cell r="E61">
            <v>55000</v>
          </cell>
          <cell r="F61">
            <v>45.300000000000004</v>
          </cell>
          <cell r="Q61">
            <v>0</v>
          </cell>
        </row>
        <row r="62">
          <cell r="C62">
            <v>6.09375</v>
          </cell>
          <cell r="E62">
            <v>56000</v>
          </cell>
          <cell r="F62">
            <v>54.7</v>
          </cell>
          <cell r="Q62">
            <v>0</v>
          </cell>
        </row>
        <row r="63">
          <cell r="C63">
            <v>6.265625</v>
          </cell>
          <cell r="E63">
            <v>57000</v>
          </cell>
          <cell r="F63">
            <v>48.8</v>
          </cell>
          <cell r="Q63">
            <v>0</v>
          </cell>
        </row>
        <row r="64">
          <cell r="C64">
            <v>6.4375</v>
          </cell>
          <cell r="E64">
            <v>58000</v>
          </cell>
          <cell r="F64">
            <v>44.2</v>
          </cell>
          <cell r="Q64">
            <v>0</v>
          </cell>
        </row>
        <row r="65">
          <cell r="C65">
            <v>6.59375</v>
          </cell>
          <cell r="E65">
            <v>59000</v>
          </cell>
          <cell r="F65">
            <v>44.6</v>
          </cell>
          <cell r="Q65">
            <v>0</v>
          </cell>
        </row>
        <row r="66">
          <cell r="C66">
            <v>6.765625</v>
          </cell>
          <cell r="E66">
            <v>60000</v>
          </cell>
          <cell r="F66">
            <v>46.400000000000006</v>
          </cell>
          <cell r="Q66">
            <v>0</v>
          </cell>
        </row>
        <row r="67">
          <cell r="C67">
            <v>6.953125</v>
          </cell>
          <cell r="E67">
            <v>61000</v>
          </cell>
          <cell r="F67">
            <v>49.2</v>
          </cell>
          <cell r="Q67">
            <v>0</v>
          </cell>
        </row>
        <row r="68">
          <cell r="C68">
            <v>7.15625</v>
          </cell>
          <cell r="E68">
            <v>62000</v>
          </cell>
          <cell r="F68">
            <v>48.199999999999996</v>
          </cell>
          <cell r="Q68">
            <v>0</v>
          </cell>
        </row>
        <row r="69">
          <cell r="C69">
            <v>7.3125</v>
          </cell>
          <cell r="E69">
            <v>63000</v>
          </cell>
          <cell r="F69">
            <v>47.3</v>
          </cell>
          <cell r="Q69">
            <v>0</v>
          </cell>
        </row>
        <row r="70">
          <cell r="C70">
            <v>7.484375</v>
          </cell>
          <cell r="E70">
            <v>64000</v>
          </cell>
          <cell r="F70">
            <v>47.099999999999994</v>
          </cell>
          <cell r="Q70">
            <v>0</v>
          </cell>
        </row>
        <row r="71">
          <cell r="C71">
            <v>7.65625</v>
          </cell>
          <cell r="E71">
            <v>65000</v>
          </cell>
          <cell r="F71">
            <v>49.2</v>
          </cell>
          <cell r="Q71">
            <v>0</v>
          </cell>
        </row>
        <row r="72">
          <cell r="C72">
            <v>7.84375</v>
          </cell>
          <cell r="E72">
            <v>66000</v>
          </cell>
          <cell r="F72">
            <v>65.2</v>
          </cell>
          <cell r="Q72">
            <v>0</v>
          </cell>
        </row>
        <row r="73">
          <cell r="C73">
            <v>7.984375</v>
          </cell>
          <cell r="E73">
            <v>67000</v>
          </cell>
          <cell r="F73">
            <v>90.5</v>
          </cell>
          <cell r="Q73">
            <v>0</v>
          </cell>
        </row>
        <row r="74">
          <cell r="C74">
            <v>8.125</v>
          </cell>
          <cell r="E74">
            <v>68000</v>
          </cell>
          <cell r="F74">
            <v>90.600000000000009</v>
          </cell>
          <cell r="Q74">
            <v>0</v>
          </cell>
        </row>
        <row r="75">
          <cell r="C75">
            <v>8.265625</v>
          </cell>
          <cell r="E75">
            <v>69000</v>
          </cell>
          <cell r="F75">
            <v>90.4</v>
          </cell>
          <cell r="Q75">
            <v>0</v>
          </cell>
        </row>
        <row r="76">
          <cell r="C76">
            <v>8.40625</v>
          </cell>
          <cell r="E76">
            <v>70000</v>
          </cell>
          <cell r="F76">
            <v>91.7</v>
          </cell>
          <cell r="Q76">
            <v>0</v>
          </cell>
        </row>
        <row r="77">
          <cell r="C77">
            <v>8.546875</v>
          </cell>
          <cell r="E77">
            <v>71000</v>
          </cell>
          <cell r="F77">
            <v>90.2</v>
          </cell>
          <cell r="Q77">
            <v>0</v>
          </cell>
        </row>
        <row r="78">
          <cell r="C78">
            <v>8.6875</v>
          </cell>
          <cell r="E78">
            <v>72000</v>
          </cell>
          <cell r="F78">
            <v>90.7</v>
          </cell>
          <cell r="Q78">
            <v>0</v>
          </cell>
        </row>
        <row r="79">
          <cell r="C79">
            <v>8.828125</v>
          </cell>
          <cell r="E79">
            <v>73000</v>
          </cell>
          <cell r="F79">
            <v>90.3</v>
          </cell>
          <cell r="Q79">
            <v>0</v>
          </cell>
        </row>
        <row r="80">
          <cell r="C80">
            <v>8.96875</v>
          </cell>
          <cell r="E80">
            <v>74000</v>
          </cell>
          <cell r="F80">
            <v>90.8</v>
          </cell>
          <cell r="Q80">
            <v>0</v>
          </cell>
        </row>
        <row r="81">
          <cell r="C81">
            <v>9.109375</v>
          </cell>
          <cell r="E81">
            <v>75000</v>
          </cell>
          <cell r="F81">
            <v>92.800000000000011</v>
          </cell>
          <cell r="Q81">
            <v>0</v>
          </cell>
        </row>
        <row r="82">
          <cell r="C82">
            <v>9.25</v>
          </cell>
          <cell r="E82">
            <v>76000</v>
          </cell>
          <cell r="F82">
            <v>89.9</v>
          </cell>
          <cell r="Q82">
            <v>0</v>
          </cell>
        </row>
        <row r="83">
          <cell r="C83">
            <v>9.390625</v>
          </cell>
          <cell r="E83">
            <v>77000</v>
          </cell>
          <cell r="F83">
            <v>90.600000000000009</v>
          </cell>
          <cell r="Q83">
            <v>0</v>
          </cell>
        </row>
        <row r="84">
          <cell r="C84">
            <v>9.515625</v>
          </cell>
          <cell r="E84">
            <v>78000</v>
          </cell>
          <cell r="F84">
            <v>91.2</v>
          </cell>
          <cell r="Q84">
            <v>0</v>
          </cell>
        </row>
        <row r="85">
          <cell r="C85">
            <v>9.65625</v>
          </cell>
          <cell r="E85">
            <v>79000</v>
          </cell>
          <cell r="F85">
            <v>90.9</v>
          </cell>
          <cell r="Q85">
            <v>0</v>
          </cell>
        </row>
        <row r="86">
          <cell r="C86">
            <v>9.859375</v>
          </cell>
          <cell r="E86">
            <v>80000</v>
          </cell>
          <cell r="F86">
            <v>90.8</v>
          </cell>
          <cell r="Q86">
            <v>0</v>
          </cell>
        </row>
        <row r="87">
          <cell r="C87">
            <v>10.078125</v>
          </cell>
          <cell r="E87">
            <v>81000</v>
          </cell>
          <cell r="F87">
            <v>90.8</v>
          </cell>
          <cell r="Q87">
            <v>0</v>
          </cell>
        </row>
        <row r="88">
          <cell r="C88">
            <v>10.265625</v>
          </cell>
          <cell r="E88">
            <v>82000</v>
          </cell>
          <cell r="F88">
            <v>90</v>
          </cell>
          <cell r="Q88">
            <v>0</v>
          </cell>
        </row>
        <row r="89">
          <cell r="C89">
            <v>10.421875</v>
          </cell>
          <cell r="E89">
            <v>83000</v>
          </cell>
          <cell r="F89">
            <v>91.100000000000009</v>
          </cell>
          <cell r="Q89">
            <v>0</v>
          </cell>
        </row>
        <row r="90">
          <cell r="C90">
            <v>10.515625</v>
          </cell>
          <cell r="E90">
            <v>84000</v>
          </cell>
          <cell r="F90">
            <v>92.300000000000011</v>
          </cell>
          <cell r="Q90">
            <v>0</v>
          </cell>
        </row>
        <row r="91">
          <cell r="C91">
            <v>10.609375</v>
          </cell>
          <cell r="E91">
            <v>85000</v>
          </cell>
          <cell r="F91">
            <v>55.800000000000004</v>
          </cell>
          <cell r="Q91">
            <v>0</v>
          </cell>
        </row>
        <row r="92">
          <cell r="C92">
            <v>10.65625</v>
          </cell>
          <cell r="E92">
            <v>86000</v>
          </cell>
          <cell r="F92">
            <v>56.3</v>
          </cell>
          <cell r="Q92">
            <v>0</v>
          </cell>
        </row>
        <row r="93">
          <cell r="C93">
            <v>10.703125</v>
          </cell>
          <cell r="E93">
            <v>87000</v>
          </cell>
          <cell r="F93">
            <v>53.7</v>
          </cell>
          <cell r="Q93">
            <v>0</v>
          </cell>
        </row>
        <row r="94">
          <cell r="C94">
            <v>10.75</v>
          </cell>
          <cell r="E94">
            <v>88000</v>
          </cell>
          <cell r="F94">
            <v>57.599999999999994</v>
          </cell>
          <cell r="Q94">
            <v>0</v>
          </cell>
        </row>
        <row r="95">
          <cell r="C95">
            <v>10.796875</v>
          </cell>
          <cell r="E95">
            <v>89000</v>
          </cell>
          <cell r="F95">
            <v>56.2</v>
          </cell>
          <cell r="Q95">
            <v>0</v>
          </cell>
        </row>
        <row r="96">
          <cell r="C96">
            <v>10.84375</v>
          </cell>
          <cell r="E96">
            <v>90000</v>
          </cell>
          <cell r="F96">
            <v>56.399999999999991</v>
          </cell>
          <cell r="Q96">
            <v>0</v>
          </cell>
        </row>
        <row r="97">
          <cell r="C97">
            <v>10.90625</v>
          </cell>
          <cell r="E97">
            <v>91000</v>
          </cell>
          <cell r="F97">
            <v>56.499999999999993</v>
          </cell>
          <cell r="Q97">
            <v>0</v>
          </cell>
        </row>
        <row r="98">
          <cell r="C98">
            <v>10.96875</v>
          </cell>
          <cell r="E98">
            <v>92000</v>
          </cell>
          <cell r="F98">
            <v>55.900000000000006</v>
          </cell>
          <cell r="Q98">
            <v>0</v>
          </cell>
        </row>
        <row r="99">
          <cell r="C99">
            <v>11.015625</v>
          </cell>
          <cell r="E99">
            <v>93000</v>
          </cell>
          <cell r="F99">
            <v>55.800000000000004</v>
          </cell>
          <cell r="Q99">
            <v>0</v>
          </cell>
        </row>
        <row r="100">
          <cell r="C100">
            <v>11.078125</v>
          </cell>
          <cell r="E100">
            <v>94000</v>
          </cell>
          <cell r="F100">
            <v>54.2</v>
          </cell>
          <cell r="Q100">
            <v>0</v>
          </cell>
        </row>
        <row r="101">
          <cell r="C101">
            <v>11.140625</v>
          </cell>
          <cell r="E101">
            <v>95000</v>
          </cell>
          <cell r="F101">
            <v>55.400000000000006</v>
          </cell>
          <cell r="Q101">
            <v>0</v>
          </cell>
        </row>
        <row r="102">
          <cell r="C102">
            <v>11.203125</v>
          </cell>
          <cell r="E102">
            <v>96000</v>
          </cell>
          <cell r="F102">
            <v>57.699999999999996</v>
          </cell>
          <cell r="Q102">
            <v>0</v>
          </cell>
        </row>
        <row r="103">
          <cell r="C103">
            <v>11.25</v>
          </cell>
          <cell r="E103">
            <v>97000</v>
          </cell>
          <cell r="F103">
            <v>55.900000000000006</v>
          </cell>
          <cell r="Q103">
            <v>0</v>
          </cell>
        </row>
        <row r="104">
          <cell r="C104">
            <v>11.3125</v>
          </cell>
          <cell r="E104">
            <v>98000</v>
          </cell>
          <cell r="F104">
            <v>55.300000000000004</v>
          </cell>
          <cell r="Q104">
            <v>0</v>
          </cell>
        </row>
        <row r="105">
          <cell r="C105">
            <v>11.375</v>
          </cell>
          <cell r="E105">
            <v>99000</v>
          </cell>
          <cell r="F105">
            <v>58.3</v>
          </cell>
          <cell r="Q105">
            <v>0</v>
          </cell>
        </row>
        <row r="106">
          <cell r="C106">
            <v>11.4375</v>
          </cell>
          <cell r="E106">
            <v>100000</v>
          </cell>
          <cell r="F106">
            <v>52</v>
          </cell>
          <cell r="Q106">
            <v>0</v>
          </cell>
        </row>
      </sheetData>
      <sheetData sheetId="1">
        <row r="3">
          <cell r="F3">
            <v>66.428000000000011</v>
          </cell>
          <cell r="L3">
            <v>1.99</v>
          </cell>
          <cell r="Q3">
            <v>0</v>
          </cell>
        </row>
        <row r="7">
          <cell r="C7">
            <v>0.109375</v>
          </cell>
          <cell r="F7">
            <v>84.7</v>
          </cell>
          <cell r="L7">
            <v>6</v>
          </cell>
          <cell r="Q7">
            <v>0</v>
          </cell>
        </row>
        <row r="8">
          <cell r="C8">
            <v>0.1875</v>
          </cell>
          <cell r="F8">
            <v>84.8</v>
          </cell>
          <cell r="L8">
            <v>6</v>
          </cell>
          <cell r="Q8">
            <v>0</v>
          </cell>
        </row>
        <row r="9">
          <cell r="C9">
            <v>0.25</v>
          </cell>
          <cell r="F9">
            <v>82</v>
          </cell>
          <cell r="L9">
            <v>6</v>
          </cell>
          <cell r="Q9">
            <v>0</v>
          </cell>
        </row>
        <row r="10">
          <cell r="C10">
            <v>0.265625</v>
          </cell>
          <cell r="F10">
            <v>84.5</v>
          </cell>
          <cell r="L10">
            <v>6</v>
          </cell>
          <cell r="Q10">
            <v>0</v>
          </cell>
        </row>
        <row r="11">
          <cell r="C11">
            <v>0.28125</v>
          </cell>
          <cell r="F11">
            <v>85.8</v>
          </cell>
          <cell r="L11">
            <v>6</v>
          </cell>
          <cell r="Q11">
            <v>0</v>
          </cell>
        </row>
        <row r="12">
          <cell r="C12">
            <v>0.296875</v>
          </cell>
          <cell r="F12">
            <v>82.8</v>
          </cell>
          <cell r="L12">
            <v>6</v>
          </cell>
          <cell r="Q12">
            <v>0</v>
          </cell>
        </row>
        <row r="13">
          <cell r="C13">
            <v>0.328125</v>
          </cell>
          <cell r="F13">
            <v>83</v>
          </cell>
          <cell r="L13">
            <v>6</v>
          </cell>
          <cell r="Q13">
            <v>0</v>
          </cell>
        </row>
        <row r="14">
          <cell r="C14">
            <v>0.34375</v>
          </cell>
          <cell r="F14">
            <v>82.6</v>
          </cell>
          <cell r="L14">
            <v>6</v>
          </cell>
          <cell r="Q14">
            <v>0</v>
          </cell>
        </row>
        <row r="15">
          <cell r="C15">
            <v>0.375</v>
          </cell>
          <cell r="F15">
            <v>81.5</v>
          </cell>
          <cell r="L15">
            <v>6</v>
          </cell>
          <cell r="Q15">
            <v>0</v>
          </cell>
        </row>
        <row r="16">
          <cell r="C16">
            <v>0.390625</v>
          </cell>
          <cell r="F16">
            <v>84.8</v>
          </cell>
          <cell r="L16">
            <v>6</v>
          </cell>
          <cell r="Q16">
            <v>0</v>
          </cell>
        </row>
        <row r="17">
          <cell r="C17">
            <v>0.421875</v>
          </cell>
          <cell r="F17">
            <v>85</v>
          </cell>
          <cell r="L17">
            <v>6</v>
          </cell>
          <cell r="Q17">
            <v>0</v>
          </cell>
        </row>
        <row r="18">
          <cell r="C18">
            <v>0.4375</v>
          </cell>
          <cell r="F18">
            <v>83.899999999999991</v>
          </cell>
          <cell r="L18">
            <v>6</v>
          </cell>
          <cell r="Q18">
            <v>0</v>
          </cell>
        </row>
        <row r="19">
          <cell r="C19">
            <v>0.46875</v>
          </cell>
          <cell r="F19">
            <v>83.1</v>
          </cell>
          <cell r="L19">
            <v>6</v>
          </cell>
          <cell r="Q19">
            <v>0</v>
          </cell>
        </row>
        <row r="20">
          <cell r="C20">
            <v>0.5</v>
          </cell>
          <cell r="F20">
            <v>82.399999999999991</v>
          </cell>
          <cell r="L20">
            <v>6</v>
          </cell>
          <cell r="Q20">
            <v>0</v>
          </cell>
        </row>
        <row r="21">
          <cell r="C21">
            <v>0.53125</v>
          </cell>
          <cell r="F21">
            <v>74.7</v>
          </cell>
          <cell r="L21">
            <v>6</v>
          </cell>
          <cell r="Q21">
            <v>0</v>
          </cell>
        </row>
        <row r="22">
          <cell r="C22">
            <v>0.5625</v>
          </cell>
          <cell r="F22">
            <v>80.800000000000011</v>
          </cell>
          <cell r="L22">
            <v>6</v>
          </cell>
          <cell r="Q22">
            <v>0</v>
          </cell>
        </row>
        <row r="23">
          <cell r="C23">
            <v>0.59375</v>
          </cell>
          <cell r="F23">
            <v>82.8</v>
          </cell>
          <cell r="L23">
            <v>6</v>
          </cell>
          <cell r="Q23">
            <v>0</v>
          </cell>
        </row>
        <row r="24">
          <cell r="C24">
            <v>0.625</v>
          </cell>
          <cell r="F24">
            <v>83.899999999999991</v>
          </cell>
          <cell r="L24">
            <v>6</v>
          </cell>
          <cell r="Q24">
            <v>0</v>
          </cell>
        </row>
        <row r="25">
          <cell r="C25">
            <v>0.65625</v>
          </cell>
          <cell r="F25">
            <v>81.3</v>
          </cell>
          <cell r="L25">
            <v>6</v>
          </cell>
          <cell r="Q25">
            <v>0</v>
          </cell>
        </row>
        <row r="26">
          <cell r="C26">
            <v>0.703125</v>
          </cell>
          <cell r="F26">
            <v>73.099999999999994</v>
          </cell>
          <cell r="L26">
            <v>5</v>
          </cell>
          <cell r="Q26">
            <v>0</v>
          </cell>
        </row>
        <row r="27">
          <cell r="C27">
            <v>0.734375</v>
          </cell>
          <cell r="F27">
            <v>68.2</v>
          </cell>
          <cell r="L27">
            <v>1</v>
          </cell>
          <cell r="Q27">
            <v>0</v>
          </cell>
        </row>
        <row r="28">
          <cell r="C28">
            <v>0.75</v>
          </cell>
          <cell r="F28">
            <v>68.8</v>
          </cell>
          <cell r="L28">
            <v>1</v>
          </cell>
          <cell r="Q28">
            <v>0</v>
          </cell>
        </row>
        <row r="29">
          <cell r="C29">
            <v>0.78125</v>
          </cell>
          <cell r="F29">
            <v>64.099999999999994</v>
          </cell>
          <cell r="L29">
            <v>1</v>
          </cell>
          <cell r="Q29">
            <v>0</v>
          </cell>
        </row>
        <row r="30">
          <cell r="C30">
            <v>0.796875</v>
          </cell>
          <cell r="F30">
            <v>61.5</v>
          </cell>
          <cell r="L30">
            <v>1</v>
          </cell>
          <cell r="Q30">
            <v>0</v>
          </cell>
        </row>
        <row r="31">
          <cell r="C31">
            <v>0.8125</v>
          </cell>
          <cell r="F31">
            <v>65</v>
          </cell>
          <cell r="L31">
            <v>1</v>
          </cell>
          <cell r="Q31">
            <v>0</v>
          </cell>
        </row>
        <row r="32">
          <cell r="C32">
            <v>0.828125</v>
          </cell>
          <cell r="F32">
            <v>53.6</v>
          </cell>
          <cell r="L32">
            <v>1</v>
          </cell>
          <cell r="Q32">
            <v>0</v>
          </cell>
        </row>
        <row r="33">
          <cell r="C33">
            <v>0.859375</v>
          </cell>
          <cell r="F33">
            <v>54</v>
          </cell>
          <cell r="L33">
            <v>1</v>
          </cell>
          <cell r="Q33">
            <v>0</v>
          </cell>
        </row>
        <row r="34">
          <cell r="C34">
            <v>0.875</v>
          </cell>
          <cell r="F34">
            <v>50.5</v>
          </cell>
          <cell r="L34">
            <v>1</v>
          </cell>
          <cell r="Q34">
            <v>0</v>
          </cell>
        </row>
        <row r="35">
          <cell r="C35">
            <v>0.890625</v>
          </cell>
          <cell r="F35">
            <v>52.7</v>
          </cell>
          <cell r="L35">
            <v>1</v>
          </cell>
          <cell r="Q35">
            <v>0</v>
          </cell>
        </row>
        <row r="36">
          <cell r="C36">
            <v>0.90625</v>
          </cell>
          <cell r="F36">
            <v>54</v>
          </cell>
          <cell r="L36">
            <v>1</v>
          </cell>
          <cell r="Q36">
            <v>0</v>
          </cell>
        </row>
        <row r="37">
          <cell r="C37">
            <v>0.90625</v>
          </cell>
          <cell r="F37">
            <v>50.3</v>
          </cell>
          <cell r="L37">
            <v>1</v>
          </cell>
          <cell r="Q37">
            <v>0</v>
          </cell>
        </row>
        <row r="38">
          <cell r="C38">
            <v>0.921875</v>
          </cell>
          <cell r="F38">
            <v>51.800000000000004</v>
          </cell>
          <cell r="L38">
            <v>1</v>
          </cell>
          <cell r="Q38">
            <v>0</v>
          </cell>
        </row>
        <row r="39">
          <cell r="C39">
            <v>0.9375</v>
          </cell>
          <cell r="F39">
            <v>49.9</v>
          </cell>
          <cell r="L39">
            <v>1</v>
          </cell>
          <cell r="Q39">
            <v>0</v>
          </cell>
        </row>
        <row r="40">
          <cell r="C40">
            <v>0.953125</v>
          </cell>
          <cell r="F40">
            <v>50.4</v>
          </cell>
          <cell r="L40">
            <v>1</v>
          </cell>
          <cell r="Q40">
            <v>0</v>
          </cell>
        </row>
        <row r="41">
          <cell r="C41">
            <v>0.96875</v>
          </cell>
          <cell r="F41">
            <v>51.7</v>
          </cell>
          <cell r="L41">
            <v>1</v>
          </cell>
          <cell r="Q41">
            <v>0</v>
          </cell>
        </row>
        <row r="42">
          <cell r="C42">
            <v>0.984375</v>
          </cell>
          <cell r="F42">
            <v>52</v>
          </cell>
          <cell r="L42">
            <v>1</v>
          </cell>
          <cell r="Q42">
            <v>0</v>
          </cell>
        </row>
        <row r="43">
          <cell r="C43">
            <v>1</v>
          </cell>
          <cell r="F43">
            <v>47.9</v>
          </cell>
          <cell r="L43">
            <v>1</v>
          </cell>
          <cell r="Q43">
            <v>0</v>
          </cell>
        </row>
        <row r="44">
          <cell r="C44">
            <v>1.015625</v>
          </cell>
          <cell r="F44">
            <v>51.6</v>
          </cell>
          <cell r="L44">
            <v>1</v>
          </cell>
          <cell r="Q44">
            <v>0</v>
          </cell>
        </row>
        <row r="45">
          <cell r="C45">
            <v>1.015625</v>
          </cell>
          <cell r="F45">
            <v>49.8</v>
          </cell>
          <cell r="L45">
            <v>1</v>
          </cell>
          <cell r="Q45">
            <v>0</v>
          </cell>
        </row>
        <row r="46">
          <cell r="C46">
            <v>1.03125</v>
          </cell>
          <cell r="F46">
            <v>53</v>
          </cell>
          <cell r="L46">
            <v>1</v>
          </cell>
          <cell r="Q46">
            <v>0</v>
          </cell>
        </row>
        <row r="47">
          <cell r="C47">
            <v>1.046875</v>
          </cell>
          <cell r="F47">
            <v>52.900000000000006</v>
          </cell>
          <cell r="L47">
            <v>1</v>
          </cell>
          <cell r="Q47">
            <v>0</v>
          </cell>
        </row>
        <row r="48">
          <cell r="C48">
            <v>1.0625</v>
          </cell>
          <cell r="F48">
            <v>49.7</v>
          </cell>
          <cell r="L48">
            <v>1</v>
          </cell>
          <cell r="Q48">
            <v>0</v>
          </cell>
        </row>
        <row r="49">
          <cell r="C49">
            <v>1.078125</v>
          </cell>
          <cell r="F49">
            <v>51.4</v>
          </cell>
          <cell r="L49">
            <v>1</v>
          </cell>
          <cell r="Q49">
            <v>0</v>
          </cell>
        </row>
        <row r="50">
          <cell r="C50">
            <v>1.09375</v>
          </cell>
          <cell r="F50">
            <v>51</v>
          </cell>
          <cell r="L50">
            <v>1</v>
          </cell>
          <cell r="Q50">
            <v>0</v>
          </cell>
        </row>
        <row r="51">
          <cell r="C51">
            <v>1.109375</v>
          </cell>
          <cell r="F51">
            <v>52.2</v>
          </cell>
          <cell r="L51">
            <v>1</v>
          </cell>
          <cell r="Q51">
            <v>0</v>
          </cell>
        </row>
        <row r="52">
          <cell r="C52">
            <v>1.140625</v>
          </cell>
          <cell r="F52">
            <v>55.300000000000004</v>
          </cell>
          <cell r="L52">
            <v>1</v>
          </cell>
          <cell r="Q52">
            <v>0</v>
          </cell>
        </row>
        <row r="53">
          <cell r="C53">
            <v>1.15625</v>
          </cell>
          <cell r="F53">
            <v>49.5</v>
          </cell>
          <cell r="L53">
            <v>1</v>
          </cell>
          <cell r="Q53">
            <v>0</v>
          </cell>
        </row>
        <row r="54">
          <cell r="C54">
            <v>1.171875</v>
          </cell>
          <cell r="F54">
            <v>53.300000000000004</v>
          </cell>
          <cell r="L54">
            <v>1</v>
          </cell>
          <cell r="Q54">
            <v>0</v>
          </cell>
        </row>
        <row r="55">
          <cell r="C55">
            <v>1.1875</v>
          </cell>
          <cell r="F55">
            <v>52.6</v>
          </cell>
          <cell r="L55">
            <v>1</v>
          </cell>
          <cell r="Q55">
            <v>0</v>
          </cell>
        </row>
        <row r="56">
          <cell r="C56">
            <v>1.203125</v>
          </cell>
          <cell r="F56">
            <v>50.9</v>
          </cell>
          <cell r="L56">
            <v>1</v>
          </cell>
          <cell r="Q56">
            <v>0</v>
          </cell>
        </row>
        <row r="57">
          <cell r="C57">
            <v>1.21875</v>
          </cell>
          <cell r="F57">
            <v>49.6</v>
          </cell>
          <cell r="L57">
            <v>1</v>
          </cell>
          <cell r="Q57">
            <v>0</v>
          </cell>
        </row>
        <row r="58">
          <cell r="C58">
            <v>1.234375</v>
          </cell>
          <cell r="F58">
            <v>50.4</v>
          </cell>
          <cell r="L58">
            <v>1</v>
          </cell>
          <cell r="Q58">
            <v>0</v>
          </cell>
        </row>
        <row r="59">
          <cell r="C59">
            <v>1.234375</v>
          </cell>
          <cell r="F59">
            <v>50.7</v>
          </cell>
          <cell r="L59">
            <v>1</v>
          </cell>
          <cell r="Q59">
            <v>0</v>
          </cell>
        </row>
        <row r="60">
          <cell r="C60">
            <v>1.25</v>
          </cell>
          <cell r="F60">
            <v>50.8</v>
          </cell>
          <cell r="L60">
            <v>1</v>
          </cell>
          <cell r="Q60">
            <v>0</v>
          </cell>
        </row>
        <row r="61">
          <cell r="C61">
            <v>1.265625</v>
          </cell>
          <cell r="F61">
            <v>53.6</v>
          </cell>
          <cell r="L61">
            <v>1</v>
          </cell>
          <cell r="Q61">
            <v>0</v>
          </cell>
        </row>
        <row r="62">
          <cell r="C62">
            <v>1.28125</v>
          </cell>
          <cell r="F62">
            <v>56.8</v>
          </cell>
          <cell r="L62">
            <v>1</v>
          </cell>
          <cell r="Q62">
            <v>0</v>
          </cell>
        </row>
        <row r="63">
          <cell r="C63">
            <v>1.296875</v>
          </cell>
          <cell r="F63">
            <v>49.4</v>
          </cell>
          <cell r="L63">
            <v>1</v>
          </cell>
          <cell r="Q63">
            <v>0</v>
          </cell>
        </row>
        <row r="64">
          <cell r="C64">
            <v>1.3125</v>
          </cell>
          <cell r="F64">
            <v>51.300000000000004</v>
          </cell>
          <cell r="L64">
            <v>1</v>
          </cell>
          <cell r="Q64">
            <v>0</v>
          </cell>
        </row>
        <row r="65">
          <cell r="C65">
            <v>1.328125</v>
          </cell>
          <cell r="F65">
            <v>53.400000000000006</v>
          </cell>
          <cell r="L65">
            <v>1</v>
          </cell>
          <cell r="Q65">
            <v>0</v>
          </cell>
        </row>
        <row r="66">
          <cell r="C66">
            <v>1.34375</v>
          </cell>
          <cell r="F66">
            <v>50.4</v>
          </cell>
          <cell r="L66">
            <v>1</v>
          </cell>
          <cell r="Q66">
            <v>0</v>
          </cell>
        </row>
        <row r="67">
          <cell r="C67">
            <v>1.359375</v>
          </cell>
          <cell r="F67">
            <v>50.4</v>
          </cell>
          <cell r="L67">
            <v>1</v>
          </cell>
          <cell r="Q67">
            <v>0</v>
          </cell>
        </row>
        <row r="68">
          <cell r="C68">
            <v>1.390625</v>
          </cell>
          <cell r="F68">
            <v>51.7</v>
          </cell>
          <cell r="L68">
            <v>1</v>
          </cell>
          <cell r="Q68">
            <v>0</v>
          </cell>
        </row>
        <row r="69">
          <cell r="C69">
            <v>1.390625</v>
          </cell>
          <cell r="F69">
            <v>50.6</v>
          </cell>
          <cell r="L69">
            <v>1</v>
          </cell>
          <cell r="Q69">
            <v>0</v>
          </cell>
        </row>
        <row r="70">
          <cell r="C70">
            <v>1.421875</v>
          </cell>
          <cell r="F70">
            <v>52.800000000000004</v>
          </cell>
          <cell r="L70">
            <v>1</v>
          </cell>
          <cell r="Q70">
            <v>0</v>
          </cell>
        </row>
        <row r="71">
          <cell r="C71">
            <v>1.4375</v>
          </cell>
          <cell r="F71">
            <v>49</v>
          </cell>
          <cell r="L71">
            <v>1</v>
          </cell>
          <cell r="Q71">
            <v>0</v>
          </cell>
        </row>
        <row r="72">
          <cell r="C72">
            <v>1.4375</v>
          </cell>
          <cell r="F72">
            <v>61</v>
          </cell>
          <cell r="L72">
            <v>1</v>
          </cell>
          <cell r="Q72">
            <v>0</v>
          </cell>
        </row>
        <row r="73">
          <cell r="C73">
            <v>1.453125</v>
          </cell>
          <cell r="F73">
            <v>75.8</v>
          </cell>
          <cell r="L73">
            <v>1</v>
          </cell>
          <cell r="Q73">
            <v>0</v>
          </cell>
        </row>
        <row r="74">
          <cell r="C74">
            <v>1.46875</v>
          </cell>
          <cell r="F74">
            <v>75.3</v>
          </cell>
          <cell r="L74">
            <v>1</v>
          </cell>
          <cell r="Q74">
            <v>0</v>
          </cell>
        </row>
        <row r="75">
          <cell r="C75">
            <v>1.484375</v>
          </cell>
          <cell r="F75">
            <v>73.2</v>
          </cell>
          <cell r="L75">
            <v>1</v>
          </cell>
          <cell r="Q75">
            <v>0</v>
          </cell>
        </row>
        <row r="76">
          <cell r="C76">
            <v>1.5</v>
          </cell>
          <cell r="F76">
            <v>75.900000000000006</v>
          </cell>
          <cell r="L76">
            <v>1</v>
          </cell>
          <cell r="Q76">
            <v>0</v>
          </cell>
        </row>
        <row r="77">
          <cell r="C77">
            <v>1.515625</v>
          </cell>
          <cell r="F77">
            <v>73</v>
          </cell>
          <cell r="L77">
            <v>1</v>
          </cell>
          <cell r="Q77">
            <v>0</v>
          </cell>
        </row>
        <row r="78">
          <cell r="C78">
            <v>1.53125</v>
          </cell>
          <cell r="F78">
            <v>75.2</v>
          </cell>
          <cell r="L78">
            <v>1</v>
          </cell>
          <cell r="Q78">
            <v>0</v>
          </cell>
        </row>
        <row r="79">
          <cell r="C79">
            <v>1.546875</v>
          </cell>
          <cell r="F79">
            <v>75.7</v>
          </cell>
          <cell r="L79">
            <v>1</v>
          </cell>
          <cell r="Q79">
            <v>0</v>
          </cell>
        </row>
        <row r="80">
          <cell r="C80">
            <v>1.546875</v>
          </cell>
          <cell r="F80">
            <v>75.099999999999994</v>
          </cell>
          <cell r="L80">
            <v>1</v>
          </cell>
          <cell r="Q80">
            <v>0</v>
          </cell>
        </row>
        <row r="81">
          <cell r="C81">
            <v>1.5625</v>
          </cell>
          <cell r="F81">
            <v>75.099999999999994</v>
          </cell>
          <cell r="L81">
            <v>1</v>
          </cell>
          <cell r="Q81">
            <v>0</v>
          </cell>
        </row>
        <row r="82">
          <cell r="C82">
            <v>1.578125</v>
          </cell>
          <cell r="F82">
            <v>72.5</v>
          </cell>
          <cell r="L82">
            <v>1</v>
          </cell>
          <cell r="Q82">
            <v>0</v>
          </cell>
        </row>
        <row r="83">
          <cell r="C83">
            <v>1.59375</v>
          </cell>
          <cell r="F83">
            <v>77</v>
          </cell>
          <cell r="L83">
            <v>1</v>
          </cell>
          <cell r="Q83">
            <v>0</v>
          </cell>
        </row>
        <row r="84">
          <cell r="C84">
            <v>1.609375</v>
          </cell>
          <cell r="F84">
            <v>74.2</v>
          </cell>
          <cell r="L84">
            <v>1</v>
          </cell>
          <cell r="Q84">
            <v>0</v>
          </cell>
        </row>
        <row r="85">
          <cell r="C85">
            <v>1.625</v>
          </cell>
          <cell r="F85">
            <v>74.099999999999994</v>
          </cell>
          <cell r="L85">
            <v>1</v>
          </cell>
          <cell r="Q85">
            <v>0</v>
          </cell>
        </row>
        <row r="86">
          <cell r="C86">
            <v>1.640625</v>
          </cell>
          <cell r="F86">
            <v>73.599999999999994</v>
          </cell>
          <cell r="L86">
            <v>1</v>
          </cell>
          <cell r="Q86">
            <v>0</v>
          </cell>
        </row>
        <row r="87">
          <cell r="C87">
            <v>1.671875</v>
          </cell>
          <cell r="F87">
            <v>74.400000000000006</v>
          </cell>
          <cell r="L87">
            <v>1</v>
          </cell>
          <cell r="Q87">
            <v>0</v>
          </cell>
        </row>
        <row r="88">
          <cell r="C88">
            <v>1.6875</v>
          </cell>
          <cell r="F88">
            <v>73.099999999999994</v>
          </cell>
          <cell r="L88">
            <v>1</v>
          </cell>
          <cell r="Q88">
            <v>0</v>
          </cell>
        </row>
        <row r="89">
          <cell r="C89">
            <v>1.703125</v>
          </cell>
          <cell r="F89">
            <v>75</v>
          </cell>
          <cell r="L89">
            <v>1</v>
          </cell>
          <cell r="Q89">
            <v>0</v>
          </cell>
        </row>
        <row r="90">
          <cell r="C90">
            <v>1.734375</v>
          </cell>
          <cell r="F90">
            <v>77.400000000000006</v>
          </cell>
          <cell r="L90">
            <v>1</v>
          </cell>
          <cell r="Q90">
            <v>0</v>
          </cell>
        </row>
        <row r="91">
          <cell r="C91">
            <v>1.75</v>
          </cell>
          <cell r="F91">
            <v>74.2</v>
          </cell>
          <cell r="L91">
            <v>1</v>
          </cell>
          <cell r="Q91">
            <v>0</v>
          </cell>
        </row>
        <row r="92">
          <cell r="C92">
            <v>1.765625</v>
          </cell>
          <cell r="F92">
            <v>75.599999999999994</v>
          </cell>
          <cell r="L92">
            <v>1</v>
          </cell>
          <cell r="Q92">
            <v>0</v>
          </cell>
        </row>
        <row r="93">
          <cell r="C93">
            <v>1.78125</v>
          </cell>
          <cell r="F93">
            <v>74.2</v>
          </cell>
          <cell r="L93">
            <v>1</v>
          </cell>
          <cell r="Q93">
            <v>0</v>
          </cell>
        </row>
        <row r="94">
          <cell r="C94">
            <v>1.796875</v>
          </cell>
          <cell r="F94">
            <v>76.3</v>
          </cell>
          <cell r="L94">
            <v>1</v>
          </cell>
          <cell r="Q94">
            <v>0</v>
          </cell>
        </row>
        <row r="95">
          <cell r="C95">
            <v>1.8125</v>
          </cell>
          <cell r="F95">
            <v>73</v>
          </cell>
          <cell r="L95">
            <v>1</v>
          </cell>
          <cell r="Q95">
            <v>0</v>
          </cell>
        </row>
        <row r="96">
          <cell r="C96">
            <v>1.828125</v>
          </cell>
          <cell r="F96">
            <v>74.400000000000006</v>
          </cell>
          <cell r="L96">
            <v>1</v>
          </cell>
          <cell r="Q96">
            <v>0</v>
          </cell>
        </row>
        <row r="97">
          <cell r="C97">
            <v>1.828125</v>
          </cell>
          <cell r="F97">
            <v>75.2</v>
          </cell>
          <cell r="L97">
            <v>1</v>
          </cell>
          <cell r="Q97">
            <v>0</v>
          </cell>
        </row>
        <row r="98">
          <cell r="C98">
            <v>1.84375</v>
          </cell>
          <cell r="F98">
            <v>74.099999999999994</v>
          </cell>
          <cell r="L98">
            <v>1</v>
          </cell>
          <cell r="Q98">
            <v>0</v>
          </cell>
        </row>
        <row r="99">
          <cell r="C99">
            <v>1.859375</v>
          </cell>
          <cell r="F99">
            <v>75.5</v>
          </cell>
          <cell r="L99">
            <v>1</v>
          </cell>
          <cell r="Q99">
            <v>0</v>
          </cell>
        </row>
        <row r="100">
          <cell r="C100">
            <v>1.859375</v>
          </cell>
          <cell r="F100">
            <v>71.399999999999991</v>
          </cell>
          <cell r="L100">
            <v>1</v>
          </cell>
          <cell r="Q100">
            <v>0</v>
          </cell>
        </row>
        <row r="101">
          <cell r="C101">
            <v>1.875</v>
          </cell>
          <cell r="F101">
            <v>76.400000000000006</v>
          </cell>
          <cell r="L101">
            <v>1</v>
          </cell>
          <cell r="Q101">
            <v>0</v>
          </cell>
        </row>
        <row r="102">
          <cell r="C102">
            <v>1.890625</v>
          </cell>
          <cell r="F102">
            <v>76</v>
          </cell>
          <cell r="L102">
            <v>1</v>
          </cell>
          <cell r="Q102">
            <v>0</v>
          </cell>
        </row>
        <row r="103">
          <cell r="C103">
            <v>1.90625</v>
          </cell>
          <cell r="F103">
            <v>74.2</v>
          </cell>
          <cell r="L103">
            <v>1</v>
          </cell>
          <cell r="Q103">
            <v>0</v>
          </cell>
        </row>
        <row r="104">
          <cell r="C104">
            <v>1.90625</v>
          </cell>
          <cell r="F104">
            <v>77.5</v>
          </cell>
          <cell r="L104">
            <v>1</v>
          </cell>
          <cell r="Q104">
            <v>0</v>
          </cell>
        </row>
        <row r="105">
          <cell r="C105">
            <v>1.921875</v>
          </cell>
          <cell r="F105">
            <v>78.100000000000009</v>
          </cell>
          <cell r="L105">
            <v>1</v>
          </cell>
          <cell r="Q105">
            <v>0</v>
          </cell>
        </row>
        <row r="106">
          <cell r="C106">
            <v>1.9375</v>
          </cell>
          <cell r="F106">
            <v>72.099999999999994</v>
          </cell>
          <cell r="L106">
            <v>1</v>
          </cell>
          <cell r="Q106">
            <v>0</v>
          </cell>
        </row>
      </sheetData>
      <sheetData sheetId="2">
        <row r="3">
          <cell r="F3">
            <v>42.243531746031735</v>
          </cell>
          <cell r="L3">
            <v>1</v>
          </cell>
          <cell r="Q3">
            <v>44.541382181629864</v>
          </cell>
        </row>
        <row r="7">
          <cell r="C7">
            <v>7.8125E-2</v>
          </cell>
          <cell r="F7">
            <v>40</v>
          </cell>
          <cell r="L7">
            <v>1</v>
          </cell>
          <cell r="Q7">
            <v>50</v>
          </cell>
        </row>
        <row r="8">
          <cell r="C8">
            <v>0.140625</v>
          </cell>
          <cell r="F8">
            <v>40.5</v>
          </cell>
          <cell r="L8">
            <v>1</v>
          </cell>
          <cell r="Q8">
            <v>44</v>
          </cell>
        </row>
        <row r="9">
          <cell r="C9">
            <v>0.171875</v>
          </cell>
          <cell r="F9">
            <v>38.666666666666664</v>
          </cell>
          <cell r="L9">
            <v>1</v>
          </cell>
          <cell r="Q9">
            <v>40.400000000000006</v>
          </cell>
        </row>
        <row r="10">
          <cell r="C10">
            <v>0.21875</v>
          </cell>
          <cell r="F10">
            <v>41.25</v>
          </cell>
          <cell r="L10">
            <v>1</v>
          </cell>
          <cell r="Q10">
            <v>42.857142857142854</v>
          </cell>
        </row>
        <row r="11">
          <cell r="C11">
            <v>0.25</v>
          </cell>
          <cell r="F11">
            <v>41.199999999999996</v>
          </cell>
          <cell r="L11">
            <v>1</v>
          </cell>
          <cell r="Q11">
            <v>42.444444444444443</v>
          </cell>
        </row>
        <row r="12">
          <cell r="C12">
            <v>0.28125</v>
          </cell>
          <cell r="F12">
            <v>43.666666666666664</v>
          </cell>
          <cell r="L12">
            <v>1</v>
          </cell>
          <cell r="Q12">
            <v>44.909090909090907</v>
          </cell>
        </row>
        <row r="13">
          <cell r="C13">
            <v>0.328125</v>
          </cell>
          <cell r="F13">
            <v>44.571428571428569</v>
          </cell>
          <cell r="L13">
            <v>1</v>
          </cell>
          <cell r="Q13">
            <v>45.692307692307693</v>
          </cell>
        </row>
        <row r="14">
          <cell r="C14">
            <v>0.375</v>
          </cell>
          <cell r="F14">
            <v>44.625</v>
          </cell>
          <cell r="L14">
            <v>1</v>
          </cell>
          <cell r="Q14">
            <v>45.6</v>
          </cell>
        </row>
        <row r="15">
          <cell r="C15">
            <v>0.390625</v>
          </cell>
          <cell r="F15">
            <v>43.55555555555555</v>
          </cell>
          <cell r="L15">
            <v>1</v>
          </cell>
          <cell r="Q15">
            <v>44.352941176470587</v>
          </cell>
        </row>
        <row r="16">
          <cell r="C16">
            <v>0.5</v>
          </cell>
          <cell r="F16">
            <v>44.4</v>
          </cell>
          <cell r="L16">
            <v>1</v>
          </cell>
          <cell r="Q16">
            <v>45.15789473684211</v>
          </cell>
        </row>
      </sheetData>
      <sheetData sheetId="3">
        <row r="3">
          <cell r="F3">
            <v>73.351999999999975</v>
          </cell>
          <cell r="Q3">
            <v>0</v>
          </cell>
        </row>
        <row r="7">
          <cell r="C7">
            <v>7.8125E-2</v>
          </cell>
          <cell r="F7">
            <v>86</v>
          </cell>
          <cell r="Q7">
            <v>0</v>
          </cell>
        </row>
        <row r="8">
          <cell r="C8">
            <v>0.109375</v>
          </cell>
          <cell r="F8">
            <v>88.5</v>
          </cell>
          <cell r="Q8">
            <v>0</v>
          </cell>
        </row>
        <row r="9">
          <cell r="C9">
            <v>0.109375</v>
          </cell>
          <cell r="F9">
            <v>86.7</v>
          </cell>
          <cell r="Q9">
            <v>0</v>
          </cell>
        </row>
        <row r="10">
          <cell r="C10">
            <v>0.140625</v>
          </cell>
          <cell r="F10">
            <v>88.9</v>
          </cell>
          <cell r="Q10">
            <v>0</v>
          </cell>
        </row>
        <row r="11">
          <cell r="C11">
            <v>0.140625</v>
          </cell>
          <cell r="F11">
            <v>89.2</v>
          </cell>
          <cell r="Q11">
            <v>0</v>
          </cell>
        </row>
        <row r="12">
          <cell r="C12">
            <v>0.15625</v>
          </cell>
          <cell r="F12">
            <v>86.9</v>
          </cell>
          <cell r="Q12">
            <v>0</v>
          </cell>
        </row>
        <row r="13">
          <cell r="C13">
            <v>0.171875</v>
          </cell>
          <cell r="F13">
            <v>86.8</v>
          </cell>
          <cell r="Q13">
            <v>0</v>
          </cell>
        </row>
        <row r="14">
          <cell r="C14">
            <v>0.203125</v>
          </cell>
          <cell r="F14">
            <v>86.9</v>
          </cell>
          <cell r="Q14">
            <v>0</v>
          </cell>
        </row>
        <row r="15">
          <cell r="C15">
            <v>0.203125</v>
          </cell>
          <cell r="F15">
            <v>87.2</v>
          </cell>
          <cell r="Q15">
            <v>0</v>
          </cell>
        </row>
        <row r="16">
          <cell r="C16">
            <v>0.21875</v>
          </cell>
          <cell r="F16">
            <v>89.3</v>
          </cell>
          <cell r="Q16">
            <v>0</v>
          </cell>
        </row>
        <row r="17">
          <cell r="C17">
            <v>0.21875</v>
          </cell>
          <cell r="F17">
            <v>89.3</v>
          </cell>
          <cell r="Q17">
            <v>0</v>
          </cell>
        </row>
        <row r="18">
          <cell r="C18">
            <v>0.234375</v>
          </cell>
          <cell r="F18">
            <v>87.7</v>
          </cell>
          <cell r="Q18">
            <v>0</v>
          </cell>
        </row>
        <row r="19">
          <cell r="C19">
            <v>0.25</v>
          </cell>
          <cell r="F19">
            <v>87.1</v>
          </cell>
          <cell r="Q19">
            <v>0</v>
          </cell>
        </row>
        <row r="20">
          <cell r="C20">
            <v>0.265625</v>
          </cell>
          <cell r="F20">
            <v>86.2</v>
          </cell>
          <cell r="Q20">
            <v>0</v>
          </cell>
        </row>
        <row r="21">
          <cell r="C21">
            <v>0.28125</v>
          </cell>
          <cell r="F21">
            <v>88.6</v>
          </cell>
          <cell r="Q21">
            <v>0</v>
          </cell>
        </row>
        <row r="22">
          <cell r="C22">
            <v>0.296875</v>
          </cell>
          <cell r="F22">
            <v>88.6</v>
          </cell>
          <cell r="Q22">
            <v>0</v>
          </cell>
        </row>
        <row r="23">
          <cell r="C23">
            <v>0.3125</v>
          </cell>
          <cell r="F23">
            <v>88.6</v>
          </cell>
          <cell r="Q23">
            <v>0</v>
          </cell>
        </row>
        <row r="24">
          <cell r="C24">
            <v>0.3125</v>
          </cell>
          <cell r="F24">
            <v>88.1</v>
          </cell>
          <cell r="Q24">
            <v>0</v>
          </cell>
        </row>
        <row r="25">
          <cell r="C25">
            <v>0.328125</v>
          </cell>
          <cell r="F25">
            <v>87.1</v>
          </cell>
          <cell r="Q25">
            <v>0</v>
          </cell>
        </row>
        <row r="26">
          <cell r="C26">
            <v>0.34375</v>
          </cell>
          <cell r="F26">
            <v>87.1</v>
          </cell>
          <cell r="Q26">
            <v>0</v>
          </cell>
        </row>
        <row r="27">
          <cell r="C27">
            <v>0.359375</v>
          </cell>
          <cell r="F27">
            <v>88.9</v>
          </cell>
          <cell r="Q27">
            <v>0</v>
          </cell>
        </row>
        <row r="28">
          <cell r="C28">
            <v>0.359375</v>
          </cell>
          <cell r="F28">
            <v>88.1</v>
          </cell>
          <cell r="Q28">
            <v>0</v>
          </cell>
        </row>
        <row r="29">
          <cell r="C29">
            <v>0.375</v>
          </cell>
          <cell r="F29">
            <v>87.1</v>
          </cell>
          <cell r="Q29">
            <v>0</v>
          </cell>
        </row>
        <row r="30">
          <cell r="C30">
            <v>0.390625</v>
          </cell>
          <cell r="F30">
            <v>89.5</v>
          </cell>
          <cell r="Q30">
            <v>0</v>
          </cell>
        </row>
        <row r="31">
          <cell r="C31">
            <v>0.390625</v>
          </cell>
          <cell r="F31">
            <v>89.1</v>
          </cell>
          <cell r="Q31">
            <v>0</v>
          </cell>
        </row>
        <row r="32">
          <cell r="C32">
            <v>0.40625</v>
          </cell>
          <cell r="F32">
            <v>52.2</v>
          </cell>
          <cell r="Q32">
            <v>0</v>
          </cell>
        </row>
        <row r="33">
          <cell r="C33">
            <v>0.421875</v>
          </cell>
          <cell r="F33">
            <v>53.800000000000004</v>
          </cell>
          <cell r="Q33">
            <v>0</v>
          </cell>
        </row>
        <row r="34">
          <cell r="C34">
            <v>0.4375</v>
          </cell>
          <cell r="F34">
            <v>52.7</v>
          </cell>
          <cell r="Q34">
            <v>0</v>
          </cell>
        </row>
        <row r="35">
          <cell r="C35">
            <v>0.46875</v>
          </cell>
          <cell r="F35">
            <v>55.900000000000006</v>
          </cell>
          <cell r="Q35">
            <v>0</v>
          </cell>
        </row>
        <row r="36">
          <cell r="C36">
            <v>0.484375</v>
          </cell>
          <cell r="F36">
            <v>54.500000000000007</v>
          </cell>
          <cell r="Q36">
            <v>0</v>
          </cell>
        </row>
        <row r="37">
          <cell r="C37">
            <v>0.5</v>
          </cell>
          <cell r="F37">
            <v>53</v>
          </cell>
          <cell r="Q37">
            <v>0</v>
          </cell>
        </row>
        <row r="38">
          <cell r="C38">
            <v>0.515625</v>
          </cell>
          <cell r="F38">
            <v>53.400000000000006</v>
          </cell>
          <cell r="Q38">
            <v>0</v>
          </cell>
        </row>
        <row r="39">
          <cell r="C39">
            <v>0.515625</v>
          </cell>
          <cell r="F39">
            <v>55.7</v>
          </cell>
          <cell r="Q39">
            <v>0</v>
          </cell>
        </row>
        <row r="40">
          <cell r="C40">
            <v>0.53125</v>
          </cell>
          <cell r="F40">
            <v>51.7</v>
          </cell>
          <cell r="Q40">
            <v>0</v>
          </cell>
        </row>
        <row r="41">
          <cell r="C41">
            <v>0.546875</v>
          </cell>
          <cell r="F41">
            <v>54.500000000000007</v>
          </cell>
          <cell r="Q41">
            <v>0</v>
          </cell>
        </row>
        <row r="42">
          <cell r="C42">
            <v>0.546875</v>
          </cell>
          <cell r="F42">
            <v>55.7</v>
          </cell>
          <cell r="Q42">
            <v>0</v>
          </cell>
        </row>
        <row r="43">
          <cell r="C43">
            <v>0.5625</v>
          </cell>
          <cell r="F43">
            <v>51.5</v>
          </cell>
          <cell r="Q43">
            <v>0</v>
          </cell>
        </row>
        <row r="44">
          <cell r="C44">
            <v>0.578125</v>
          </cell>
          <cell r="F44">
            <v>54.400000000000006</v>
          </cell>
          <cell r="Q44">
            <v>0</v>
          </cell>
        </row>
        <row r="45">
          <cell r="C45">
            <v>0.59375</v>
          </cell>
          <cell r="F45">
            <v>52.1</v>
          </cell>
          <cell r="Q45">
            <v>0</v>
          </cell>
        </row>
        <row r="46">
          <cell r="C46">
            <v>0.59375</v>
          </cell>
          <cell r="F46">
            <v>55.300000000000004</v>
          </cell>
          <cell r="Q46">
            <v>0</v>
          </cell>
        </row>
        <row r="47">
          <cell r="C47">
            <v>0.609375</v>
          </cell>
          <cell r="F47">
            <v>52.6</v>
          </cell>
          <cell r="Q47">
            <v>0</v>
          </cell>
        </row>
        <row r="48">
          <cell r="C48">
            <v>0.625</v>
          </cell>
          <cell r="F48">
            <v>52</v>
          </cell>
          <cell r="Q48">
            <v>0</v>
          </cell>
        </row>
        <row r="49">
          <cell r="C49">
            <v>0.640625</v>
          </cell>
          <cell r="F49">
            <v>52.7</v>
          </cell>
          <cell r="Q49">
            <v>0</v>
          </cell>
        </row>
        <row r="50">
          <cell r="C50">
            <v>0.640625</v>
          </cell>
          <cell r="F50">
            <v>53.1</v>
          </cell>
          <cell r="Q50">
            <v>0</v>
          </cell>
        </row>
        <row r="51">
          <cell r="C51">
            <v>0.65625</v>
          </cell>
          <cell r="F51">
            <v>51.9</v>
          </cell>
          <cell r="Q51">
            <v>0</v>
          </cell>
        </row>
        <row r="52">
          <cell r="C52">
            <v>0.671875</v>
          </cell>
          <cell r="F52">
            <v>56.599999999999994</v>
          </cell>
          <cell r="Q52">
            <v>0</v>
          </cell>
        </row>
        <row r="53">
          <cell r="C53">
            <v>0.6875</v>
          </cell>
          <cell r="F53">
            <v>53</v>
          </cell>
          <cell r="Q53">
            <v>0</v>
          </cell>
        </row>
        <row r="54">
          <cell r="C54">
            <v>0.6875</v>
          </cell>
          <cell r="F54">
            <v>52</v>
          </cell>
          <cell r="Q54">
            <v>0</v>
          </cell>
        </row>
        <row r="55">
          <cell r="C55">
            <v>0.703125</v>
          </cell>
          <cell r="F55">
            <v>51.1</v>
          </cell>
          <cell r="Q55">
            <v>0</v>
          </cell>
        </row>
        <row r="56">
          <cell r="C56">
            <v>0.71875</v>
          </cell>
          <cell r="F56">
            <v>51.2</v>
          </cell>
          <cell r="Q56">
            <v>0</v>
          </cell>
        </row>
        <row r="57">
          <cell r="C57">
            <v>0.734375</v>
          </cell>
          <cell r="F57">
            <v>52.7</v>
          </cell>
          <cell r="Q57">
            <v>0</v>
          </cell>
        </row>
        <row r="58">
          <cell r="C58">
            <v>0.734375</v>
          </cell>
          <cell r="F58">
            <v>50.6</v>
          </cell>
          <cell r="Q58">
            <v>0</v>
          </cell>
        </row>
        <row r="59">
          <cell r="C59">
            <v>0.765625</v>
          </cell>
          <cell r="F59">
            <v>49.9</v>
          </cell>
          <cell r="Q59">
            <v>0</v>
          </cell>
        </row>
        <row r="60">
          <cell r="C60">
            <v>0.78125</v>
          </cell>
          <cell r="F60">
            <v>51.5</v>
          </cell>
          <cell r="Q60">
            <v>0</v>
          </cell>
        </row>
        <row r="61">
          <cell r="C61">
            <v>0.796875</v>
          </cell>
          <cell r="F61">
            <v>54.7</v>
          </cell>
          <cell r="Q61">
            <v>0</v>
          </cell>
        </row>
        <row r="62">
          <cell r="C62">
            <v>0.8125</v>
          </cell>
          <cell r="F62">
            <v>59.699999999999996</v>
          </cell>
          <cell r="Q62">
            <v>0</v>
          </cell>
        </row>
        <row r="63">
          <cell r="C63">
            <v>0.828125</v>
          </cell>
          <cell r="F63">
            <v>49</v>
          </cell>
          <cell r="Q63">
            <v>0</v>
          </cell>
        </row>
        <row r="64">
          <cell r="C64">
            <v>0.84375</v>
          </cell>
          <cell r="F64">
            <v>50.9</v>
          </cell>
          <cell r="Q64">
            <v>0</v>
          </cell>
        </row>
        <row r="65">
          <cell r="C65">
            <v>0.859375</v>
          </cell>
          <cell r="F65">
            <v>53.800000000000004</v>
          </cell>
          <cell r="Q65">
            <v>0</v>
          </cell>
        </row>
        <row r="66">
          <cell r="C66">
            <v>0.875</v>
          </cell>
          <cell r="F66">
            <v>53</v>
          </cell>
          <cell r="Q66">
            <v>0</v>
          </cell>
        </row>
        <row r="67">
          <cell r="C67">
            <v>0.890625</v>
          </cell>
          <cell r="F67">
            <v>49.5</v>
          </cell>
          <cell r="Q67">
            <v>0</v>
          </cell>
        </row>
        <row r="68">
          <cell r="C68">
            <v>0.890625</v>
          </cell>
          <cell r="F68">
            <v>51.9</v>
          </cell>
          <cell r="Q68">
            <v>0</v>
          </cell>
        </row>
        <row r="69">
          <cell r="C69">
            <v>0.90625</v>
          </cell>
          <cell r="F69">
            <v>52.900000000000006</v>
          </cell>
          <cell r="Q69">
            <v>0</v>
          </cell>
        </row>
        <row r="70">
          <cell r="C70">
            <v>0.921875</v>
          </cell>
          <cell r="F70">
            <v>53.6</v>
          </cell>
          <cell r="Q70">
            <v>0</v>
          </cell>
        </row>
        <row r="71">
          <cell r="C71">
            <v>0.9375</v>
          </cell>
          <cell r="F71">
            <v>50.6</v>
          </cell>
          <cell r="Q71">
            <v>0</v>
          </cell>
        </row>
        <row r="72">
          <cell r="C72">
            <v>0.9375</v>
          </cell>
          <cell r="F72">
            <v>66.5</v>
          </cell>
          <cell r="Q72">
            <v>0</v>
          </cell>
        </row>
        <row r="73">
          <cell r="C73">
            <v>0.953125</v>
          </cell>
          <cell r="F73">
            <v>87.1</v>
          </cell>
          <cell r="Q73">
            <v>0</v>
          </cell>
        </row>
        <row r="74">
          <cell r="C74">
            <v>0.96875</v>
          </cell>
          <cell r="F74">
            <v>86.6</v>
          </cell>
          <cell r="Q74">
            <v>0</v>
          </cell>
        </row>
        <row r="75">
          <cell r="C75">
            <v>0.96875</v>
          </cell>
          <cell r="F75">
            <v>86.4</v>
          </cell>
          <cell r="Q75">
            <v>0</v>
          </cell>
        </row>
        <row r="76">
          <cell r="C76">
            <v>0.984375</v>
          </cell>
          <cell r="F76">
            <v>87</v>
          </cell>
          <cell r="Q76">
            <v>0</v>
          </cell>
        </row>
        <row r="77">
          <cell r="C77">
            <v>1</v>
          </cell>
          <cell r="F77">
            <v>85.7</v>
          </cell>
          <cell r="Q77">
            <v>0</v>
          </cell>
        </row>
        <row r="78">
          <cell r="C78">
            <v>1</v>
          </cell>
          <cell r="F78">
            <v>87.5</v>
          </cell>
          <cell r="Q78">
            <v>0</v>
          </cell>
        </row>
        <row r="79">
          <cell r="C79">
            <v>1.015625</v>
          </cell>
          <cell r="F79">
            <v>85.1</v>
          </cell>
          <cell r="Q79">
            <v>0</v>
          </cell>
        </row>
        <row r="80">
          <cell r="C80">
            <v>1.03125</v>
          </cell>
          <cell r="F80">
            <v>88.2</v>
          </cell>
          <cell r="Q80">
            <v>0</v>
          </cell>
        </row>
        <row r="81">
          <cell r="C81">
            <v>1.046875</v>
          </cell>
          <cell r="F81">
            <v>89.2</v>
          </cell>
          <cell r="Q81">
            <v>0</v>
          </cell>
        </row>
        <row r="82">
          <cell r="C82">
            <v>1.046875</v>
          </cell>
          <cell r="F82">
            <v>85.3</v>
          </cell>
          <cell r="Q82">
            <v>0</v>
          </cell>
        </row>
        <row r="83">
          <cell r="C83">
            <v>1.0625</v>
          </cell>
          <cell r="F83">
            <v>87</v>
          </cell>
          <cell r="Q83">
            <v>0</v>
          </cell>
        </row>
        <row r="84">
          <cell r="C84">
            <v>1.078125</v>
          </cell>
          <cell r="F84">
            <v>86.3</v>
          </cell>
          <cell r="Q84">
            <v>0</v>
          </cell>
        </row>
        <row r="85">
          <cell r="C85">
            <v>1.078125</v>
          </cell>
          <cell r="F85">
            <v>87.3</v>
          </cell>
          <cell r="Q85">
            <v>0</v>
          </cell>
        </row>
        <row r="86">
          <cell r="C86">
            <v>1.09375</v>
          </cell>
          <cell r="F86">
            <v>87.1</v>
          </cell>
          <cell r="Q86">
            <v>0</v>
          </cell>
        </row>
        <row r="87">
          <cell r="C87">
            <v>1.109375</v>
          </cell>
          <cell r="F87">
            <v>86.7</v>
          </cell>
          <cell r="Q87">
            <v>0</v>
          </cell>
        </row>
        <row r="88">
          <cell r="C88">
            <v>1.109375</v>
          </cell>
          <cell r="F88">
            <v>86.1</v>
          </cell>
          <cell r="Q88">
            <v>0</v>
          </cell>
        </row>
        <row r="89">
          <cell r="C89">
            <v>1.125</v>
          </cell>
          <cell r="F89">
            <v>86.9</v>
          </cell>
          <cell r="Q89">
            <v>0</v>
          </cell>
        </row>
        <row r="90">
          <cell r="C90">
            <v>1.140625</v>
          </cell>
          <cell r="F90">
            <v>89.1</v>
          </cell>
          <cell r="Q90">
            <v>0</v>
          </cell>
        </row>
        <row r="91">
          <cell r="C91">
            <v>1.140625</v>
          </cell>
          <cell r="F91">
            <v>85.8</v>
          </cell>
          <cell r="Q91">
            <v>0</v>
          </cell>
        </row>
        <row r="92">
          <cell r="C92">
            <v>1.15625</v>
          </cell>
          <cell r="F92">
            <v>87.5</v>
          </cell>
          <cell r="Q92">
            <v>0</v>
          </cell>
        </row>
        <row r="93">
          <cell r="C93">
            <v>1.171875</v>
          </cell>
          <cell r="F93">
            <v>86.7</v>
          </cell>
          <cell r="Q93">
            <v>0</v>
          </cell>
        </row>
        <row r="94">
          <cell r="C94">
            <v>1.171875</v>
          </cell>
          <cell r="F94">
            <v>88</v>
          </cell>
          <cell r="Q94">
            <v>0</v>
          </cell>
        </row>
        <row r="95">
          <cell r="C95">
            <v>1.1875</v>
          </cell>
          <cell r="F95">
            <v>87.4</v>
          </cell>
          <cell r="Q95">
            <v>0</v>
          </cell>
        </row>
        <row r="96">
          <cell r="C96">
            <v>1.203125</v>
          </cell>
          <cell r="F96">
            <v>86.7</v>
          </cell>
          <cell r="Q96">
            <v>0</v>
          </cell>
        </row>
        <row r="97">
          <cell r="C97">
            <v>1.203125</v>
          </cell>
          <cell r="F97">
            <v>87.5</v>
          </cell>
          <cell r="Q97">
            <v>0</v>
          </cell>
        </row>
        <row r="98">
          <cell r="C98">
            <v>1.21875</v>
          </cell>
          <cell r="F98">
            <v>86.9</v>
          </cell>
          <cell r="Q98">
            <v>0</v>
          </cell>
        </row>
        <row r="99">
          <cell r="C99">
            <v>1.234375</v>
          </cell>
          <cell r="F99">
            <v>85.6</v>
          </cell>
          <cell r="Q99">
            <v>0</v>
          </cell>
        </row>
        <row r="100">
          <cell r="C100">
            <v>1.25</v>
          </cell>
          <cell r="F100">
            <v>86.3</v>
          </cell>
          <cell r="Q100">
            <v>0</v>
          </cell>
        </row>
        <row r="101">
          <cell r="C101">
            <v>1.265625</v>
          </cell>
          <cell r="F101">
            <v>86.3</v>
          </cell>
          <cell r="Q101">
            <v>0</v>
          </cell>
        </row>
        <row r="102">
          <cell r="C102">
            <v>1.28125</v>
          </cell>
          <cell r="F102">
            <v>87.4</v>
          </cell>
          <cell r="Q102">
            <v>0</v>
          </cell>
        </row>
        <row r="103">
          <cell r="C103">
            <v>1.296875</v>
          </cell>
          <cell r="F103">
            <v>86</v>
          </cell>
          <cell r="Q103">
            <v>0</v>
          </cell>
        </row>
        <row r="104">
          <cell r="C104">
            <v>1.3125</v>
          </cell>
          <cell r="F104">
            <v>87.4</v>
          </cell>
          <cell r="Q104">
            <v>0</v>
          </cell>
        </row>
        <row r="105">
          <cell r="C105">
            <v>1.328125</v>
          </cell>
          <cell r="F105">
            <v>89.3</v>
          </cell>
          <cell r="Q105">
            <v>0</v>
          </cell>
        </row>
        <row r="106">
          <cell r="C106">
            <v>1.34375</v>
          </cell>
          <cell r="F106">
            <v>84.899999999999991</v>
          </cell>
          <cell r="Q106">
            <v>0</v>
          </cell>
        </row>
      </sheetData>
      <sheetData sheetId="4">
        <row r="3">
          <cell r="F3">
            <v>67.85799999999999</v>
          </cell>
          <cell r="L3">
            <v>56.31</v>
          </cell>
          <cell r="Q3">
            <v>56</v>
          </cell>
        </row>
        <row r="5">
          <cell r="A5">
            <v>4</v>
          </cell>
          <cell r="B5">
            <v>113</v>
          </cell>
        </row>
        <row r="7">
          <cell r="C7">
            <v>9.375E-2</v>
          </cell>
          <cell r="F7">
            <v>84.8</v>
          </cell>
          <cell r="L7">
            <v>8</v>
          </cell>
          <cell r="Q7">
            <v>0</v>
          </cell>
        </row>
        <row r="8">
          <cell r="C8">
            <v>0.15625</v>
          </cell>
          <cell r="F8">
            <v>81.399999999999991</v>
          </cell>
          <cell r="L8">
            <v>8</v>
          </cell>
          <cell r="Q8">
            <v>100</v>
          </cell>
        </row>
        <row r="9">
          <cell r="C9">
            <v>0.203125</v>
          </cell>
          <cell r="F9">
            <v>80.300000000000011</v>
          </cell>
          <cell r="L9">
            <v>8</v>
          </cell>
          <cell r="Q9">
            <v>100</v>
          </cell>
        </row>
        <row r="10">
          <cell r="C10">
            <v>0.25</v>
          </cell>
          <cell r="F10">
            <v>83.6</v>
          </cell>
          <cell r="L10">
            <v>9</v>
          </cell>
          <cell r="Q10">
            <v>0</v>
          </cell>
        </row>
        <row r="11">
          <cell r="C11">
            <v>0.28125</v>
          </cell>
          <cell r="F11">
            <v>81.5</v>
          </cell>
          <cell r="L11">
            <v>9</v>
          </cell>
          <cell r="Q11">
            <v>0</v>
          </cell>
        </row>
        <row r="12">
          <cell r="C12">
            <v>0.328125</v>
          </cell>
          <cell r="F12">
            <v>80.100000000000009</v>
          </cell>
          <cell r="L12">
            <v>9</v>
          </cell>
          <cell r="Q12">
            <v>100</v>
          </cell>
        </row>
        <row r="13">
          <cell r="C13">
            <v>0.359375</v>
          </cell>
          <cell r="F13">
            <v>79.3</v>
          </cell>
          <cell r="L13">
            <v>9</v>
          </cell>
          <cell r="Q13">
            <v>0</v>
          </cell>
        </row>
        <row r="14">
          <cell r="C14">
            <v>0.390625</v>
          </cell>
          <cell r="F14">
            <v>81.599999999999994</v>
          </cell>
          <cell r="L14">
            <v>8</v>
          </cell>
          <cell r="Q14">
            <v>100</v>
          </cell>
        </row>
        <row r="15">
          <cell r="C15">
            <v>0.40625</v>
          </cell>
          <cell r="F15">
            <v>80.800000000000011</v>
          </cell>
          <cell r="L15">
            <v>8</v>
          </cell>
          <cell r="Q15">
            <v>100</v>
          </cell>
        </row>
        <row r="16">
          <cell r="C16">
            <v>0.421875</v>
          </cell>
          <cell r="F16">
            <v>82.399999999999991</v>
          </cell>
          <cell r="L16">
            <v>6</v>
          </cell>
          <cell r="Q16">
            <v>0</v>
          </cell>
        </row>
        <row r="17">
          <cell r="C17">
            <v>0.453125</v>
          </cell>
          <cell r="F17">
            <v>83.5</v>
          </cell>
          <cell r="L17">
            <v>6</v>
          </cell>
          <cell r="Q17">
            <v>0</v>
          </cell>
        </row>
        <row r="18">
          <cell r="C18">
            <v>0.484375</v>
          </cell>
          <cell r="F18">
            <v>81.3</v>
          </cell>
          <cell r="L18">
            <v>6</v>
          </cell>
          <cell r="Q18">
            <v>100</v>
          </cell>
        </row>
        <row r="19">
          <cell r="C19">
            <v>0.515625</v>
          </cell>
          <cell r="F19">
            <v>81.699999999999989</v>
          </cell>
          <cell r="L19">
            <v>9</v>
          </cell>
          <cell r="Q19">
            <v>100</v>
          </cell>
        </row>
        <row r="20">
          <cell r="C20">
            <v>0.546875</v>
          </cell>
          <cell r="F20">
            <v>81.100000000000009</v>
          </cell>
          <cell r="L20">
            <v>9</v>
          </cell>
          <cell r="Q20">
            <v>100</v>
          </cell>
        </row>
        <row r="21">
          <cell r="C21">
            <v>0.578125</v>
          </cell>
          <cell r="F21">
            <v>82.1</v>
          </cell>
          <cell r="L21">
            <v>10</v>
          </cell>
          <cell r="Q21">
            <v>100</v>
          </cell>
        </row>
        <row r="22">
          <cell r="C22">
            <v>0.625</v>
          </cell>
          <cell r="F22">
            <v>84.7</v>
          </cell>
          <cell r="L22">
            <v>11</v>
          </cell>
          <cell r="Q22">
            <v>100</v>
          </cell>
        </row>
        <row r="23">
          <cell r="C23">
            <v>0.65625</v>
          </cell>
          <cell r="F23">
            <v>83.899999999999991</v>
          </cell>
          <cell r="L23">
            <v>11</v>
          </cell>
          <cell r="Q23">
            <v>0</v>
          </cell>
        </row>
        <row r="24">
          <cell r="C24">
            <v>0.703125</v>
          </cell>
          <cell r="F24">
            <v>85.1</v>
          </cell>
          <cell r="L24">
            <v>11</v>
          </cell>
          <cell r="Q24">
            <v>100</v>
          </cell>
        </row>
        <row r="25">
          <cell r="C25">
            <v>0.71875</v>
          </cell>
          <cell r="F25">
            <v>83.6</v>
          </cell>
          <cell r="L25">
            <v>11</v>
          </cell>
          <cell r="Q25">
            <v>100</v>
          </cell>
        </row>
        <row r="26">
          <cell r="C26">
            <v>0.75</v>
          </cell>
          <cell r="F26">
            <v>84.1</v>
          </cell>
          <cell r="L26">
            <v>11</v>
          </cell>
          <cell r="Q26">
            <v>100</v>
          </cell>
        </row>
        <row r="27">
          <cell r="C27">
            <v>0.796875</v>
          </cell>
          <cell r="F27">
            <v>86.4</v>
          </cell>
          <cell r="L27">
            <v>11</v>
          </cell>
          <cell r="Q27">
            <v>0</v>
          </cell>
        </row>
        <row r="28">
          <cell r="C28">
            <v>0.84375</v>
          </cell>
          <cell r="F28">
            <v>85.8</v>
          </cell>
          <cell r="L28">
            <v>11</v>
          </cell>
          <cell r="Q28">
            <v>0</v>
          </cell>
        </row>
        <row r="29">
          <cell r="C29">
            <v>0.875</v>
          </cell>
          <cell r="F29">
            <v>83.1</v>
          </cell>
          <cell r="L29">
            <v>11</v>
          </cell>
          <cell r="Q29">
            <v>100</v>
          </cell>
        </row>
        <row r="30">
          <cell r="C30">
            <v>0.90625</v>
          </cell>
          <cell r="F30">
            <v>85.8</v>
          </cell>
          <cell r="L30">
            <v>11</v>
          </cell>
          <cell r="Q30">
            <v>100</v>
          </cell>
        </row>
        <row r="31">
          <cell r="C31">
            <v>0.9375</v>
          </cell>
          <cell r="F31">
            <v>85.7</v>
          </cell>
          <cell r="L31">
            <v>11</v>
          </cell>
          <cell r="Q31">
            <v>100</v>
          </cell>
        </row>
        <row r="32">
          <cell r="C32">
            <v>0.953125</v>
          </cell>
          <cell r="F32">
            <v>54.900000000000006</v>
          </cell>
          <cell r="L32">
            <v>11</v>
          </cell>
          <cell r="Q32">
            <v>100</v>
          </cell>
        </row>
        <row r="33">
          <cell r="C33">
            <v>1.015625</v>
          </cell>
          <cell r="F33">
            <v>54.400000000000006</v>
          </cell>
          <cell r="L33">
            <v>11</v>
          </cell>
          <cell r="Q33">
            <v>0</v>
          </cell>
        </row>
        <row r="34">
          <cell r="C34">
            <v>1.03125</v>
          </cell>
          <cell r="F34">
            <v>51.4</v>
          </cell>
          <cell r="L34">
            <v>11</v>
          </cell>
          <cell r="Q34">
            <v>0</v>
          </cell>
        </row>
        <row r="35">
          <cell r="C35">
            <v>1.078125</v>
          </cell>
          <cell r="F35">
            <v>49.8</v>
          </cell>
          <cell r="L35">
            <v>17</v>
          </cell>
          <cell r="Q35">
            <v>0</v>
          </cell>
        </row>
        <row r="36">
          <cell r="C36">
            <v>1.109375</v>
          </cell>
          <cell r="F36">
            <v>48.9</v>
          </cell>
          <cell r="L36">
            <v>17</v>
          </cell>
          <cell r="Q36">
            <v>100</v>
          </cell>
        </row>
        <row r="37">
          <cell r="C37">
            <v>1.171875</v>
          </cell>
          <cell r="F37">
            <v>50.3</v>
          </cell>
          <cell r="L37">
            <v>22</v>
          </cell>
          <cell r="Q37">
            <v>0</v>
          </cell>
        </row>
        <row r="38">
          <cell r="C38">
            <v>1.25</v>
          </cell>
          <cell r="F38">
            <v>51.1</v>
          </cell>
          <cell r="L38">
            <v>27</v>
          </cell>
          <cell r="Q38">
            <v>100</v>
          </cell>
        </row>
        <row r="39">
          <cell r="C39">
            <v>1.390625</v>
          </cell>
          <cell r="F39">
            <v>49.6</v>
          </cell>
          <cell r="L39">
            <v>35</v>
          </cell>
          <cell r="Q39">
            <v>100</v>
          </cell>
        </row>
        <row r="40">
          <cell r="C40">
            <v>1.546875</v>
          </cell>
          <cell r="F40">
            <v>49.6</v>
          </cell>
          <cell r="L40">
            <v>44</v>
          </cell>
          <cell r="Q40">
            <v>100</v>
          </cell>
        </row>
        <row r="41">
          <cell r="C41">
            <v>1.671875</v>
          </cell>
          <cell r="F41">
            <v>52.300000000000004</v>
          </cell>
          <cell r="L41">
            <v>48</v>
          </cell>
          <cell r="Q41">
            <v>100</v>
          </cell>
        </row>
        <row r="42">
          <cell r="C42">
            <v>1.78125</v>
          </cell>
          <cell r="F42">
            <v>55.400000000000006</v>
          </cell>
          <cell r="L42">
            <v>48</v>
          </cell>
          <cell r="Q42">
            <v>0</v>
          </cell>
        </row>
        <row r="43">
          <cell r="C43">
            <v>1.9375</v>
          </cell>
          <cell r="F43">
            <v>49.4</v>
          </cell>
          <cell r="L43">
            <v>49</v>
          </cell>
          <cell r="Q43">
            <v>0</v>
          </cell>
        </row>
        <row r="44">
          <cell r="C44">
            <v>2.09375</v>
          </cell>
          <cell r="F44">
            <v>53.7</v>
          </cell>
          <cell r="L44">
            <v>51</v>
          </cell>
          <cell r="Q44">
            <v>0</v>
          </cell>
        </row>
        <row r="45">
          <cell r="C45">
            <v>2.25</v>
          </cell>
          <cell r="F45">
            <v>49.6</v>
          </cell>
          <cell r="L45">
            <v>55</v>
          </cell>
          <cell r="Q45">
            <v>100</v>
          </cell>
        </row>
        <row r="46">
          <cell r="C46">
            <v>2.375</v>
          </cell>
          <cell r="F46">
            <v>55.2</v>
          </cell>
          <cell r="L46">
            <v>55</v>
          </cell>
          <cell r="Q46">
            <v>100</v>
          </cell>
        </row>
        <row r="47">
          <cell r="C47">
            <v>2.5</v>
          </cell>
          <cell r="F47">
            <v>53.300000000000004</v>
          </cell>
          <cell r="L47">
            <v>57</v>
          </cell>
          <cell r="Q47">
            <v>100</v>
          </cell>
        </row>
        <row r="48">
          <cell r="C48">
            <v>2.59375</v>
          </cell>
          <cell r="F48">
            <v>56.399999999999991</v>
          </cell>
          <cell r="L48">
            <v>57</v>
          </cell>
          <cell r="Q48">
            <v>0</v>
          </cell>
        </row>
        <row r="49">
          <cell r="C49">
            <v>2.671875</v>
          </cell>
          <cell r="F49">
            <v>53.5</v>
          </cell>
          <cell r="L49">
            <v>57</v>
          </cell>
          <cell r="Q49">
            <v>0</v>
          </cell>
        </row>
        <row r="50">
          <cell r="C50">
            <v>2.8125</v>
          </cell>
          <cell r="F50">
            <v>54.800000000000004</v>
          </cell>
          <cell r="L50">
            <v>59</v>
          </cell>
          <cell r="Q50">
            <v>0</v>
          </cell>
        </row>
        <row r="51">
          <cell r="C51">
            <v>2.953125</v>
          </cell>
          <cell r="F51">
            <v>53.300000000000004</v>
          </cell>
          <cell r="L51">
            <v>66</v>
          </cell>
          <cell r="Q51">
            <v>100</v>
          </cell>
        </row>
        <row r="52">
          <cell r="C52">
            <v>3.046875</v>
          </cell>
          <cell r="F52">
            <v>51.6</v>
          </cell>
          <cell r="L52">
            <v>67</v>
          </cell>
          <cell r="Q52">
            <v>100</v>
          </cell>
        </row>
        <row r="53">
          <cell r="C53">
            <v>3.125</v>
          </cell>
          <cell r="F53">
            <v>50.6</v>
          </cell>
          <cell r="L53">
            <v>67</v>
          </cell>
          <cell r="Q53">
            <v>0</v>
          </cell>
        </row>
        <row r="54">
          <cell r="C54">
            <v>3.203125</v>
          </cell>
          <cell r="F54">
            <v>51.300000000000004</v>
          </cell>
          <cell r="L54">
            <v>69</v>
          </cell>
          <cell r="Q54">
            <v>100</v>
          </cell>
        </row>
        <row r="55">
          <cell r="C55">
            <v>3.296875</v>
          </cell>
          <cell r="F55">
            <v>55.2</v>
          </cell>
          <cell r="L55">
            <v>69</v>
          </cell>
          <cell r="Q55">
            <v>100</v>
          </cell>
        </row>
        <row r="56">
          <cell r="C56">
            <v>3.34375</v>
          </cell>
          <cell r="F56">
            <v>52.400000000000006</v>
          </cell>
          <cell r="L56">
            <v>69</v>
          </cell>
          <cell r="Q56">
            <v>0</v>
          </cell>
        </row>
        <row r="57">
          <cell r="C57">
            <v>3.453125</v>
          </cell>
          <cell r="F57">
            <v>50</v>
          </cell>
          <cell r="L57">
            <v>77</v>
          </cell>
          <cell r="Q57">
            <v>0</v>
          </cell>
        </row>
        <row r="58">
          <cell r="C58">
            <v>3.53125</v>
          </cell>
          <cell r="F58">
            <v>52.2</v>
          </cell>
          <cell r="L58">
            <v>77</v>
          </cell>
          <cell r="Q58">
            <v>0</v>
          </cell>
        </row>
        <row r="59">
          <cell r="C59">
            <v>3.609375</v>
          </cell>
          <cell r="F59">
            <v>51.5</v>
          </cell>
          <cell r="L59">
            <v>77</v>
          </cell>
          <cell r="Q59">
            <v>0</v>
          </cell>
        </row>
        <row r="60">
          <cell r="C60">
            <v>3.75</v>
          </cell>
          <cell r="F60">
            <v>52.800000000000004</v>
          </cell>
          <cell r="L60">
            <v>79</v>
          </cell>
          <cell r="Q60">
            <v>100</v>
          </cell>
        </row>
        <row r="61">
          <cell r="C61">
            <v>3.90625</v>
          </cell>
          <cell r="F61">
            <v>53.6</v>
          </cell>
          <cell r="L61">
            <v>85</v>
          </cell>
          <cell r="Q61">
            <v>100</v>
          </cell>
        </row>
        <row r="62">
          <cell r="C62">
            <v>4.078125</v>
          </cell>
          <cell r="F62">
            <v>55.1</v>
          </cell>
          <cell r="L62">
            <v>85</v>
          </cell>
          <cell r="Q62">
            <v>0</v>
          </cell>
        </row>
        <row r="63">
          <cell r="C63">
            <v>4.21875</v>
          </cell>
          <cell r="F63">
            <v>53.7</v>
          </cell>
          <cell r="L63">
            <v>89</v>
          </cell>
          <cell r="Q63">
            <v>0</v>
          </cell>
        </row>
        <row r="64">
          <cell r="C64">
            <v>4.328125</v>
          </cell>
          <cell r="F64">
            <v>51.7</v>
          </cell>
          <cell r="L64">
            <v>89</v>
          </cell>
          <cell r="Q64">
            <v>100</v>
          </cell>
        </row>
        <row r="65">
          <cell r="C65">
            <v>4.484375</v>
          </cell>
          <cell r="F65">
            <v>52.6</v>
          </cell>
          <cell r="L65">
            <v>89</v>
          </cell>
          <cell r="Q65">
            <v>0</v>
          </cell>
        </row>
        <row r="66">
          <cell r="C66">
            <v>4.625</v>
          </cell>
          <cell r="F66">
            <v>56.699999999999996</v>
          </cell>
          <cell r="L66">
            <v>89</v>
          </cell>
          <cell r="Q66">
            <v>100</v>
          </cell>
        </row>
        <row r="67">
          <cell r="C67">
            <v>4.734375</v>
          </cell>
          <cell r="F67">
            <v>54.500000000000007</v>
          </cell>
          <cell r="L67">
            <v>89</v>
          </cell>
          <cell r="Q67">
            <v>100</v>
          </cell>
        </row>
        <row r="68">
          <cell r="C68">
            <v>4.859375</v>
          </cell>
          <cell r="F68">
            <v>53.5</v>
          </cell>
          <cell r="L68">
            <v>91</v>
          </cell>
          <cell r="Q68">
            <v>0</v>
          </cell>
        </row>
        <row r="69">
          <cell r="C69">
            <v>4.9375</v>
          </cell>
          <cell r="F69">
            <v>54.900000000000006</v>
          </cell>
          <cell r="L69">
            <v>91</v>
          </cell>
          <cell r="Q69">
            <v>100</v>
          </cell>
        </row>
        <row r="70">
          <cell r="C70">
            <v>5.0625</v>
          </cell>
          <cell r="F70">
            <v>55.600000000000009</v>
          </cell>
          <cell r="L70">
            <v>92</v>
          </cell>
          <cell r="Q70">
            <v>0</v>
          </cell>
        </row>
        <row r="71">
          <cell r="C71">
            <v>5.125</v>
          </cell>
          <cell r="F71">
            <v>50.7</v>
          </cell>
          <cell r="L71">
            <v>92</v>
          </cell>
          <cell r="Q71">
            <v>0</v>
          </cell>
        </row>
        <row r="72">
          <cell r="C72">
            <v>5.234375</v>
          </cell>
          <cell r="F72">
            <v>54.6</v>
          </cell>
          <cell r="L72">
            <v>92</v>
          </cell>
          <cell r="Q72">
            <v>0</v>
          </cell>
        </row>
        <row r="73">
          <cell r="C73">
            <v>5.390625</v>
          </cell>
          <cell r="F73">
            <v>57.9</v>
          </cell>
          <cell r="L73">
            <v>92</v>
          </cell>
          <cell r="Q73">
            <v>0</v>
          </cell>
        </row>
        <row r="74">
          <cell r="C74">
            <v>5.546875</v>
          </cell>
          <cell r="F74">
            <v>56.899999999999991</v>
          </cell>
          <cell r="L74">
            <v>92</v>
          </cell>
          <cell r="Q74">
            <v>0</v>
          </cell>
        </row>
        <row r="75">
          <cell r="C75">
            <v>5.8125</v>
          </cell>
          <cell r="F75">
            <v>60.699999999999996</v>
          </cell>
          <cell r="L75">
            <v>96</v>
          </cell>
          <cell r="Q75">
            <v>100</v>
          </cell>
        </row>
        <row r="76">
          <cell r="C76">
            <v>6.046875</v>
          </cell>
          <cell r="F76">
            <v>68.7</v>
          </cell>
          <cell r="L76">
            <v>100</v>
          </cell>
          <cell r="Q76">
            <v>100</v>
          </cell>
        </row>
        <row r="77">
          <cell r="C77">
            <v>6.234375</v>
          </cell>
          <cell r="F77">
            <v>72.7</v>
          </cell>
          <cell r="L77">
            <v>100</v>
          </cell>
          <cell r="Q77">
            <v>100</v>
          </cell>
        </row>
        <row r="78">
          <cell r="C78">
            <v>6.390625</v>
          </cell>
          <cell r="F78">
            <v>73.5</v>
          </cell>
          <cell r="L78">
            <v>100</v>
          </cell>
          <cell r="Q78">
            <v>100</v>
          </cell>
        </row>
        <row r="79">
          <cell r="C79">
            <v>6.484375</v>
          </cell>
          <cell r="F79">
            <v>71.399999999999991</v>
          </cell>
          <cell r="L79">
            <v>100</v>
          </cell>
          <cell r="Q79">
            <v>100</v>
          </cell>
        </row>
        <row r="80">
          <cell r="C80">
            <v>6.59375</v>
          </cell>
          <cell r="F80">
            <v>71</v>
          </cell>
          <cell r="L80">
            <v>100</v>
          </cell>
          <cell r="Q80">
            <v>0</v>
          </cell>
        </row>
        <row r="81">
          <cell r="C81">
            <v>6.8125</v>
          </cell>
          <cell r="F81">
            <v>73.7</v>
          </cell>
          <cell r="L81">
            <v>100</v>
          </cell>
          <cell r="Q81">
            <v>100</v>
          </cell>
        </row>
        <row r="82">
          <cell r="C82">
            <v>7.0625</v>
          </cell>
          <cell r="F82">
            <v>74.599999999999994</v>
          </cell>
          <cell r="L82">
            <v>100</v>
          </cell>
          <cell r="Q82">
            <v>0</v>
          </cell>
        </row>
        <row r="83">
          <cell r="C83">
            <v>7.21875</v>
          </cell>
          <cell r="F83">
            <v>75.900000000000006</v>
          </cell>
          <cell r="L83">
            <v>100</v>
          </cell>
          <cell r="Q83">
            <v>0</v>
          </cell>
        </row>
        <row r="84">
          <cell r="C84">
            <v>7.421875</v>
          </cell>
          <cell r="F84">
            <v>76.599999999999994</v>
          </cell>
          <cell r="L84">
            <v>100</v>
          </cell>
          <cell r="Q84">
            <v>0</v>
          </cell>
        </row>
        <row r="85">
          <cell r="C85">
            <v>7.546875</v>
          </cell>
          <cell r="F85">
            <v>75</v>
          </cell>
          <cell r="L85">
            <v>100</v>
          </cell>
          <cell r="Q85">
            <v>0</v>
          </cell>
        </row>
        <row r="86">
          <cell r="C86">
            <v>7.65625</v>
          </cell>
          <cell r="F86">
            <v>73</v>
          </cell>
          <cell r="L86">
            <v>100</v>
          </cell>
          <cell r="Q86">
            <v>100</v>
          </cell>
        </row>
        <row r="87">
          <cell r="C87">
            <v>7.890625</v>
          </cell>
          <cell r="F87">
            <v>72.5</v>
          </cell>
          <cell r="L87">
            <v>100</v>
          </cell>
          <cell r="Q87">
            <v>100</v>
          </cell>
        </row>
        <row r="88">
          <cell r="C88">
            <v>8.078125</v>
          </cell>
          <cell r="F88">
            <v>71</v>
          </cell>
          <cell r="L88">
            <v>100</v>
          </cell>
          <cell r="Q88">
            <v>100</v>
          </cell>
        </row>
        <row r="89">
          <cell r="C89">
            <v>8.359375</v>
          </cell>
          <cell r="F89">
            <v>70.199999999999989</v>
          </cell>
          <cell r="L89">
            <v>100</v>
          </cell>
          <cell r="Q89">
            <v>0</v>
          </cell>
        </row>
        <row r="90">
          <cell r="C90">
            <v>8.578125</v>
          </cell>
          <cell r="F90">
            <v>69.3</v>
          </cell>
          <cell r="L90">
            <v>100</v>
          </cell>
          <cell r="Q90">
            <v>100</v>
          </cell>
        </row>
        <row r="91">
          <cell r="C91">
            <v>8.828125</v>
          </cell>
          <cell r="F91">
            <v>66</v>
          </cell>
          <cell r="L91">
            <v>100</v>
          </cell>
          <cell r="Q91">
            <v>100</v>
          </cell>
        </row>
        <row r="92">
          <cell r="C92">
            <v>9</v>
          </cell>
          <cell r="F92">
            <v>74.599999999999994</v>
          </cell>
          <cell r="L92">
            <v>100</v>
          </cell>
          <cell r="Q92">
            <v>0</v>
          </cell>
        </row>
        <row r="93">
          <cell r="C93">
            <v>9.125</v>
          </cell>
          <cell r="F93">
            <v>76</v>
          </cell>
          <cell r="L93">
            <v>100</v>
          </cell>
          <cell r="Q93">
            <v>0</v>
          </cell>
        </row>
        <row r="94">
          <cell r="C94">
            <v>9.265625</v>
          </cell>
          <cell r="F94">
            <v>80.400000000000006</v>
          </cell>
          <cell r="L94">
            <v>60</v>
          </cell>
          <cell r="Q94">
            <v>100</v>
          </cell>
        </row>
        <row r="95">
          <cell r="C95">
            <v>9.3125</v>
          </cell>
          <cell r="F95">
            <v>78.900000000000006</v>
          </cell>
          <cell r="L95">
            <v>60</v>
          </cell>
          <cell r="Q95">
            <v>100</v>
          </cell>
        </row>
        <row r="96">
          <cell r="C96">
            <v>9.390625</v>
          </cell>
          <cell r="F96">
            <v>79.100000000000009</v>
          </cell>
          <cell r="L96">
            <v>61</v>
          </cell>
          <cell r="Q96">
            <v>0</v>
          </cell>
        </row>
        <row r="97">
          <cell r="C97">
            <v>9.46875</v>
          </cell>
          <cell r="F97">
            <v>82.5</v>
          </cell>
          <cell r="L97">
            <v>61</v>
          </cell>
          <cell r="Q97">
            <v>100</v>
          </cell>
        </row>
        <row r="98">
          <cell r="C98">
            <v>9.53125</v>
          </cell>
          <cell r="F98">
            <v>83.3</v>
          </cell>
          <cell r="L98">
            <v>61</v>
          </cell>
          <cell r="Q98">
            <v>0</v>
          </cell>
        </row>
        <row r="99">
          <cell r="C99">
            <v>9.578125</v>
          </cell>
          <cell r="F99">
            <v>82.199999999999989</v>
          </cell>
          <cell r="L99">
            <v>61</v>
          </cell>
          <cell r="Q99">
            <v>100</v>
          </cell>
        </row>
        <row r="100">
          <cell r="C100">
            <v>9.65625</v>
          </cell>
          <cell r="F100">
            <v>80.600000000000009</v>
          </cell>
          <cell r="L100">
            <v>62</v>
          </cell>
          <cell r="Q100">
            <v>100</v>
          </cell>
        </row>
        <row r="101">
          <cell r="C101">
            <v>9.78125</v>
          </cell>
          <cell r="F101">
            <v>83.2</v>
          </cell>
          <cell r="L101">
            <v>62</v>
          </cell>
          <cell r="Q101">
            <v>100</v>
          </cell>
        </row>
        <row r="102">
          <cell r="C102">
            <v>9.890625</v>
          </cell>
          <cell r="F102">
            <v>81.8</v>
          </cell>
          <cell r="L102">
            <v>62</v>
          </cell>
          <cell r="Q102">
            <v>0</v>
          </cell>
        </row>
        <row r="103">
          <cell r="C103">
            <v>10.015625</v>
          </cell>
          <cell r="F103">
            <v>83.8</v>
          </cell>
          <cell r="L103">
            <v>62</v>
          </cell>
          <cell r="Q103">
            <v>100</v>
          </cell>
        </row>
        <row r="104">
          <cell r="C104">
            <v>10.09375</v>
          </cell>
          <cell r="F104">
            <v>84.399999999999991</v>
          </cell>
          <cell r="L104">
            <v>62</v>
          </cell>
          <cell r="Q104">
            <v>100</v>
          </cell>
        </row>
        <row r="105">
          <cell r="C105">
            <v>10.203125</v>
          </cell>
          <cell r="F105">
            <v>86.7</v>
          </cell>
          <cell r="L105">
            <v>62</v>
          </cell>
          <cell r="Q105">
            <v>100</v>
          </cell>
        </row>
        <row r="106">
          <cell r="C106">
            <v>10.265625</v>
          </cell>
          <cell r="F106">
            <v>82.3</v>
          </cell>
          <cell r="L106">
            <v>62</v>
          </cell>
          <cell r="Q106">
            <v>100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</sheetNames>
    <sheetDataSet>
      <sheetData sheetId="0">
        <row r="1">
          <cell r="A1" t="str">
            <v>LED</v>
          </cell>
        </row>
        <row r="3">
          <cell r="F3">
            <v>31.356000000000005</v>
          </cell>
          <cell r="Q3">
            <v>0</v>
          </cell>
        </row>
        <row r="7">
          <cell r="C7">
            <v>1</v>
          </cell>
          <cell r="E7">
            <v>1000</v>
          </cell>
          <cell r="F7">
            <v>50.8</v>
          </cell>
          <cell r="Q7">
            <v>0</v>
          </cell>
        </row>
        <row r="8">
          <cell r="C8">
            <v>1.140625</v>
          </cell>
          <cell r="E8">
            <v>2000</v>
          </cell>
          <cell r="F8">
            <v>57.999999999999993</v>
          </cell>
          <cell r="Q8">
            <v>0</v>
          </cell>
        </row>
        <row r="9">
          <cell r="C9">
            <v>1.1875</v>
          </cell>
          <cell r="E9">
            <v>3000</v>
          </cell>
          <cell r="F9">
            <v>59</v>
          </cell>
          <cell r="Q9">
            <v>0</v>
          </cell>
        </row>
        <row r="10">
          <cell r="C10">
            <v>1.28125</v>
          </cell>
          <cell r="E10">
            <v>4000</v>
          </cell>
          <cell r="F10">
            <v>56.8</v>
          </cell>
          <cell r="Q10">
            <v>0</v>
          </cell>
        </row>
        <row r="11">
          <cell r="C11">
            <v>1.34375</v>
          </cell>
          <cell r="E11">
            <v>5000</v>
          </cell>
          <cell r="F11">
            <v>58.3</v>
          </cell>
          <cell r="Q11">
            <v>0</v>
          </cell>
        </row>
        <row r="12">
          <cell r="C12">
            <v>1.40625</v>
          </cell>
          <cell r="E12">
            <v>6000</v>
          </cell>
          <cell r="F12">
            <v>54.6</v>
          </cell>
          <cell r="Q12">
            <v>0</v>
          </cell>
        </row>
        <row r="13">
          <cell r="C13">
            <v>1.5</v>
          </cell>
          <cell r="E13">
            <v>7000</v>
          </cell>
          <cell r="F13">
            <v>56.100000000000009</v>
          </cell>
          <cell r="Q13">
            <v>0</v>
          </cell>
        </row>
        <row r="14">
          <cell r="C14">
            <v>1.53125</v>
          </cell>
          <cell r="E14">
            <v>8000</v>
          </cell>
          <cell r="F14">
            <v>57.699999999999996</v>
          </cell>
          <cell r="Q14">
            <v>0</v>
          </cell>
        </row>
        <row r="15">
          <cell r="C15">
            <v>1.609375</v>
          </cell>
          <cell r="E15">
            <v>9000</v>
          </cell>
          <cell r="F15">
            <v>56.599999999999994</v>
          </cell>
          <cell r="Q15">
            <v>0</v>
          </cell>
        </row>
        <row r="16">
          <cell r="C16">
            <v>1.6875</v>
          </cell>
          <cell r="E16">
            <v>10000</v>
          </cell>
          <cell r="F16">
            <v>51.300000000000004</v>
          </cell>
          <cell r="Q16">
            <v>0</v>
          </cell>
        </row>
        <row r="17">
          <cell r="C17">
            <v>1.75</v>
          </cell>
          <cell r="E17">
            <v>11000</v>
          </cell>
          <cell r="F17">
            <v>51.5</v>
          </cell>
          <cell r="Q17">
            <v>0</v>
          </cell>
        </row>
        <row r="18">
          <cell r="C18">
            <v>1.8125</v>
          </cell>
          <cell r="E18">
            <v>12000</v>
          </cell>
          <cell r="F18">
            <v>50.1</v>
          </cell>
          <cell r="Q18">
            <v>0</v>
          </cell>
        </row>
        <row r="19">
          <cell r="C19">
            <v>1.90625</v>
          </cell>
          <cell r="E19">
            <v>13000</v>
          </cell>
          <cell r="F19">
            <v>50.7</v>
          </cell>
          <cell r="Q19">
            <v>0</v>
          </cell>
        </row>
        <row r="20">
          <cell r="C20">
            <v>1.96875</v>
          </cell>
          <cell r="E20">
            <v>14000</v>
          </cell>
          <cell r="F20">
            <v>50.3</v>
          </cell>
          <cell r="Q20">
            <v>0</v>
          </cell>
        </row>
        <row r="21">
          <cell r="C21">
            <v>2.046875</v>
          </cell>
          <cell r="E21">
            <v>15000</v>
          </cell>
          <cell r="F21">
            <v>49.6</v>
          </cell>
          <cell r="Q21">
            <v>0</v>
          </cell>
        </row>
        <row r="22">
          <cell r="C22">
            <v>2.109375</v>
          </cell>
          <cell r="E22">
            <v>16000</v>
          </cell>
          <cell r="F22">
            <v>54.800000000000004</v>
          </cell>
          <cell r="Q22">
            <v>0</v>
          </cell>
        </row>
        <row r="23">
          <cell r="C23">
            <v>2.1875</v>
          </cell>
          <cell r="E23">
            <v>17000</v>
          </cell>
          <cell r="F23">
            <v>51</v>
          </cell>
          <cell r="Q23">
            <v>0</v>
          </cell>
        </row>
        <row r="24">
          <cell r="C24">
            <v>2.25</v>
          </cell>
          <cell r="E24">
            <v>18000</v>
          </cell>
          <cell r="F24">
            <v>51.300000000000004</v>
          </cell>
          <cell r="Q24">
            <v>0</v>
          </cell>
        </row>
        <row r="25">
          <cell r="C25">
            <v>2.328125</v>
          </cell>
          <cell r="E25">
            <v>19000</v>
          </cell>
          <cell r="F25">
            <v>51.7</v>
          </cell>
          <cell r="Q25">
            <v>0</v>
          </cell>
        </row>
        <row r="26">
          <cell r="C26">
            <v>2.40625</v>
          </cell>
          <cell r="E26">
            <v>20000</v>
          </cell>
          <cell r="F26">
            <v>51.5</v>
          </cell>
          <cell r="Q26">
            <v>0</v>
          </cell>
        </row>
        <row r="27">
          <cell r="C27">
            <v>2.5</v>
          </cell>
          <cell r="E27">
            <v>21000</v>
          </cell>
          <cell r="F27">
            <v>51.2</v>
          </cell>
          <cell r="Q27">
            <v>0</v>
          </cell>
        </row>
        <row r="28">
          <cell r="C28">
            <v>2.59375</v>
          </cell>
          <cell r="E28">
            <v>22000</v>
          </cell>
          <cell r="F28">
            <v>54.2</v>
          </cell>
          <cell r="Q28">
            <v>0</v>
          </cell>
        </row>
        <row r="29">
          <cell r="C29">
            <v>2.671875</v>
          </cell>
          <cell r="E29">
            <v>23000</v>
          </cell>
          <cell r="F29">
            <v>51.4</v>
          </cell>
          <cell r="Q29">
            <v>0</v>
          </cell>
        </row>
        <row r="30">
          <cell r="C30">
            <v>2.75</v>
          </cell>
          <cell r="E30">
            <v>24000</v>
          </cell>
          <cell r="F30">
            <v>53.1</v>
          </cell>
          <cell r="Q30">
            <v>0</v>
          </cell>
        </row>
        <row r="31">
          <cell r="C31">
            <v>2.828125</v>
          </cell>
          <cell r="E31">
            <v>25000</v>
          </cell>
          <cell r="F31">
            <v>49.4</v>
          </cell>
          <cell r="Q31">
            <v>0</v>
          </cell>
        </row>
        <row r="32">
          <cell r="C32">
            <v>2.90625</v>
          </cell>
          <cell r="E32">
            <v>26000</v>
          </cell>
          <cell r="F32">
            <v>50.4</v>
          </cell>
          <cell r="Q32">
            <v>0</v>
          </cell>
        </row>
        <row r="33">
          <cell r="C33">
            <v>2.984375</v>
          </cell>
          <cell r="E33">
            <v>27000</v>
          </cell>
          <cell r="F33">
            <v>51.1</v>
          </cell>
          <cell r="Q33">
            <v>0</v>
          </cell>
        </row>
        <row r="34">
          <cell r="C34">
            <v>3.03125</v>
          </cell>
          <cell r="E34">
            <v>28000</v>
          </cell>
          <cell r="F34">
            <v>53</v>
          </cell>
          <cell r="Q34">
            <v>0</v>
          </cell>
        </row>
        <row r="35">
          <cell r="C35">
            <v>3.109375</v>
          </cell>
          <cell r="E35">
            <v>29000</v>
          </cell>
          <cell r="F35">
            <v>51.6</v>
          </cell>
          <cell r="Q35">
            <v>0</v>
          </cell>
        </row>
        <row r="36">
          <cell r="C36">
            <v>3.171875</v>
          </cell>
          <cell r="E36">
            <v>30000</v>
          </cell>
          <cell r="F36">
            <v>54.1</v>
          </cell>
          <cell r="Q36">
            <v>0</v>
          </cell>
        </row>
        <row r="37">
          <cell r="C37">
            <v>3.25</v>
          </cell>
          <cell r="E37">
            <v>31000</v>
          </cell>
          <cell r="F37">
            <v>52.400000000000006</v>
          </cell>
          <cell r="Q37">
            <v>0</v>
          </cell>
        </row>
        <row r="38">
          <cell r="C38">
            <v>3.328125</v>
          </cell>
          <cell r="E38">
            <v>32000</v>
          </cell>
          <cell r="F38">
            <v>48.4</v>
          </cell>
          <cell r="Q38">
            <v>0</v>
          </cell>
        </row>
        <row r="39">
          <cell r="C39">
            <v>3.40625</v>
          </cell>
          <cell r="E39">
            <v>33000</v>
          </cell>
          <cell r="F39">
            <v>49.8</v>
          </cell>
          <cell r="Q39">
            <v>0</v>
          </cell>
        </row>
        <row r="40">
          <cell r="C40">
            <v>3.484375</v>
          </cell>
          <cell r="E40">
            <v>34000</v>
          </cell>
          <cell r="F40">
            <v>52.5</v>
          </cell>
          <cell r="Q40">
            <v>0</v>
          </cell>
        </row>
        <row r="41">
          <cell r="C41">
            <v>3.546875</v>
          </cell>
          <cell r="E41">
            <v>35000</v>
          </cell>
          <cell r="F41">
            <v>51.6</v>
          </cell>
          <cell r="Q41">
            <v>0</v>
          </cell>
        </row>
        <row r="42">
          <cell r="C42">
            <v>3.625</v>
          </cell>
          <cell r="E42">
            <v>36000</v>
          </cell>
          <cell r="F42">
            <v>51.9</v>
          </cell>
          <cell r="Q42">
            <v>0</v>
          </cell>
        </row>
        <row r="43">
          <cell r="C43">
            <v>3.703125</v>
          </cell>
          <cell r="E43">
            <v>37000</v>
          </cell>
          <cell r="F43">
            <v>52</v>
          </cell>
          <cell r="Q43">
            <v>0</v>
          </cell>
        </row>
        <row r="44">
          <cell r="C44">
            <v>3.765625</v>
          </cell>
          <cell r="E44">
            <v>38000</v>
          </cell>
          <cell r="F44">
            <v>53.400000000000006</v>
          </cell>
          <cell r="Q44">
            <v>0</v>
          </cell>
        </row>
        <row r="45">
          <cell r="C45">
            <v>3.8125</v>
          </cell>
          <cell r="E45">
            <v>39000</v>
          </cell>
          <cell r="F45">
            <v>53.900000000000006</v>
          </cell>
          <cell r="Q45">
            <v>0</v>
          </cell>
        </row>
        <row r="46">
          <cell r="C46">
            <v>3.859375</v>
          </cell>
          <cell r="E46">
            <v>40000</v>
          </cell>
          <cell r="F46">
            <v>52.1</v>
          </cell>
          <cell r="Q46">
            <v>0</v>
          </cell>
        </row>
        <row r="47">
          <cell r="C47">
            <v>3.9375</v>
          </cell>
          <cell r="E47">
            <v>41000</v>
          </cell>
          <cell r="F47">
            <v>53.1</v>
          </cell>
          <cell r="Q47">
            <v>0</v>
          </cell>
        </row>
        <row r="48">
          <cell r="C48">
            <v>4</v>
          </cell>
          <cell r="E48">
            <v>42000</v>
          </cell>
          <cell r="F48">
            <v>51.9</v>
          </cell>
          <cell r="Q48">
            <v>0</v>
          </cell>
        </row>
        <row r="49">
          <cell r="C49">
            <v>4.0625</v>
          </cell>
          <cell r="E49">
            <v>43000</v>
          </cell>
          <cell r="F49">
            <v>54.300000000000004</v>
          </cell>
          <cell r="Q49">
            <v>0</v>
          </cell>
        </row>
        <row r="50">
          <cell r="C50">
            <v>4.140625</v>
          </cell>
          <cell r="E50">
            <v>44000</v>
          </cell>
          <cell r="F50">
            <v>52.5</v>
          </cell>
          <cell r="Q50">
            <v>0</v>
          </cell>
        </row>
        <row r="51">
          <cell r="C51">
            <v>4.1875</v>
          </cell>
          <cell r="E51">
            <v>45000</v>
          </cell>
          <cell r="F51">
            <v>52</v>
          </cell>
          <cell r="Q51">
            <v>0</v>
          </cell>
        </row>
        <row r="52">
          <cell r="C52">
            <v>4.28125</v>
          </cell>
          <cell r="E52">
            <v>46000</v>
          </cell>
          <cell r="F52">
            <v>53.300000000000004</v>
          </cell>
          <cell r="Q52">
            <v>0</v>
          </cell>
        </row>
        <row r="53">
          <cell r="C53">
            <v>4.328125</v>
          </cell>
          <cell r="E53">
            <v>47000</v>
          </cell>
          <cell r="F53">
            <v>52.300000000000004</v>
          </cell>
          <cell r="Q53">
            <v>0</v>
          </cell>
        </row>
        <row r="54">
          <cell r="C54">
            <v>4.40625</v>
          </cell>
          <cell r="E54">
            <v>48000</v>
          </cell>
          <cell r="F54">
            <v>51.7</v>
          </cell>
          <cell r="Q54">
            <v>0</v>
          </cell>
        </row>
        <row r="55">
          <cell r="C55">
            <v>4.46875</v>
          </cell>
          <cell r="E55">
            <v>49000</v>
          </cell>
          <cell r="F55">
            <v>53.400000000000006</v>
          </cell>
          <cell r="Q55">
            <v>0</v>
          </cell>
        </row>
        <row r="56">
          <cell r="C56">
            <v>4.5625</v>
          </cell>
          <cell r="E56">
            <v>50000</v>
          </cell>
          <cell r="F56">
            <v>44.2</v>
          </cell>
          <cell r="Q56">
            <v>0</v>
          </cell>
        </row>
        <row r="57">
          <cell r="C57">
            <v>4.734375</v>
          </cell>
          <cell r="E57">
            <v>51000</v>
          </cell>
          <cell r="F57">
            <v>17.899999999999999</v>
          </cell>
          <cell r="Q57">
            <v>0</v>
          </cell>
        </row>
        <row r="58">
          <cell r="C58">
            <v>4.828125</v>
          </cell>
          <cell r="E58">
            <v>52000</v>
          </cell>
          <cell r="F58">
            <v>11.200000000000001</v>
          </cell>
          <cell r="Q58">
            <v>0</v>
          </cell>
        </row>
        <row r="59">
          <cell r="C59">
            <v>4.90625</v>
          </cell>
          <cell r="E59">
            <v>53000</v>
          </cell>
          <cell r="F59">
            <v>9.1</v>
          </cell>
          <cell r="Q59">
            <v>0</v>
          </cell>
        </row>
        <row r="60">
          <cell r="C60">
            <v>5</v>
          </cell>
          <cell r="E60">
            <v>54000</v>
          </cell>
          <cell r="F60">
            <v>11.1</v>
          </cell>
          <cell r="Q60">
            <v>0</v>
          </cell>
        </row>
        <row r="61">
          <cell r="C61">
            <v>5.09375</v>
          </cell>
          <cell r="E61">
            <v>55000</v>
          </cell>
          <cell r="F61">
            <v>10.100000000000001</v>
          </cell>
          <cell r="Q61">
            <v>0</v>
          </cell>
        </row>
        <row r="62">
          <cell r="C62">
            <v>5.1875</v>
          </cell>
          <cell r="E62">
            <v>56000</v>
          </cell>
          <cell r="F62">
            <v>9.5</v>
          </cell>
          <cell r="Q62">
            <v>0</v>
          </cell>
        </row>
        <row r="63">
          <cell r="C63">
            <v>5.265625</v>
          </cell>
          <cell r="E63">
            <v>57000</v>
          </cell>
          <cell r="F63">
            <v>11.600000000000001</v>
          </cell>
          <cell r="Q63">
            <v>0</v>
          </cell>
        </row>
        <row r="64">
          <cell r="C64">
            <v>5.359375</v>
          </cell>
          <cell r="E64">
            <v>58000</v>
          </cell>
          <cell r="F64">
            <v>8.6</v>
          </cell>
          <cell r="Q64">
            <v>0</v>
          </cell>
        </row>
        <row r="65">
          <cell r="C65">
            <v>5.4375</v>
          </cell>
          <cell r="E65">
            <v>59000</v>
          </cell>
          <cell r="F65">
            <v>7.9</v>
          </cell>
          <cell r="Q65">
            <v>0</v>
          </cell>
        </row>
        <row r="66">
          <cell r="C66">
            <v>5.53125</v>
          </cell>
          <cell r="E66">
            <v>60000</v>
          </cell>
          <cell r="F66">
            <v>9.3000000000000007</v>
          </cell>
          <cell r="Q66">
            <v>0</v>
          </cell>
        </row>
        <row r="67">
          <cell r="C67">
            <v>5.609375</v>
          </cell>
          <cell r="E67">
            <v>61000</v>
          </cell>
          <cell r="F67">
            <v>10</v>
          </cell>
          <cell r="Q67">
            <v>0</v>
          </cell>
        </row>
        <row r="68">
          <cell r="C68">
            <v>5.703125</v>
          </cell>
          <cell r="E68">
            <v>62000</v>
          </cell>
          <cell r="F68">
            <v>10.199999999999999</v>
          </cell>
          <cell r="Q68">
            <v>0</v>
          </cell>
        </row>
        <row r="69">
          <cell r="C69">
            <v>5.78125</v>
          </cell>
          <cell r="E69">
            <v>63000</v>
          </cell>
          <cell r="F69">
            <v>9.8000000000000007</v>
          </cell>
          <cell r="Q69">
            <v>0</v>
          </cell>
        </row>
        <row r="70">
          <cell r="C70">
            <v>5.875</v>
          </cell>
          <cell r="E70">
            <v>64000</v>
          </cell>
          <cell r="F70">
            <v>10.299999999999999</v>
          </cell>
          <cell r="Q70">
            <v>0</v>
          </cell>
        </row>
        <row r="71">
          <cell r="C71">
            <v>5.953125</v>
          </cell>
          <cell r="E71">
            <v>65000</v>
          </cell>
          <cell r="F71">
            <v>10.4</v>
          </cell>
          <cell r="Q71">
            <v>0</v>
          </cell>
        </row>
        <row r="72">
          <cell r="C72">
            <v>6.046875</v>
          </cell>
          <cell r="E72">
            <v>66000</v>
          </cell>
          <cell r="F72">
            <v>11.3</v>
          </cell>
          <cell r="Q72">
            <v>0</v>
          </cell>
        </row>
        <row r="73">
          <cell r="C73">
            <v>6.125</v>
          </cell>
          <cell r="E73">
            <v>67000</v>
          </cell>
          <cell r="F73">
            <v>9.7000000000000011</v>
          </cell>
          <cell r="Q73">
            <v>0</v>
          </cell>
        </row>
        <row r="74">
          <cell r="C74">
            <v>6.21875</v>
          </cell>
          <cell r="E74">
            <v>68000</v>
          </cell>
          <cell r="F74">
            <v>9.4</v>
          </cell>
          <cell r="Q74">
            <v>0</v>
          </cell>
        </row>
        <row r="75">
          <cell r="C75">
            <v>6.296875</v>
          </cell>
          <cell r="E75">
            <v>69000</v>
          </cell>
          <cell r="F75">
            <v>9</v>
          </cell>
          <cell r="Q75">
            <v>0</v>
          </cell>
        </row>
        <row r="76">
          <cell r="C76">
            <v>6.390625</v>
          </cell>
          <cell r="E76">
            <v>70000</v>
          </cell>
          <cell r="F76">
            <v>9.8000000000000007</v>
          </cell>
          <cell r="Q76">
            <v>0</v>
          </cell>
        </row>
        <row r="77">
          <cell r="C77">
            <v>6.46875</v>
          </cell>
          <cell r="E77">
            <v>71000</v>
          </cell>
          <cell r="F77">
            <v>10.5</v>
          </cell>
          <cell r="Q77">
            <v>0</v>
          </cell>
        </row>
        <row r="78">
          <cell r="C78">
            <v>6.5625</v>
          </cell>
          <cell r="E78">
            <v>72000</v>
          </cell>
          <cell r="F78">
            <v>11.200000000000001</v>
          </cell>
          <cell r="Q78">
            <v>0</v>
          </cell>
        </row>
        <row r="79">
          <cell r="C79">
            <v>6.65625</v>
          </cell>
          <cell r="E79">
            <v>73000</v>
          </cell>
          <cell r="F79">
            <v>8.9</v>
          </cell>
          <cell r="Q79">
            <v>0</v>
          </cell>
        </row>
        <row r="80">
          <cell r="C80">
            <v>6.75</v>
          </cell>
          <cell r="E80">
            <v>74000</v>
          </cell>
          <cell r="F80">
            <v>10.6</v>
          </cell>
          <cell r="Q80">
            <v>0</v>
          </cell>
        </row>
        <row r="81">
          <cell r="C81">
            <v>6.84375</v>
          </cell>
          <cell r="E81">
            <v>75000</v>
          </cell>
          <cell r="F81">
            <v>10.9</v>
          </cell>
          <cell r="Q81">
            <v>0</v>
          </cell>
        </row>
        <row r="82">
          <cell r="C82">
            <v>6.9375</v>
          </cell>
          <cell r="E82">
            <v>76000</v>
          </cell>
          <cell r="F82">
            <v>10.5</v>
          </cell>
          <cell r="Q82">
            <v>0</v>
          </cell>
        </row>
        <row r="83">
          <cell r="C83">
            <v>7.03125</v>
          </cell>
          <cell r="E83">
            <v>77000</v>
          </cell>
          <cell r="F83">
            <v>9.4</v>
          </cell>
          <cell r="Q83">
            <v>0</v>
          </cell>
        </row>
        <row r="84">
          <cell r="C84">
            <v>7.109375</v>
          </cell>
          <cell r="E84">
            <v>78000</v>
          </cell>
          <cell r="F84">
            <v>11.200000000000001</v>
          </cell>
          <cell r="Q84">
            <v>0</v>
          </cell>
        </row>
        <row r="85">
          <cell r="C85">
            <v>7.203125</v>
          </cell>
          <cell r="E85">
            <v>79000</v>
          </cell>
          <cell r="F85">
            <v>8.5</v>
          </cell>
          <cell r="Q85">
            <v>0</v>
          </cell>
        </row>
        <row r="86">
          <cell r="C86">
            <v>7.296875</v>
          </cell>
          <cell r="E86">
            <v>80000</v>
          </cell>
          <cell r="F86">
            <v>10.4</v>
          </cell>
          <cell r="Q86">
            <v>0</v>
          </cell>
        </row>
        <row r="87">
          <cell r="C87">
            <v>7.390625</v>
          </cell>
          <cell r="E87">
            <v>81000</v>
          </cell>
          <cell r="F87">
            <v>11.1</v>
          </cell>
          <cell r="Q87">
            <v>0</v>
          </cell>
        </row>
        <row r="88">
          <cell r="C88">
            <v>7.484375</v>
          </cell>
          <cell r="E88">
            <v>82000</v>
          </cell>
          <cell r="F88">
            <v>10.299999999999999</v>
          </cell>
          <cell r="Q88">
            <v>0</v>
          </cell>
        </row>
        <row r="89">
          <cell r="C89">
            <v>7.578125</v>
          </cell>
          <cell r="E89">
            <v>83000</v>
          </cell>
          <cell r="F89">
            <v>11.600000000000001</v>
          </cell>
          <cell r="Q89">
            <v>0</v>
          </cell>
        </row>
        <row r="90">
          <cell r="C90">
            <v>7.671875</v>
          </cell>
          <cell r="E90">
            <v>84000</v>
          </cell>
          <cell r="F90">
            <v>9.5</v>
          </cell>
          <cell r="Q90">
            <v>0</v>
          </cell>
        </row>
        <row r="91">
          <cell r="C91">
            <v>7.78125</v>
          </cell>
          <cell r="E91">
            <v>85000</v>
          </cell>
          <cell r="F91">
            <v>9.1999999999999993</v>
          </cell>
          <cell r="Q91">
            <v>0</v>
          </cell>
        </row>
        <row r="92">
          <cell r="C92">
            <v>7.875</v>
          </cell>
          <cell r="E92">
            <v>86000</v>
          </cell>
          <cell r="F92">
            <v>11.600000000000001</v>
          </cell>
          <cell r="Q92">
            <v>0</v>
          </cell>
        </row>
        <row r="93">
          <cell r="C93">
            <v>7.96875</v>
          </cell>
          <cell r="E93">
            <v>87000</v>
          </cell>
          <cell r="F93">
            <v>9.6</v>
          </cell>
          <cell r="Q93">
            <v>0</v>
          </cell>
        </row>
        <row r="94">
          <cell r="C94">
            <v>8.078125</v>
          </cell>
          <cell r="E94">
            <v>88000</v>
          </cell>
          <cell r="F94">
            <v>10.6</v>
          </cell>
          <cell r="Q94">
            <v>0</v>
          </cell>
        </row>
        <row r="95">
          <cell r="C95">
            <v>8.15625</v>
          </cell>
          <cell r="E95">
            <v>89000</v>
          </cell>
          <cell r="F95">
            <v>9.8000000000000007</v>
          </cell>
          <cell r="Q95">
            <v>0</v>
          </cell>
        </row>
        <row r="96">
          <cell r="C96">
            <v>8.265625</v>
          </cell>
          <cell r="E96">
            <v>90000</v>
          </cell>
          <cell r="F96">
            <v>8.3000000000000007</v>
          </cell>
          <cell r="Q96">
            <v>0</v>
          </cell>
        </row>
        <row r="97">
          <cell r="C97">
            <v>8.375</v>
          </cell>
          <cell r="E97">
            <v>91000</v>
          </cell>
          <cell r="F97">
            <v>10.100000000000001</v>
          </cell>
          <cell r="Q97">
            <v>0</v>
          </cell>
        </row>
        <row r="98">
          <cell r="C98">
            <v>8.5</v>
          </cell>
          <cell r="E98">
            <v>92000</v>
          </cell>
          <cell r="F98">
            <v>7.1</v>
          </cell>
          <cell r="Q98">
            <v>0</v>
          </cell>
        </row>
        <row r="99">
          <cell r="C99">
            <v>8.578125</v>
          </cell>
          <cell r="E99">
            <v>93000</v>
          </cell>
          <cell r="F99">
            <v>9.9</v>
          </cell>
          <cell r="Q99">
            <v>0</v>
          </cell>
        </row>
        <row r="100">
          <cell r="C100">
            <v>8.703125</v>
          </cell>
          <cell r="E100">
            <v>94000</v>
          </cell>
          <cell r="F100">
            <v>10.4</v>
          </cell>
          <cell r="Q100">
            <v>0</v>
          </cell>
        </row>
        <row r="101">
          <cell r="C101">
            <v>8.796875</v>
          </cell>
          <cell r="E101">
            <v>95000</v>
          </cell>
          <cell r="F101">
            <v>9.6</v>
          </cell>
          <cell r="Q101">
            <v>0</v>
          </cell>
        </row>
        <row r="102">
          <cell r="C102">
            <v>8.921875</v>
          </cell>
          <cell r="E102">
            <v>96000</v>
          </cell>
          <cell r="F102">
            <v>9.5</v>
          </cell>
          <cell r="Q102">
            <v>0</v>
          </cell>
        </row>
        <row r="103">
          <cell r="C103">
            <v>9.03125</v>
          </cell>
          <cell r="E103">
            <v>97000</v>
          </cell>
          <cell r="F103">
            <v>10.299999999999999</v>
          </cell>
          <cell r="Q103">
            <v>0</v>
          </cell>
        </row>
        <row r="104">
          <cell r="C104">
            <v>9.140625</v>
          </cell>
          <cell r="E104">
            <v>98000</v>
          </cell>
          <cell r="F104">
            <v>10.5</v>
          </cell>
          <cell r="Q104">
            <v>0</v>
          </cell>
        </row>
        <row r="105">
          <cell r="C105">
            <v>9.25</v>
          </cell>
          <cell r="E105">
            <v>99000</v>
          </cell>
          <cell r="F105">
            <v>9.9</v>
          </cell>
          <cell r="Q105">
            <v>0</v>
          </cell>
        </row>
        <row r="106">
          <cell r="C106">
            <v>9.34375</v>
          </cell>
          <cell r="E106">
            <v>100000</v>
          </cell>
          <cell r="F106">
            <v>10.5</v>
          </cell>
          <cell r="Q106">
            <v>0</v>
          </cell>
        </row>
      </sheetData>
      <sheetData sheetId="1">
        <row r="3">
          <cell r="F3">
            <v>32.736000000000011</v>
          </cell>
          <cell r="L3">
            <v>1.88</v>
          </cell>
          <cell r="Q3">
            <v>0</v>
          </cell>
        </row>
        <row r="7">
          <cell r="C7">
            <v>0.828125</v>
          </cell>
          <cell r="F7">
            <v>66.400000000000006</v>
          </cell>
          <cell r="L7">
            <v>4</v>
          </cell>
          <cell r="Q7">
            <v>0</v>
          </cell>
        </row>
        <row r="8">
          <cell r="C8">
            <v>0.890625</v>
          </cell>
          <cell r="F8">
            <v>74.5</v>
          </cell>
          <cell r="L8">
            <v>4</v>
          </cell>
          <cell r="Q8">
            <v>0</v>
          </cell>
        </row>
        <row r="9">
          <cell r="C9">
            <v>0.9375</v>
          </cell>
          <cell r="F9">
            <v>74</v>
          </cell>
          <cell r="L9">
            <v>4</v>
          </cell>
          <cell r="Q9">
            <v>0</v>
          </cell>
        </row>
        <row r="10">
          <cell r="C10">
            <v>0.984375</v>
          </cell>
          <cell r="F10">
            <v>71.5</v>
          </cell>
          <cell r="L10">
            <v>4</v>
          </cell>
          <cell r="Q10">
            <v>0</v>
          </cell>
        </row>
        <row r="11">
          <cell r="C11">
            <v>1.03125</v>
          </cell>
          <cell r="F11">
            <v>72.099999999999994</v>
          </cell>
          <cell r="L11">
            <v>4</v>
          </cell>
          <cell r="Q11">
            <v>0</v>
          </cell>
        </row>
        <row r="12">
          <cell r="C12">
            <v>1.078125</v>
          </cell>
          <cell r="F12">
            <v>72.399999999999991</v>
          </cell>
          <cell r="L12">
            <v>4</v>
          </cell>
          <cell r="Q12">
            <v>0</v>
          </cell>
        </row>
        <row r="13">
          <cell r="C13">
            <v>1.125</v>
          </cell>
          <cell r="F13">
            <v>73.7</v>
          </cell>
          <cell r="L13">
            <v>4</v>
          </cell>
          <cell r="Q13">
            <v>0</v>
          </cell>
        </row>
        <row r="14">
          <cell r="C14">
            <v>1.15625</v>
          </cell>
          <cell r="F14">
            <v>74.7</v>
          </cell>
          <cell r="L14">
            <v>4</v>
          </cell>
          <cell r="Q14">
            <v>0</v>
          </cell>
        </row>
        <row r="15">
          <cell r="C15">
            <v>1.203125</v>
          </cell>
          <cell r="F15">
            <v>74.599999999999994</v>
          </cell>
          <cell r="L15">
            <v>4</v>
          </cell>
          <cell r="Q15">
            <v>0</v>
          </cell>
        </row>
        <row r="16">
          <cell r="C16">
            <v>1.234375</v>
          </cell>
          <cell r="F16">
            <v>75.400000000000006</v>
          </cell>
          <cell r="L16">
            <v>4</v>
          </cell>
          <cell r="Q16">
            <v>0</v>
          </cell>
        </row>
        <row r="17">
          <cell r="C17">
            <v>1.28125</v>
          </cell>
          <cell r="F17">
            <v>76.2</v>
          </cell>
          <cell r="L17">
            <v>4</v>
          </cell>
          <cell r="Q17">
            <v>0</v>
          </cell>
        </row>
        <row r="18">
          <cell r="C18">
            <v>1.3125</v>
          </cell>
          <cell r="F18">
            <v>72.5</v>
          </cell>
          <cell r="L18">
            <v>4</v>
          </cell>
          <cell r="Q18">
            <v>0</v>
          </cell>
        </row>
        <row r="19">
          <cell r="C19">
            <v>1.359375</v>
          </cell>
          <cell r="F19">
            <v>73.900000000000006</v>
          </cell>
          <cell r="L19">
            <v>4</v>
          </cell>
          <cell r="Q19">
            <v>0</v>
          </cell>
        </row>
        <row r="20">
          <cell r="C20">
            <v>1.390625</v>
          </cell>
          <cell r="F20">
            <v>71.099999999999994</v>
          </cell>
          <cell r="L20">
            <v>4</v>
          </cell>
          <cell r="Q20">
            <v>0</v>
          </cell>
        </row>
        <row r="21">
          <cell r="C21">
            <v>1.4375</v>
          </cell>
          <cell r="F21">
            <v>72.899999999999991</v>
          </cell>
          <cell r="L21">
            <v>4</v>
          </cell>
          <cell r="Q21">
            <v>0</v>
          </cell>
        </row>
        <row r="22">
          <cell r="C22">
            <v>1.46875</v>
          </cell>
          <cell r="F22">
            <v>74.400000000000006</v>
          </cell>
          <cell r="L22">
            <v>4</v>
          </cell>
          <cell r="Q22">
            <v>0</v>
          </cell>
        </row>
        <row r="23">
          <cell r="C23">
            <v>1.515625</v>
          </cell>
          <cell r="F23">
            <v>72.599999999999994</v>
          </cell>
          <cell r="L23">
            <v>4</v>
          </cell>
          <cell r="Q23">
            <v>0</v>
          </cell>
        </row>
        <row r="24">
          <cell r="C24">
            <v>1.5625</v>
          </cell>
          <cell r="F24">
            <v>72.599999999999994</v>
          </cell>
          <cell r="L24">
            <v>4</v>
          </cell>
          <cell r="Q24">
            <v>0</v>
          </cell>
        </row>
        <row r="25">
          <cell r="C25">
            <v>1.609375</v>
          </cell>
          <cell r="F25">
            <v>76.400000000000006</v>
          </cell>
          <cell r="L25">
            <v>4</v>
          </cell>
          <cell r="Q25">
            <v>0</v>
          </cell>
        </row>
        <row r="26">
          <cell r="C26">
            <v>1.640625</v>
          </cell>
          <cell r="F26">
            <v>73.2</v>
          </cell>
          <cell r="L26">
            <v>4</v>
          </cell>
          <cell r="Q26">
            <v>0</v>
          </cell>
        </row>
        <row r="27">
          <cell r="C27">
            <v>1.6875</v>
          </cell>
          <cell r="F27">
            <v>75.400000000000006</v>
          </cell>
          <cell r="L27">
            <v>4</v>
          </cell>
          <cell r="Q27">
            <v>0</v>
          </cell>
        </row>
        <row r="28">
          <cell r="C28">
            <v>1.71875</v>
          </cell>
          <cell r="F28">
            <v>76.8</v>
          </cell>
          <cell r="L28">
            <v>4</v>
          </cell>
          <cell r="Q28">
            <v>0</v>
          </cell>
        </row>
        <row r="29">
          <cell r="C29">
            <v>1.734375</v>
          </cell>
          <cell r="F29">
            <v>76.099999999999994</v>
          </cell>
          <cell r="L29">
            <v>4</v>
          </cell>
          <cell r="Q29">
            <v>0</v>
          </cell>
        </row>
        <row r="30">
          <cell r="C30">
            <v>1.78125</v>
          </cell>
          <cell r="F30">
            <v>69.5</v>
          </cell>
          <cell r="L30">
            <v>4</v>
          </cell>
          <cell r="Q30">
            <v>0</v>
          </cell>
        </row>
        <row r="31">
          <cell r="C31">
            <v>1.828125</v>
          </cell>
          <cell r="F31">
            <v>70.3</v>
          </cell>
          <cell r="L31">
            <v>4</v>
          </cell>
          <cell r="Q31">
            <v>0</v>
          </cell>
        </row>
        <row r="32">
          <cell r="C32">
            <v>1.859375</v>
          </cell>
          <cell r="F32">
            <v>71.8</v>
          </cell>
          <cell r="L32">
            <v>4</v>
          </cell>
          <cell r="Q32">
            <v>0</v>
          </cell>
        </row>
        <row r="33">
          <cell r="C33">
            <v>1.921875</v>
          </cell>
          <cell r="F33">
            <v>73</v>
          </cell>
          <cell r="L33">
            <v>4</v>
          </cell>
          <cell r="Q33">
            <v>0</v>
          </cell>
        </row>
        <row r="34">
          <cell r="C34">
            <v>1.96875</v>
          </cell>
          <cell r="F34">
            <v>75.7</v>
          </cell>
          <cell r="L34">
            <v>4</v>
          </cell>
          <cell r="Q34">
            <v>0</v>
          </cell>
        </row>
        <row r="35">
          <cell r="C35">
            <v>2.015625</v>
          </cell>
          <cell r="F35">
            <v>73.599999999999994</v>
          </cell>
          <cell r="L35">
            <v>4</v>
          </cell>
          <cell r="Q35">
            <v>0</v>
          </cell>
        </row>
        <row r="36">
          <cell r="C36">
            <v>2.0625</v>
          </cell>
          <cell r="F36">
            <v>44.7</v>
          </cell>
          <cell r="L36">
            <v>2</v>
          </cell>
          <cell r="Q36">
            <v>0</v>
          </cell>
        </row>
        <row r="37">
          <cell r="C37">
            <v>2.09375</v>
          </cell>
          <cell r="F37">
            <v>19.7</v>
          </cell>
          <cell r="L37">
            <v>1</v>
          </cell>
          <cell r="Q37">
            <v>0</v>
          </cell>
        </row>
        <row r="38">
          <cell r="C38">
            <v>2.109375</v>
          </cell>
          <cell r="F38">
            <v>24.099999999999998</v>
          </cell>
          <cell r="L38">
            <v>1</v>
          </cell>
          <cell r="Q38">
            <v>0</v>
          </cell>
        </row>
        <row r="39">
          <cell r="C39">
            <v>2.140625</v>
          </cell>
          <cell r="F39">
            <v>30.7</v>
          </cell>
          <cell r="L39">
            <v>1</v>
          </cell>
          <cell r="Q39">
            <v>0</v>
          </cell>
        </row>
        <row r="40">
          <cell r="C40">
            <v>2.15625</v>
          </cell>
          <cell r="F40">
            <v>30</v>
          </cell>
          <cell r="L40">
            <v>1</v>
          </cell>
          <cell r="Q40">
            <v>0</v>
          </cell>
        </row>
        <row r="41">
          <cell r="C41">
            <v>2.171875</v>
          </cell>
          <cell r="F41">
            <v>31.4</v>
          </cell>
          <cell r="L41">
            <v>1</v>
          </cell>
          <cell r="Q41">
            <v>0</v>
          </cell>
        </row>
        <row r="42">
          <cell r="C42">
            <v>2.203125</v>
          </cell>
          <cell r="F42">
            <v>33.1</v>
          </cell>
          <cell r="L42">
            <v>1</v>
          </cell>
          <cell r="Q42">
            <v>0</v>
          </cell>
        </row>
        <row r="43">
          <cell r="C43">
            <v>2.234375</v>
          </cell>
          <cell r="F43">
            <v>34.1</v>
          </cell>
          <cell r="L43">
            <v>1</v>
          </cell>
          <cell r="Q43">
            <v>0</v>
          </cell>
        </row>
        <row r="44">
          <cell r="C44">
            <v>2.265625</v>
          </cell>
          <cell r="F44">
            <v>33.200000000000003</v>
          </cell>
          <cell r="L44">
            <v>1</v>
          </cell>
          <cell r="Q44">
            <v>0</v>
          </cell>
        </row>
        <row r="45">
          <cell r="C45">
            <v>2.28125</v>
          </cell>
          <cell r="F45">
            <v>36.6</v>
          </cell>
          <cell r="L45">
            <v>1</v>
          </cell>
          <cell r="Q45">
            <v>0</v>
          </cell>
        </row>
        <row r="46">
          <cell r="C46">
            <v>2.3125</v>
          </cell>
          <cell r="F46">
            <v>34.4</v>
          </cell>
          <cell r="L46">
            <v>1</v>
          </cell>
          <cell r="Q46">
            <v>0</v>
          </cell>
        </row>
        <row r="47">
          <cell r="C47">
            <v>2.328125</v>
          </cell>
          <cell r="F47">
            <v>33.1</v>
          </cell>
          <cell r="L47">
            <v>1</v>
          </cell>
          <cell r="Q47">
            <v>0</v>
          </cell>
        </row>
        <row r="48">
          <cell r="C48">
            <v>2.34375</v>
          </cell>
          <cell r="F48">
            <v>32.700000000000003</v>
          </cell>
          <cell r="L48">
            <v>1</v>
          </cell>
          <cell r="Q48">
            <v>0</v>
          </cell>
        </row>
        <row r="49">
          <cell r="C49">
            <v>2.359375</v>
          </cell>
          <cell r="F49">
            <v>33.700000000000003</v>
          </cell>
          <cell r="L49">
            <v>1</v>
          </cell>
          <cell r="Q49">
            <v>0</v>
          </cell>
        </row>
        <row r="50">
          <cell r="C50">
            <v>2.375</v>
          </cell>
          <cell r="F50">
            <v>33.300000000000004</v>
          </cell>
          <cell r="L50">
            <v>1</v>
          </cell>
          <cell r="Q50">
            <v>0</v>
          </cell>
        </row>
        <row r="51">
          <cell r="C51">
            <v>2.390625</v>
          </cell>
          <cell r="F51">
            <v>34.300000000000004</v>
          </cell>
          <cell r="L51">
            <v>1</v>
          </cell>
          <cell r="Q51">
            <v>0</v>
          </cell>
        </row>
        <row r="52">
          <cell r="C52">
            <v>2.40625</v>
          </cell>
          <cell r="F52">
            <v>33.900000000000006</v>
          </cell>
          <cell r="L52">
            <v>1</v>
          </cell>
          <cell r="Q52">
            <v>0</v>
          </cell>
        </row>
        <row r="53">
          <cell r="C53">
            <v>2.421875</v>
          </cell>
          <cell r="F53">
            <v>31</v>
          </cell>
          <cell r="L53">
            <v>1</v>
          </cell>
          <cell r="Q53">
            <v>0</v>
          </cell>
        </row>
        <row r="54">
          <cell r="C54">
            <v>2.453125</v>
          </cell>
          <cell r="F54">
            <v>33.4</v>
          </cell>
          <cell r="L54">
            <v>1</v>
          </cell>
          <cell r="Q54">
            <v>0</v>
          </cell>
        </row>
        <row r="55">
          <cell r="C55">
            <v>2.46875</v>
          </cell>
          <cell r="F55">
            <v>33.300000000000004</v>
          </cell>
          <cell r="L55">
            <v>1</v>
          </cell>
          <cell r="Q55">
            <v>0</v>
          </cell>
        </row>
        <row r="56">
          <cell r="C56">
            <v>2.484375</v>
          </cell>
          <cell r="F56">
            <v>32.300000000000004</v>
          </cell>
          <cell r="L56">
            <v>1</v>
          </cell>
          <cell r="Q56">
            <v>0</v>
          </cell>
        </row>
        <row r="57">
          <cell r="C57">
            <v>2.5</v>
          </cell>
          <cell r="F57">
            <v>14.299999999999999</v>
          </cell>
          <cell r="L57">
            <v>1</v>
          </cell>
          <cell r="Q57">
            <v>0</v>
          </cell>
        </row>
        <row r="58">
          <cell r="C58">
            <v>2.515625</v>
          </cell>
          <cell r="F58">
            <v>8</v>
          </cell>
          <cell r="L58">
            <v>1</v>
          </cell>
          <cell r="Q58">
            <v>0</v>
          </cell>
        </row>
        <row r="59">
          <cell r="C59">
            <v>2.53125</v>
          </cell>
          <cell r="F59">
            <v>11.3</v>
          </cell>
          <cell r="L59">
            <v>1</v>
          </cell>
          <cell r="Q59">
            <v>0</v>
          </cell>
        </row>
        <row r="60">
          <cell r="C60">
            <v>2.5625</v>
          </cell>
          <cell r="F60">
            <v>10.100000000000001</v>
          </cell>
          <cell r="L60">
            <v>1</v>
          </cell>
          <cell r="Q60">
            <v>0</v>
          </cell>
        </row>
        <row r="61">
          <cell r="C61">
            <v>2.578125</v>
          </cell>
          <cell r="F61">
            <v>12.7</v>
          </cell>
          <cell r="L61">
            <v>1</v>
          </cell>
          <cell r="Q61">
            <v>0</v>
          </cell>
        </row>
        <row r="62">
          <cell r="C62">
            <v>2.59375</v>
          </cell>
          <cell r="F62">
            <v>9.3000000000000007</v>
          </cell>
          <cell r="L62">
            <v>1</v>
          </cell>
          <cell r="Q62">
            <v>0</v>
          </cell>
        </row>
        <row r="63">
          <cell r="C63">
            <v>2.609375</v>
          </cell>
          <cell r="F63">
            <v>9.8000000000000007</v>
          </cell>
          <cell r="L63">
            <v>1</v>
          </cell>
          <cell r="Q63">
            <v>0</v>
          </cell>
        </row>
        <row r="64">
          <cell r="C64">
            <v>2.625</v>
          </cell>
          <cell r="F64">
            <v>8.5</v>
          </cell>
          <cell r="L64">
            <v>1</v>
          </cell>
          <cell r="Q64">
            <v>0</v>
          </cell>
        </row>
        <row r="65">
          <cell r="C65">
            <v>2.640625</v>
          </cell>
          <cell r="F65">
            <v>7.9</v>
          </cell>
          <cell r="L65">
            <v>1</v>
          </cell>
          <cell r="Q65">
            <v>0</v>
          </cell>
        </row>
        <row r="66">
          <cell r="C66">
            <v>2.65625</v>
          </cell>
          <cell r="F66">
            <v>9.1999999999999993</v>
          </cell>
          <cell r="L66">
            <v>1</v>
          </cell>
          <cell r="Q66">
            <v>0</v>
          </cell>
        </row>
        <row r="67">
          <cell r="C67">
            <v>2.671875</v>
          </cell>
          <cell r="F67">
            <v>9.5</v>
          </cell>
          <cell r="L67">
            <v>1</v>
          </cell>
          <cell r="Q67">
            <v>0</v>
          </cell>
        </row>
        <row r="68">
          <cell r="C68">
            <v>2.6875</v>
          </cell>
          <cell r="F68">
            <v>8.4</v>
          </cell>
          <cell r="L68">
            <v>1</v>
          </cell>
          <cell r="Q68">
            <v>0</v>
          </cell>
        </row>
        <row r="69">
          <cell r="C69">
            <v>2.703125</v>
          </cell>
          <cell r="F69">
            <v>9.3000000000000007</v>
          </cell>
          <cell r="L69">
            <v>1</v>
          </cell>
          <cell r="Q69">
            <v>0</v>
          </cell>
        </row>
        <row r="70">
          <cell r="C70">
            <v>2.71875</v>
          </cell>
          <cell r="F70">
            <v>9.8000000000000007</v>
          </cell>
          <cell r="L70">
            <v>1</v>
          </cell>
          <cell r="Q70">
            <v>0</v>
          </cell>
        </row>
        <row r="71">
          <cell r="C71">
            <v>2.734375</v>
          </cell>
          <cell r="F71">
            <v>8.6</v>
          </cell>
          <cell r="L71">
            <v>1</v>
          </cell>
          <cell r="Q71">
            <v>0</v>
          </cell>
        </row>
        <row r="72">
          <cell r="C72">
            <v>2.765625</v>
          </cell>
          <cell r="F72">
            <v>9.5</v>
          </cell>
          <cell r="L72">
            <v>1</v>
          </cell>
          <cell r="Q72">
            <v>0</v>
          </cell>
        </row>
        <row r="73">
          <cell r="C73">
            <v>2.78125</v>
          </cell>
          <cell r="F73">
            <v>8.4</v>
          </cell>
          <cell r="L73">
            <v>1</v>
          </cell>
          <cell r="Q73">
            <v>0</v>
          </cell>
        </row>
        <row r="74">
          <cell r="C74">
            <v>2.796875</v>
          </cell>
          <cell r="F74">
            <v>9</v>
          </cell>
          <cell r="L74">
            <v>1</v>
          </cell>
          <cell r="Q74">
            <v>0</v>
          </cell>
        </row>
        <row r="75">
          <cell r="C75">
            <v>2.828125</v>
          </cell>
          <cell r="F75">
            <v>9</v>
          </cell>
          <cell r="L75">
            <v>1</v>
          </cell>
          <cell r="Q75">
            <v>0</v>
          </cell>
        </row>
        <row r="76">
          <cell r="C76">
            <v>2.84375</v>
          </cell>
          <cell r="F76">
            <v>10</v>
          </cell>
          <cell r="L76">
            <v>1</v>
          </cell>
          <cell r="Q76">
            <v>0</v>
          </cell>
        </row>
        <row r="77">
          <cell r="C77">
            <v>2.859375</v>
          </cell>
          <cell r="F77">
            <v>10</v>
          </cell>
          <cell r="L77">
            <v>1</v>
          </cell>
          <cell r="Q77">
            <v>0</v>
          </cell>
        </row>
        <row r="78">
          <cell r="C78">
            <v>2.890625</v>
          </cell>
          <cell r="F78">
            <v>8.7999999999999989</v>
          </cell>
          <cell r="L78">
            <v>1</v>
          </cell>
          <cell r="Q78">
            <v>0</v>
          </cell>
        </row>
        <row r="79">
          <cell r="C79">
            <v>2.890625</v>
          </cell>
          <cell r="F79">
            <v>9.7000000000000011</v>
          </cell>
          <cell r="L79">
            <v>1</v>
          </cell>
          <cell r="Q79">
            <v>0</v>
          </cell>
        </row>
        <row r="80">
          <cell r="C80">
            <v>2.90625</v>
          </cell>
          <cell r="F80">
            <v>9.6</v>
          </cell>
          <cell r="L80">
            <v>1</v>
          </cell>
          <cell r="Q80">
            <v>0</v>
          </cell>
        </row>
        <row r="81">
          <cell r="C81">
            <v>2.921875</v>
          </cell>
          <cell r="F81">
            <v>9.5</v>
          </cell>
          <cell r="L81">
            <v>1</v>
          </cell>
          <cell r="Q81">
            <v>0</v>
          </cell>
        </row>
        <row r="82">
          <cell r="C82">
            <v>2.9375</v>
          </cell>
          <cell r="F82">
            <v>10.9</v>
          </cell>
          <cell r="L82">
            <v>1</v>
          </cell>
          <cell r="Q82">
            <v>0</v>
          </cell>
        </row>
        <row r="83">
          <cell r="C83">
            <v>2.953125</v>
          </cell>
          <cell r="F83">
            <v>7.5</v>
          </cell>
          <cell r="L83">
            <v>1</v>
          </cell>
          <cell r="Q83">
            <v>0</v>
          </cell>
        </row>
        <row r="84">
          <cell r="C84">
            <v>2.96875</v>
          </cell>
          <cell r="F84">
            <v>7.3</v>
          </cell>
          <cell r="L84">
            <v>1</v>
          </cell>
          <cell r="Q84">
            <v>0</v>
          </cell>
        </row>
        <row r="85">
          <cell r="C85">
            <v>2.96875</v>
          </cell>
          <cell r="F85">
            <v>10.8</v>
          </cell>
          <cell r="L85">
            <v>1</v>
          </cell>
          <cell r="Q85">
            <v>0</v>
          </cell>
        </row>
        <row r="86">
          <cell r="C86">
            <v>2.984375</v>
          </cell>
          <cell r="F86">
            <v>8.7999999999999989</v>
          </cell>
          <cell r="L86">
            <v>1</v>
          </cell>
          <cell r="Q86">
            <v>0</v>
          </cell>
        </row>
        <row r="87">
          <cell r="C87">
            <v>3</v>
          </cell>
          <cell r="F87">
            <v>9.9</v>
          </cell>
          <cell r="L87">
            <v>1</v>
          </cell>
          <cell r="Q87">
            <v>0</v>
          </cell>
        </row>
        <row r="88">
          <cell r="C88">
            <v>3.015625</v>
          </cell>
          <cell r="F88">
            <v>9.6</v>
          </cell>
          <cell r="L88">
            <v>1</v>
          </cell>
          <cell r="Q88">
            <v>0</v>
          </cell>
        </row>
        <row r="89">
          <cell r="C89">
            <v>3.03125</v>
          </cell>
          <cell r="F89">
            <v>9</v>
          </cell>
          <cell r="L89">
            <v>1</v>
          </cell>
          <cell r="Q89">
            <v>0</v>
          </cell>
        </row>
        <row r="90">
          <cell r="C90">
            <v>3.046875</v>
          </cell>
          <cell r="F90">
            <v>9.1</v>
          </cell>
          <cell r="L90">
            <v>1</v>
          </cell>
          <cell r="Q90">
            <v>0</v>
          </cell>
        </row>
        <row r="91">
          <cell r="C91">
            <v>3.078125</v>
          </cell>
          <cell r="F91">
            <v>8.3000000000000007</v>
          </cell>
          <cell r="L91">
            <v>1</v>
          </cell>
          <cell r="Q91">
            <v>0</v>
          </cell>
        </row>
        <row r="92">
          <cell r="C92">
            <v>3.09375</v>
          </cell>
          <cell r="F92">
            <v>11.3</v>
          </cell>
          <cell r="L92">
            <v>1</v>
          </cell>
          <cell r="Q92">
            <v>0</v>
          </cell>
        </row>
        <row r="93">
          <cell r="C93">
            <v>3.109375</v>
          </cell>
          <cell r="F93">
            <v>9.1</v>
          </cell>
          <cell r="L93">
            <v>1</v>
          </cell>
          <cell r="Q93">
            <v>0</v>
          </cell>
        </row>
        <row r="94">
          <cell r="C94">
            <v>3.125</v>
          </cell>
          <cell r="F94">
            <v>9.3000000000000007</v>
          </cell>
          <cell r="L94">
            <v>1</v>
          </cell>
          <cell r="Q94">
            <v>0</v>
          </cell>
        </row>
        <row r="95">
          <cell r="C95">
            <v>3.15625</v>
          </cell>
          <cell r="F95">
            <v>8.6999999999999993</v>
          </cell>
          <cell r="L95">
            <v>1</v>
          </cell>
          <cell r="Q95">
            <v>0</v>
          </cell>
        </row>
        <row r="96">
          <cell r="C96">
            <v>3.171875</v>
          </cell>
          <cell r="F96">
            <v>7.1999999999999993</v>
          </cell>
          <cell r="L96">
            <v>1</v>
          </cell>
          <cell r="Q96">
            <v>0</v>
          </cell>
        </row>
        <row r="97">
          <cell r="C97">
            <v>3.1875</v>
          </cell>
          <cell r="F97">
            <v>8.2000000000000011</v>
          </cell>
          <cell r="L97">
            <v>1</v>
          </cell>
          <cell r="Q97">
            <v>0</v>
          </cell>
        </row>
        <row r="98">
          <cell r="C98">
            <v>3.21875</v>
          </cell>
          <cell r="F98">
            <v>8.4</v>
          </cell>
          <cell r="L98">
            <v>1</v>
          </cell>
          <cell r="Q98">
            <v>0</v>
          </cell>
        </row>
        <row r="99">
          <cell r="C99">
            <v>3.25</v>
          </cell>
          <cell r="F99">
            <v>8.7999999999999989</v>
          </cell>
          <cell r="L99">
            <v>1</v>
          </cell>
          <cell r="Q99">
            <v>0</v>
          </cell>
        </row>
        <row r="100">
          <cell r="C100">
            <v>3.265625</v>
          </cell>
          <cell r="F100">
            <v>8.5</v>
          </cell>
          <cell r="L100">
            <v>1</v>
          </cell>
          <cell r="Q100">
            <v>0</v>
          </cell>
        </row>
        <row r="101">
          <cell r="C101">
            <v>3.296875</v>
          </cell>
          <cell r="F101">
            <v>9.7000000000000011</v>
          </cell>
          <cell r="L101">
            <v>1</v>
          </cell>
          <cell r="Q101">
            <v>0</v>
          </cell>
        </row>
        <row r="102">
          <cell r="C102">
            <v>3.3125</v>
          </cell>
          <cell r="F102">
            <v>8.3000000000000007</v>
          </cell>
          <cell r="L102">
            <v>1</v>
          </cell>
          <cell r="Q102">
            <v>0</v>
          </cell>
        </row>
        <row r="103">
          <cell r="C103">
            <v>3.34375</v>
          </cell>
          <cell r="F103">
            <v>9.8000000000000007</v>
          </cell>
          <cell r="L103">
            <v>1</v>
          </cell>
          <cell r="Q103">
            <v>0</v>
          </cell>
        </row>
        <row r="104">
          <cell r="C104">
            <v>3.375</v>
          </cell>
          <cell r="F104">
            <v>7.6</v>
          </cell>
          <cell r="L104">
            <v>1</v>
          </cell>
          <cell r="Q104">
            <v>0</v>
          </cell>
        </row>
        <row r="105">
          <cell r="C105">
            <v>3.390625</v>
          </cell>
          <cell r="F105">
            <v>8</v>
          </cell>
          <cell r="L105">
            <v>1</v>
          </cell>
          <cell r="Q105">
            <v>0</v>
          </cell>
        </row>
        <row r="106">
          <cell r="C106">
            <v>3.40625</v>
          </cell>
          <cell r="F106">
            <v>9</v>
          </cell>
          <cell r="L106">
            <v>1</v>
          </cell>
          <cell r="Q106">
            <v>0</v>
          </cell>
        </row>
      </sheetData>
      <sheetData sheetId="2">
        <row r="3">
          <cell r="F3">
            <v>30.612359505093607</v>
          </cell>
          <cell r="L3">
            <v>1</v>
          </cell>
          <cell r="Q3">
            <v>36.202141012245178</v>
          </cell>
        </row>
        <row r="7">
          <cell r="C7">
            <v>7.8125E-2</v>
          </cell>
          <cell r="F7">
            <v>35.333333333333336</v>
          </cell>
          <cell r="L7">
            <v>1</v>
          </cell>
          <cell r="Q7">
            <v>35.666666666666671</v>
          </cell>
        </row>
        <row r="8">
          <cell r="C8">
            <v>0.171875</v>
          </cell>
          <cell r="F8">
            <v>31.333333333333336</v>
          </cell>
          <cell r="L8">
            <v>1</v>
          </cell>
          <cell r="Q8">
            <v>34.416666666666664</v>
          </cell>
        </row>
        <row r="9">
          <cell r="C9">
            <v>0.28125</v>
          </cell>
          <cell r="F9">
            <v>28.999999999999996</v>
          </cell>
          <cell r="L9">
            <v>1</v>
          </cell>
          <cell r="Q9">
            <v>34.277777777777779</v>
          </cell>
        </row>
        <row r="10">
          <cell r="C10">
            <v>0.359375</v>
          </cell>
          <cell r="F10">
            <v>28.249999999999996</v>
          </cell>
          <cell r="L10">
            <v>1</v>
          </cell>
          <cell r="Q10">
            <v>33.666666666666664</v>
          </cell>
        </row>
        <row r="11">
          <cell r="C11">
            <v>0.453125</v>
          </cell>
          <cell r="F11">
            <v>28.199999999999996</v>
          </cell>
          <cell r="L11">
            <v>1</v>
          </cell>
          <cell r="Q11">
            <v>33.766666666666666</v>
          </cell>
        </row>
        <row r="12">
          <cell r="C12">
            <v>0.484375</v>
          </cell>
          <cell r="F12">
            <v>28.666666666666668</v>
          </cell>
          <cell r="L12">
            <v>1</v>
          </cell>
          <cell r="Q12">
            <v>34.083333333333329</v>
          </cell>
        </row>
        <row r="13">
          <cell r="C13">
            <v>0.59375</v>
          </cell>
          <cell r="F13">
            <v>28.523809523809522</v>
          </cell>
          <cell r="L13">
            <v>1</v>
          </cell>
          <cell r="Q13">
            <v>34.19047619047619</v>
          </cell>
        </row>
        <row r="14">
          <cell r="C14">
            <v>0.671875</v>
          </cell>
          <cell r="F14">
            <v>28.666666666666668</v>
          </cell>
          <cell r="L14">
            <v>1</v>
          </cell>
          <cell r="Q14">
            <v>34.395833333333329</v>
          </cell>
        </row>
        <row r="15">
          <cell r="C15">
            <v>0.765625</v>
          </cell>
          <cell r="F15">
            <v>28.888888888888886</v>
          </cell>
          <cell r="L15">
            <v>1</v>
          </cell>
          <cell r="Q15">
            <v>34.666666666666671</v>
          </cell>
        </row>
        <row r="16">
          <cell r="C16">
            <v>0.859375</v>
          </cell>
          <cell r="F16">
            <v>28.999999999999996</v>
          </cell>
          <cell r="L16">
            <v>1</v>
          </cell>
          <cell r="Q16">
            <v>34.666666666666671</v>
          </cell>
        </row>
        <row r="17">
          <cell r="C17">
            <v>0.9375</v>
          </cell>
          <cell r="F17">
            <v>29.121212121212121</v>
          </cell>
          <cell r="L17">
            <v>1</v>
          </cell>
          <cell r="Q17">
            <v>34.878787878787882</v>
          </cell>
        </row>
        <row r="18">
          <cell r="C18">
            <v>1.015625</v>
          </cell>
          <cell r="F18">
            <v>29.111111111111111</v>
          </cell>
          <cell r="L18">
            <v>1</v>
          </cell>
          <cell r="Q18">
            <v>34.888888888888893</v>
          </cell>
        </row>
        <row r="19">
          <cell r="C19">
            <v>1.15625</v>
          </cell>
          <cell r="F19">
            <v>29.384615384615387</v>
          </cell>
          <cell r="L19">
            <v>1</v>
          </cell>
          <cell r="Q19">
            <v>35.205128205128204</v>
          </cell>
        </row>
        <row r="20">
          <cell r="C20">
            <v>1.328125</v>
          </cell>
          <cell r="F20">
            <v>29.571428571428569</v>
          </cell>
          <cell r="L20">
            <v>1</v>
          </cell>
          <cell r="Q20">
            <v>35.488095238095241</v>
          </cell>
        </row>
        <row r="21">
          <cell r="C21">
            <v>1.46875</v>
          </cell>
          <cell r="F21">
            <v>29.688888888888886</v>
          </cell>
          <cell r="L21">
            <v>1</v>
          </cell>
          <cell r="Q21">
            <v>35.56666666666667</v>
          </cell>
        </row>
        <row r="22">
          <cell r="C22">
            <v>1.625</v>
          </cell>
          <cell r="F22">
            <v>29.729166666666668</v>
          </cell>
          <cell r="L22">
            <v>1</v>
          </cell>
          <cell r="Q22">
            <v>35.552083333333336</v>
          </cell>
        </row>
        <row r="23">
          <cell r="C23">
            <v>1.78125</v>
          </cell>
          <cell r="F23">
            <v>29.96078431372549</v>
          </cell>
          <cell r="L23">
            <v>1</v>
          </cell>
          <cell r="Q23">
            <v>35.696078431372548</v>
          </cell>
        </row>
        <row r="24">
          <cell r="C24">
            <v>1.921875</v>
          </cell>
          <cell r="F24">
            <v>30.018518518518515</v>
          </cell>
          <cell r="L24">
            <v>1</v>
          </cell>
          <cell r="Q24">
            <v>35.722222222222221</v>
          </cell>
        </row>
        <row r="25">
          <cell r="C25">
            <v>2.078125</v>
          </cell>
          <cell r="F25">
            <v>30.105263157894736</v>
          </cell>
          <cell r="L25">
            <v>1</v>
          </cell>
          <cell r="Q25">
            <v>35.692982456140349</v>
          </cell>
        </row>
        <row r="26">
          <cell r="C26">
            <v>2.25</v>
          </cell>
          <cell r="F26">
            <v>30.183333333333334</v>
          </cell>
          <cell r="L26">
            <v>1</v>
          </cell>
          <cell r="Q26">
            <v>35.65</v>
          </cell>
        </row>
        <row r="27">
          <cell r="C27">
            <v>2.390625</v>
          </cell>
          <cell r="F27">
            <v>29.93650793650794</v>
          </cell>
          <cell r="L27">
            <v>1</v>
          </cell>
          <cell r="Q27">
            <v>35.476190476190474</v>
          </cell>
        </row>
        <row r="28">
          <cell r="C28">
            <v>2.46875</v>
          </cell>
          <cell r="F28">
            <v>29.954545454545457</v>
          </cell>
          <cell r="L28">
            <v>1</v>
          </cell>
          <cell r="Q28">
            <v>35.462121212121211</v>
          </cell>
        </row>
        <row r="29">
          <cell r="C29">
            <v>2.59375</v>
          </cell>
          <cell r="F29">
            <v>29.681159420289855</v>
          </cell>
          <cell r="L29">
            <v>1</v>
          </cell>
          <cell r="Q29">
            <v>35.195652173913047</v>
          </cell>
        </row>
        <row r="30">
          <cell r="C30">
            <v>2.671875</v>
          </cell>
          <cell r="F30">
            <v>29.5</v>
          </cell>
          <cell r="L30">
            <v>1</v>
          </cell>
          <cell r="Q30">
            <v>35.034722222222221</v>
          </cell>
        </row>
        <row r="31">
          <cell r="C31">
            <v>2.75</v>
          </cell>
          <cell r="F31">
            <v>29.4</v>
          </cell>
          <cell r="L31">
            <v>1</v>
          </cell>
          <cell r="Q31">
            <v>34.913333333333334</v>
          </cell>
        </row>
        <row r="32">
          <cell r="C32">
            <v>2.78125</v>
          </cell>
          <cell r="F32">
            <v>29.474358974358971</v>
          </cell>
          <cell r="L32">
            <v>1</v>
          </cell>
          <cell r="Q32">
            <v>34.948717948717949</v>
          </cell>
        </row>
        <row r="33">
          <cell r="C33">
            <v>2.859375</v>
          </cell>
          <cell r="F33">
            <v>29.716049382716047</v>
          </cell>
          <cell r="L33">
            <v>1</v>
          </cell>
          <cell r="Q33">
            <v>35.061728395061728</v>
          </cell>
        </row>
        <row r="34">
          <cell r="C34">
            <v>2.9375</v>
          </cell>
          <cell r="F34">
            <v>29.976190476190478</v>
          </cell>
          <cell r="L34">
            <v>1</v>
          </cell>
          <cell r="Q34">
            <v>35.232142857142854</v>
          </cell>
        </row>
        <row r="35">
          <cell r="C35">
            <v>3.015625</v>
          </cell>
          <cell r="F35">
            <v>30.045977011494251</v>
          </cell>
          <cell r="L35">
            <v>1</v>
          </cell>
          <cell r="Q35">
            <v>35.229885057471265</v>
          </cell>
        </row>
        <row r="36">
          <cell r="C36">
            <v>3.109375</v>
          </cell>
          <cell r="F36">
            <v>30</v>
          </cell>
          <cell r="L36">
            <v>1</v>
          </cell>
          <cell r="Q36">
            <v>35.177777777777777</v>
          </cell>
        </row>
        <row r="37">
          <cell r="C37">
            <v>3.171875</v>
          </cell>
          <cell r="F37">
            <v>30.107526881720432</v>
          </cell>
          <cell r="L37">
            <v>1</v>
          </cell>
          <cell r="Q37">
            <v>35.204301075268816</v>
          </cell>
        </row>
        <row r="38">
          <cell r="C38">
            <v>3.234375</v>
          </cell>
          <cell r="F38">
            <v>30.093750000000004</v>
          </cell>
          <cell r="L38">
            <v>1</v>
          </cell>
          <cell r="Q38">
            <v>35.177083333333329</v>
          </cell>
        </row>
        <row r="39">
          <cell r="C39">
            <v>3.265625</v>
          </cell>
          <cell r="F39">
            <v>30.232323232323232</v>
          </cell>
          <cell r="L39">
            <v>1</v>
          </cell>
          <cell r="Q39">
            <v>35.222222222222221</v>
          </cell>
        </row>
        <row r="40">
          <cell r="C40">
            <v>3.359375</v>
          </cell>
          <cell r="F40">
            <v>30.303921568627452</v>
          </cell>
          <cell r="L40">
            <v>1</v>
          </cell>
          <cell r="Q40">
            <v>35.348039215686271</v>
          </cell>
        </row>
        <row r="41">
          <cell r="C41">
            <v>3.421875</v>
          </cell>
          <cell r="F41">
            <v>30.219047619047618</v>
          </cell>
          <cell r="L41">
            <v>1</v>
          </cell>
          <cell r="Q41">
            <v>35.304761904761904</v>
          </cell>
        </row>
        <row r="42">
          <cell r="C42">
            <v>3.484375</v>
          </cell>
          <cell r="F42">
            <v>30.314814814814817</v>
          </cell>
          <cell r="L42">
            <v>1</v>
          </cell>
          <cell r="Q42">
            <v>35.402777777777779</v>
          </cell>
        </row>
        <row r="43">
          <cell r="C43">
            <v>3.5625</v>
          </cell>
          <cell r="F43">
            <v>30.36036036036036</v>
          </cell>
          <cell r="L43">
            <v>1</v>
          </cell>
          <cell r="Q43">
            <v>35.509009009009006</v>
          </cell>
        </row>
        <row r="44">
          <cell r="C44">
            <v>3.625</v>
          </cell>
          <cell r="F44">
            <v>30.289473684210527</v>
          </cell>
          <cell r="L44">
            <v>1</v>
          </cell>
          <cell r="Q44">
            <v>35.504385964912281</v>
          </cell>
        </row>
        <row r="45">
          <cell r="C45">
            <v>3.6875</v>
          </cell>
          <cell r="F45">
            <v>30.495726495726494</v>
          </cell>
          <cell r="L45">
            <v>1</v>
          </cell>
          <cell r="Q45">
            <v>35.713675213675209</v>
          </cell>
        </row>
        <row r="46">
          <cell r="C46">
            <v>3.765625</v>
          </cell>
          <cell r="F46">
            <v>30.591666666666669</v>
          </cell>
          <cell r="L46">
            <v>1</v>
          </cell>
          <cell r="Q46">
            <v>35.787500000000001</v>
          </cell>
        </row>
        <row r="47">
          <cell r="C47">
            <v>3.828125</v>
          </cell>
          <cell r="F47">
            <v>30.642276422764226</v>
          </cell>
          <cell r="L47">
            <v>1</v>
          </cell>
          <cell r="Q47">
            <v>35.780487804878049</v>
          </cell>
        </row>
        <row r="48">
          <cell r="C48">
            <v>3.890625</v>
          </cell>
          <cell r="F48">
            <v>30.714285714285715</v>
          </cell>
          <cell r="L48">
            <v>1</v>
          </cell>
          <cell r="Q48">
            <v>35.853174603174601</v>
          </cell>
        </row>
        <row r="49">
          <cell r="C49">
            <v>3.953125</v>
          </cell>
          <cell r="F49">
            <v>30.736434108527135</v>
          </cell>
          <cell r="L49">
            <v>1</v>
          </cell>
          <cell r="Q49">
            <v>35.895348837209298</v>
          </cell>
        </row>
        <row r="50">
          <cell r="C50">
            <v>4.0625</v>
          </cell>
          <cell r="F50">
            <v>30.734848484848488</v>
          </cell>
          <cell r="L50">
            <v>1</v>
          </cell>
          <cell r="Q50">
            <v>35.859848484848484</v>
          </cell>
        </row>
        <row r="51">
          <cell r="C51">
            <v>4.1875</v>
          </cell>
          <cell r="F51">
            <v>30.703703703703706</v>
          </cell>
          <cell r="L51">
            <v>1</v>
          </cell>
          <cell r="Q51">
            <v>35.844444444444449</v>
          </cell>
        </row>
        <row r="52">
          <cell r="C52">
            <v>4.3125</v>
          </cell>
          <cell r="F52">
            <v>30.775362318840582</v>
          </cell>
          <cell r="L52">
            <v>1</v>
          </cell>
          <cell r="Q52">
            <v>35.887681159420289</v>
          </cell>
        </row>
        <row r="53">
          <cell r="C53">
            <v>4.484375</v>
          </cell>
          <cell r="F53">
            <v>30.751773049645394</v>
          </cell>
          <cell r="L53">
            <v>1</v>
          </cell>
          <cell r="Q53">
            <v>35.87234042553191</v>
          </cell>
        </row>
        <row r="54">
          <cell r="C54">
            <v>4.59375</v>
          </cell>
          <cell r="F54">
            <v>30.729166666666668</v>
          </cell>
          <cell r="L54">
            <v>1</v>
          </cell>
          <cell r="Q54">
            <v>35.916666666666671</v>
          </cell>
        </row>
        <row r="55">
          <cell r="C55">
            <v>4.734375</v>
          </cell>
          <cell r="F55">
            <v>30.85034013605442</v>
          </cell>
          <cell r="L55">
            <v>1</v>
          </cell>
          <cell r="Q55">
            <v>36.023809523809526</v>
          </cell>
        </row>
        <row r="56">
          <cell r="C56">
            <v>4.8125</v>
          </cell>
          <cell r="F56">
            <v>30.806666666666665</v>
          </cell>
          <cell r="L56">
            <v>1</v>
          </cell>
          <cell r="Q56">
            <v>35.986666666666665</v>
          </cell>
        </row>
        <row r="57">
          <cell r="C57">
            <v>4.953125</v>
          </cell>
          <cell r="F57">
            <v>30.84967320261438</v>
          </cell>
          <cell r="L57">
            <v>1</v>
          </cell>
          <cell r="Q57">
            <v>36.075163398692808</v>
          </cell>
        </row>
        <row r="58">
          <cell r="C58">
            <v>5.078125</v>
          </cell>
          <cell r="F58">
            <v>30.807692307692307</v>
          </cell>
          <cell r="L58">
            <v>1</v>
          </cell>
          <cell r="Q58">
            <v>36.051282051282051</v>
          </cell>
        </row>
        <row r="59">
          <cell r="C59">
            <v>5.21875</v>
          </cell>
          <cell r="F59">
            <v>30.742138364779876</v>
          </cell>
          <cell r="L59">
            <v>1</v>
          </cell>
          <cell r="Q59">
            <v>36.003144654088047</v>
          </cell>
        </row>
        <row r="60">
          <cell r="C60">
            <v>5.359375</v>
          </cell>
          <cell r="F60">
            <v>30.709876543209873</v>
          </cell>
          <cell r="L60">
            <v>1</v>
          </cell>
          <cell r="Q60">
            <v>35.993827160493829</v>
          </cell>
        </row>
        <row r="61">
          <cell r="C61">
            <v>5.5</v>
          </cell>
          <cell r="F61">
            <v>30.721212121212123</v>
          </cell>
          <cell r="L61">
            <v>1</v>
          </cell>
          <cell r="Q61">
            <v>36.027272727272731</v>
          </cell>
        </row>
        <row r="62">
          <cell r="C62">
            <v>5.625</v>
          </cell>
          <cell r="F62">
            <v>30.785714285714288</v>
          </cell>
          <cell r="L62">
            <v>1</v>
          </cell>
          <cell r="Q62">
            <v>36.041666666666664</v>
          </cell>
        </row>
        <row r="63">
          <cell r="C63">
            <v>5.6875</v>
          </cell>
          <cell r="F63">
            <v>30.842105263157894</v>
          </cell>
          <cell r="L63">
            <v>1</v>
          </cell>
          <cell r="Q63">
            <v>36.090643274853804</v>
          </cell>
        </row>
        <row r="64">
          <cell r="C64">
            <v>5.765625</v>
          </cell>
          <cell r="F64">
            <v>30.821839080459768</v>
          </cell>
          <cell r="L64">
            <v>1</v>
          </cell>
          <cell r="Q64">
            <v>36.097701149425291</v>
          </cell>
        </row>
        <row r="65">
          <cell r="C65">
            <v>5.796875</v>
          </cell>
          <cell r="F65">
            <v>30.836158192090394</v>
          </cell>
          <cell r="L65">
            <v>1</v>
          </cell>
          <cell r="Q65">
            <v>36.079096045197737</v>
          </cell>
        </row>
        <row r="66">
          <cell r="C66">
            <v>5.875</v>
          </cell>
          <cell r="F66">
            <v>30.772222222222222</v>
          </cell>
          <cell r="L66">
            <v>1</v>
          </cell>
          <cell r="Q66">
            <v>36.041666666666664</v>
          </cell>
        </row>
        <row r="67">
          <cell r="C67">
            <v>5.921875</v>
          </cell>
          <cell r="F67">
            <v>30.797814207650276</v>
          </cell>
          <cell r="L67">
            <v>1</v>
          </cell>
          <cell r="Q67">
            <v>36.065573770491802</v>
          </cell>
        </row>
        <row r="68">
          <cell r="C68">
            <v>5.984375</v>
          </cell>
          <cell r="F68">
            <v>30.752688172043012</v>
          </cell>
          <cell r="L68">
            <v>1</v>
          </cell>
          <cell r="Q68">
            <v>36.032258064516128</v>
          </cell>
        </row>
        <row r="69">
          <cell r="C69">
            <v>6.0625</v>
          </cell>
          <cell r="F69">
            <v>30.835978835978832</v>
          </cell>
          <cell r="L69">
            <v>1</v>
          </cell>
          <cell r="Q69">
            <v>36.087301587301582</v>
          </cell>
        </row>
        <row r="70">
          <cell r="C70">
            <v>6.125</v>
          </cell>
          <cell r="F70">
            <v>30.843749999999996</v>
          </cell>
          <cell r="L70">
            <v>1</v>
          </cell>
          <cell r="Q70">
            <v>36.106770833333336</v>
          </cell>
        </row>
        <row r="71">
          <cell r="C71">
            <v>6.203125</v>
          </cell>
          <cell r="F71">
            <v>30.774358974358972</v>
          </cell>
          <cell r="L71">
            <v>1</v>
          </cell>
          <cell r="Q71">
            <v>36.061538461538461</v>
          </cell>
        </row>
        <row r="72">
          <cell r="C72">
            <v>6.265625</v>
          </cell>
          <cell r="F72">
            <v>30.752525252525253</v>
          </cell>
          <cell r="L72">
            <v>1</v>
          </cell>
          <cell r="Q72">
            <v>36.027777777777779</v>
          </cell>
        </row>
        <row r="73">
          <cell r="C73">
            <v>6.34375</v>
          </cell>
          <cell r="F73">
            <v>30.706467661691544</v>
          </cell>
          <cell r="L73">
            <v>1</v>
          </cell>
          <cell r="Q73">
            <v>36.029850746268657</v>
          </cell>
        </row>
        <row r="74">
          <cell r="C74">
            <v>6.40625</v>
          </cell>
          <cell r="F74">
            <v>30.725490196078432</v>
          </cell>
          <cell r="L74">
            <v>1</v>
          </cell>
          <cell r="Q74">
            <v>36.044117647058819</v>
          </cell>
        </row>
        <row r="75">
          <cell r="C75">
            <v>6.484375</v>
          </cell>
          <cell r="F75">
            <v>30.710144927536231</v>
          </cell>
          <cell r="L75">
            <v>1</v>
          </cell>
          <cell r="Q75">
            <v>36.012077294685987</v>
          </cell>
        </row>
        <row r="76">
          <cell r="C76">
            <v>6.5625</v>
          </cell>
          <cell r="F76">
            <v>30.723809523809525</v>
          </cell>
          <cell r="L76">
            <v>1</v>
          </cell>
          <cell r="Q76">
            <v>35.995238095238093</v>
          </cell>
        </row>
        <row r="77">
          <cell r="C77">
            <v>6.625</v>
          </cell>
          <cell r="F77">
            <v>30.704225352112672</v>
          </cell>
          <cell r="L77">
            <v>1</v>
          </cell>
          <cell r="Q77">
            <v>35.967136150234744</v>
          </cell>
        </row>
        <row r="78">
          <cell r="C78">
            <v>6.703125</v>
          </cell>
          <cell r="F78">
            <v>30.717592592592592</v>
          </cell>
          <cell r="L78">
            <v>1</v>
          </cell>
          <cell r="Q78">
            <v>35.986111111111114</v>
          </cell>
        </row>
        <row r="79">
          <cell r="C79">
            <v>6.765625</v>
          </cell>
          <cell r="F79">
            <v>30.753424657534246</v>
          </cell>
          <cell r="L79">
            <v>1</v>
          </cell>
          <cell r="Q79">
            <v>36.018264840182653</v>
          </cell>
        </row>
        <row r="80">
          <cell r="C80">
            <v>6.84375</v>
          </cell>
          <cell r="F80">
            <v>30.806306306306308</v>
          </cell>
          <cell r="L80">
            <v>1</v>
          </cell>
          <cell r="Q80">
            <v>36.020270270270274</v>
          </cell>
        </row>
        <row r="81">
          <cell r="C81">
            <v>6.921875</v>
          </cell>
          <cell r="F81">
            <v>30.777777777777775</v>
          </cell>
          <cell r="L81">
            <v>1</v>
          </cell>
          <cell r="Q81">
            <v>35.995555555555555</v>
          </cell>
        </row>
        <row r="82">
          <cell r="C82">
            <v>6.984375</v>
          </cell>
          <cell r="F82">
            <v>30.771929824561404</v>
          </cell>
          <cell r="L82">
            <v>1</v>
          </cell>
          <cell r="Q82">
            <v>35.997807017543856</v>
          </cell>
        </row>
        <row r="83">
          <cell r="C83">
            <v>7.125</v>
          </cell>
          <cell r="F83">
            <v>30.8008658008658</v>
          </cell>
          <cell r="L83">
            <v>1</v>
          </cell>
          <cell r="Q83">
            <v>36.028138528138527</v>
          </cell>
        </row>
        <row r="84">
          <cell r="C84">
            <v>7.265625</v>
          </cell>
          <cell r="F84">
            <v>30.820512820512818</v>
          </cell>
          <cell r="L84">
            <v>1</v>
          </cell>
          <cell r="Q84">
            <v>36.032051282051277</v>
          </cell>
        </row>
        <row r="85">
          <cell r="C85">
            <v>7.3125</v>
          </cell>
          <cell r="F85">
            <v>30.805907172995777</v>
          </cell>
          <cell r="L85">
            <v>1</v>
          </cell>
          <cell r="Q85">
            <v>36.016877637130804</v>
          </cell>
        </row>
        <row r="86">
          <cell r="C86">
            <v>7.453125</v>
          </cell>
          <cell r="F86">
            <v>30.754166666666666</v>
          </cell>
          <cell r="L86">
            <v>1</v>
          </cell>
          <cell r="Q86">
            <v>35.987499999999997</v>
          </cell>
        </row>
        <row r="87">
          <cell r="C87">
            <v>7.609375</v>
          </cell>
          <cell r="F87">
            <v>30.68312757201646</v>
          </cell>
          <cell r="L87">
            <v>1</v>
          </cell>
          <cell r="Q87">
            <v>35.940329218106996</v>
          </cell>
        </row>
        <row r="88">
          <cell r="C88">
            <v>7.6875</v>
          </cell>
          <cell r="F88">
            <v>30.662601626016261</v>
          </cell>
          <cell r="L88">
            <v>1</v>
          </cell>
          <cell r="Q88">
            <v>35.965447154471548</v>
          </cell>
        </row>
        <row r="89">
          <cell r="C89">
            <v>7.84375</v>
          </cell>
          <cell r="F89">
            <v>30.646586345381525</v>
          </cell>
          <cell r="L89">
            <v>1</v>
          </cell>
          <cell r="Q89">
            <v>35.959839357429715</v>
          </cell>
        </row>
        <row r="90">
          <cell r="C90">
            <v>8</v>
          </cell>
          <cell r="F90">
            <v>30.646825396825395</v>
          </cell>
          <cell r="L90">
            <v>1</v>
          </cell>
          <cell r="Q90">
            <v>35.970238095238095</v>
          </cell>
        </row>
        <row r="91">
          <cell r="C91">
            <v>8.078125</v>
          </cell>
          <cell r="F91">
            <v>30.666666666666664</v>
          </cell>
          <cell r="L91">
            <v>1</v>
          </cell>
          <cell r="Q91">
            <v>35.964705882352945</v>
          </cell>
        </row>
        <row r="92">
          <cell r="C92">
            <v>8.21875</v>
          </cell>
          <cell r="F92">
            <v>30.63565891472868</v>
          </cell>
          <cell r="L92">
            <v>1</v>
          </cell>
          <cell r="Q92">
            <v>35.924418604651166</v>
          </cell>
        </row>
        <row r="93">
          <cell r="C93">
            <v>8.375</v>
          </cell>
          <cell r="F93">
            <v>30.586206896551726</v>
          </cell>
          <cell r="L93">
            <v>1</v>
          </cell>
          <cell r="Q93">
            <v>35.91570881226054</v>
          </cell>
        </row>
        <row r="94">
          <cell r="C94">
            <v>8.4375</v>
          </cell>
          <cell r="F94">
            <v>30.598484848484848</v>
          </cell>
          <cell r="L94">
            <v>1</v>
          </cell>
          <cell r="Q94">
            <v>35.918560606060609</v>
          </cell>
        </row>
        <row r="95">
          <cell r="C95">
            <v>8.5625</v>
          </cell>
          <cell r="F95">
            <v>30.617977528089892</v>
          </cell>
          <cell r="L95">
            <v>1</v>
          </cell>
          <cell r="Q95">
            <v>35.934456928838955</v>
          </cell>
        </row>
        <row r="96">
          <cell r="C96">
            <v>8.640625</v>
          </cell>
          <cell r="F96">
            <v>30.622222222222224</v>
          </cell>
          <cell r="L96">
            <v>1</v>
          </cell>
          <cell r="Q96">
            <v>35.907407407407412</v>
          </cell>
        </row>
        <row r="97">
          <cell r="C97">
            <v>8.671875</v>
          </cell>
          <cell r="F97">
            <v>30.663003663003664</v>
          </cell>
          <cell r="L97">
            <v>1</v>
          </cell>
          <cell r="Q97">
            <v>35.934065934065934</v>
          </cell>
        </row>
        <row r="98">
          <cell r="C98">
            <v>8.75</v>
          </cell>
          <cell r="F98">
            <v>30.70289855072464</v>
          </cell>
          <cell r="L98">
            <v>1</v>
          </cell>
          <cell r="Q98">
            <v>35.990942028985508</v>
          </cell>
        </row>
        <row r="99">
          <cell r="C99">
            <v>8.8125</v>
          </cell>
          <cell r="F99">
            <v>30.709677419354836</v>
          </cell>
          <cell r="L99">
            <v>1</v>
          </cell>
          <cell r="Q99">
            <v>36.019713261648747</v>
          </cell>
        </row>
        <row r="100">
          <cell r="C100">
            <v>8.859375</v>
          </cell>
          <cell r="F100">
            <v>30.712765957446809</v>
          </cell>
          <cell r="L100">
            <v>1</v>
          </cell>
          <cell r="Q100">
            <v>36.039007092198581</v>
          </cell>
        </row>
        <row r="101">
          <cell r="C101">
            <v>8.9375</v>
          </cell>
          <cell r="F101">
            <v>30.789473684210527</v>
          </cell>
          <cell r="L101">
            <v>1</v>
          </cell>
          <cell r="Q101">
            <v>36.094736842105263</v>
          </cell>
        </row>
        <row r="102">
          <cell r="C102">
            <v>8.984375</v>
          </cell>
          <cell r="F102">
            <v>30.791666666666668</v>
          </cell>
          <cell r="L102">
            <v>1</v>
          </cell>
          <cell r="Q102">
            <v>36.116319444444443</v>
          </cell>
        </row>
        <row r="103">
          <cell r="C103">
            <v>9.0625</v>
          </cell>
          <cell r="F103">
            <v>30.776632302405499</v>
          </cell>
          <cell r="L103">
            <v>1</v>
          </cell>
          <cell r="Q103">
            <v>36.118556701030933</v>
          </cell>
        </row>
        <row r="104">
          <cell r="C104">
            <v>9.09375</v>
          </cell>
          <cell r="F104">
            <v>30.755102040816329</v>
          </cell>
          <cell r="L104">
            <v>1</v>
          </cell>
          <cell r="Q104">
            <v>36.093537414965986</v>
          </cell>
        </row>
        <row r="105">
          <cell r="C105">
            <v>9.1875</v>
          </cell>
          <cell r="F105">
            <v>30.734006734006737</v>
          </cell>
          <cell r="L105">
            <v>1</v>
          </cell>
          <cell r="Q105">
            <v>36.090909090909093</v>
          </cell>
        </row>
        <row r="106">
          <cell r="C106">
            <v>9.25</v>
          </cell>
          <cell r="F106">
            <v>30.643333333333334</v>
          </cell>
          <cell r="L106">
            <v>1</v>
          </cell>
          <cell r="Q106">
            <v>36.021666666666668</v>
          </cell>
        </row>
      </sheetData>
      <sheetData sheetId="3">
        <row r="3">
          <cell r="F3">
            <v>44.385999999999989</v>
          </cell>
          <cell r="Q3">
            <v>0</v>
          </cell>
        </row>
        <row r="7">
          <cell r="C7">
            <v>0.796875</v>
          </cell>
          <cell r="F7">
            <v>69.5</v>
          </cell>
          <cell r="Q7">
            <v>0</v>
          </cell>
        </row>
        <row r="8">
          <cell r="C8">
            <v>0.84375</v>
          </cell>
          <cell r="F8">
            <v>74.8</v>
          </cell>
          <cell r="Q8">
            <v>0</v>
          </cell>
        </row>
        <row r="9">
          <cell r="C9">
            <v>0.859375</v>
          </cell>
          <cell r="F9">
            <v>74</v>
          </cell>
          <cell r="Q9">
            <v>0</v>
          </cell>
        </row>
        <row r="10">
          <cell r="C10">
            <v>0.890625</v>
          </cell>
          <cell r="F10">
            <v>71.7</v>
          </cell>
          <cell r="Q10">
            <v>0</v>
          </cell>
        </row>
        <row r="11">
          <cell r="C11">
            <v>0.90625</v>
          </cell>
          <cell r="F11">
            <v>72.899999999999991</v>
          </cell>
          <cell r="Q11">
            <v>0</v>
          </cell>
        </row>
        <row r="12">
          <cell r="C12">
            <v>0.921875</v>
          </cell>
          <cell r="F12">
            <v>72</v>
          </cell>
          <cell r="Q12">
            <v>0</v>
          </cell>
        </row>
        <row r="13">
          <cell r="C13">
            <v>0.9375</v>
          </cell>
          <cell r="F13">
            <v>73.400000000000006</v>
          </cell>
          <cell r="Q13">
            <v>0</v>
          </cell>
        </row>
        <row r="14">
          <cell r="C14">
            <v>0.953125</v>
          </cell>
          <cell r="F14">
            <v>75</v>
          </cell>
          <cell r="Q14">
            <v>0</v>
          </cell>
        </row>
        <row r="15">
          <cell r="C15">
            <v>0.953125</v>
          </cell>
          <cell r="F15">
            <v>74.400000000000006</v>
          </cell>
          <cell r="Q15">
            <v>0</v>
          </cell>
        </row>
        <row r="16">
          <cell r="C16">
            <v>0.96875</v>
          </cell>
          <cell r="F16">
            <v>73.7</v>
          </cell>
          <cell r="Q16">
            <v>0</v>
          </cell>
        </row>
        <row r="17">
          <cell r="C17">
            <v>1</v>
          </cell>
          <cell r="F17">
            <v>75.900000000000006</v>
          </cell>
          <cell r="Q17">
            <v>0</v>
          </cell>
        </row>
        <row r="18">
          <cell r="C18">
            <v>1.015625</v>
          </cell>
          <cell r="F18">
            <v>73.599999999999994</v>
          </cell>
          <cell r="Q18">
            <v>0</v>
          </cell>
        </row>
        <row r="19">
          <cell r="C19">
            <v>1.015625</v>
          </cell>
          <cell r="F19">
            <v>73.400000000000006</v>
          </cell>
          <cell r="Q19">
            <v>0</v>
          </cell>
        </row>
        <row r="20">
          <cell r="C20">
            <v>1.03125</v>
          </cell>
          <cell r="F20">
            <v>71.399999999999991</v>
          </cell>
          <cell r="Q20">
            <v>0</v>
          </cell>
        </row>
        <row r="21">
          <cell r="C21">
            <v>1.046875</v>
          </cell>
          <cell r="F21">
            <v>73.900000000000006</v>
          </cell>
          <cell r="Q21">
            <v>0</v>
          </cell>
        </row>
        <row r="22">
          <cell r="C22">
            <v>1.0625</v>
          </cell>
          <cell r="F22">
            <v>74.7</v>
          </cell>
          <cell r="Q22">
            <v>0</v>
          </cell>
        </row>
        <row r="23">
          <cell r="C23">
            <v>1.078125</v>
          </cell>
          <cell r="F23">
            <v>72.899999999999991</v>
          </cell>
          <cell r="Q23">
            <v>0</v>
          </cell>
        </row>
        <row r="24">
          <cell r="C24">
            <v>1.09375</v>
          </cell>
          <cell r="F24">
            <v>72.5</v>
          </cell>
          <cell r="Q24">
            <v>0</v>
          </cell>
        </row>
        <row r="25">
          <cell r="C25">
            <v>1.109375</v>
          </cell>
          <cell r="F25">
            <v>78.100000000000009</v>
          </cell>
          <cell r="Q25">
            <v>0</v>
          </cell>
        </row>
        <row r="26">
          <cell r="C26">
            <v>1.125</v>
          </cell>
          <cell r="F26">
            <v>72.8</v>
          </cell>
          <cell r="Q26">
            <v>0</v>
          </cell>
        </row>
        <row r="27">
          <cell r="C27">
            <v>1.140625</v>
          </cell>
          <cell r="F27">
            <v>74.8</v>
          </cell>
          <cell r="Q27">
            <v>0</v>
          </cell>
        </row>
        <row r="28">
          <cell r="C28">
            <v>1.15625</v>
          </cell>
          <cell r="F28">
            <v>76.599999999999994</v>
          </cell>
          <cell r="Q28">
            <v>0</v>
          </cell>
        </row>
        <row r="29">
          <cell r="C29">
            <v>1.1875</v>
          </cell>
          <cell r="F29">
            <v>74.5</v>
          </cell>
          <cell r="Q29">
            <v>0</v>
          </cell>
        </row>
        <row r="30">
          <cell r="C30">
            <v>1.203125</v>
          </cell>
          <cell r="F30">
            <v>70.7</v>
          </cell>
          <cell r="Q30">
            <v>0</v>
          </cell>
        </row>
        <row r="31">
          <cell r="C31">
            <v>1.21875</v>
          </cell>
          <cell r="F31">
            <v>69.699999999999989</v>
          </cell>
          <cell r="Q31">
            <v>0</v>
          </cell>
        </row>
        <row r="32">
          <cell r="C32">
            <v>1.234375</v>
          </cell>
          <cell r="F32">
            <v>73</v>
          </cell>
          <cell r="Q32">
            <v>0</v>
          </cell>
        </row>
        <row r="33">
          <cell r="C33">
            <v>1.25</v>
          </cell>
          <cell r="F33">
            <v>72.599999999999994</v>
          </cell>
          <cell r="Q33">
            <v>0</v>
          </cell>
        </row>
        <row r="34">
          <cell r="C34">
            <v>1.265625</v>
          </cell>
          <cell r="F34">
            <v>76</v>
          </cell>
          <cell r="Q34">
            <v>0</v>
          </cell>
        </row>
        <row r="35">
          <cell r="C35">
            <v>1.28125</v>
          </cell>
          <cell r="F35">
            <v>74</v>
          </cell>
          <cell r="Q35">
            <v>0</v>
          </cell>
        </row>
        <row r="36">
          <cell r="C36">
            <v>1.296875</v>
          </cell>
          <cell r="F36">
            <v>73</v>
          </cell>
          <cell r="Q36">
            <v>0</v>
          </cell>
        </row>
        <row r="37">
          <cell r="C37">
            <v>1.3125</v>
          </cell>
          <cell r="F37">
            <v>72.7</v>
          </cell>
          <cell r="Q37">
            <v>0</v>
          </cell>
        </row>
        <row r="38">
          <cell r="C38">
            <v>1.328125</v>
          </cell>
          <cell r="F38">
            <v>71.2</v>
          </cell>
          <cell r="Q38">
            <v>0</v>
          </cell>
        </row>
        <row r="39">
          <cell r="C39">
            <v>1.34375</v>
          </cell>
          <cell r="F39">
            <v>72.899999999999991</v>
          </cell>
          <cell r="Q39">
            <v>0</v>
          </cell>
        </row>
        <row r="40">
          <cell r="C40">
            <v>1.359375</v>
          </cell>
          <cell r="F40">
            <v>74.5</v>
          </cell>
          <cell r="Q40">
            <v>0</v>
          </cell>
        </row>
        <row r="41">
          <cell r="C41">
            <v>1.375</v>
          </cell>
          <cell r="F41">
            <v>72.099999999999994</v>
          </cell>
          <cell r="Q41">
            <v>0</v>
          </cell>
        </row>
        <row r="42">
          <cell r="C42">
            <v>1.390625</v>
          </cell>
          <cell r="F42">
            <v>72.3</v>
          </cell>
          <cell r="Q42">
            <v>0</v>
          </cell>
        </row>
        <row r="43">
          <cell r="C43">
            <v>1.40625</v>
          </cell>
          <cell r="F43">
            <v>73.900000000000006</v>
          </cell>
          <cell r="Q43">
            <v>0</v>
          </cell>
        </row>
        <row r="44">
          <cell r="C44">
            <v>1.421875</v>
          </cell>
          <cell r="F44">
            <v>73.400000000000006</v>
          </cell>
          <cell r="Q44">
            <v>0</v>
          </cell>
        </row>
        <row r="45">
          <cell r="C45">
            <v>1.4375</v>
          </cell>
          <cell r="F45">
            <v>75.7</v>
          </cell>
          <cell r="Q45">
            <v>0</v>
          </cell>
        </row>
        <row r="46">
          <cell r="C46">
            <v>1.453125</v>
          </cell>
          <cell r="F46">
            <v>74.599999999999994</v>
          </cell>
          <cell r="Q46">
            <v>0</v>
          </cell>
        </row>
        <row r="47">
          <cell r="C47">
            <v>1.453125</v>
          </cell>
          <cell r="F47">
            <v>74.7</v>
          </cell>
          <cell r="Q47">
            <v>0</v>
          </cell>
        </row>
        <row r="48">
          <cell r="C48">
            <v>1.46875</v>
          </cell>
          <cell r="F48">
            <v>76.599999999999994</v>
          </cell>
          <cell r="Q48">
            <v>0</v>
          </cell>
        </row>
        <row r="49">
          <cell r="C49">
            <v>1.484375</v>
          </cell>
          <cell r="F49">
            <v>75.400000000000006</v>
          </cell>
          <cell r="Q49">
            <v>0</v>
          </cell>
        </row>
        <row r="50">
          <cell r="C50">
            <v>1.515625</v>
          </cell>
          <cell r="F50">
            <v>73.900000000000006</v>
          </cell>
          <cell r="Q50">
            <v>0</v>
          </cell>
        </row>
        <row r="51">
          <cell r="C51">
            <v>1.53125</v>
          </cell>
          <cell r="F51">
            <v>74.5</v>
          </cell>
          <cell r="Q51">
            <v>0</v>
          </cell>
        </row>
        <row r="52">
          <cell r="C52">
            <v>1.546875</v>
          </cell>
          <cell r="F52">
            <v>75.2</v>
          </cell>
          <cell r="Q52">
            <v>0</v>
          </cell>
        </row>
        <row r="53">
          <cell r="C53">
            <v>1.578125</v>
          </cell>
          <cell r="F53">
            <v>74.2</v>
          </cell>
          <cell r="Q53">
            <v>0</v>
          </cell>
        </row>
        <row r="54">
          <cell r="C54">
            <v>1.578125</v>
          </cell>
          <cell r="F54">
            <v>73.400000000000006</v>
          </cell>
          <cell r="Q54">
            <v>0</v>
          </cell>
        </row>
        <row r="55">
          <cell r="C55">
            <v>1.59375</v>
          </cell>
          <cell r="F55">
            <v>74.099999999999994</v>
          </cell>
          <cell r="Q55">
            <v>0</v>
          </cell>
        </row>
        <row r="56">
          <cell r="C56">
            <v>1.609375</v>
          </cell>
          <cell r="F56">
            <v>64.600000000000009</v>
          </cell>
          <cell r="Q56">
            <v>0</v>
          </cell>
        </row>
        <row r="57">
          <cell r="C57">
            <v>1.625</v>
          </cell>
          <cell r="F57">
            <v>22.8</v>
          </cell>
          <cell r="Q57">
            <v>0</v>
          </cell>
        </row>
        <row r="58">
          <cell r="C58">
            <v>1.640625</v>
          </cell>
          <cell r="F58">
            <v>11.600000000000001</v>
          </cell>
          <cell r="Q58">
            <v>0</v>
          </cell>
        </row>
        <row r="59">
          <cell r="C59">
            <v>1.65625</v>
          </cell>
          <cell r="F59">
            <v>10.4</v>
          </cell>
          <cell r="Q59">
            <v>0</v>
          </cell>
        </row>
        <row r="60">
          <cell r="C60">
            <v>1.671875</v>
          </cell>
          <cell r="F60">
            <v>12</v>
          </cell>
          <cell r="Q60">
            <v>0</v>
          </cell>
        </row>
        <row r="61">
          <cell r="C61">
            <v>1.6875</v>
          </cell>
          <cell r="F61">
            <v>12.7</v>
          </cell>
          <cell r="Q61">
            <v>0</v>
          </cell>
        </row>
        <row r="62">
          <cell r="C62">
            <v>1.703125</v>
          </cell>
          <cell r="F62">
            <v>9.6</v>
          </cell>
          <cell r="Q62">
            <v>0</v>
          </cell>
        </row>
        <row r="63">
          <cell r="C63">
            <v>1.71875</v>
          </cell>
          <cell r="F63">
            <v>12.1</v>
          </cell>
          <cell r="Q63">
            <v>0</v>
          </cell>
        </row>
        <row r="64">
          <cell r="C64">
            <v>1.734375</v>
          </cell>
          <cell r="F64">
            <v>12.5</v>
          </cell>
          <cell r="Q64">
            <v>0</v>
          </cell>
        </row>
        <row r="65">
          <cell r="C65">
            <v>1.75</v>
          </cell>
          <cell r="F65">
            <v>12.7</v>
          </cell>
          <cell r="Q65">
            <v>0</v>
          </cell>
        </row>
        <row r="66">
          <cell r="C66">
            <v>1.765625</v>
          </cell>
          <cell r="F66">
            <v>10.6</v>
          </cell>
          <cell r="Q66">
            <v>0</v>
          </cell>
        </row>
        <row r="67">
          <cell r="C67">
            <v>1.78125</v>
          </cell>
          <cell r="F67">
            <v>12.6</v>
          </cell>
          <cell r="Q67">
            <v>0</v>
          </cell>
        </row>
        <row r="68">
          <cell r="C68">
            <v>1.796875</v>
          </cell>
          <cell r="F68">
            <v>14.2</v>
          </cell>
          <cell r="Q68">
            <v>0</v>
          </cell>
        </row>
        <row r="69">
          <cell r="C69">
            <v>1.8125</v>
          </cell>
          <cell r="F69">
            <v>12.7</v>
          </cell>
          <cell r="Q69">
            <v>0</v>
          </cell>
        </row>
        <row r="70">
          <cell r="C70">
            <v>1.828125</v>
          </cell>
          <cell r="F70">
            <v>13.700000000000001</v>
          </cell>
          <cell r="Q70">
            <v>0</v>
          </cell>
        </row>
        <row r="71">
          <cell r="C71">
            <v>1.84375</v>
          </cell>
          <cell r="F71">
            <v>12.3</v>
          </cell>
          <cell r="Q71">
            <v>0</v>
          </cell>
        </row>
        <row r="72">
          <cell r="C72">
            <v>1.859375</v>
          </cell>
          <cell r="F72">
            <v>14.399999999999999</v>
          </cell>
          <cell r="Q72">
            <v>0</v>
          </cell>
        </row>
        <row r="73">
          <cell r="C73">
            <v>1.875</v>
          </cell>
          <cell r="F73">
            <v>14.499999999999998</v>
          </cell>
          <cell r="Q73">
            <v>0</v>
          </cell>
        </row>
        <row r="74">
          <cell r="C74">
            <v>1.890625</v>
          </cell>
          <cell r="F74">
            <v>14.799999999999999</v>
          </cell>
          <cell r="Q74">
            <v>0</v>
          </cell>
        </row>
        <row r="75">
          <cell r="C75">
            <v>1.90625</v>
          </cell>
          <cell r="F75">
            <v>13.5</v>
          </cell>
          <cell r="Q75">
            <v>0</v>
          </cell>
        </row>
        <row r="76">
          <cell r="C76">
            <v>1.921875</v>
          </cell>
          <cell r="F76">
            <v>13.8</v>
          </cell>
          <cell r="Q76">
            <v>0</v>
          </cell>
        </row>
        <row r="77">
          <cell r="C77">
            <v>1.9375</v>
          </cell>
          <cell r="F77">
            <v>14.000000000000002</v>
          </cell>
          <cell r="Q77">
            <v>0</v>
          </cell>
        </row>
        <row r="78">
          <cell r="C78">
            <v>1.9375</v>
          </cell>
          <cell r="F78">
            <v>14.299999999999999</v>
          </cell>
          <cell r="Q78">
            <v>0</v>
          </cell>
        </row>
        <row r="79">
          <cell r="C79">
            <v>1.953125</v>
          </cell>
          <cell r="F79">
            <v>12.9</v>
          </cell>
          <cell r="Q79">
            <v>0</v>
          </cell>
        </row>
        <row r="80">
          <cell r="C80">
            <v>1.96875</v>
          </cell>
          <cell r="F80">
            <v>15.7</v>
          </cell>
          <cell r="Q80">
            <v>0</v>
          </cell>
        </row>
        <row r="81">
          <cell r="C81">
            <v>1.984375</v>
          </cell>
          <cell r="F81">
            <v>14.799999999999999</v>
          </cell>
          <cell r="Q81">
            <v>0</v>
          </cell>
        </row>
        <row r="82">
          <cell r="C82">
            <v>2.015625</v>
          </cell>
          <cell r="F82">
            <v>15.8</v>
          </cell>
          <cell r="Q82">
            <v>0</v>
          </cell>
        </row>
        <row r="83">
          <cell r="C83">
            <v>2.03125</v>
          </cell>
          <cell r="F83">
            <v>15.5</v>
          </cell>
          <cell r="Q83">
            <v>0</v>
          </cell>
        </row>
        <row r="84">
          <cell r="C84">
            <v>2.046875</v>
          </cell>
          <cell r="F84">
            <v>16.400000000000002</v>
          </cell>
          <cell r="Q84">
            <v>0</v>
          </cell>
        </row>
        <row r="85">
          <cell r="C85">
            <v>2.0625</v>
          </cell>
          <cell r="F85">
            <v>15.8</v>
          </cell>
          <cell r="Q85">
            <v>0</v>
          </cell>
        </row>
        <row r="86">
          <cell r="C86">
            <v>2.09375</v>
          </cell>
          <cell r="F86">
            <v>16.400000000000002</v>
          </cell>
          <cell r="Q86">
            <v>0</v>
          </cell>
        </row>
        <row r="87">
          <cell r="C87">
            <v>2.109375</v>
          </cell>
          <cell r="F87">
            <v>15.299999999999999</v>
          </cell>
          <cell r="Q87">
            <v>0</v>
          </cell>
        </row>
        <row r="88">
          <cell r="C88">
            <v>2.140625</v>
          </cell>
          <cell r="F88">
            <v>17.399999999999999</v>
          </cell>
          <cell r="Q88">
            <v>0</v>
          </cell>
        </row>
        <row r="89">
          <cell r="C89">
            <v>2.15625</v>
          </cell>
          <cell r="F89">
            <v>17.5</v>
          </cell>
          <cell r="Q89">
            <v>0</v>
          </cell>
        </row>
        <row r="90">
          <cell r="C90">
            <v>2.171875</v>
          </cell>
          <cell r="F90">
            <v>14.299999999999999</v>
          </cell>
          <cell r="Q90">
            <v>0</v>
          </cell>
        </row>
        <row r="91">
          <cell r="C91">
            <v>2.1875</v>
          </cell>
          <cell r="F91">
            <v>16.8</v>
          </cell>
          <cell r="Q91">
            <v>0</v>
          </cell>
        </row>
        <row r="92">
          <cell r="C92">
            <v>2.203125</v>
          </cell>
          <cell r="F92">
            <v>18</v>
          </cell>
          <cell r="Q92">
            <v>0</v>
          </cell>
        </row>
        <row r="93">
          <cell r="C93">
            <v>2.21875</v>
          </cell>
          <cell r="F93">
            <v>18.3</v>
          </cell>
          <cell r="Q93">
            <v>0</v>
          </cell>
        </row>
        <row r="94">
          <cell r="C94">
            <v>2.234375</v>
          </cell>
          <cell r="F94">
            <v>16</v>
          </cell>
          <cell r="Q94">
            <v>0</v>
          </cell>
        </row>
        <row r="95">
          <cell r="C95">
            <v>2.25</v>
          </cell>
          <cell r="F95">
            <v>17.299999999999997</v>
          </cell>
          <cell r="Q95">
            <v>0</v>
          </cell>
        </row>
        <row r="96">
          <cell r="C96">
            <v>2.25</v>
          </cell>
          <cell r="F96">
            <v>16.400000000000002</v>
          </cell>
          <cell r="Q96">
            <v>0</v>
          </cell>
        </row>
        <row r="97">
          <cell r="C97">
            <v>2.265625</v>
          </cell>
          <cell r="F97">
            <v>16.600000000000001</v>
          </cell>
          <cell r="Q97">
            <v>0</v>
          </cell>
        </row>
        <row r="98">
          <cell r="C98">
            <v>2.28125</v>
          </cell>
          <cell r="F98">
            <v>17.899999999999999</v>
          </cell>
          <cell r="Q98">
            <v>0</v>
          </cell>
        </row>
        <row r="99">
          <cell r="C99">
            <v>2.296875</v>
          </cell>
          <cell r="F99">
            <v>17</v>
          </cell>
          <cell r="Q99">
            <v>0</v>
          </cell>
        </row>
        <row r="100">
          <cell r="C100">
            <v>2.3125</v>
          </cell>
          <cell r="F100">
            <v>19.400000000000002</v>
          </cell>
          <cell r="Q100">
            <v>0</v>
          </cell>
        </row>
        <row r="101">
          <cell r="C101">
            <v>2.328125</v>
          </cell>
          <cell r="F101">
            <v>18.399999999999999</v>
          </cell>
          <cell r="Q101">
            <v>0</v>
          </cell>
        </row>
        <row r="102">
          <cell r="C102">
            <v>2.34375</v>
          </cell>
          <cell r="F102">
            <v>16.7</v>
          </cell>
          <cell r="Q102">
            <v>0</v>
          </cell>
        </row>
        <row r="103">
          <cell r="C103">
            <v>2.359375</v>
          </cell>
          <cell r="F103">
            <v>18.099999999999998</v>
          </cell>
          <cell r="Q103">
            <v>0</v>
          </cell>
        </row>
        <row r="104">
          <cell r="C104">
            <v>2.375</v>
          </cell>
          <cell r="F104">
            <v>19.600000000000001</v>
          </cell>
          <cell r="Q104">
            <v>0</v>
          </cell>
        </row>
        <row r="105">
          <cell r="C105">
            <v>2.375</v>
          </cell>
          <cell r="F105">
            <v>16.900000000000002</v>
          </cell>
          <cell r="Q105">
            <v>0</v>
          </cell>
        </row>
        <row r="106">
          <cell r="C106">
            <v>2.390625</v>
          </cell>
          <cell r="F106">
            <v>20.200000000000003</v>
          </cell>
          <cell r="Q106">
            <v>0</v>
          </cell>
        </row>
      </sheetData>
      <sheetData sheetId="4">
        <row r="3">
          <cell r="F3">
            <v>36.445000000000007</v>
          </cell>
          <cell r="L3">
            <v>53.92</v>
          </cell>
          <cell r="Q3">
            <v>29</v>
          </cell>
        </row>
        <row r="5">
          <cell r="A5">
            <v>0</v>
          </cell>
          <cell r="B5">
            <v>182</v>
          </cell>
        </row>
        <row r="7">
          <cell r="C7">
            <v>0.84375</v>
          </cell>
          <cell r="F7">
            <v>68.7</v>
          </cell>
          <cell r="L7">
            <v>6</v>
          </cell>
          <cell r="Q7">
            <v>0</v>
          </cell>
        </row>
        <row r="8">
          <cell r="C8">
            <v>0.90625</v>
          </cell>
          <cell r="F8">
            <v>74</v>
          </cell>
          <cell r="L8">
            <v>6</v>
          </cell>
          <cell r="Q8">
            <v>0</v>
          </cell>
        </row>
        <row r="9">
          <cell r="C9">
            <v>0.953125</v>
          </cell>
          <cell r="F9">
            <v>72.599999999999994</v>
          </cell>
          <cell r="L9">
            <v>6</v>
          </cell>
          <cell r="Q9">
            <v>0</v>
          </cell>
        </row>
        <row r="10">
          <cell r="C10">
            <v>1</v>
          </cell>
          <cell r="F10">
            <v>71.599999999999994</v>
          </cell>
          <cell r="L10">
            <v>7</v>
          </cell>
          <cell r="Q10">
            <v>0</v>
          </cell>
        </row>
        <row r="11">
          <cell r="C11">
            <v>1.078125</v>
          </cell>
          <cell r="F11">
            <v>72.099999999999994</v>
          </cell>
          <cell r="L11">
            <v>7</v>
          </cell>
          <cell r="Q11">
            <v>100</v>
          </cell>
        </row>
        <row r="12">
          <cell r="C12">
            <v>1.140625</v>
          </cell>
          <cell r="F12">
            <v>72.7</v>
          </cell>
          <cell r="L12">
            <v>7</v>
          </cell>
          <cell r="Q12">
            <v>100</v>
          </cell>
        </row>
        <row r="13">
          <cell r="C13">
            <v>1.1875</v>
          </cell>
          <cell r="F13">
            <v>72.7</v>
          </cell>
          <cell r="L13">
            <v>7</v>
          </cell>
          <cell r="Q13">
            <v>0</v>
          </cell>
        </row>
        <row r="14">
          <cell r="C14">
            <v>1.234375</v>
          </cell>
          <cell r="F14">
            <v>74.2</v>
          </cell>
          <cell r="L14">
            <v>7</v>
          </cell>
          <cell r="Q14">
            <v>100</v>
          </cell>
        </row>
        <row r="15">
          <cell r="C15">
            <v>1.296875</v>
          </cell>
          <cell r="F15">
            <v>74.2</v>
          </cell>
          <cell r="L15">
            <v>8</v>
          </cell>
          <cell r="Q15">
            <v>0</v>
          </cell>
        </row>
        <row r="16">
          <cell r="C16">
            <v>1.34375</v>
          </cell>
          <cell r="F16">
            <v>74.599999999999994</v>
          </cell>
          <cell r="L16">
            <v>8</v>
          </cell>
          <cell r="Q16">
            <v>0</v>
          </cell>
        </row>
        <row r="17">
          <cell r="C17">
            <v>1.390625</v>
          </cell>
          <cell r="F17">
            <v>75.099999999999994</v>
          </cell>
          <cell r="L17">
            <v>8</v>
          </cell>
          <cell r="Q17">
            <v>0</v>
          </cell>
        </row>
        <row r="18">
          <cell r="C18">
            <v>1.4375</v>
          </cell>
          <cell r="F18">
            <v>73.400000000000006</v>
          </cell>
          <cell r="L18">
            <v>8</v>
          </cell>
          <cell r="Q18">
            <v>100</v>
          </cell>
        </row>
        <row r="19">
          <cell r="C19">
            <v>1.484375</v>
          </cell>
          <cell r="F19">
            <v>74.8</v>
          </cell>
          <cell r="L19">
            <v>8</v>
          </cell>
          <cell r="Q19">
            <v>0</v>
          </cell>
        </row>
        <row r="20">
          <cell r="C20">
            <v>1.53125</v>
          </cell>
          <cell r="F20">
            <v>70.7</v>
          </cell>
          <cell r="L20">
            <v>8</v>
          </cell>
          <cell r="Q20">
            <v>0</v>
          </cell>
        </row>
        <row r="21">
          <cell r="C21">
            <v>1.59375</v>
          </cell>
          <cell r="F21">
            <v>71.899999999999991</v>
          </cell>
          <cell r="L21">
            <v>8</v>
          </cell>
          <cell r="Q21">
            <v>0</v>
          </cell>
        </row>
        <row r="22">
          <cell r="C22">
            <v>1.671875</v>
          </cell>
          <cell r="F22">
            <v>56.3</v>
          </cell>
          <cell r="L22">
            <v>8</v>
          </cell>
          <cell r="Q22">
            <v>0</v>
          </cell>
        </row>
        <row r="23">
          <cell r="C23">
            <v>1.75</v>
          </cell>
          <cell r="F23">
            <v>26.3</v>
          </cell>
          <cell r="L23">
            <v>7</v>
          </cell>
          <cell r="Q23">
            <v>0</v>
          </cell>
        </row>
        <row r="24">
          <cell r="C24">
            <v>1.8125</v>
          </cell>
          <cell r="F24">
            <v>27.200000000000003</v>
          </cell>
          <cell r="L24">
            <v>7</v>
          </cell>
          <cell r="Q24">
            <v>0</v>
          </cell>
        </row>
        <row r="25">
          <cell r="C25">
            <v>1.875</v>
          </cell>
          <cell r="F25">
            <v>26.6</v>
          </cell>
          <cell r="L25">
            <v>7</v>
          </cell>
          <cell r="Q25">
            <v>0</v>
          </cell>
        </row>
        <row r="26">
          <cell r="C26">
            <v>1.953125</v>
          </cell>
          <cell r="F26">
            <v>35.699999999999996</v>
          </cell>
          <cell r="L26">
            <v>8</v>
          </cell>
          <cell r="Q26">
            <v>0</v>
          </cell>
        </row>
        <row r="27">
          <cell r="C27">
            <v>2.03125</v>
          </cell>
          <cell r="F27">
            <v>37.9</v>
          </cell>
          <cell r="L27">
            <v>8</v>
          </cell>
          <cell r="Q27">
            <v>0</v>
          </cell>
        </row>
        <row r="28">
          <cell r="C28">
            <v>2.09375</v>
          </cell>
          <cell r="F28">
            <v>29.9</v>
          </cell>
          <cell r="L28">
            <v>8</v>
          </cell>
          <cell r="Q28">
            <v>0</v>
          </cell>
        </row>
        <row r="29">
          <cell r="C29">
            <v>2.21875</v>
          </cell>
          <cell r="F29">
            <v>33.1</v>
          </cell>
          <cell r="L29">
            <v>13</v>
          </cell>
          <cell r="Q29">
            <v>0</v>
          </cell>
        </row>
        <row r="30">
          <cell r="C30">
            <v>2.359375</v>
          </cell>
          <cell r="F30">
            <v>37.700000000000003</v>
          </cell>
          <cell r="L30">
            <v>13</v>
          </cell>
          <cell r="Q30">
            <v>0</v>
          </cell>
        </row>
        <row r="31">
          <cell r="C31">
            <v>2.4375</v>
          </cell>
          <cell r="F31">
            <v>32</v>
          </cell>
          <cell r="L31">
            <v>13</v>
          </cell>
          <cell r="Q31">
            <v>0</v>
          </cell>
        </row>
        <row r="32">
          <cell r="C32">
            <v>2.640625</v>
          </cell>
          <cell r="F32">
            <v>32.700000000000003</v>
          </cell>
          <cell r="L32">
            <v>20</v>
          </cell>
          <cell r="Q32">
            <v>100</v>
          </cell>
        </row>
        <row r="33">
          <cell r="C33">
            <v>2.859375</v>
          </cell>
          <cell r="F33">
            <v>39.800000000000004</v>
          </cell>
          <cell r="L33">
            <v>20</v>
          </cell>
          <cell r="Q33">
            <v>0</v>
          </cell>
        </row>
        <row r="34">
          <cell r="C34">
            <v>2.96875</v>
          </cell>
          <cell r="F34">
            <v>33.1</v>
          </cell>
          <cell r="L34">
            <v>21</v>
          </cell>
          <cell r="Q34">
            <v>100</v>
          </cell>
        </row>
        <row r="35">
          <cell r="C35">
            <v>3.140625</v>
          </cell>
          <cell r="F35">
            <v>40.5</v>
          </cell>
          <cell r="L35">
            <v>21</v>
          </cell>
          <cell r="Q35">
            <v>100</v>
          </cell>
        </row>
        <row r="36">
          <cell r="C36">
            <v>3.28125</v>
          </cell>
          <cell r="F36">
            <v>39.900000000000006</v>
          </cell>
          <cell r="L36">
            <v>21</v>
          </cell>
          <cell r="Q36">
            <v>0</v>
          </cell>
        </row>
        <row r="37">
          <cell r="C37">
            <v>3.375</v>
          </cell>
          <cell r="F37">
            <v>37.4</v>
          </cell>
          <cell r="L37">
            <v>21</v>
          </cell>
          <cell r="Q37">
            <v>0</v>
          </cell>
        </row>
        <row r="38">
          <cell r="C38">
            <v>3.5</v>
          </cell>
          <cell r="F38">
            <v>39.900000000000006</v>
          </cell>
          <cell r="L38">
            <v>21</v>
          </cell>
          <cell r="Q38">
            <v>0</v>
          </cell>
        </row>
        <row r="39">
          <cell r="C39">
            <v>3.609375</v>
          </cell>
          <cell r="F39">
            <v>39.200000000000003</v>
          </cell>
          <cell r="L39">
            <v>21</v>
          </cell>
          <cell r="Q39">
            <v>0</v>
          </cell>
        </row>
        <row r="40">
          <cell r="C40">
            <v>3.78125</v>
          </cell>
          <cell r="F40">
            <v>41.6</v>
          </cell>
          <cell r="L40">
            <v>21</v>
          </cell>
          <cell r="Q40">
            <v>0</v>
          </cell>
        </row>
        <row r="41">
          <cell r="C41">
            <v>3.921875</v>
          </cell>
          <cell r="F41">
            <v>43.7</v>
          </cell>
          <cell r="L41">
            <v>21</v>
          </cell>
          <cell r="Q41">
            <v>0</v>
          </cell>
        </row>
        <row r="42">
          <cell r="C42">
            <v>4.0625</v>
          </cell>
          <cell r="F42">
            <v>41.099999999999994</v>
          </cell>
          <cell r="L42">
            <v>21</v>
          </cell>
          <cell r="Q42">
            <v>100</v>
          </cell>
        </row>
        <row r="43">
          <cell r="C43">
            <v>4.21875</v>
          </cell>
          <cell r="F43">
            <v>42.8</v>
          </cell>
          <cell r="L43">
            <v>21</v>
          </cell>
          <cell r="Q43">
            <v>0</v>
          </cell>
        </row>
        <row r="44">
          <cell r="C44">
            <v>4.390625</v>
          </cell>
          <cell r="F44">
            <v>45.5</v>
          </cell>
          <cell r="L44">
            <v>21</v>
          </cell>
          <cell r="Q44">
            <v>0</v>
          </cell>
        </row>
        <row r="45">
          <cell r="C45">
            <v>4.46875</v>
          </cell>
          <cell r="F45">
            <v>39.800000000000004</v>
          </cell>
          <cell r="L45">
            <v>21</v>
          </cell>
          <cell r="Q45">
            <v>0</v>
          </cell>
        </row>
        <row r="46">
          <cell r="C46">
            <v>4.640625</v>
          </cell>
          <cell r="F46">
            <v>43.2</v>
          </cell>
          <cell r="L46">
            <v>21</v>
          </cell>
          <cell r="Q46">
            <v>0</v>
          </cell>
        </row>
        <row r="47">
          <cell r="C47">
            <v>4.828125</v>
          </cell>
          <cell r="F47">
            <v>44.4</v>
          </cell>
          <cell r="L47">
            <v>21</v>
          </cell>
          <cell r="Q47">
            <v>100</v>
          </cell>
        </row>
        <row r="48">
          <cell r="C48">
            <v>4.953125</v>
          </cell>
          <cell r="F48">
            <v>41.9</v>
          </cell>
          <cell r="L48">
            <v>21</v>
          </cell>
          <cell r="Q48">
            <v>100</v>
          </cell>
        </row>
        <row r="49">
          <cell r="C49">
            <v>5.109375</v>
          </cell>
          <cell r="F49">
            <v>43.3</v>
          </cell>
          <cell r="L49">
            <v>21</v>
          </cell>
          <cell r="Q49">
            <v>100</v>
          </cell>
        </row>
        <row r="50">
          <cell r="C50">
            <v>5.25</v>
          </cell>
          <cell r="F50">
            <v>43.9</v>
          </cell>
          <cell r="L50">
            <v>21</v>
          </cell>
          <cell r="Q50">
            <v>100</v>
          </cell>
        </row>
        <row r="51">
          <cell r="C51">
            <v>5.375</v>
          </cell>
          <cell r="F51">
            <v>40.200000000000003</v>
          </cell>
          <cell r="L51">
            <v>21</v>
          </cell>
          <cell r="Q51">
            <v>0</v>
          </cell>
        </row>
        <row r="52">
          <cell r="C52">
            <v>5.5625</v>
          </cell>
          <cell r="F52">
            <v>40.799999999999997</v>
          </cell>
          <cell r="L52">
            <v>21</v>
          </cell>
          <cell r="Q52">
            <v>0</v>
          </cell>
        </row>
        <row r="53">
          <cell r="C53">
            <v>5.65625</v>
          </cell>
          <cell r="F53">
            <v>39.900000000000006</v>
          </cell>
          <cell r="L53">
            <v>21</v>
          </cell>
          <cell r="Q53">
            <v>100</v>
          </cell>
        </row>
        <row r="54">
          <cell r="C54">
            <v>5.796875</v>
          </cell>
          <cell r="F54">
            <v>40</v>
          </cell>
          <cell r="L54">
            <v>21</v>
          </cell>
          <cell r="Q54">
            <v>0</v>
          </cell>
        </row>
        <row r="55">
          <cell r="C55">
            <v>5.921875</v>
          </cell>
          <cell r="F55">
            <v>40.200000000000003</v>
          </cell>
          <cell r="L55">
            <v>21</v>
          </cell>
          <cell r="Q55">
            <v>0</v>
          </cell>
        </row>
        <row r="56">
          <cell r="C56">
            <v>6.015625</v>
          </cell>
          <cell r="F56">
            <v>35.099999999999994</v>
          </cell>
          <cell r="L56">
            <v>21</v>
          </cell>
          <cell r="Q56">
            <v>0</v>
          </cell>
        </row>
        <row r="57">
          <cell r="C57">
            <v>6.09375</v>
          </cell>
          <cell r="F57">
            <v>15.9</v>
          </cell>
          <cell r="L57">
            <v>21</v>
          </cell>
          <cell r="Q57">
            <v>0</v>
          </cell>
        </row>
        <row r="58">
          <cell r="C58">
            <v>6.359375</v>
          </cell>
          <cell r="F58">
            <v>10.5</v>
          </cell>
          <cell r="L58">
            <v>34</v>
          </cell>
          <cell r="Q58">
            <v>100</v>
          </cell>
        </row>
        <row r="59">
          <cell r="C59">
            <v>6.71875</v>
          </cell>
          <cell r="F59">
            <v>17.5</v>
          </cell>
          <cell r="L59">
            <v>43</v>
          </cell>
          <cell r="Q59">
            <v>0</v>
          </cell>
        </row>
        <row r="60">
          <cell r="C60">
            <v>7.21875</v>
          </cell>
          <cell r="F60">
            <v>18.2</v>
          </cell>
          <cell r="L60">
            <v>56</v>
          </cell>
          <cell r="Q60">
            <v>0</v>
          </cell>
        </row>
        <row r="61">
          <cell r="C61">
            <v>7.84375</v>
          </cell>
          <cell r="F61">
            <v>20.200000000000003</v>
          </cell>
          <cell r="L61">
            <v>66</v>
          </cell>
          <cell r="Q61">
            <v>100</v>
          </cell>
        </row>
        <row r="62">
          <cell r="C62">
            <v>8.515625</v>
          </cell>
          <cell r="F62">
            <v>22.900000000000002</v>
          </cell>
          <cell r="L62">
            <v>74</v>
          </cell>
          <cell r="Q62">
            <v>0</v>
          </cell>
        </row>
        <row r="63">
          <cell r="C63">
            <v>9.1875</v>
          </cell>
          <cell r="F63">
            <v>24</v>
          </cell>
          <cell r="L63">
            <v>84</v>
          </cell>
          <cell r="Q63">
            <v>0</v>
          </cell>
        </row>
        <row r="64">
          <cell r="C64">
            <v>9.734375</v>
          </cell>
          <cell r="F64">
            <v>21.2</v>
          </cell>
          <cell r="L64">
            <v>90</v>
          </cell>
          <cell r="Q64">
            <v>0</v>
          </cell>
        </row>
        <row r="65">
          <cell r="C65">
            <v>10.625</v>
          </cell>
          <cell r="F65">
            <v>24.099999999999998</v>
          </cell>
          <cell r="L65">
            <v>100</v>
          </cell>
          <cell r="Q65">
            <v>100</v>
          </cell>
        </row>
        <row r="66">
          <cell r="C66">
            <v>11.59375</v>
          </cell>
          <cell r="F66">
            <v>24.6</v>
          </cell>
          <cell r="L66">
            <v>100</v>
          </cell>
          <cell r="Q66">
            <v>0</v>
          </cell>
        </row>
        <row r="67">
          <cell r="C67">
            <v>12.296875</v>
          </cell>
          <cell r="F67">
            <v>24</v>
          </cell>
          <cell r="L67">
            <v>100</v>
          </cell>
          <cell r="Q67">
            <v>0</v>
          </cell>
        </row>
        <row r="68">
          <cell r="C68">
            <v>13.078125</v>
          </cell>
          <cell r="F68">
            <v>23.3</v>
          </cell>
          <cell r="L68">
            <v>100</v>
          </cell>
          <cell r="Q68">
            <v>0</v>
          </cell>
        </row>
        <row r="69">
          <cell r="C69">
            <v>13.8125</v>
          </cell>
          <cell r="F69">
            <v>23.5</v>
          </cell>
          <cell r="L69">
            <v>100</v>
          </cell>
          <cell r="Q69">
            <v>0</v>
          </cell>
        </row>
        <row r="70">
          <cell r="C70">
            <v>14.609375</v>
          </cell>
          <cell r="F70">
            <v>22.5</v>
          </cell>
          <cell r="L70">
            <v>100</v>
          </cell>
          <cell r="Q70">
            <v>0</v>
          </cell>
        </row>
        <row r="71">
          <cell r="C71">
            <v>15.078125</v>
          </cell>
          <cell r="F71">
            <v>21</v>
          </cell>
          <cell r="L71">
            <v>100</v>
          </cell>
          <cell r="Q71">
            <v>0</v>
          </cell>
        </row>
        <row r="72">
          <cell r="C72">
            <v>15.75</v>
          </cell>
          <cell r="F72">
            <v>21.8</v>
          </cell>
          <cell r="L72">
            <v>100</v>
          </cell>
          <cell r="Q72">
            <v>0</v>
          </cell>
        </row>
        <row r="73">
          <cell r="C73">
            <v>16.25</v>
          </cell>
          <cell r="F73">
            <v>22.7</v>
          </cell>
          <cell r="L73">
            <v>100</v>
          </cell>
          <cell r="Q73">
            <v>0</v>
          </cell>
        </row>
        <row r="74">
          <cell r="C74">
            <v>16.796875</v>
          </cell>
          <cell r="F74">
            <v>24.4</v>
          </cell>
          <cell r="L74">
            <v>100</v>
          </cell>
          <cell r="Q74">
            <v>0</v>
          </cell>
        </row>
        <row r="75">
          <cell r="C75">
            <v>17.578125</v>
          </cell>
          <cell r="F75">
            <v>24.6</v>
          </cell>
          <cell r="L75">
            <v>100</v>
          </cell>
          <cell r="Q75">
            <v>0</v>
          </cell>
        </row>
        <row r="76">
          <cell r="C76">
            <v>18.359375</v>
          </cell>
          <cell r="F76">
            <v>26.8</v>
          </cell>
          <cell r="L76">
            <v>100</v>
          </cell>
          <cell r="Q76">
            <v>0</v>
          </cell>
        </row>
        <row r="77">
          <cell r="C77">
            <v>19.03125</v>
          </cell>
          <cell r="F77">
            <v>21.6</v>
          </cell>
          <cell r="L77">
            <v>100</v>
          </cell>
          <cell r="Q77">
            <v>0</v>
          </cell>
        </row>
        <row r="78">
          <cell r="C78">
            <v>19.875</v>
          </cell>
          <cell r="F78">
            <v>26.5</v>
          </cell>
          <cell r="L78">
            <v>100</v>
          </cell>
          <cell r="Q78">
            <v>100</v>
          </cell>
        </row>
        <row r="79">
          <cell r="C79">
            <v>20.625</v>
          </cell>
          <cell r="F79">
            <v>26.700000000000003</v>
          </cell>
          <cell r="L79">
            <v>100</v>
          </cell>
          <cell r="Q79">
            <v>100</v>
          </cell>
        </row>
        <row r="80">
          <cell r="C80">
            <v>21.28125</v>
          </cell>
          <cell r="F80">
            <v>24</v>
          </cell>
          <cell r="L80">
            <v>100</v>
          </cell>
          <cell r="Q80">
            <v>0</v>
          </cell>
        </row>
        <row r="81">
          <cell r="C81">
            <v>21.984375</v>
          </cell>
          <cell r="F81">
            <v>24.5</v>
          </cell>
          <cell r="L81">
            <v>100</v>
          </cell>
          <cell r="Q81">
            <v>0</v>
          </cell>
        </row>
        <row r="82">
          <cell r="C82">
            <v>22.921875</v>
          </cell>
          <cell r="F82">
            <v>23.5</v>
          </cell>
          <cell r="L82">
            <v>100</v>
          </cell>
          <cell r="Q82">
            <v>0</v>
          </cell>
        </row>
        <row r="83">
          <cell r="C83">
            <v>23.734375</v>
          </cell>
          <cell r="F83">
            <v>25.6</v>
          </cell>
          <cell r="L83">
            <v>100</v>
          </cell>
          <cell r="Q83">
            <v>0</v>
          </cell>
        </row>
        <row r="84">
          <cell r="C84">
            <v>24.71875</v>
          </cell>
          <cell r="F84">
            <v>26.400000000000002</v>
          </cell>
          <cell r="L84">
            <v>100</v>
          </cell>
          <cell r="Q84">
            <v>0</v>
          </cell>
        </row>
        <row r="85">
          <cell r="C85">
            <v>25.4375</v>
          </cell>
          <cell r="F85">
            <v>26.1</v>
          </cell>
          <cell r="L85">
            <v>100</v>
          </cell>
          <cell r="Q85">
            <v>0</v>
          </cell>
        </row>
        <row r="86">
          <cell r="C86">
            <v>26.375</v>
          </cell>
          <cell r="F86">
            <v>26.900000000000002</v>
          </cell>
          <cell r="L86">
            <v>100</v>
          </cell>
          <cell r="Q86">
            <v>100</v>
          </cell>
        </row>
        <row r="87">
          <cell r="C87">
            <v>27.046875</v>
          </cell>
          <cell r="F87">
            <v>26.5</v>
          </cell>
          <cell r="L87">
            <v>100</v>
          </cell>
          <cell r="Q87">
            <v>0</v>
          </cell>
        </row>
        <row r="88">
          <cell r="C88">
            <v>27.765625</v>
          </cell>
          <cell r="F88">
            <v>24.9</v>
          </cell>
          <cell r="L88">
            <v>100</v>
          </cell>
          <cell r="Q88">
            <v>100</v>
          </cell>
        </row>
        <row r="89">
          <cell r="C89">
            <v>28.5625</v>
          </cell>
          <cell r="F89">
            <v>25.7</v>
          </cell>
          <cell r="L89">
            <v>100</v>
          </cell>
          <cell r="Q89">
            <v>0</v>
          </cell>
        </row>
        <row r="90">
          <cell r="C90">
            <v>28.96875</v>
          </cell>
          <cell r="F90">
            <v>24.3</v>
          </cell>
          <cell r="L90">
            <v>100</v>
          </cell>
          <cell r="Q90">
            <v>0</v>
          </cell>
        </row>
        <row r="91">
          <cell r="C91">
            <v>29.828125</v>
          </cell>
          <cell r="F91">
            <v>28.499999999999996</v>
          </cell>
          <cell r="L91">
            <v>100</v>
          </cell>
          <cell r="Q91">
            <v>0</v>
          </cell>
        </row>
        <row r="92">
          <cell r="C92">
            <v>30.265625</v>
          </cell>
          <cell r="F92">
            <v>24.3</v>
          </cell>
          <cell r="L92">
            <v>100</v>
          </cell>
          <cell r="Q92">
            <v>100</v>
          </cell>
        </row>
        <row r="93">
          <cell r="C93">
            <v>31.15625</v>
          </cell>
          <cell r="F93">
            <v>25</v>
          </cell>
          <cell r="L93">
            <v>100</v>
          </cell>
          <cell r="Q93">
            <v>100</v>
          </cell>
        </row>
        <row r="94">
          <cell r="C94">
            <v>32.078125</v>
          </cell>
          <cell r="F94">
            <v>27.1</v>
          </cell>
          <cell r="L94">
            <v>100</v>
          </cell>
          <cell r="Q94">
            <v>100</v>
          </cell>
        </row>
        <row r="95">
          <cell r="C95">
            <v>32.53125</v>
          </cell>
          <cell r="F95">
            <v>28.000000000000004</v>
          </cell>
          <cell r="L95">
            <v>100</v>
          </cell>
          <cell r="Q95">
            <v>0</v>
          </cell>
        </row>
        <row r="96">
          <cell r="C96">
            <v>33.015625</v>
          </cell>
          <cell r="F96">
            <v>24.9</v>
          </cell>
          <cell r="L96">
            <v>100</v>
          </cell>
          <cell r="Q96">
            <v>0</v>
          </cell>
        </row>
        <row r="97">
          <cell r="C97">
            <v>33.734375</v>
          </cell>
          <cell r="F97">
            <v>27</v>
          </cell>
          <cell r="L97">
            <v>100</v>
          </cell>
          <cell r="Q97">
            <v>0</v>
          </cell>
        </row>
        <row r="98">
          <cell r="C98">
            <v>34.15625</v>
          </cell>
          <cell r="F98">
            <v>24.7</v>
          </cell>
          <cell r="L98">
            <v>100</v>
          </cell>
          <cell r="Q98">
            <v>0</v>
          </cell>
        </row>
        <row r="99">
          <cell r="C99">
            <v>34.6875</v>
          </cell>
          <cell r="F99">
            <v>23.3</v>
          </cell>
          <cell r="L99">
            <v>100</v>
          </cell>
          <cell r="Q99">
            <v>0</v>
          </cell>
        </row>
        <row r="100">
          <cell r="C100">
            <v>35.546875</v>
          </cell>
          <cell r="F100">
            <v>24.4</v>
          </cell>
          <cell r="L100">
            <v>100</v>
          </cell>
          <cell r="Q100">
            <v>100</v>
          </cell>
        </row>
        <row r="101">
          <cell r="C101">
            <v>36.46875</v>
          </cell>
          <cell r="F101">
            <v>26.200000000000003</v>
          </cell>
          <cell r="L101">
            <v>100</v>
          </cell>
          <cell r="Q101">
            <v>100</v>
          </cell>
        </row>
        <row r="102">
          <cell r="C102">
            <v>37.21875</v>
          </cell>
          <cell r="F102">
            <v>25.8</v>
          </cell>
          <cell r="L102">
            <v>100</v>
          </cell>
          <cell r="Q102">
            <v>100</v>
          </cell>
        </row>
        <row r="103">
          <cell r="C103">
            <v>37.90625</v>
          </cell>
          <cell r="F103">
            <v>24.8</v>
          </cell>
          <cell r="L103">
            <v>100</v>
          </cell>
          <cell r="Q103">
            <v>100</v>
          </cell>
        </row>
        <row r="104">
          <cell r="C104">
            <v>38.78125</v>
          </cell>
          <cell r="F104">
            <v>26.5</v>
          </cell>
          <cell r="L104">
            <v>100</v>
          </cell>
          <cell r="Q104">
            <v>100</v>
          </cell>
        </row>
        <row r="105">
          <cell r="C105">
            <v>39.734375</v>
          </cell>
          <cell r="F105">
            <v>24.2</v>
          </cell>
          <cell r="L105">
            <v>100</v>
          </cell>
          <cell r="Q105">
            <v>0</v>
          </cell>
        </row>
        <row r="106">
          <cell r="C106">
            <v>40.671875</v>
          </cell>
          <cell r="F106">
            <v>27</v>
          </cell>
          <cell r="L106">
            <v>100</v>
          </cell>
          <cell r="Q106">
            <v>100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">
          <cell r="A1" t="str">
            <v>Hyperplane</v>
          </cell>
        </row>
        <row r="3">
          <cell r="F3">
            <v>67.536999999999964</v>
          </cell>
          <cell r="Q3">
            <v>0</v>
          </cell>
        </row>
        <row r="7">
          <cell r="C7">
            <v>0.4375</v>
          </cell>
          <cell r="E7">
            <v>1000</v>
          </cell>
          <cell r="F7">
            <v>71.8</v>
          </cell>
          <cell r="Q7">
            <v>0</v>
          </cell>
        </row>
        <row r="8">
          <cell r="C8">
            <v>0.671875</v>
          </cell>
          <cell r="E8">
            <v>2000</v>
          </cell>
          <cell r="F8">
            <v>70.3</v>
          </cell>
          <cell r="Q8">
            <v>0</v>
          </cell>
        </row>
        <row r="9">
          <cell r="C9">
            <v>0.90625</v>
          </cell>
          <cell r="E9">
            <v>3000</v>
          </cell>
          <cell r="F9">
            <v>63.5</v>
          </cell>
          <cell r="Q9">
            <v>0</v>
          </cell>
        </row>
        <row r="10">
          <cell r="C10">
            <v>1.109375</v>
          </cell>
          <cell r="E10">
            <v>4000</v>
          </cell>
          <cell r="F10">
            <v>61.3</v>
          </cell>
          <cell r="Q10">
            <v>0</v>
          </cell>
        </row>
        <row r="11">
          <cell r="C11">
            <v>1.265625</v>
          </cell>
          <cell r="E11">
            <v>5000</v>
          </cell>
          <cell r="F11">
            <v>59.3</v>
          </cell>
          <cell r="Q11">
            <v>0</v>
          </cell>
        </row>
        <row r="12">
          <cell r="C12">
            <v>1.5625</v>
          </cell>
          <cell r="E12">
            <v>6000</v>
          </cell>
          <cell r="F12">
            <v>71.099999999999994</v>
          </cell>
          <cell r="Q12">
            <v>0</v>
          </cell>
        </row>
        <row r="13">
          <cell r="C13">
            <v>1.609375</v>
          </cell>
          <cell r="E13">
            <v>7000</v>
          </cell>
          <cell r="F13">
            <v>75.400000000000006</v>
          </cell>
          <cell r="Q13">
            <v>0</v>
          </cell>
        </row>
        <row r="14">
          <cell r="C14">
            <v>1.640625</v>
          </cell>
          <cell r="E14">
            <v>8000</v>
          </cell>
          <cell r="F14">
            <v>72.099999999999994</v>
          </cell>
          <cell r="Q14">
            <v>0</v>
          </cell>
        </row>
        <row r="15">
          <cell r="C15">
            <v>1.671875</v>
          </cell>
          <cell r="E15">
            <v>9000</v>
          </cell>
          <cell r="F15">
            <v>80.400000000000006</v>
          </cell>
          <cell r="Q15">
            <v>0</v>
          </cell>
        </row>
        <row r="16">
          <cell r="C16">
            <v>1.71875</v>
          </cell>
          <cell r="E16">
            <v>10000</v>
          </cell>
          <cell r="F16">
            <v>75.599999999999994</v>
          </cell>
          <cell r="Q16">
            <v>0</v>
          </cell>
        </row>
        <row r="17">
          <cell r="C17">
            <v>1.75</v>
          </cell>
          <cell r="E17">
            <v>11000</v>
          </cell>
          <cell r="F17">
            <v>73</v>
          </cell>
          <cell r="Q17">
            <v>0</v>
          </cell>
        </row>
        <row r="18">
          <cell r="C18">
            <v>1.78125</v>
          </cell>
          <cell r="E18">
            <v>12000</v>
          </cell>
          <cell r="F18">
            <v>71.399999999999991</v>
          </cell>
          <cell r="Q18">
            <v>0</v>
          </cell>
        </row>
        <row r="19">
          <cell r="C19">
            <v>1.8125</v>
          </cell>
          <cell r="E19">
            <v>13000</v>
          </cell>
          <cell r="F19">
            <v>72.399999999999991</v>
          </cell>
          <cell r="Q19">
            <v>0</v>
          </cell>
        </row>
        <row r="20">
          <cell r="C20">
            <v>1.84375</v>
          </cell>
          <cell r="E20">
            <v>14000</v>
          </cell>
          <cell r="F20">
            <v>73.599999999999994</v>
          </cell>
          <cell r="Q20">
            <v>0</v>
          </cell>
        </row>
        <row r="21">
          <cell r="C21">
            <v>1.875</v>
          </cell>
          <cell r="E21">
            <v>15000</v>
          </cell>
          <cell r="F21">
            <v>71</v>
          </cell>
          <cell r="Q21">
            <v>0</v>
          </cell>
        </row>
        <row r="22">
          <cell r="C22">
            <v>1.984375</v>
          </cell>
          <cell r="E22">
            <v>16000</v>
          </cell>
          <cell r="F22">
            <v>69</v>
          </cell>
          <cell r="Q22">
            <v>0</v>
          </cell>
        </row>
        <row r="23">
          <cell r="C23">
            <v>2.03125</v>
          </cell>
          <cell r="E23">
            <v>17000</v>
          </cell>
          <cell r="F23">
            <v>73</v>
          </cell>
          <cell r="Q23">
            <v>0</v>
          </cell>
        </row>
        <row r="24">
          <cell r="C24">
            <v>2.109375</v>
          </cell>
          <cell r="E24">
            <v>18000</v>
          </cell>
          <cell r="F24">
            <v>64.2</v>
          </cell>
          <cell r="Q24">
            <v>0</v>
          </cell>
        </row>
        <row r="25">
          <cell r="C25">
            <v>2.265625</v>
          </cell>
          <cell r="E25">
            <v>19000</v>
          </cell>
          <cell r="F25">
            <v>65.100000000000009</v>
          </cell>
          <cell r="Q25">
            <v>0</v>
          </cell>
        </row>
        <row r="26">
          <cell r="C26">
            <v>2.375</v>
          </cell>
          <cell r="E26">
            <v>20000</v>
          </cell>
          <cell r="F26">
            <v>64.600000000000009</v>
          </cell>
          <cell r="Q26">
            <v>0</v>
          </cell>
        </row>
        <row r="27">
          <cell r="C27">
            <v>2.46875</v>
          </cell>
          <cell r="E27">
            <v>21000</v>
          </cell>
          <cell r="F27">
            <v>70</v>
          </cell>
          <cell r="Q27">
            <v>0</v>
          </cell>
        </row>
        <row r="28">
          <cell r="C28">
            <v>2.53125</v>
          </cell>
          <cell r="E28">
            <v>22000</v>
          </cell>
          <cell r="F28">
            <v>66.3</v>
          </cell>
          <cell r="Q28">
            <v>0</v>
          </cell>
        </row>
        <row r="29">
          <cell r="C29">
            <v>2.640625</v>
          </cell>
          <cell r="E29">
            <v>23000</v>
          </cell>
          <cell r="F29">
            <v>62.5</v>
          </cell>
          <cell r="Q29">
            <v>0</v>
          </cell>
        </row>
        <row r="30">
          <cell r="C30">
            <v>2.71875</v>
          </cell>
          <cell r="E30">
            <v>24000</v>
          </cell>
          <cell r="F30">
            <v>64</v>
          </cell>
          <cell r="Q30">
            <v>0</v>
          </cell>
        </row>
        <row r="31">
          <cell r="C31">
            <v>2.796875</v>
          </cell>
          <cell r="E31">
            <v>25000</v>
          </cell>
          <cell r="F31">
            <v>66.5</v>
          </cell>
          <cell r="Q31">
            <v>0</v>
          </cell>
        </row>
        <row r="32">
          <cell r="C32">
            <v>2.890625</v>
          </cell>
          <cell r="E32">
            <v>26000</v>
          </cell>
          <cell r="F32">
            <v>63.9</v>
          </cell>
          <cell r="Q32">
            <v>0</v>
          </cell>
        </row>
        <row r="33">
          <cell r="C33">
            <v>2.984375</v>
          </cell>
          <cell r="E33">
            <v>27000</v>
          </cell>
          <cell r="F33">
            <v>66.5</v>
          </cell>
          <cell r="Q33">
            <v>0</v>
          </cell>
        </row>
        <row r="34">
          <cell r="C34">
            <v>3.046875</v>
          </cell>
          <cell r="E34">
            <v>28000</v>
          </cell>
          <cell r="F34">
            <v>68.400000000000006</v>
          </cell>
          <cell r="Q34">
            <v>0</v>
          </cell>
        </row>
        <row r="35">
          <cell r="C35">
            <v>3.140625</v>
          </cell>
          <cell r="E35">
            <v>29000</v>
          </cell>
          <cell r="F35">
            <v>65.3</v>
          </cell>
          <cell r="Q35">
            <v>0</v>
          </cell>
        </row>
        <row r="36">
          <cell r="C36">
            <v>3.234375</v>
          </cell>
          <cell r="E36">
            <v>30000</v>
          </cell>
          <cell r="F36">
            <v>64.099999999999994</v>
          </cell>
          <cell r="Q36">
            <v>0</v>
          </cell>
        </row>
        <row r="37">
          <cell r="C37">
            <v>3.328125</v>
          </cell>
          <cell r="E37">
            <v>31000</v>
          </cell>
          <cell r="F37">
            <v>62.3</v>
          </cell>
          <cell r="Q37">
            <v>0</v>
          </cell>
        </row>
        <row r="38">
          <cell r="C38">
            <v>3.421875</v>
          </cell>
          <cell r="E38">
            <v>32000</v>
          </cell>
          <cell r="F38">
            <v>58.699999999999996</v>
          </cell>
          <cell r="Q38">
            <v>0</v>
          </cell>
        </row>
        <row r="39">
          <cell r="C39">
            <v>3.515625</v>
          </cell>
          <cell r="E39">
            <v>33000</v>
          </cell>
          <cell r="F39">
            <v>59.9</v>
          </cell>
          <cell r="Q39">
            <v>0</v>
          </cell>
        </row>
        <row r="40">
          <cell r="C40">
            <v>3.625</v>
          </cell>
          <cell r="E40">
            <v>34000</v>
          </cell>
          <cell r="F40">
            <v>59</v>
          </cell>
          <cell r="Q40">
            <v>0</v>
          </cell>
        </row>
        <row r="41">
          <cell r="C41">
            <v>3.734375</v>
          </cell>
          <cell r="E41">
            <v>35000</v>
          </cell>
          <cell r="F41">
            <v>56.8</v>
          </cell>
          <cell r="Q41">
            <v>0</v>
          </cell>
        </row>
        <row r="42">
          <cell r="C42">
            <v>3.84375</v>
          </cell>
          <cell r="E42">
            <v>36000</v>
          </cell>
          <cell r="F42">
            <v>57.9</v>
          </cell>
          <cell r="Q42">
            <v>0</v>
          </cell>
        </row>
        <row r="43">
          <cell r="C43">
            <v>3.953125</v>
          </cell>
          <cell r="E43">
            <v>37000</v>
          </cell>
          <cell r="F43">
            <v>60</v>
          </cell>
          <cell r="Q43">
            <v>0</v>
          </cell>
        </row>
        <row r="44">
          <cell r="C44">
            <v>4.0625</v>
          </cell>
          <cell r="E44">
            <v>38000</v>
          </cell>
          <cell r="F44">
            <v>61.4</v>
          </cell>
          <cell r="Q44">
            <v>0</v>
          </cell>
        </row>
        <row r="45">
          <cell r="C45">
            <v>4.1875</v>
          </cell>
          <cell r="E45">
            <v>39000</v>
          </cell>
          <cell r="F45">
            <v>55.7</v>
          </cell>
          <cell r="Q45">
            <v>0</v>
          </cell>
        </row>
        <row r="46">
          <cell r="C46">
            <v>4.375</v>
          </cell>
          <cell r="E46">
            <v>40000</v>
          </cell>
          <cell r="F46">
            <v>57.999999999999993</v>
          </cell>
          <cell r="Q46">
            <v>0</v>
          </cell>
        </row>
        <row r="47">
          <cell r="C47">
            <v>4.484375</v>
          </cell>
          <cell r="E47">
            <v>41000</v>
          </cell>
          <cell r="F47">
            <v>53.7</v>
          </cell>
          <cell r="Q47">
            <v>0</v>
          </cell>
        </row>
        <row r="48">
          <cell r="C48">
            <v>4.625</v>
          </cell>
          <cell r="E48">
            <v>42000</v>
          </cell>
          <cell r="F48">
            <v>63.800000000000004</v>
          </cell>
          <cell r="Q48">
            <v>0</v>
          </cell>
        </row>
        <row r="49">
          <cell r="C49">
            <v>4.765625</v>
          </cell>
          <cell r="E49">
            <v>43000</v>
          </cell>
          <cell r="F49">
            <v>65.900000000000006</v>
          </cell>
          <cell r="Q49">
            <v>0</v>
          </cell>
        </row>
        <row r="50">
          <cell r="C50">
            <v>4.828125</v>
          </cell>
          <cell r="E50">
            <v>44000</v>
          </cell>
          <cell r="F50">
            <v>69.5</v>
          </cell>
          <cell r="Q50">
            <v>0</v>
          </cell>
        </row>
        <row r="51">
          <cell r="C51">
            <v>4.875</v>
          </cell>
          <cell r="E51">
            <v>45000</v>
          </cell>
          <cell r="F51">
            <v>68.2</v>
          </cell>
          <cell r="Q51">
            <v>0</v>
          </cell>
        </row>
        <row r="52">
          <cell r="C52">
            <v>4.90625</v>
          </cell>
          <cell r="E52">
            <v>46000</v>
          </cell>
          <cell r="F52">
            <v>67.5</v>
          </cell>
          <cell r="Q52">
            <v>0</v>
          </cell>
        </row>
        <row r="53">
          <cell r="C53">
            <v>4.953125</v>
          </cell>
          <cell r="E53">
            <v>47000</v>
          </cell>
          <cell r="F53">
            <v>71.599999999999994</v>
          </cell>
          <cell r="Q53">
            <v>0</v>
          </cell>
        </row>
        <row r="54">
          <cell r="C54">
            <v>4.984375</v>
          </cell>
          <cell r="E54">
            <v>48000</v>
          </cell>
          <cell r="F54">
            <v>69.099999999999994</v>
          </cell>
          <cell r="Q54">
            <v>0</v>
          </cell>
        </row>
        <row r="55">
          <cell r="C55">
            <v>5.015625</v>
          </cell>
          <cell r="E55">
            <v>49000</v>
          </cell>
          <cell r="F55">
            <v>70</v>
          </cell>
          <cell r="Q55">
            <v>0</v>
          </cell>
        </row>
        <row r="56">
          <cell r="C56">
            <v>5.0625</v>
          </cell>
          <cell r="E56">
            <v>50000</v>
          </cell>
          <cell r="F56">
            <v>69.599999999999994</v>
          </cell>
          <cell r="Q56">
            <v>0</v>
          </cell>
        </row>
        <row r="57">
          <cell r="C57">
            <v>5.09375</v>
          </cell>
          <cell r="E57">
            <v>51000</v>
          </cell>
          <cell r="F57">
            <v>71.3</v>
          </cell>
          <cell r="Q57">
            <v>0</v>
          </cell>
        </row>
        <row r="58">
          <cell r="C58">
            <v>5.125</v>
          </cell>
          <cell r="E58">
            <v>52000</v>
          </cell>
          <cell r="F58">
            <v>70.599999999999994</v>
          </cell>
          <cell r="Q58">
            <v>0</v>
          </cell>
        </row>
        <row r="59">
          <cell r="C59">
            <v>5.171875</v>
          </cell>
          <cell r="E59">
            <v>53000</v>
          </cell>
          <cell r="F59">
            <v>73.099999999999994</v>
          </cell>
          <cell r="Q59">
            <v>0</v>
          </cell>
        </row>
        <row r="60">
          <cell r="C60">
            <v>5.203125</v>
          </cell>
          <cell r="E60">
            <v>54000</v>
          </cell>
          <cell r="F60">
            <v>69.399999999999991</v>
          </cell>
          <cell r="Q60">
            <v>0</v>
          </cell>
        </row>
        <row r="61">
          <cell r="C61">
            <v>5.25</v>
          </cell>
          <cell r="E61">
            <v>55000</v>
          </cell>
          <cell r="F61">
            <v>69.699999999999989</v>
          </cell>
          <cell r="Q61">
            <v>0</v>
          </cell>
        </row>
        <row r="62">
          <cell r="C62">
            <v>5.28125</v>
          </cell>
          <cell r="E62">
            <v>56000</v>
          </cell>
          <cell r="F62">
            <v>66.7</v>
          </cell>
          <cell r="Q62">
            <v>0</v>
          </cell>
        </row>
        <row r="63">
          <cell r="C63">
            <v>5.359375</v>
          </cell>
          <cell r="E63">
            <v>57000</v>
          </cell>
          <cell r="F63">
            <v>67.2</v>
          </cell>
          <cell r="Q63">
            <v>0</v>
          </cell>
        </row>
        <row r="64">
          <cell r="C64">
            <v>5.390625</v>
          </cell>
          <cell r="E64">
            <v>58000</v>
          </cell>
          <cell r="F64">
            <v>67.900000000000006</v>
          </cell>
          <cell r="Q64">
            <v>0</v>
          </cell>
        </row>
        <row r="65">
          <cell r="C65">
            <v>5.484375</v>
          </cell>
          <cell r="E65">
            <v>59000</v>
          </cell>
          <cell r="F65">
            <v>66.100000000000009</v>
          </cell>
          <cell r="Q65">
            <v>0</v>
          </cell>
        </row>
        <row r="66">
          <cell r="C66">
            <v>5.59375</v>
          </cell>
          <cell r="E66">
            <v>60000</v>
          </cell>
          <cell r="F66">
            <v>64.8</v>
          </cell>
          <cell r="Q66">
            <v>0</v>
          </cell>
        </row>
        <row r="67">
          <cell r="C67">
            <v>5.71875</v>
          </cell>
          <cell r="E67">
            <v>61000</v>
          </cell>
          <cell r="F67">
            <v>63.9</v>
          </cell>
          <cell r="Q67">
            <v>0</v>
          </cell>
        </row>
        <row r="68">
          <cell r="C68">
            <v>5.84375</v>
          </cell>
          <cell r="E68">
            <v>62000</v>
          </cell>
          <cell r="F68">
            <v>61.3</v>
          </cell>
          <cell r="Q68">
            <v>0</v>
          </cell>
        </row>
        <row r="69">
          <cell r="C69">
            <v>5.96875</v>
          </cell>
          <cell r="E69">
            <v>63000</v>
          </cell>
          <cell r="F69">
            <v>58.9</v>
          </cell>
          <cell r="Q69">
            <v>0</v>
          </cell>
        </row>
        <row r="70">
          <cell r="C70">
            <v>6.078125</v>
          </cell>
          <cell r="E70">
            <v>64000</v>
          </cell>
          <cell r="F70">
            <v>59.199999999999996</v>
          </cell>
          <cell r="Q70">
            <v>0</v>
          </cell>
        </row>
        <row r="71">
          <cell r="C71">
            <v>6.25</v>
          </cell>
          <cell r="E71">
            <v>65000</v>
          </cell>
          <cell r="F71">
            <v>70.899999999999991</v>
          </cell>
          <cell r="Q71">
            <v>0</v>
          </cell>
        </row>
        <row r="72">
          <cell r="C72">
            <v>6.28125</v>
          </cell>
          <cell r="E72">
            <v>66000</v>
          </cell>
          <cell r="F72">
            <v>71.5</v>
          </cell>
          <cell r="Q72">
            <v>0</v>
          </cell>
        </row>
        <row r="73">
          <cell r="C73">
            <v>6.296875</v>
          </cell>
          <cell r="E73">
            <v>67000</v>
          </cell>
          <cell r="F73">
            <v>67</v>
          </cell>
          <cell r="Q73">
            <v>0</v>
          </cell>
        </row>
        <row r="74">
          <cell r="C74">
            <v>6.359375</v>
          </cell>
          <cell r="E74">
            <v>68000</v>
          </cell>
          <cell r="F74">
            <v>64.3</v>
          </cell>
          <cell r="Q74">
            <v>0</v>
          </cell>
        </row>
        <row r="75">
          <cell r="C75">
            <v>6.421875</v>
          </cell>
          <cell r="E75">
            <v>69000</v>
          </cell>
          <cell r="F75">
            <v>62.8</v>
          </cell>
          <cell r="Q75">
            <v>0</v>
          </cell>
        </row>
        <row r="76">
          <cell r="C76">
            <v>6.484375</v>
          </cell>
          <cell r="E76">
            <v>70000</v>
          </cell>
          <cell r="F76">
            <v>65.400000000000006</v>
          </cell>
          <cell r="Q76">
            <v>0</v>
          </cell>
        </row>
        <row r="77">
          <cell r="C77">
            <v>6.5625</v>
          </cell>
          <cell r="E77">
            <v>71000</v>
          </cell>
          <cell r="F77">
            <v>62</v>
          </cell>
          <cell r="Q77">
            <v>0</v>
          </cell>
        </row>
        <row r="78">
          <cell r="C78">
            <v>6.671875</v>
          </cell>
          <cell r="E78">
            <v>72000</v>
          </cell>
          <cell r="F78">
            <v>61</v>
          </cell>
          <cell r="Q78">
            <v>0</v>
          </cell>
        </row>
        <row r="79">
          <cell r="C79">
            <v>6.734375</v>
          </cell>
          <cell r="E79">
            <v>73000</v>
          </cell>
          <cell r="F79">
            <v>72.2</v>
          </cell>
          <cell r="Q79">
            <v>0</v>
          </cell>
        </row>
        <row r="80">
          <cell r="C80">
            <v>6.765625</v>
          </cell>
          <cell r="E80">
            <v>74000</v>
          </cell>
          <cell r="F80">
            <v>71.5</v>
          </cell>
          <cell r="Q80">
            <v>0</v>
          </cell>
        </row>
        <row r="81">
          <cell r="C81">
            <v>6.78125</v>
          </cell>
          <cell r="E81">
            <v>75000</v>
          </cell>
          <cell r="F81">
            <v>70.899999999999991</v>
          </cell>
          <cell r="Q81">
            <v>0</v>
          </cell>
        </row>
        <row r="82">
          <cell r="C82">
            <v>6.8125</v>
          </cell>
          <cell r="E82">
            <v>76000</v>
          </cell>
          <cell r="F82">
            <v>70.199999999999989</v>
          </cell>
          <cell r="Q82">
            <v>0</v>
          </cell>
        </row>
        <row r="83">
          <cell r="C83">
            <v>6.828125</v>
          </cell>
          <cell r="E83">
            <v>77000</v>
          </cell>
          <cell r="F83">
            <v>69.699999999999989</v>
          </cell>
          <cell r="Q83">
            <v>0</v>
          </cell>
        </row>
        <row r="84">
          <cell r="C84">
            <v>6.90625</v>
          </cell>
          <cell r="E84">
            <v>78000</v>
          </cell>
          <cell r="F84">
            <v>63.3</v>
          </cell>
          <cell r="Q84">
            <v>0</v>
          </cell>
        </row>
        <row r="85">
          <cell r="C85">
            <v>7</v>
          </cell>
          <cell r="E85">
            <v>79000</v>
          </cell>
          <cell r="F85">
            <v>61.7</v>
          </cell>
          <cell r="Q85">
            <v>0</v>
          </cell>
        </row>
        <row r="86">
          <cell r="C86">
            <v>7.109375</v>
          </cell>
          <cell r="E86">
            <v>80000</v>
          </cell>
          <cell r="F86">
            <v>58.199999999999996</v>
          </cell>
          <cell r="Q86">
            <v>0</v>
          </cell>
        </row>
        <row r="87">
          <cell r="C87">
            <v>7.25</v>
          </cell>
          <cell r="E87">
            <v>81000</v>
          </cell>
          <cell r="F87">
            <v>61.7</v>
          </cell>
          <cell r="Q87">
            <v>0</v>
          </cell>
        </row>
        <row r="88">
          <cell r="C88">
            <v>7.3125</v>
          </cell>
          <cell r="E88">
            <v>82000</v>
          </cell>
          <cell r="F88">
            <v>69.099999999999994</v>
          </cell>
          <cell r="Q88">
            <v>0</v>
          </cell>
        </row>
        <row r="89">
          <cell r="C89">
            <v>7.34375</v>
          </cell>
          <cell r="E89">
            <v>83000</v>
          </cell>
          <cell r="F89">
            <v>65.900000000000006</v>
          </cell>
          <cell r="Q89">
            <v>0</v>
          </cell>
        </row>
        <row r="90">
          <cell r="C90">
            <v>7.453125</v>
          </cell>
          <cell r="E90">
            <v>84000</v>
          </cell>
          <cell r="F90">
            <v>63.6</v>
          </cell>
          <cell r="Q90">
            <v>0</v>
          </cell>
        </row>
        <row r="91">
          <cell r="C91">
            <v>7.546875</v>
          </cell>
          <cell r="E91">
            <v>85000</v>
          </cell>
          <cell r="F91">
            <v>67.300000000000011</v>
          </cell>
          <cell r="Q91">
            <v>0</v>
          </cell>
        </row>
        <row r="92">
          <cell r="C92">
            <v>7.5625</v>
          </cell>
          <cell r="E92">
            <v>86000</v>
          </cell>
          <cell r="F92">
            <v>70</v>
          </cell>
          <cell r="Q92">
            <v>0</v>
          </cell>
        </row>
        <row r="93">
          <cell r="C93">
            <v>7.578125</v>
          </cell>
          <cell r="E93">
            <v>87000</v>
          </cell>
          <cell r="F93">
            <v>70.7</v>
          </cell>
          <cell r="Q93">
            <v>0</v>
          </cell>
        </row>
        <row r="94">
          <cell r="C94">
            <v>7.609375</v>
          </cell>
          <cell r="E94">
            <v>88000</v>
          </cell>
          <cell r="F94">
            <v>72.5</v>
          </cell>
          <cell r="Q94">
            <v>0</v>
          </cell>
        </row>
        <row r="95">
          <cell r="C95">
            <v>7.625</v>
          </cell>
          <cell r="E95">
            <v>89000</v>
          </cell>
          <cell r="F95">
            <v>71.099999999999994</v>
          </cell>
          <cell r="Q95">
            <v>0</v>
          </cell>
        </row>
        <row r="96">
          <cell r="C96">
            <v>7.640625</v>
          </cell>
          <cell r="E96">
            <v>90000</v>
          </cell>
          <cell r="F96">
            <v>75.900000000000006</v>
          </cell>
          <cell r="Q96">
            <v>0</v>
          </cell>
        </row>
        <row r="97">
          <cell r="C97">
            <v>7.671875</v>
          </cell>
          <cell r="E97">
            <v>91000</v>
          </cell>
          <cell r="F97">
            <v>77.400000000000006</v>
          </cell>
          <cell r="Q97">
            <v>0</v>
          </cell>
        </row>
        <row r="98">
          <cell r="C98">
            <v>7.6875</v>
          </cell>
          <cell r="E98">
            <v>92000</v>
          </cell>
          <cell r="F98">
            <v>77.400000000000006</v>
          </cell>
          <cell r="Q98">
            <v>0</v>
          </cell>
        </row>
        <row r="99">
          <cell r="C99">
            <v>7.703125</v>
          </cell>
          <cell r="E99">
            <v>93000</v>
          </cell>
          <cell r="F99">
            <v>74.900000000000006</v>
          </cell>
          <cell r="Q99">
            <v>0</v>
          </cell>
        </row>
        <row r="100">
          <cell r="C100">
            <v>7.734375</v>
          </cell>
          <cell r="E100">
            <v>94000</v>
          </cell>
          <cell r="F100">
            <v>75.400000000000006</v>
          </cell>
          <cell r="Q100">
            <v>0</v>
          </cell>
        </row>
        <row r="101">
          <cell r="C101">
            <v>7.75</v>
          </cell>
          <cell r="E101">
            <v>95000</v>
          </cell>
          <cell r="F101">
            <v>75.900000000000006</v>
          </cell>
          <cell r="Q101">
            <v>0</v>
          </cell>
        </row>
        <row r="102">
          <cell r="C102">
            <v>7.78125</v>
          </cell>
          <cell r="E102">
            <v>96000</v>
          </cell>
          <cell r="F102">
            <v>76.599999999999994</v>
          </cell>
          <cell r="Q102">
            <v>0</v>
          </cell>
        </row>
        <row r="103">
          <cell r="C103">
            <v>7.796875</v>
          </cell>
          <cell r="E103">
            <v>97000</v>
          </cell>
          <cell r="F103">
            <v>77.2</v>
          </cell>
          <cell r="Q103">
            <v>0</v>
          </cell>
        </row>
        <row r="104">
          <cell r="C104">
            <v>7.8125</v>
          </cell>
          <cell r="E104">
            <v>98000</v>
          </cell>
          <cell r="F104">
            <v>76.3</v>
          </cell>
          <cell r="Q104">
            <v>0</v>
          </cell>
        </row>
        <row r="105">
          <cell r="C105">
            <v>7.84375</v>
          </cell>
          <cell r="E105">
            <v>99000</v>
          </cell>
          <cell r="F105">
            <v>75.400000000000006</v>
          </cell>
          <cell r="Q105">
            <v>0</v>
          </cell>
        </row>
        <row r="106">
          <cell r="C106">
            <v>7.859375</v>
          </cell>
          <cell r="E106">
            <v>100000</v>
          </cell>
          <cell r="F106">
            <v>72.5</v>
          </cell>
          <cell r="Q106">
            <v>0</v>
          </cell>
        </row>
      </sheetData>
      <sheetData sheetId="1">
        <row r="3">
          <cell r="F3">
            <v>67.724999999999994</v>
          </cell>
          <cell r="L3">
            <v>5.47</v>
          </cell>
          <cell r="Q3">
            <v>0</v>
          </cell>
        </row>
        <row r="7">
          <cell r="C7">
            <v>7.8125E-2</v>
          </cell>
          <cell r="F7">
            <v>79.400000000000006</v>
          </cell>
          <cell r="L7">
            <v>3</v>
          </cell>
          <cell r="Q7">
            <v>0</v>
          </cell>
        </row>
        <row r="8">
          <cell r="C8">
            <v>0.109375</v>
          </cell>
          <cell r="F8">
            <v>77.600000000000009</v>
          </cell>
          <cell r="L8">
            <v>3</v>
          </cell>
          <cell r="Q8">
            <v>0</v>
          </cell>
        </row>
        <row r="9">
          <cell r="C9">
            <v>0.171875</v>
          </cell>
          <cell r="F9">
            <v>62.4</v>
          </cell>
          <cell r="L9">
            <v>3</v>
          </cell>
          <cell r="Q9">
            <v>0</v>
          </cell>
        </row>
        <row r="10">
          <cell r="C10">
            <v>0.203125</v>
          </cell>
          <cell r="F10">
            <v>51.800000000000004</v>
          </cell>
          <cell r="L10">
            <v>2</v>
          </cell>
          <cell r="Q10">
            <v>0</v>
          </cell>
        </row>
        <row r="11">
          <cell r="C11">
            <v>0.25</v>
          </cell>
          <cell r="F11">
            <v>60.099999999999994</v>
          </cell>
          <cell r="L11">
            <v>6</v>
          </cell>
          <cell r="Q11">
            <v>0</v>
          </cell>
        </row>
        <row r="12">
          <cell r="C12">
            <v>0.296875</v>
          </cell>
          <cell r="F12">
            <v>71.5</v>
          </cell>
          <cell r="L12">
            <v>8</v>
          </cell>
          <cell r="Q12">
            <v>0</v>
          </cell>
        </row>
        <row r="13">
          <cell r="C13">
            <v>0.328125</v>
          </cell>
          <cell r="F13">
            <v>73.8</v>
          </cell>
          <cell r="L13">
            <v>8</v>
          </cell>
          <cell r="Q13">
            <v>0</v>
          </cell>
        </row>
        <row r="14">
          <cell r="C14">
            <v>0.375</v>
          </cell>
          <cell r="F14">
            <v>69.8</v>
          </cell>
          <cell r="L14">
            <v>8</v>
          </cell>
          <cell r="Q14">
            <v>0</v>
          </cell>
        </row>
        <row r="15">
          <cell r="C15">
            <v>0.40625</v>
          </cell>
          <cell r="F15">
            <v>73.599999999999994</v>
          </cell>
          <cell r="L15">
            <v>8</v>
          </cell>
          <cell r="Q15">
            <v>0</v>
          </cell>
        </row>
        <row r="16">
          <cell r="C16">
            <v>0.4375</v>
          </cell>
          <cell r="F16">
            <v>72.3</v>
          </cell>
          <cell r="L16">
            <v>8</v>
          </cell>
          <cell r="Q16">
            <v>0</v>
          </cell>
        </row>
        <row r="17">
          <cell r="C17">
            <v>0.46875</v>
          </cell>
          <cell r="F17">
            <v>68.300000000000011</v>
          </cell>
          <cell r="L17">
            <v>8</v>
          </cell>
          <cell r="Q17">
            <v>0</v>
          </cell>
        </row>
        <row r="18">
          <cell r="C18">
            <v>0.5</v>
          </cell>
          <cell r="F18">
            <v>72.399999999999991</v>
          </cell>
          <cell r="L18">
            <v>8</v>
          </cell>
          <cell r="Q18">
            <v>0</v>
          </cell>
        </row>
        <row r="19">
          <cell r="C19">
            <v>0.515625</v>
          </cell>
          <cell r="F19">
            <v>71.099999999999994</v>
          </cell>
          <cell r="L19">
            <v>8</v>
          </cell>
          <cell r="Q19">
            <v>0</v>
          </cell>
        </row>
        <row r="20">
          <cell r="C20">
            <v>0.546875</v>
          </cell>
          <cell r="F20">
            <v>71</v>
          </cell>
          <cell r="L20">
            <v>8</v>
          </cell>
          <cell r="Q20">
            <v>0</v>
          </cell>
        </row>
        <row r="21">
          <cell r="C21">
            <v>0.578125</v>
          </cell>
          <cell r="F21">
            <v>71.099999999999994</v>
          </cell>
          <cell r="L21">
            <v>8</v>
          </cell>
          <cell r="Q21">
            <v>0</v>
          </cell>
        </row>
        <row r="22">
          <cell r="C22">
            <v>0.609375</v>
          </cell>
          <cell r="F22">
            <v>71.399999999999991</v>
          </cell>
          <cell r="L22">
            <v>8</v>
          </cell>
          <cell r="Q22">
            <v>0</v>
          </cell>
        </row>
        <row r="23">
          <cell r="C23">
            <v>0.640625</v>
          </cell>
          <cell r="F23">
            <v>72.2</v>
          </cell>
          <cell r="L23">
            <v>8</v>
          </cell>
          <cell r="Q23">
            <v>0</v>
          </cell>
        </row>
        <row r="24">
          <cell r="C24">
            <v>0.671875</v>
          </cell>
          <cell r="F24">
            <v>69.5</v>
          </cell>
          <cell r="L24">
            <v>8</v>
          </cell>
          <cell r="Q24">
            <v>0</v>
          </cell>
        </row>
        <row r="25">
          <cell r="C25">
            <v>0.71875</v>
          </cell>
          <cell r="F25">
            <v>64.900000000000006</v>
          </cell>
          <cell r="L25">
            <v>7</v>
          </cell>
          <cell r="Q25">
            <v>0</v>
          </cell>
        </row>
        <row r="26">
          <cell r="C26">
            <v>0.75</v>
          </cell>
          <cell r="F26">
            <v>64.600000000000009</v>
          </cell>
          <cell r="L26">
            <v>7</v>
          </cell>
          <cell r="Q26">
            <v>0</v>
          </cell>
        </row>
        <row r="27">
          <cell r="C27">
            <v>0.796875</v>
          </cell>
          <cell r="F27">
            <v>70.199999999999989</v>
          </cell>
          <cell r="L27">
            <v>7</v>
          </cell>
          <cell r="Q27">
            <v>0</v>
          </cell>
        </row>
        <row r="28">
          <cell r="C28">
            <v>0.8125</v>
          </cell>
          <cell r="F28">
            <v>66.100000000000009</v>
          </cell>
          <cell r="L28">
            <v>7</v>
          </cell>
          <cell r="Q28">
            <v>0</v>
          </cell>
        </row>
        <row r="29">
          <cell r="C29">
            <v>0.859375</v>
          </cell>
          <cell r="F29">
            <v>62.6</v>
          </cell>
          <cell r="L29">
            <v>7</v>
          </cell>
          <cell r="Q29">
            <v>0</v>
          </cell>
        </row>
        <row r="30">
          <cell r="C30">
            <v>0.890625</v>
          </cell>
          <cell r="F30">
            <v>64.099999999999994</v>
          </cell>
          <cell r="L30">
            <v>7</v>
          </cell>
          <cell r="Q30">
            <v>0</v>
          </cell>
        </row>
        <row r="31">
          <cell r="C31">
            <v>0.9375</v>
          </cell>
          <cell r="F31">
            <v>66.3</v>
          </cell>
          <cell r="L31">
            <v>7</v>
          </cell>
          <cell r="Q31">
            <v>0</v>
          </cell>
        </row>
        <row r="32">
          <cell r="C32">
            <v>1</v>
          </cell>
          <cell r="F32">
            <v>63.7</v>
          </cell>
          <cell r="L32">
            <v>7</v>
          </cell>
          <cell r="Q32">
            <v>0</v>
          </cell>
        </row>
        <row r="33">
          <cell r="C33">
            <v>1.03125</v>
          </cell>
          <cell r="F33">
            <v>66.5</v>
          </cell>
          <cell r="L33">
            <v>7</v>
          </cell>
          <cell r="Q33">
            <v>0</v>
          </cell>
        </row>
        <row r="34">
          <cell r="C34">
            <v>1.0625</v>
          </cell>
          <cell r="F34">
            <v>68.2</v>
          </cell>
          <cell r="L34">
            <v>7</v>
          </cell>
          <cell r="Q34">
            <v>0</v>
          </cell>
        </row>
        <row r="35">
          <cell r="C35">
            <v>1.09375</v>
          </cell>
          <cell r="F35">
            <v>65.2</v>
          </cell>
          <cell r="L35">
            <v>7</v>
          </cell>
          <cell r="Q35">
            <v>0</v>
          </cell>
        </row>
        <row r="36">
          <cell r="C36">
            <v>1.140625</v>
          </cell>
          <cell r="F36">
            <v>64</v>
          </cell>
          <cell r="L36">
            <v>7</v>
          </cell>
          <cell r="Q36">
            <v>0</v>
          </cell>
        </row>
        <row r="37">
          <cell r="C37">
            <v>1.1875</v>
          </cell>
          <cell r="F37">
            <v>62.2</v>
          </cell>
          <cell r="L37">
            <v>7</v>
          </cell>
          <cell r="Q37">
            <v>0</v>
          </cell>
        </row>
        <row r="38">
          <cell r="C38">
            <v>1.21875</v>
          </cell>
          <cell r="F38">
            <v>58.5</v>
          </cell>
          <cell r="L38">
            <v>7</v>
          </cell>
          <cell r="Q38">
            <v>0</v>
          </cell>
        </row>
        <row r="39">
          <cell r="C39">
            <v>1.265625</v>
          </cell>
          <cell r="F39">
            <v>59.8</v>
          </cell>
          <cell r="L39">
            <v>7</v>
          </cell>
          <cell r="Q39">
            <v>0</v>
          </cell>
        </row>
        <row r="40">
          <cell r="C40">
            <v>1.3125</v>
          </cell>
          <cell r="F40">
            <v>59</v>
          </cell>
          <cell r="L40">
            <v>7</v>
          </cell>
          <cell r="Q40">
            <v>0</v>
          </cell>
        </row>
        <row r="41">
          <cell r="C41">
            <v>1.359375</v>
          </cell>
          <cell r="F41">
            <v>56.899999999999991</v>
          </cell>
          <cell r="L41">
            <v>7</v>
          </cell>
          <cell r="Q41">
            <v>0</v>
          </cell>
        </row>
        <row r="42">
          <cell r="C42">
            <v>1.40625</v>
          </cell>
          <cell r="F42">
            <v>57.499999999999993</v>
          </cell>
          <cell r="L42">
            <v>7</v>
          </cell>
          <cell r="Q42">
            <v>0</v>
          </cell>
        </row>
        <row r="43">
          <cell r="C43">
            <v>1.453125</v>
          </cell>
          <cell r="F43">
            <v>60.199999999999996</v>
          </cell>
          <cell r="L43">
            <v>7</v>
          </cell>
          <cell r="Q43">
            <v>0</v>
          </cell>
        </row>
        <row r="44">
          <cell r="C44">
            <v>1.5</v>
          </cell>
          <cell r="F44">
            <v>61.3</v>
          </cell>
          <cell r="L44">
            <v>9</v>
          </cell>
          <cell r="Q44">
            <v>0</v>
          </cell>
        </row>
        <row r="45">
          <cell r="C45">
            <v>1.5625</v>
          </cell>
          <cell r="F45">
            <v>61.6</v>
          </cell>
          <cell r="L45">
            <v>7</v>
          </cell>
          <cell r="Q45">
            <v>0</v>
          </cell>
        </row>
        <row r="46">
          <cell r="C46">
            <v>1.59375</v>
          </cell>
          <cell r="F46">
            <v>69.399999999999991</v>
          </cell>
          <cell r="L46">
            <v>8</v>
          </cell>
          <cell r="Q46">
            <v>0</v>
          </cell>
        </row>
        <row r="47">
          <cell r="C47">
            <v>1.609375</v>
          </cell>
          <cell r="F47">
            <v>73.400000000000006</v>
          </cell>
          <cell r="L47">
            <v>8</v>
          </cell>
          <cell r="Q47">
            <v>0</v>
          </cell>
        </row>
        <row r="48">
          <cell r="C48">
            <v>1.640625</v>
          </cell>
          <cell r="F48">
            <v>73.7</v>
          </cell>
          <cell r="L48">
            <v>8</v>
          </cell>
          <cell r="Q48">
            <v>0</v>
          </cell>
        </row>
        <row r="49">
          <cell r="C49">
            <v>1.671875</v>
          </cell>
          <cell r="F49">
            <v>73.5</v>
          </cell>
          <cell r="L49">
            <v>8</v>
          </cell>
          <cell r="Q49">
            <v>0</v>
          </cell>
        </row>
        <row r="50">
          <cell r="C50">
            <v>1.6875</v>
          </cell>
          <cell r="F50">
            <v>71.599999999999994</v>
          </cell>
          <cell r="L50">
            <v>8</v>
          </cell>
          <cell r="Q50">
            <v>0</v>
          </cell>
        </row>
        <row r="51">
          <cell r="C51">
            <v>1.71875</v>
          </cell>
          <cell r="F51">
            <v>76.7</v>
          </cell>
          <cell r="L51">
            <v>8</v>
          </cell>
          <cell r="Q51">
            <v>0</v>
          </cell>
        </row>
        <row r="52">
          <cell r="C52">
            <v>1.75</v>
          </cell>
          <cell r="F52">
            <v>76.8</v>
          </cell>
          <cell r="L52">
            <v>8</v>
          </cell>
          <cell r="Q52">
            <v>0</v>
          </cell>
        </row>
        <row r="53">
          <cell r="C53">
            <v>1.765625</v>
          </cell>
          <cell r="F53">
            <v>77.3</v>
          </cell>
          <cell r="L53">
            <v>8</v>
          </cell>
          <cell r="Q53">
            <v>0</v>
          </cell>
        </row>
        <row r="54">
          <cell r="C54">
            <v>1.796875</v>
          </cell>
          <cell r="F54">
            <v>80.100000000000009</v>
          </cell>
          <cell r="L54">
            <v>8</v>
          </cell>
          <cell r="Q54">
            <v>0</v>
          </cell>
        </row>
        <row r="55">
          <cell r="C55">
            <v>1.8125</v>
          </cell>
          <cell r="F55">
            <v>80.5</v>
          </cell>
          <cell r="L55">
            <v>8</v>
          </cell>
          <cell r="Q55">
            <v>0</v>
          </cell>
        </row>
        <row r="56">
          <cell r="C56">
            <v>1.84375</v>
          </cell>
          <cell r="F56">
            <v>80.5</v>
          </cell>
          <cell r="L56">
            <v>8</v>
          </cell>
          <cell r="Q56">
            <v>0</v>
          </cell>
        </row>
        <row r="57">
          <cell r="C57">
            <v>1.875</v>
          </cell>
          <cell r="F57">
            <v>77.8</v>
          </cell>
          <cell r="L57">
            <v>8</v>
          </cell>
          <cell r="Q57">
            <v>0</v>
          </cell>
        </row>
        <row r="58">
          <cell r="C58">
            <v>1.890625</v>
          </cell>
          <cell r="F58">
            <v>71.3</v>
          </cell>
          <cell r="L58">
            <v>8</v>
          </cell>
          <cell r="Q58">
            <v>0</v>
          </cell>
        </row>
        <row r="59">
          <cell r="C59">
            <v>1.921875</v>
          </cell>
          <cell r="F59">
            <v>69.5</v>
          </cell>
          <cell r="L59">
            <v>8</v>
          </cell>
          <cell r="Q59">
            <v>0</v>
          </cell>
        </row>
        <row r="60">
          <cell r="C60">
            <v>1.953125</v>
          </cell>
          <cell r="F60">
            <v>66.3</v>
          </cell>
          <cell r="L60">
            <v>4</v>
          </cell>
          <cell r="Q60">
            <v>0</v>
          </cell>
        </row>
        <row r="61">
          <cell r="C61">
            <v>1.984375</v>
          </cell>
          <cell r="F61">
            <v>64.099999999999994</v>
          </cell>
          <cell r="L61">
            <v>4</v>
          </cell>
          <cell r="Q61">
            <v>0</v>
          </cell>
        </row>
        <row r="62">
          <cell r="C62">
            <v>2.015625</v>
          </cell>
          <cell r="F62">
            <v>61.199999999999996</v>
          </cell>
          <cell r="L62">
            <v>4</v>
          </cell>
          <cell r="Q62">
            <v>0</v>
          </cell>
        </row>
        <row r="63">
          <cell r="C63">
            <v>2.046875</v>
          </cell>
          <cell r="F63">
            <v>51.800000000000004</v>
          </cell>
          <cell r="L63">
            <v>2</v>
          </cell>
          <cell r="Q63">
            <v>0</v>
          </cell>
        </row>
        <row r="64">
          <cell r="C64">
            <v>2.0625</v>
          </cell>
          <cell r="F64">
            <v>59.9</v>
          </cell>
          <cell r="L64">
            <v>2</v>
          </cell>
          <cell r="Q64">
            <v>0</v>
          </cell>
        </row>
        <row r="65">
          <cell r="C65">
            <v>2.078125</v>
          </cell>
          <cell r="F65">
            <v>55.500000000000007</v>
          </cell>
          <cell r="L65">
            <v>1</v>
          </cell>
          <cell r="Q65">
            <v>0</v>
          </cell>
        </row>
        <row r="66">
          <cell r="C66">
            <v>2.09375</v>
          </cell>
          <cell r="F66">
            <v>50.9</v>
          </cell>
          <cell r="L66">
            <v>1</v>
          </cell>
          <cell r="Q66">
            <v>0</v>
          </cell>
        </row>
        <row r="67">
          <cell r="C67">
            <v>2.109375</v>
          </cell>
          <cell r="F67">
            <v>50.1</v>
          </cell>
          <cell r="L67">
            <v>1</v>
          </cell>
          <cell r="Q67">
            <v>0</v>
          </cell>
        </row>
        <row r="68">
          <cell r="C68">
            <v>2.125</v>
          </cell>
          <cell r="F68">
            <v>49.9</v>
          </cell>
          <cell r="L68">
            <v>1</v>
          </cell>
          <cell r="Q68">
            <v>0</v>
          </cell>
        </row>
        <row r="69">
          <cell r="C69">
            <v>2.140625</v>
          </cell>
          <cell r="F69">
            <v>53.300000000000004</v>
          </cell>
          <cell r="L69">
            <v>1</v>
          </cell>
          <cell r="Q69">
            <v>0</v>
          </cell>
        </row>
        <row r="70">
          <cell r="C70">
            <v>2.15625</v>
          </cell>
          <cell r="F70">
            <v>49.8</v>
          </cell>
          <cell r="L70">
            <v>2</v>
          </cell>
          <cell r="Q70">
            <v>0</v>
          </cell>
        </row>
        <row r="71">
          <cell r="C71">
            <v>2.1875</v>
          </cell>
          <cell r="F71">
            <v>74.599999999999994</v>
          </cell>
          <cell r="L71">
            <v>5</v>
          </cell>
          <cell r="Q71">
            <v>0</v>
          </cell>
        </row>
        <row r="72">
          <cell r="C72">
            <v>2.21875</v>
          </cell>
          <cell r="F72">
            <v>74.8</v>
          </cell>
          <cell r="L72">
            <v>5</v>
          </cell>
          <cell r="Q72">
            <v>0</v>
          </cell>
        </row>
        <row r="73">
          <cell r="C73">
            <v>2.25</v>
          </cell>
          <cell r="F73">
            <v>71.399999999999991</v>
          </cell>
          <cell r="L73">
            <v>5</v>
          </cell>
          <cell r="Q73">
            <v>0</v>
          </cell>
        </row>
        <row r="74">
          <cell r="C74">
            <v>2.28125</v>
          </cell>
          <cell r="F74">
            <v>66.100000000000009</v>
          </cell>
          <cell r="L74">
            <v>5</v>
          </cell>
          <cell r="Q74">
            <v>0</v>
          </cell>
        </row>
        <row r="75">
          <cell r="C75">
            <v>2.3125</v>
          </cell>
          <cell r="F75">
            <v>65.400000000000006</v>
          </cell>
          <cell r="L75">
            <v>4</v>
          </cell>
          <cell r="Q75">
            <v>0</v>
          </cell>
        </row>
        <row r="76">
          <cell r="C76">
            <v>2.34375</v>
          </cell>
          <cell r="F76">
            <v>68.400000000000006</v>
          </cell>
          <cell r="L76">
            <v>4</v>
          </cell>
          <cell r="Q76">
            <v>0</v>
          </cell>
        </row>
        <row r="77">
          <cell r="C77">
            <v>2.359375</v>
          </cell>
          <cell r="F77">
            <v>64.900000000000006</v>
          </cell>
          <cell r="L77">
            <v>4</v>
          </cell>
          <cell r="Q77">
            <v>0</v>
          </cell>
        </row>
        <row r="78">
          <cell r="C78">
            <v>2.390625</v>
          </cell>
          <cell r="F78">
            <v>64.8</v>
          </cell>
          <cell r="L78">
            <v>4</v>
          </cell>
          <cell r="Q78">
            <v>0</v>
          </cell>
        </row>
        <row r="79">
          <cell r="C79">
            <v>2.40625</v>
          </cell>
          <cell r="F79">
            <v>67.2</v>
          </cell>
          <cell r="L79">
            <v>4</v>
          </cell>
          <cell r="Q79">
            <v>0</v>
          </cell>
        </row>
        <row r="80">
          <cell r="C80">
            <v>2.4375</v>
          </cell>
          <cell r="F80">
            <v>69.3</v>
          </cell>
          <cell r="L80">
            <v>4</v>
          </cell>
          <cell r="Q80">
            <v>0</v>
          </cell>
        </row>
        <row r="81">
          <cell r="C81">
            <v>2.453125</v>
          </cell>
          <cell r="F81">
            <v>70.399999999999991</v>
          </cell>
          <cell r="L81">
            <v>4</v>
          </cell>
          <cell r="Q81">
            <v>0</v>
          </cell>
        </row>
        <row r="82">
          <cell r="C82">
            <v>2.46875</v>
          </cell>
          <cell r="F82">
            <v>72.899999999999991</v>
          </cell>
          <cell r="L82">
            <v>4</v>
          </cell>
          <cell r="Q82">
            <v>0</v>
          </cell>
        </row>
        <row r="83">
          <cell r="C83">
            <v>2.484375</v>
          </cell>
          <cell r="F83">
            <v>71.099999999999994</v>
          </cell>
          <cell r="L83">
            <v>4</v>
          </cell>
          <cell r="Q83">
            <v>0</v>
          </cell>
        </row>
        <row r="84">
          <cell r="C84">
            <v>2.515625</v>
          </cell>
          <cell r="F84">
            <v>74.5</v>
          </cell>
          <cell r="L84">
            <v>4</v>
          </cell>
          <cell r="Q84">
            <v>0</v>
          </cell>
        </row>
        <row r="85">
          <cell r="C85">
            <v>2.53125</v>
          </cell>
          <cell r="F85">
            <v>74.2</v>
          </cell>
          <cell r="L85">
            <v>4</v>
          </cell>
          <cell r="Q85">
            <v>0</v>
          </cell>
        </row>
        <row r="86">
          <cell r="C86">
            <v>2.546875</v>
          </cell>
          <cell r="F86">
            <v>74.099999999999994</v>
          </cell>
          <cell r="L86">
            <v>4</v>
          </cell>
          <cell r="Q86">
            <v>0</v>
          </cell>
        </row>
        <row r="87">
          <cell r="C87">
            <v>2.5625</v>
          </cell>
          <cell r="F87">
            <v>73.5</v>
          </cell>
          <cell r="L87">
            <v>4</v>
          </cell>
          <cell r="Q87">
            <v>0</v>
          </cell>
        </row>
        <row r="88">
          <cell r="C88">
            <v>2.578125</v>
          </cell>
          <cell r="F88">
            <v>72.399999999999991</v>
          </cell>
          <cell r="L88">
            <v>4</v>
          </cell>
          <cell r="Q88">
            <v>0</v>
          </cell>
        </row>
        <row r="89">
          <cell r="C89">
            <v>2.59375</v>
          </cell>
          <cell r="F89">
            <v>73</v>
          </cell>
          <cell r="L89">
            <v>4</v>
          </cell>
          <cell r="Q89">
            <v>0</v>
          </cell>
        </row>
        <row r="90">
          <cell r="C90">
            <v>2.609375</v>
          </cell>
          <cell r="F90">
            <v>74.099999999999994</v>
          </cell>
          <cell r="L90">
            <v>4</v>
          </cell>
          <cell r="Q90">
            <v>0</v>
          </cell>
        </row>
        <row r="91">
          <cell r="C91">
            <v>2.640625</v>
          </cell>
          <cell r="F91">
            <v>73.099999999999994</v>
          </cell>
          <cell r="L91">
            <v>4</v>
          </cell>
          <cell r="Q91">
            <v>0</v>
          </cell>
        </row>
        <row r="92">
          <cell r="C92">
            <v>2.65625</v>
          </cell>
          <cell r="F92">
            <v>73.2</v>
          </cell>
          <cell r="L92">
            <v>4</v>
          </cell>
          <cell r="Q92">
            <v>0</v>
          </cell>
        </row>
        <row r="93">
          <cell r="C93">
            <v>2.671875</v>
          </cell>
          <cell r="F93">
            <v>70.199999999999989</v>
          </cell>
          <cell r="L93">
            <v>4</v>
          </cell>
          <cell r="Q93">
            <v>0</v>
          </cell>
        </row>
        <row r="94">
          <cell r="C94">
            <v>2.6875</v>
          </cell>
          <cell r="F94">
            <v>67.800000000000011</v>
          </cell>
          <cell r="L94">
            <v>4</v>
          </cell>
          <cell r="Q94">
            <v>0</v>
          </cell>
        </row>
        <row r="95">
          <cell r="C95">
            <v>2.703125</v>
          </cell>
          <cell r="F95">
            <v>72.3</v>
          </cell>
          <cell r="L95">
            <v>4</v>
          </cell>
          <cell r="Q95">
            <v>0</v>
          </cell>
        </row>
        <row r="96">
          <cell r="C96">
            <v>2.71875</v>
          </cell>
          <cell r="F96">
            <v>74.5</v>
          </cell>
          <cell r="L96">
            <v>4</v>
          </cell>
          <cell r="Q96">
            <v>0</v>
          </cell>
        </row>
        <row r="97">
          <cell r="C97">
            <v>2.75</v>
          </cell>
          <cell r="F97">
            <v>70.899999999999991</v>
          </cell>
          <cell r="L97">
            <v>4</v>
          </cell>
          <cell r="Q97">
            <v>0</v>
          </cell>
        </row>
        <row r="98">
          <cell r="C98">
            <v>2.765625</v>
          </cell>
          <cell r="F98">
            <v>73.7</v>
          </cell>
          <cell r="L98">
            <v>4</v>
          </cell>
          <cell r="Q98">
            <v>0</v>
          </cell>
        </row>
        <row r="99">
          <cell r="C99">
            <v>2.78125</v>
          </cell>
          <cell r="F99">
            <v>71.3</v>
          </cell>
          <cell r="L99">
            <v>4</v>
          </cell>
          <cell r="Q99">
            <v>0</v>
          </cell>
        </row>
        <row r="100">
          <cell r="C100">
            <v>2.796875</v>
          </cell>
          <cell r="F100">
            <v>68.899999999999991</v>
          </cell>
          <cell r="L100">
            <v>4</v>
          </cell>
          <cell r="Q100">
            <v>0</v>
          </cell>
        </row>
        <row r="101">
          <cell r="C101">
            <v>2.8125</v>
          </cell>
          <cell r="F101">
            <v>68.600000000000009</v>
          </cell>
          <cell r="L101">
            <v>4</v>
          </cell>
          <cell r="Q101">
            <v>0</v>
          </cell>
        </row>
        <row r="102">
          <cell r="C102">
            <v>2.84375</v>
          </cell>
          <cell r="F102">
            <v>69.399999999999991</v>
          </cell>
          <cell r="L102">
            <v>3</v>
          </cell>
          <cell r="Q102">
            <v>0</v>
          </cell>
        </row>
        <row r="103">
          <cell r="C103">
            <v>2.859375</v>
          </cell>
          <cell r="F103">
            <v>70.3</v>
          </cell>
          <cell r="L103">
            <v>3</v>
          </cell>
          <cell r="Q103">
            <v>0</v>
          </cell>
        </row>
        <row r="104">
          <cell r="C104">
            <v>2.875</v>
          </cell>
          <cell r="F104">
            <v>68.5</v>
          </cell>
          <cell r="L104">
            <v>3</v>
          </cell>
          <cell r="Q104">
            <v>0</v>
          </cell>
        </row>
        <row r="105">
          <cell r="C105">
            <v>2.90625</v>
          </cell>
          <cell r="F105">
            <v>65.8</v>
          </cell>
          <cell r="L105">
            <v>3</v>
          </cell>
          <cell r="Q105">
            <v>0</v>
          </cell>
        </row>
        <row r="106">
          <cell r="C106">
            <v>2.921875</v>
          </cell>
          <cell r="F106">
            <v>49.3</v>
          </cell>
          <cell r="L106">
            <v>2</v>
          </cell>
          <cell r="Q106">
            <v>0</v>
          </cell>
        </row>
      </sheetData>
      <sheetData sheetId="2">
        <row r="3">
          <cell r="F3">
            <v>70.728000000000009</v>
          </cell>
          <cell r="L3">
            <v>2.84</v>
          </cell>
          <cell r="Q3">
            <v>0</v>
          </cell>
        </row>
        <row r="7">
          <cell r="C7">
            <v>4.6875E-2</v>
          </cell>
          <cell r="F7">
            <v>79.3</v>
          </cell>
          <cell r="L7">
            <v>3</v>
          </cell>
          <cell r="Q7">
            <v>0</v>
          </cell>
        </row>
        <row r="8">
          <cell r="C8">
            <v>9.375E-2</v>
          </cell>
          <cell r="F8">
            <v>77.600000000000009</v>
          </cell>
          <cell r="L8">
            <v>3</v>
          </cell>
          <cell r="Q8">
            <v>0</v>
          </cell>
        </row>
        <row r="9">
          <cell r="C9">
            <v>0.109375</v>
          </cell>
          <cell r="F9">
            <v>68.400000000000006</v>
          </cell>
          <cell r="L9">
            <v>3</v>
          </cell>
          <cell r="Q9">
            <v>0</v>
          </cell>
        </row>
        <row r="10">
          <cell r="C10">
            <v>0.140625</v>
          </cell>
          <cell r="F10">
            <v>65.600000000000009</v>
          </cell>
          <cell r="L10">
            <v>3</v>
          </cell>
          <cell r="Q10">
            <v>0</v>
          </cell>
        </row>
        <row r="11">
          <cell r="C11">
            <v>0.15625</v>
          </cell>
          <cell r="F11">
            <v>64.400000000000006</v>
          </cell>
          <cell r="L11">
            <v>3</v>
          </cell>
          <cell r="Q11">
            <v>0</v>
          </cell>
        </row>
        <row r="12">
          <cell r="C12">
            <v>0.1875</v>
          </cell>
          <cell r="F12">
            <v>59.9</v>
          </cell>
          <cell r="L12">
            <v>3</v>
          </cell>
          <cell r="Q12">
            <v>0</v>
          </cell>
        </row>
        <row r="13">
          <cell r="C13">
            <v>0.203125</v>
          </cell>
          <cell r="F13">
            <v>59.4</v>
          </cell>
          <cell r="L13">
            <v>4</v>
          </cell>
          <cell r="Q13">
            <v>0</v>
          </cell>
        </row>
        <row r="14">
          <cell r="C14">
            <v>0.234375</v>
          </cell>
          <cell r="F14">
            <v>64.7</v>
          </cell>
          <cell r="L14">
            <v>5</v>
          </cell>
          <cell r="Q14">
            <v>0</v>
          </cell>
        </row>
        <row r="15">
          <cell r="C15">
            <v>0.265625</v>
          </cell>
          <cell r="F15">
            <v>64.900000000000006</v>
          </cell>
          <cell r="L15">
            <v>4</v>
          </cell>
          <cell r="Q15">
            <v>0</v>
          </cell>
        </row>
        <row r="16">
          <cell r="C16">
            <v>0.28125</v>
          </cell>
          <cell r="F16">
            <v>69.399999999999991</v>
          </cell>
          <cell r="L16">
            <v>5</v>
          </cell>
          <cell r="Q16">
            <v>0</v>
          </cell>
        </row>
        <row r="17">
          <cell r="C17">
            <v>0.3125</v>
          </cell>
          <cell r="F17">
            <v>69.599999999999994</v>
          </cell>
          <cell r="L17">
            <v>5</v>
          </cell>
          <cell r="Q17">
            <v>0</v>
          </cell>
        </row>
        <row r="18">
          <cell r="C18">
            <v>0.328125</v>
          </cell>
          <cell r="F18">
            <v>68.600000000000009</v>
          </cell>
          <cell r="L18">
            <v>6</v>
          </cell>
          <cell r="Q18">
            <v>0</v>
          </cell>
        </row>
        <row r="19">
          <cell r="C19">
            <v>0.34375</v>
          </cell>
          <cell r="F19">
            <v>74.5</v>
          </cell>
          <cell r="L19">
            <v>6</v>
          </cell>
          <cell r="Q19">
            <v>0</v>
          </cell>
        </row>
        <row r="20">
          <cell r="C20">
            <v>0.375</v>
          </cell>
          <cell r="F20">
            <v>77.600000000000009</v>
          </cell>
          <cell r="L20">
            <v>6</v>
          </cell>
          <cell r="Q20">
            <v>0</v>
          </cell>
        </row>
        <row r="21">
          <cell r="C21">
            <v>0.40625</v>
          </cell>
          <cell r="F21">
            <v>77.400000000000006</v>
          </cell>
          <cell r="L21">
            <v>6</v>
          </cell>
          <cell r="Q21">
            <v>0</v>
          </cell>
        </row>
        <row r="22">
          <cell r="C22">
            <v>0.421875</v>
          </cell>
          <cell r="F22">
            <v>70.5</v>
          </cell>
          <cell r="L22">
            <v>6</v>
          </cell>
          <cell r="Q22">
            <v>0</v>
          </cell>
        </row>
        <row r="23">
          <cell r="C23">
            <v>0.453125</v>
          </cell>
          <cell r="F23">
            <v>72.099999999999994</v>
          </cell>
          <cell r="L23">
            <v>6</v>
          </cell>
          <cell r="Q23">
            <v>0</v>
          </cell>
        </row>
        <row r="24">
          <cell r="C24">
            <v>0.46875</v>
          </cell>
          <cell r="F24">
            <v>65.7</v>
          </cell>
          <cell r="L24">
            <v>6</v>
          </cell>
          <cell r="Q24">
            <v>0</v>
          </cell>
        </row>
        <row r="25">
          <cell r="C25">
            <v>0.5</v>
          </cell>
          <cell r="F25">
            <v>67</v>
          </cell>
          <cell r="L25">
            <v>4</v>
          </cell>
          <cell r="Q25">
            <v>0</v>
          </cell>
        </row>
        <row r="26">
          <cell r="C26">
            <v>0.515625</v>
          </cell>
          <cell r="F26">
            <v>65.7</v>
          </cell>
          <cell r="L26">
            <v>2</v>
          </cell>
          <cell r="Q26">
            <v>0</v>
          </cell>
        </row>
        <row r="27">
          <cell r="C27">
            <v>0.53125</v>
          </cell>
          <cell r="F27">
            <v>71.8</v>
          </cell>
          <cell r="L27">
            <v>2</v>
          </cell>
          <cell r="Q27">
            <v>0</v>
          </cell>
        </row>
        <row r="28">
          <cell r="C28">
            <v>0.546875</v>
          </cell>
          <cell r="F28">
            <v>66.7</v>
          </cell>
          <cell r="L28">
            <v>2</v>
          </cell>
          <cell r="Q28">
            <v>0</v>
          </cell>
        </row>
        <row r="29">
          <cell r="C29">
            <v>0.5625</v>
          </cell>
          <cell r="F29">
            <v>64.099999999999994</v>
          </cell>
          <cell r="L29">
            <v>2</v>
          </cell>
          <cell r="Q29">
            <v>0</v>
          </cell>
        </row>
        <row r="30">
          <cell r="C30">
            <v>0.578125</v>
          </cell>
          <cell r="F30">
            <v>65.5</v>
          </cell>
          <cell r="L30">
            <v>2</v>
          </cell>
          <cell r="Q30">
            <v>0</v>
          </cell>
        </row>
        <row r="31">
          <cell r="C31">
            <v>0.59375</v>
          </cell>
          <cell r="F31">
            <v>66.3</v>
          </cell>
          <cell r="L31">
            <v>2</v>
          </cell>
          <cell r="Q31">
            <v>0</v>
          </cell>
        </row>
        <row r="32">
          <cell r="C32">
            <v>0.609375</v>
          </cell>
          <cell r="F32">
            <v>65.100000000000009</v>
          </cell>
          <cell r="L32">
            <v>2</v>
          </cell>
          <cell r="Q32">
            <v>0</v>
          </cell>
        </row>
        <row r="33">
          <cell r="C33">
            <v>0.625</v>
          </cell>
          <cell r="F33">
            <v>66.600000000000009</v>
          </cell>
          <cell r="L33">
            <v>2</v>
          </cell>
          <cell r="Q33">
            <v>0</v>
          </cell>
        </row>
        <row r="34">
          <cell r="C34">
            <v>0.640625</v>
          </cell>
          <cell r="F34">
            <v>68.2</v>
          </cell>
          <cell r="L34">
            <v>2</v>
          </cell>
          <cell r="Q34">
            <v>0</v>
          </cell>
        </row>
        <row r="35">
          <cell r="C35">
            <v>0.65625</v>
          </cell>
          <cell r="F35">
            <v>65.3</v>
          </cell>
          <cell r="L35">
            <v>2</v>
          </cell>
          <cell r="Q35">
            <v>0</v>
          </cell>
        </row>
        <row r="36">
          <cell r="C36">
            <v>0.6875</v>
          </cell>
          <cell r="F36">
            <v>64</v>
          </cell>
          <cell r="L36">
            <v>2</v>
          </cell>
          <cell r="Q36">
            <v>0</v>
          </cell>
        </row>
        <row r="37">
          <cell r="C37">
            <v>0.71875</v>
          </cell>
          <cell r="F37">
            <v>63.3</v>
          </cell>
          <cell r="L37">
            <v>2</v>
          </cell>
          <cell r="Q37">
            <v>0</v>
          </cell>
        </row>
        <row r="38">
          <cell r="C38">
            <v>0.734375</v>
          </cell>
          <cell r="F38">
            <v>58.8</v>
          </cell>
          <cell r="L38">
            <v>2</v>
          </cell>
          <cell r="Q38">
            <v>0</v>
          </cell>
        </row>
        <row r="39">
          <cell r="C39">
            <v>0.75</v>
          </cell>
          <cell r="F39">
            <v>59.3</v>
          </cell>
          <cell r="L39">
            <v>2</v>
          </cell>
          <cell r="Q39">
            <v>0</v>
          </cell>
        </row>
        <row r="40">
          <cell r="C40">
            <v>0.765625</v>
          </cell>
          <cell r="F40">
            <v>59.5</v>
          </cell>
          <cell r="L40">
            <v>2</v>
          </cell>
          <cell r="Q40">
            <v>0</v>
          </cell>
        </row>
        <row r="41">
          <cell r="C41">
            <v>0.796875</v>
          </cell>
          <cell r="F41">
            <v>56.699999999999996</v>
          </cell>
          <cell r="L41">
            <v>2</v>
          </cell>
          <cell r="Q41">
            <v>0</v>
          </cell>
        </row>
        <row r="42">
          <cell r="C42">
            <v>0.8125</v>
          </cell>
          <cell r="F42">
            <v>57.499999999999993</v>
          </cell>
          <cell r="L42">
            <v>2</v>
          </cell>
          <cell r="Q42">
            <v>0</v>
          </cell>
        </row>
        <row r="43">
          <cell r="C43">
            <v>0.828125</v>
          </cell>
          <cell r="F43">
            <v>59.9</v>
          </cell>
          <cell r="L43">
            <v>2</v>
          </cell>
          <cell r="Q43">
            <v>0</v>
          </cell>
        </row>
        <row r="44">
          <cell r="C44">
            <v>0.84375</v>
          </cell>
          <cell r="F44">
            <v>60.9</v>
          </cell>
          <cell r="L44">
            <v>3</v>
          </cell>
          <cell r="Q44">
            <v>0</v>
          </cell>
        </row>
        <row r="45">
          <cell r="C45">
            <v>0.875</v>
          </cell>
          <cell r="F45">
            <v>61.4</v>
          </cell>
          <cell r="L45">
            <v>2</v>
          </cell>
          <cell r="Q45">
            <v>0</v>
          </cell>
        </row>
        <row r="46">
          <cell r="C46">
            <v>0.890625</v>
          </cell>
          <cell r="F46">
            <v>66.100000000000009</v>
          </cell>
          <cell r="L46">
            <v>2</v>
          </cell>
          <cell r="Q46">
            <v>0</v>
          </cell>
        </row>
        <row r="47">
          <cell r="C47">
            <v>0.90625</v>
          </cell>
          <cell r="F47">
            <v>62.8</v>
          </cell>
          <cell r="L47">
            <v>3</v>
          </cell>
          <cell r="Q47">
            <v>0</v>
          </cell>
        </row>
        <row r="48">
          <cell r="C48">
            <v>0.9375</v>
          </cell>
          <cell r="F48">
            <v>63.9</v>
          </cell>
          <cell r="L48">
            <v>2</v>
          </cell>
          <cell r="Q48">
            <v>0</v>
          </cell>
        </row>
        <row r="49">
          <cell r="C49">
            <v>0.953125</v>
          </cell>
          <cell r="F49">
            <v>67.300000000000011</v>
          </cell>
          <cell r="L49">
            <v>3</v>
          </cell>
          <cell r="Q49">
            <v>0</v>
          </cell>
        </row>
        <row r="50">
          <cell r="C50">
            <v>0.984375</v>
          </cell>
          <cell r="F50">
            <v>66.8</v>
          </cell>
          <cell r="L50">
            <v>3</v>
          </cell>
          <cell r="Q50">
            <v>0</v>
          </cell>
        </row>
        <row r="51">
          <cell r="C51">
            <v>1.015625</v>
          </cell>
          <cell r="F51">
            <v>70.099999999999994</v>
          </cell>
          <cell r="L51">
            <v>3</v>
          </cell>
          <cell r="Q51">
            <v>0</v>
          </cell>
        </row>
        <row r="52">
          <cell r="C52">
            <v>1.046875</v>
          </cell>
          <cell r="F52">
            <v>63.3</v>
          </cell>
          <cell r="L52">
            <v>6</v>
          </cell>
          <cell r="Q52">
            <v>0</v>
          </cell>
        </row>
        <row r="53">
          <cell r="C53">
            <v>1.09375</v>
          </cell>
          <cell r="F53">
            <v>62</v>
          </cell>
          <cell r="L53">
            <v>7</v>
          </cell>
          <cell r="Q53">
            <v>0</v>
          </cell>
        </row>
        <row r="54">
          <cell r="C54">
            <v>1.15625</v>
          </cell>
          <cell r="F54">
            <v>67.7</v>
          </cell>
          <cell r="L54">
            <v>8</v>
          </cell>
          <cell r="Q54">
            <v>0</v>
          </cell>
        </row>
        <row r="55">
          <cell r="C55">
            <v>1.1875</v>
          </cell>
          <cell r="F55">
            <v>67.100000000000009</v>
          </cell>
          <cell r="L55">
            <v>8</v>
          </cell>
          <cell r="Q55">
            <v>0</v>
          </cell>
        </row>
        <row r="56">
          <cell r="C56">
            <v>1.234375</v>
          </cell>
          <cell r="F56">
            <v>66.600000000000009</v>
          </cell>
          <cell r="L56">
            <v>9</v>
          </cell>
          <cell r="Q56">
            <v>0</v>
          </cell>
        </row>
        <row r="57">
          <cell r="C57">
            <v>1.28125</v>
          </cell>
          <cell r="F57">
            <v>60.4</v>
          </cell>
          <cell r="L57">
            <v>8</v>
          </cell>
          <cell r="Q57">
            <v>0</v>
          </cell>
        </row>
        <row r="58">
          <cell r="C58">
            <v>1.328125</v>
          </cell>
          <cell r="F58">
            <v>62.6</v>
          </cell>
          <cell r="L58">
            <v>1</v>
          </cell>
          <cell r="Q58">
            <v>0</v>
          </cell>
        </row>
        <row r="59">
          <cell r="C59">
            <v>1.34375</v>
          </cell>
          <cell r="F59">
            <v>70.5</v>
          </cell>
          <cell r="L59">
            <v>2</v>
          </cell>
          <cell r="Q59">
            <v>0</v>
          </cell>
        </row>
        <row r="60">
          <cell r="C60">
            <v>1.359375</v>
          </cell>
          <cell r="F60">
            <v>68.600000000000009</v>
          </cell>
          <cell r="L60">
            <v>2</v>
          </cell>
          <cell r="Q60">
            <v>0</v>
          </cell>
        </row>
        <row r="61">
          <cell r="C61">
            <v>1.390625</v>
          </cell>
          <cell r="F61">
            <v>75.2</v>
          </cell>
          <cell r="L61">
            <v>2</v>
          </cell>
          <cell r="Q61">
            <v>0</v>
          </cell>
        </row>
        <row r="62">
          <cell r="C62">
            <v>1.40625</v>
          </cell>
          <cell r="F62">
            <v>72.5</v>
          </cell>
          <cell r="L62">
            <v>2</v>
          </cell>
          <cell r="Q62">
            <v>0</v>
          </cell>
        </row>
        <row r="63">
          <cell r="C63">
            <v>1.421875</v>
          </cell>
          <cell r="F63">
            <v>75.5</v>
          </cell>
          <cell r="L63">
            <v>2</v>
          </cell>
          <cell r="Q63">
            <v>0</v>
          </cell>
        </row>
        <row r="64">
          <cell r="C64">
            <v>1.4375</v>
          </cell>
          <cell r="F64">
            <v>78.400000000000006</v>
          </cell>
          <cell r="L64">
            <v>2</v>
          </cell>
          <cell r="Q64">
            <v>0</v>
          </cell>
        </row>
        <row r="65">
          <cell r="C65">
            <v>1.453125</v>
          </cell>
          <cell r="F65">
            <v>75.599999999999994</v>
          </cell>
          <cell r="L65">
            <v>2</v>
          </cell>
          <cell r="Q65">
            <v>0</v>
          </cell>
        </row>
        <row r="66">
          <cell r="C66">
            <v>1.46875</v>
          </cell>
          <cell r="F66">
            <v>76.2</v>
          </cell>
          <cell r="L66">
            <v>2</v>
          </cell>
          <cell r="Q66">
            <v>0</v>
          </cell>
        </row>
        <row r="67">
          <cell r="C67">
            <v>1.484375</v>
          </cell>
          <cell r="F67">
            <v>76.7</v>
          </cell>
          <cell r="L67">
            <v>2</v>
          </cell>
          <cell r="Q67">
            <v>0</v>
          </cell>
        </row>
        <row r="68">
          <cell r="C68">
            <v>1.5</v>
          </cell>
          <cell r="F68">
            <v>77.5</v>
          </cell>
          <cell r="L68">
            <v>2</v>
          </cell>
          <cell r="Q68">
            <v>0</v>
          </cell>
        </row>
        <row r="69">
          <cell r="C69">
            <v>1.515625</v>
          </cell>
          <cell r="F69">
            <v>73.8</v>
          </cell>
          <cell r="L69">
            <v>2</v>
          </cell>
          <cell r="Q69">
            <v>0</v>
          </cell>
        </row>
        <row r="70">
          <cell r="C70">
            <v>1.53125</v>
          </cell>
          <cell r="F70">
            <v>75.7</v>
          </cell>
          <cell r="L70">
            <v>2</v>
          </cell>
          <cell r="Q70">
            <v>0</v>
          </cell>
        </row>
        <row r="71">
          <cell r="C71">
            <v>1.546875</v>
          </cell>
          <cell r="F71">
            <v>79.400000000000006</v>
          </cell>
          <cell r="L71">
            <v>2</v>
          </cell>
          <cell r="Q71">
            <v>0</v>
          </cell>
        </row>
        <row r="72">
          <cell r="C72">
            <v>1.5625</v>
          </cell>
          <cell r="F72">
            <v>75.5</v>
          </cell>
          <cell r="L72">
            <v>2</v>
          </cell>
          <cell r="Q72">
            <v>0</v>
          </cell>
        </row>
        <row r="73">
          <cell r="C73">
            <v>1.5625</v>
          </cell>
          <cell r="F73">
            <v>78.5</v>
          </cell>
          <cell r="L73">
            <v>2</v>
          </cell>
          <cell r="Q73">
            <v>0</v>
          </cell>
        </row>
        <row r="74">
          <cell r="C74">
            <v>1.578125</v>
          </cell>
          <cell r="F74">
            <v>78.400000000000006</v>
          </cell>
          <cell r="L74">
            <v>2</v>
          </cell>
          <cell r="Q74">
            <v>0</v>
          </cell>
        </row>
        <row r="75">
          <cell r="C75">
            <v>1.59375</v>
          </cell>
          <cell r="F75">
            <v>81</v>
          </cell>
          <cell r="L75">
            <v>2</v>
          </cell>
          <cell r="Q75">
            <v>0</v>
          </cell>
        </row>
        <row r="76">
          <cell r="C76">
            <v>1.609375</v>
          </cell>
          <cell r="F76">
            <v>83.2</v>
          </cell>
          <cell r="L76">
            <v>2</v>
          </cell>
          <cell r="Q76">
            <v>0</v>
          </cell>
        </row>
        <row r="77">
          <cell r="C77">
            <v>1.625</v>
          </cell>
          <cell r="F77">
            <v>84.1</v>
          </cell>
          <cell r="L77">
            <v>2</v>
          </cell>
          <cell r="Q77">
            <v>0</v>
          </cell>
        </row>
        <row r="78">
          <cell r="C78">
            <v>1.640625</v>
          </cell>
          <cell r="F78">
            <v>85.6</v>
          </cell>
          <cell r="L78">
            <v>2</v>
          </cell>
          <cell r="Q78">
            <v>0</v>
          </cell>
        </row>
        <row r="79">
          <cell r="C79">
            <v>1.640625</v>
          </cell>
          <cell r="F79">
            <v>80.600000000000009</v>
          </cell>
          <cell r="L79">
            <v>2</v>
          </cell>
          <cell r="Q79">
            <v>0</v>
          </cell>
        </row>
        <row r="80">
          <cell r="C80">
            <v>1.65625</v>
          </cell>
          <cell r="F80">
            <v>79.5</v>
          </cell>
          <cell r="L80">
            <v>2</v>
          </cell>
          <cell r="Q80">
            <v>0</v>
          </cell>
        </row>
        <row r="81">
          <cell r="C81">
            <v>1.671875</v>
          </cell>
          <cell r="F81">
            <v>77.7</v>
          </cell>
          <cell r="L81">
            <v>2</v>
          </cell>
          <cell r="Q81">
            <v>0</v>
          </cell>
        </row>
        <row r="82">
          <cell r="C82">
            <v>1.6875</v>
          </cell>
          <cell r="F82">
            <v>79.5</v>
          </cell>
          <cell r="L82">
            <v>2</v>
          </cell>
          <cell r="Q82">
            <v>0</v>
          </cell>
        </row>
        <row r="83">
          <cell r="C83">
            <v>1.703125</v>
          </cell>
          <cell r="F83">
            <v>79</v>
          </cell>
          <cell r="L83">
            <v>2</v>
          </cell>
          <cell r="Q83">
            <v>0</v>
          </cell>
        </row>
        <row r="84">
          <cell r="C84">
            <v>1.703125</v>
          </cell>
          <cell r="F84">
            <v>79.5</v>
          </cell>
          <cell r="L84">
            <v>2</v>
          </cell>
          <cell r="Q84">
            <v>0</v>
          </cell>
        </row>
        <row r="85">
          <cell r="C85">
            <v>1.71875</v>
          </cell>
          <cell r="F85">
            <v>76.099999999999994</v>
          </cell>
          <cell r="L85">
            <v>2</v>
          </cell>
          <cell r="Q85">
            <v>0</v>
          </cell>
        </row>
        <row r="86">
          <cell r="C86">
            <v>1.734375</v>
          </cell>
          <cell r="F86">
            <v>77.100000000000009</v>
          </cell>
          <cell r="L86">
            <v>2</v>
          </cell>
          <cell r="Q86">
            <v>0</v>
          </cell>
        </row>
        <row r="87">
          <cell r="C87">
            <v>1.75</v>
          </cell>
          <cell r="F87">
            <v>78.5</v>
          </cell>
          <cell r="L87">
            <v>2</v>
          </cell>
          <cell r="Q87">
            <v>0</v>
          </cell>
        </row>
        <row r="88">
          <cell r="C88">
            <v>1.765625</v>
          </cell>
          <cell r="F88">
            <v>80.900000000000006</v>
          </cell>
          <cell r="L88">
            <v>2</v>
          </cell>
          <cell r="Q88">
            <v>0</v>
          </cell>
        </row>
        <row r="89">
          <cell r="C89">
            <v>1.765625</v>
          </cell>
          <cell r="F89">
            <v>80</v>
          </cell>
          <cell r="L89">
            <v>2</v>
          </cell>
          <cell r="Q89">
            <v>0</v>
          </cell>
        </row>
        <row r="90">
          <cell r="C90">
            <v>1.78125</v>
          </cell>
          <cell r="F90">
            <v>78.7</v>
          </cell>
          <cell r="L90">
            <v>2</v>
          </cell>
          <cell r="Q90">
            <v>0</v>
          </cell>
        </row>
        <row r="91">
          <cell r="C91">
            <v>1.796875</v>
          </cell>
          <cell r="F91">
            <v>77.8</v>
          </cell>
          <cell r="L91">
            <v>2</v>
          </cell>
          <cell r="Q91">
            <v>0</v>
          </cell>
        </row>
        <row r="92">
          <cell r="C92">
            <v>1.8125</v>
          </cell>
          <cell r="F92">
            <v>73.7</v>
          </cell>
          <cell r="L92">
            <v>2</v>
          </cell>
          <cell r="Q92">
            <v>0</v>
          </cell>
        </row>
        <row r="93">
          <cell r="C93">
            <v>1.8125</v>
          </cell>
          <cell r="F93">
            <v>71.099999999999994</v>
          </cell>
          <cell r="L93">
            <v>2</v>
          </cell>
          <cell r="Q93">
            <v>0</v>
          </cell>
        </row>
        <row r="94">
          <cell r="C94">
            <v>1.828125</v>
          </cell>
          <cell r="F94">
            <v>71.7</v>
          </cell>
          <cell r="L94">
            <v>2</v>
          </cell>
          <cell r="Q94">
            <v>0</v>
          </cell>
        </row>
        <row r="95">
          <cell r="C95">
            <v>1.84375</v>
          </cell>
          <cell r="F95">
            <v>72.7</v>
          </cell>
          <cell r="L95">
            <v>2</v>
          </cell>
          <cell r="Q95">
            <v>0</v>
          </cell>
        </row>
        <row r="96">
          <cell r="C96">
            <v>1.859375</v>
          </cell>
          <cell r="F96">
            <v>72.2</v>
          </cell>
          <cell r="L96">
            <v>2</v>
          </cell>
          <cell r="Q96">
            <v>0</v>
          </cell>
        </row>
        <row r="97">
          <cell r="C97">
            <v>1.875</v>
          </cell>
          <cell r="F97">
            <v>75.3</v>
          </cell>
          <cell r="L97">
            <v>2</v>
          </cell>
          <cell r="Q97">
            <v>0</v>
          </cell>
        </row>
        <row r="98">
          <cell r="C98">
            <v>1.875</v>
          </cell>
          <cell r="F98">
            <v>72.5</v>
          </cell>
          <cell r="L98">
            <v>2</v>
          </cell>
          <cell r="Q98">
            <v>0</v>
          </cell>
        </row>
        <row r="99">
          <cell r="C99">
            <v>1.90625</v>
          </cell>
          <cell r="F99">
            <v>71.599999999999994</v>
          </cell>
          <cell r="L99">
            <v>2</v>
          </cell>
          <cell r="Q99">
            <v>0</v>
          </cell>
        </row>
        <row r="100">
          <cell r="C100">
            <v>1.921875</v>
          </cell>
          <cell r="F100">
            <v>71</v>
          </cell>
          <cell r="L100">
            <v>2</v>
          </cell>
          <cell r="Q100">
            <v>0</v>
          </cell>
        </row>
        <row r="101">
          <cell r="C101">
            <v>1.9375</v>
          </cell>
          <cell r="F101">
            <v>72.2</v>
          </cell>
          <cell r="L101">
            <v>2</v>
          </cell>
          <cell r="Q101">
            <v>0</v>
          </cell>
        </row>
        <row r="102">
          <cell r="C102">
            <v>1.953125</v>
          </cell>
          <cell r="F102">
            <v>70</v>
          </cell>
          <cell r="L102">
            <v>2</v>
          </cell>
          <cell r="Q102">
            <v>0</v>
          </cell>
        </row>
        <row r="103">
          <cell r="C103">
            <v>1.96875</v>
          </cell>
          <cell r="F103">
            <v>72.8</v>
          </cell>
          <cell r="L103">
            <v>2</v>
          </cell>
          <cell r="Q103">
            <v>0</v>
          </cell>
        </row>
        <row r="104">
          <cell r="C104">
            <v>1.984375</v>
          </cell>
          <cell r="F104">
            <v>72.3</v>
          </cell>
          <cell r="L104">
            <v>1</v>
          </cell>
          <cell r="Q104">
            <v>0</v>
          </cell>
        </row>
        <row r="105">
          <cell r="C105">
            <v>2</v>
          </cell>
          <cell r="F105">
            <v>68.400000000000006</v>
          </cell>
          <cell r="L105">
            <v>1</v>
          </cell>
          <cell r="Q105">
            <v>0</v>
          </cell>
        </row>
        <row r="106">
          <cell r="C106">
            <v>2.015625</v>
          </cell>
          <cell r="F106">
            <v>68.600000000000009</v>
          </cell>
          <cell r="L106">
            <v>1</v>
          </cell>
          <cell r="Q106">
            <v>0</v>
          </cell>
        </row>
      </sheetData>
      <sheetData sheetId="3">
        <row r="3">
          <cell r="F3">
            <v>59.213000000000022</v>
          </cell>
          <cell r="Q3">
            <v>0</v>
          </cell>
        </row>
        <row r="7">
          <cell r="C7">
            <v>6.25E-2</v>
          </cell>
          <cell r="F7">
            <v>74.3</v>
          </cell>
          <cell r="Q7">
            <v>0</v>
          </cell>
        </row>
        <row r="8">
          <cell r="C8">
            <v>0.109375</v>
          </cell>
          <cell r="F8">
            <v>71.599999999999994</v>
          </cell>
          <cell r="Q8">
            <v>0</v>
          </cell>
        </row>
        <row r="9">
          <cell r="C9">
            <v>0.125</v>
          </cell>
          <cell r="F9">
            <v>63.5</v>
          </cell>
          <cell r="Q9">
            <v>0</v>
          </cell>
        </row>
        <row r="10">
          <cell r="C10">
            <v>0.15625</v>
          </cell>
          <cell r="F10">
            <v>67.100000000000009</v>
          </cell>
          <cell r="Q10">
            <v>0</v>
          </cell>
        </row>
        <row r="11">
          <cell r="C11">
            <v>0.15625</v>
          </cell>
          <cell r="F11">
            <v>68.8</v>
          </cell>
          <cell r="Q11">
            <v>0</v>
          </cell>
        </row>
        <row r="12">
          <cell r="C12">
            <v>0.171875</v>
          </cell>
          <cell r="F12">
            <v>62.3</v>
          </cell>
          <cell r="Q12">
            <v>0</v>
          </cell>
        </row>
        <row r="13">
          <cell r="C13">
            <v>0.1875</v>
          </cell>
          <cell r="F13">
            <v>63.4</v>
          </cell>
          <cell r="Q13">
            <v>0</v>
          </cell>
        </row>
        <row r="14">
          <cell r="C14">
            <v>0.203125</v>
          </cell>
          <cell r="F14">
            <v>64.900000000000006</v>
          </cell>
          <cell r="Q14">
            <v>0</v>
          </cell>
        </row>
        <row r="15">
          <cell r="C15">
            <v>0.21875</v>
          </cell>
          <cell r="F15">
            <v>66.600000000000009</v>
          </cell>
          <cell r="Q15">
            <v>0</v>
          </cell>
        </row>
        <row r="16">
          <cell r="C16">
            <v>0.234375</v>
          </cell>
          <cell r="F16">
            <v>65</v>
          </cell>
          <cell r="Q16">
            <v>0</v>
          </cell>
        </row>
        <row r="17">
          <cell r="C17">
            <v>0.25</v>
          </cell>
          <cell r="F17">
            <v>65.400000000000006</v>
          </cell>
          <cell r="Q17">
            <v>0</v>
          </cell>
        </row>
        <row r="18">
          <cell r="C18">
            <v>0.265625</v>
          </cell>
          <cell r="F18">
            <v>62.9</v>
          </cell>
          <cell r="Q18">
            <v>0</v>
          </cell>
        </row>
        <row r="19">
          <cell r="C19">
            <v>0.265625</v>
          </cell>
          <cell r="F19">
            <v>67.400000000000006</v>
          </cell>
          <cell r="Q19">
            <v>0</v>
          </cell>
        </row>
        <row r="20">
          <cell r="C20">
            <v>0.28125</v>
          </cell>
          <cell r="F20">
            <v>66.8</v>
          </cell>
          <cell r="Q20">
            <v>0</v>
          </cell>
        </row>
        <row r="21">
          <cell r="C21">
            <v>0.3125</v>
          </cell>
          <cell r="F21">
            <v>65.100000000000009</v>
          </cell>
          <cell r="Q21">
            <v>0</v>
          </cell>
        </row>
        <row r="22">
          <cell r="C22">
            <v>0.328125</v>
          </cell>
          <cell r="F22">
            <v>64.8</v>
          </cell>
          <cell r="Q22">
            <v>0</v>
          </cell>
        </row>
        <row r="23">
          <cell r="C23">
            <v>0.328125</v>
          </cell>
          <cell r="F23">
            <v>67.900000000000006</v>
          </cell>
          <cell r="Q23">
            <v>0</v>
          </cell>
        </row>
        <row r="24">
          <cell r="C24">
            <v>0.34375</v>
          </cell>
          <cell r="F24">
            <v>65.3</v>
          </cell>
          <cell r="Q24">
            <v>0</v>
          </cell>
        </row>
        <row r="25">
          <cell r="C25">
            <v>0.359375</v>
          </cell>
          <cell r="F25">
            <v>61.7</v>
          </cell>
          <cell r="Q25">
            <v>0</v>
          </cell>
        </row>
        <row r="26">
          <cell r="C26">
            <v>0.375</v>
          </cell>
          <cell r="F26">
            <v>63</v>
          </cell>
          <cell r="Q26">
            <v>0</v>
          </cell>
        </row>
        <row r="27">
          <cell r="C27">
            <v>0.375</v>
          </cell>
          <cell r="F27">
            <v>65.900000000000006</v>
          </cell>
          <cell r="Q27">
            <v>0</v>
          </cell>
        </row>
        <row r="28">
          <cell r="C28">
            <v>0.390625</v>
          </cell>
          <cell r="F28">
            <v>65.5</v>
          </cell>
          <cell r="Q28">
            <v>0</v>
          </cell>
        </row>
        <row r="29">
          <cell r="C29">
            <v>0.40625</v>
          </cell>
          <cell r="F29">
            <v>65.400000000000006</v>
          </cell>
          <cell r="Q29">
            <v>0</v>
          </cell>
        </row>
        <row r="30">
          <cell r="C30">
            <v>0.421875</v>
          </cell>
          <cell r="F30">
            <v>62.2</v>
          </cell>
          <cell r="Q30">
            <v>0</v>
          </cell>
        </row>
        <row r="31">
          <cell r="C31">
            <v>0.421875</v>
          </cell>
          <cell r="F31">
            <v>60.6</v>
          </cell>
          <cell r="Q31">
            <v>0</v>
          </cell>
        </row>
        <row r="32">
          <cell r="C32">
            <v>0.4375</v>
          </cell>
          <cell r="F32">
            <v>61.7</v>
          </cell>
          <cell r="Q32">
            <v>0</v>
          </cell>
        </row>
        <row r="33">
          <cell r="C33">
            <v>0.453125</v>
          </cell>
          <cell r="F33">
            <v>57.3</v>
          </cell>
          <cell r="Q33">
            <v>0</v>
          </cell>
        </row>
        <row r="34">
          <cell r="C34">
            <v>0.46875</v>
          </cell>
          <cell r="F34">
            <v>59.5</v>
          </cell>
          <cell r="Q34">
            <v>0</v>
          </cell>
        </row>
        <row r="35">
          <cell r="C35">
            <v>0.484375</v>
          </cell>
          <cell r="F35">
            <v>56.399999999999991</v>
          </cell>
          <cell r="Q35">
            <v>0</v>
          </cell>
        </row>
        <row r="36">
          <cell r="C36">
            <v>0.5</v>
          </cell>
          <cell r="F36">
            <v>60.3</v>
          </cell>
          <cell r="Q36">
            <v>0</v>
          </cell>
        </row>
        <row r="37">
          <cell r="C37">
            <v>0.53125</v>
          </cell>
          <cell r="F37">
            <v>57.499999999999993</v>
          </cell>
          <cell r="Q37">
            <v>0</v>
          </cell>
        </row>
        <row r="38">
          <cell r="C38">
            <v>0.53125</v>
          </cell>
          <cell r="F38">
            <v>53.300000000000004</v>
          </cell>
          <cell r="Q38">
            <v>0</v>
          </cell>
        </row>
        <row r="39">
          <cell r="C39">
            <v>0.546875</v>
          </cell>
          <cell r="F39">
            <v>55.000000000000007</v>
          </cell>
          <cell r="Q39">
            <v>0</v>
          </cell>
        </row>
        <row r="40">
          <cell r="C40">
            <v>0.5625</v>
          </cell>
          <cell r="F40">
            <v>53.400000000000006</v>
          </cell>
          <cell r="Q40">
            <v>0</v>
          </cell>
        </row>
        <row r="41">
          <cell r="C41">
            <v>0.5625</v>
          </cell>
          <cell r="F41">
            <v>51.800000000000004</v>
          </cell>
          <cell r="Q41">
            <v>0</v>
          </cell>
        </row>
        <row r="42">
          <cell r="C42">
            <v>0.578125</v>
          </cell>
          <cell r="F42">
            <v>56.3</v>
          </cell>
          <cell r="Q42">
            <v>0</v>
          </cell>
        </row>
        <row r="43">
          <cell r="C43">
            <v>0.59375</v>
          </cell>
          <cell r="F43">
            <v>56.999999999999993</v>
          </cell>
          <cell r="Q43">
            <v>0</v>
          </cell>
        </row>
        <row r="44">
          <cell r="C44">
            <v>0.609375</v>
          </cell>
          <cell r="F44">
            <v>51.4</v>
          </cell>
          <cell r="Q44">
            <v>0</v>
          </cell>
        </row>
        <row r="45">
          <cell r="C45">
            <v>0.609375</v>
          </cell>
          <cell r="F45">
            <v>51.5</v>
          </cell>
          <cell r="Q45">
            <v>0</v>
          </cell>
        </row>
        <row r="46">
          <cell r="C46">
            <v>0.625</v>
          </cell>
          <cell r="F46">
            <v>47.8</v>
          </cell>
          <cell r="Q46">
            <v>0</v>
          </cell>
        </row>
        <row r="47">
          <cell r="C47">
            <v>0.640625</v>
          </cell>
          <cell r="F47">
            <v>46.5</v>
          </cell>
          <cell r="Q47">
            <v>0</v>
          </cell>
        </row>
        <row r="48">
          <cell r="C48">
            <v>0.65625</v>
          </cell>
          <cell r="F48">
            <v>42.6</v>
          </cell>
          <cell r="Q48">
            <v>0</v>
          </cell>
        </row>
        <row r="49">
          <cell r="C49">
            <v>0.65625</v>
          </cell>
          <cell r="F49">
            <v>43.4</v>
          </cell>
          <cell r="Q49">
            <v>0</v>
          </cell>
        </row>
        <row r="50">
          <cell r="C50">
            <v>0.671875</v>
          </cell>
          <cell r="F50">
            <v>41.3</v>
          </cell>
          <cell r="Q50">
            <v>0</v>
          </cell>
        </row>
        <row r="51">
          <cell r="C51">
            <v>0.6875</v>
          </cell>
          <cell r="F51">
            <v>40.400000000000006</v>
          </cell>
          <cell r="Q51">
            <v>0</v>
          </cell>
        </row>
        <row r="52">
          <cell r="C52">
            <v>0.6875</v>
          </cell>
          <cell r="F52">
            <v>42.3</v>
          </cell>
          <cell r="Q52">
            <v>0</v>
          </cell>
        </row>
        <row r="53">
          <cell r="C53">
            <v>0.703125</v>
          </cell>
          <cell r="F53">
            <v>44.4</v>
          </cell>
          <cell r="Q53">
            <v>0</v>
          </cell>
        </row>
        <row r="54">
          <cell r="C54">
            <v>0.71875</v>
          </cell>
          <cell r="F54">
            <v>47</v>
          </cell>
          <cell r="Q54">
            <v>0</v>
          </cell>
        </row>
        <row r="55">
          <cell r="C55">
            <v>0.734375</v>
          </cell>
          <cell r="F55">
            <v>45</v>
          </cell>
          <cell r="Q55">
            <v>0</v>
          </cell>
        </row>
        <row r="56">
          <cell r="C56">
            <v>0.734375</v>
          </cell>
          <cell r="F56">
            <v>44.2</v>
          </cell>
          <cell r="Q56">
            <v>0</v>
          </cell>
        </row>
        <row r="57">
          <cell r="C57">
            <v>0.75</v>
          </cell>
          <cell r="F57">
            <v>47.3</v>
          </cell>
          <cell r="Q57">
            <v>0</v>
          </cell>
        </row>
        <row r="58">
          <cell r="C58">
            <v>0.765625</v>
          </cell>
          <cell r="F58">
            <v>48.6</v>
          </cell>
          <cell r="Q58">
            <v>0</v>
          </cell>
        </row>
        <row r="59">
          <cell r="C59">
            <v>0.78125</v>
          </cell>
          <cell r="F59">
            <v>52.400000000000006</v>
          </cell>
          <cell r="Q59">
            <v>0</v>
          </cell>
        </row>
        <row r="60">
          <cell r="C60">
            <v>0.8125</v>
          </cell>
          <cell r="F60">
            <v>54.800000000000004</v>
          </cell>
          <cell r="Q60">
            <v>0</v>
          </cell>
        </row>
        <row r="61">
          <cell r="C61">
            <v>0.828125</v>
          </cell>
          <cell r="F61">
            <v>58.5</v>
          </cell>
          <cell r="Q61">
            <v>0</v>
          </cell>
        </row>
        <row r="62">
          <cell r="C62">
            <v>0.84375</v>
          </cell>
          <cell r="F62">
            <v>60.5</v>
          </cell>
          <cell r="Q62">
            <v>0</v>
          </cell>
        </row>
        <row r="63">
          <cell r="C63">
            <v>0.859375</v>
          </cell>
          <cell r="F63">
            <v>59.5</v>
          </cell>
          <cell r="Q63">
            <v>0</v>
          </cell>
        </row>
        <row r="64">
          <cell r="C64">
            <v>0.859375</v>
          </cell>
          <cell r="F64">
            <v>61.6</v>
          </cell>
          <cell r="Q64">
            <v>0</v>
          </cell>
        </row>
        <row r="65">
          <cell r="C65">
            <v>0.875</v>
          </cell>
          <cell r="F65">
            <v>58.699999999999996</v>
          </cell>
          <cell r="Q65">
            <v>0</v>
          </cell>
        </row>
        <row r="66">
          <cell r="C66">
            <v>0.890625</v>
          </cell>
          <cell r="F66">
            <v>59.4</v>
          </cell>
          <cell r="Q66">
            <v>0</v>
          </cell>
        </row>
        <row r="67">
          <cell r="C67">
            <v>0.890625</v>
          </cell>
          <cell r="F67">
            <v>61.199999999999996</v>
          </cell>
          <cell r="Q67">
            <v>0</v>
          </cell>
        </row>
        <row r="68">
          <cell r="C68">
            <v>0.90625</v>
          </cell>
          <cell r="F68">
            <v>60.4</v>
          </cell>
          <cell r="Q68">
            <v>0</v>
          </cell>
        </row>
        <row r="69">
          <cell r="C69">
            <v>0.921875</v>
          </cell>
          <cell r="F69">
            <v>57.199999999999996</v>
          </cell>
          <cell r="Q69">
            <v>0</v>
          </cell>
        </row>
        <row r="70">
          <cell r="C70">
            <v>0.9375</v>
          </cell>
          <cell r="F70">
            <v>62.8</v>
          </cell>
          <cell r="Q70">
            <v>0</v>
          </cell>
        </row>
        <row r="71">
          <cell r="C71">
            <v>0.9375</v>
          </cell>
          <cell r="F71">
            <v>63.5</v>
          </cell>
          <cell r="Q71">
            <v>0</v>
          </cell>
        </row>
        <row r="72">
          <cell r="C72">
            <v>0.953125</v>
          </cell>
          <cell r="F72">
            <v>63.3</v>
          </cell>
          <cell r="Q72">
            <v>0</v>
          </cell>
        </row>
        <row r="73">
          <cell r="C73">
            <v>0.96875</v>
          </cell>
          <cell r="F73">
            <v>67.600000000000009</v>
          </cell>
          <cell r="Q73">
            <v>0</v>
          </cell>
        </row>
        <row r="74">
          <cell r="C74">
            <v>0.984375</v>
          </cell>
          <cell r="F74">
            <v>66.5</v>
          </cell>
          <cell r="Q74">
            <v>0</v>
          </cell>
        </row>
        <row r="75">
          <cell r="C75">
            <v>0.984375</v>
          </cell>
          <cell r="F75">
            <v>66.100000000000009</v>
          </cell>
          <cell r="Q75">
            <v>0</v>
          </cell>
        </row>
        <row r="76">
          <cell r="C76">
            <v>1</v>
          </cell>
          <cell r="F76">
            <v>65.400000000000006</v>
          </cell>
          <cell r="Q76">
            <v>0</v>
          </cell>
        </row>
        <row r="77">
          <cell r="C77">
            <v>1.015625</v>
          </cell>
          <cell r="F77">
            <v>66.900000000000006</v>
          </cell>
          <cell r="Q77">
            <v>0</v>
          </cell>
        </row>
        <row r="78">
          <cell r="C78">
            <v>1.03125</v>
          </cell>
          <cell r="F78">
            <v>65.8</v>
          </cell>
          <cell r="Q78">
            <v>0</v>
          </cell>
        </row>
        <row r="79">
          <cell r="C79">
            <v>1.03125</v>
          </cell>
          <cell r="F79">
            <v>64</v>
          </cell>
          <cell r="Q79">
            <v>0</v>
          </cell>
        </row>
        <row r="80">
          <cell r="C80">
            <v>1.046875</v>
          </cell>
          <cell r="F80">
            <v>67.2</v>
          </cell>
          <cell r="Q80">
            <v>0</v>
          </cell>
        </row>
        <row r="81">
          <cell r="C81">
            <v>1.0625</v>
          </cell>
          <cell r="F81">
            <v>65.400000000000006</v>
          </cell>
          <cell r="Q81">
            <v>0</v>
          </cell>
        </row>
        <row r="82">
          <cell r="C82">
            <v>1.078125</v>
          </cell>
          <cell r="F82">
            <v>63</v>
          </cell>
          <cell r="Q82">
            <v>0</v>
          </cell>
        </row>
        <row r="83">
          <cell r="C83">
            <v>1.078125</v>
          </cell>
          <cell r="F83">
            <v>63.1</v>
          </cell>
          <cell r="Q83">
            <v>0</v>
          </cell>
        </row>
        <row r="84">
          <cell r="C84">
            <v>1.09375</v>
          </cell>
          <cell r="F84">
            <v>60.8</v>
          </cell>
          <cell r="Q84">
            <v>0</v>
          </cell>
        </row>
        <row r="85">
          <cell r="C85">
            <v>1.109375</v>
          </cell>
          <cell r="F85">
            <v>60.3</v>
          </cell>
          <cell r="Q85">
            <v>0</v>
          </cell>
        </row>
        <row r="86">
          <cell r="C86">
            <v>1.125</v>
          </cell>
          <cell r="F86">
            <v>61.1</v>
          </cell>
          <cell r="Q86">
            <v>0</v>
          </cell>
        </row>
        <row r="87">
          <cell r="C87">
            <v>1.125</v>
          </cell>
          <cell r="F87">
            <v>63.1</v>
          </cell>
          <cell r="Q87">
            <v>0</v>
          </cell>
        </row>
        <row r="88">
          <cell r="C88">
            <v>1.140625</v>
          </cell>
          <cell r="F88">
            <v>62.7</v>
          </cell>
          <cell r="Q88">
            <v>0</v>
          </cell>
        </row>
        <row r="89">
          <cell r="C89">
            <v>1.15625</v>
          </cell>
          <cell r="F89">
            <v>59.3</v>
          </cell>
          <cell r="Q89">
            <v>0</v>
          </cell>
        </row>
        <row r="90">
          <cell r="C90">
            <v>1.171875</v>
          </cell>
          <cell r="F90">
            <v>58.599999999999994</v>
          </cell>
          <cell r="Q90">
            <v>0</v>
          </cell>
        </row>
        <row r="91">
          <cell r="C91">
            <v>1.171875</v>
          </cell>
          <cell r="F91">
            <v>60.4</v>
          </cell>
          <cell r="Q91">
            <v>0</v>
          </cell>
        </row>
        <row r="92">
          <cell r="C92">
            <v>1.1875</v>
          </cell>
          <cell r="F92">
            <v>60.099999999999994</v>
          </cell>
          <cell r="Q92">
            <v>0</v>
          </cell>
        </row>
        <row r="93">
          <cell r="C93">
            <v>1.203125</v>
          </cell>
          <cell r="F93">
            <v>54.500000000000007</v>
          </cell>
          <cell r="Q93">
            <v>0</v>
          </cell>
        </row>
        <row r="94">
          <cell r="C94">
            <v>1.203125</v>
          </cell>
          <cell r="F94">
            <v>57.999999999999993</v>
          </cell>
          <cell r="Q94">
            <v>0</v>
          </cell>
        </row>
        <row r="95">
          <cell r="C95">
            <v>1.21875</v>
          </cell>
          <cell r="F95">
            <v>54.800000000000004</v>
          </cell>
          <cell r="Q95">
            <v>0</v>
          </cell>
        </row>
        <row r="96">
          <cell r="C96">
            <v>1.234375</v>
          </cell>
          <cell r="F96">
            <v>54.6</v>
          </cell>
          <cell r="Q96">
            <v>0</v>
          </cell>
        </row>
        <row r="97">
          <cell r="C97">
            <v>1.25</v>
          </cell>
          <cell r="F97">
            <v>62.2</v>
          </cell>
          <cell r="Q97">
            <v>0</v>
          </cell>
        </row>
        <row r="98">
          <cell r="C98">
            <v>1.265625</v>
          </cell>
          <cell r="F98">
            <v>62.2</v>
          </cell>
          <cell r="Q98">
            <v>0</v>
          </cell>
        </row>
        <row r="99">
          <cell r="C99">
            <v>1.28125</v>
          </cell>
          <cell r="F99">
            <v>60.9</v>
          </cell>
          <cell r="Q99">
            <v>0</v>
          </cell>
        </row>
        <row r="100">
          <cell r="C100">
            <v>1.296875</v>
          </cell>
          <cell r="F100">
            <v>59.5</v>
          </cell>
          <cell r="Q100">
            <v>0</v>
          </cell>
        </row>
        <row r="101">
          <cell r="C101">
            <v>1.3125</v>
          </cell>
          <cell r="F101">
            <v>57.599999999999994</v>
          </cell>
          <cell r="Q101">
            <v>0</v>
          </cell>
        </row>
        <row r="102">
          <cell r="C102">
            <v>1.328125</v>
          </cell>
          <cell r="F102">
            <v>58.5</v>
          </cell>
          <cell r="Q102">
            <v>0</v>
          </cell>
        </row>
        <row r="103">
          <cell r="C103">
            <v>1.34375</v>
          </cell>
          <cell r="F103">
            <v>58.5</v>
          </cell>
          <cell r="Q103">
            <v>0</v>
          </cell>
        </row>
        <row r="104">
          <cell r="C104">
            <v>1.359375</v>
          </cell>
          <cell r="F104">
            <v>61</v>
          </cell>
          <cell r="Q104">
            <v>0</v>
          </cell>
        </row>
        <row r="105">
          <cell r="C105">
            <v>1.375</v>
          </cell>
          <cell r="F105">
            <v>58.3</v>
          </cell>
          <cell r="Q105">
            <v>0</v>
          </cell>
        </row>
        <row r="106">
          <cell r="C106">
            <v>1.390625</v>
          </cell>
          <cell r="F106">
            <v>58.9</v>
          </cell>
          <cell r="Q106">
            <v>0</v>
          </cell>
        </row>
      </sheetData>
      <sheetData sheetId="4">
        <row r="3">
          <cell r="F3">
            <v>71.007000000000005</v>
          </cell>
          <cell r="L3">
            <v>7.35</v>
          </cell>
          <cell r="Q3">
            <v>62</v>
          </cell>
        </row>
        <row r="5">
          <cell r="A5">
            <v>3</v>
          </cell>
          <cell r="B5">
            <v>105</v>
          </cell>
        </row>
        <row r="7">
          <cell r="C7">
            <v>9.375E-2</v>
          </cell>
          <cell r="F7">
            <v>80</v>
          </cell>
          <cell r="L7">
            <v>5</v>
          </cell>
          <cell r="Q7">
            <v>0</v>
          </cell>
        </row>
        <row r="8">
          <cell r="C8">
            <v>0.1875</v>
          </cell>
          <cell r="F8">
            <v>77.3</v>
          </cell>
          <cell r="L8">
            <v>6</v>
          </cell>
          <cell r="Q8">
            <v>0</v>
          </cell>
        </row>
        <row r="9">
          <cell r="C9">
            <v>0.234375</v>
          </cell>
          <cell r="F9">
            <v>69.3</v>
          </cell>
          <cell r="L9">
            <v>7</v>
          </cell>
          <cell r="Q9">
            <v>100</v>
          </cell>
        </row>
        <row r="10">
          <cell r="C10">
            <v>0.3125</v>
          </cell>
          <cell r="F10">
            <v>71.8</v>
          </cell>
          <cell r="L10">
            <v>9</v>
          </cell>
          <cell r="Q10">
            <v>100</v>
          </cell>
        </row>
        <row r="11">
          <cell r="C11">
            <v>0.359375</v>
          </cell>
          <cell r="F11">
            <v>64.7</v>
          </cell>
          <cell r="L11">
            <v>9</v>
          </cell>
          <cell r="Q11">
            <v>0</v>
          </cell>
        </row>
        <row r="12">
          <cell r="C12">
            <v>0.453125</v>
          </cell>
          <cell r="F12">
            <v>73.8</v>
          </cell>
          <cell r="L12">
            <v>11</v>
          </cell>
          <cell r="Q12">
            <v>100</v>
          </cell>
        </row>
        <row r="13">
          <cell r="C13">
            <v>0.53125</v>
          </cell>
          <cell r="F13">
            <v>73.400000000000006</v>
          </cell>
          <cell r="L13">
            <v>11</v>
          </cell>
          <cell r="Q13">
            <v>100</v>
          </cell>
        </row>
        <row r="14">
          <cell r="C14">
            <v>0.609375</v>
          </cell>
          <cell r="F14">
            <v>69.699999999999989</v>
          </cell>
          <cell r="L14">
            <v>13</v>
          </cell>
          <cell r="Q14">
            <v>100</v>
          </cell>
        </row>
        <row r="15">
          <cell r="C15">
            <v>0.71875</v>
          </cell>
          <cell r="F15">
            <v>70.199999999999989</v>
          </cell>
          <cell r="L15">
            <v>11</v>
          </cell>
          <cell r="Q15">
            <v>100</v>
          </cell>
        </row>
        <row r="16">
          <cell r="C16">
            <v>0.78125</v>
          </cell>
          <cell r="F16">
            <v>70</v>
          </cell>
          <cell r="L16">
            <v>8</v>
          </cell>
          <cell r="Q16">
            <v>100</v>
          </cell>
        </row>
        <row r="17">
          <cell r="C17">
            <v>0.828125</v>
          </cell>
          <cell r="F17">
            <v>67.7</v>
          </cell>
          <cell r="L17">
            <v>5</v>
          </cell>
          <cell r="Q17">
            <v>100</v>
          </cell>
        </row>
        <row r="18">
          <cell r="C18">
            <v>0.875</v>
          </cell>
          <cell r="F18">
            <v>71.399999999999991</v>
          </cell>
          <cell r="L18">
            <v>6</v>
          </cell>
          <cell r="Q18">
            <v>0</v>
          </cell>
        </row>
        <row r="19">
          <cell r="C19">
            <v>0.9375</v>
          </cell>
          <cell r="F19">
            <v>73.2</v>
          </cell>
          <cell r="L19">
            <v>5</v>
          </cell>
          <cell r="Q19">
            <v>100</v>
          </cell>
        </row>
        <row r="20">
          <cell r="C20">
            <v>0.96875</v>
          </cell>
          <cell r="F20">
            <v>74.7</v>
          </cell>
          <cell r="L20">
            <v>5</v>
          </cell>
          <cell r="Q20">
            <v>0</v>
          </cell>
        </row>
        <row r="21">
          <cell r="C21">
            <v>1</v>
          </cell>
          <cell r="F21">
            <v>73.599999999999994</v>
          </cell>
          <cell r="L21">
            <v>5</v>
          </cell>
          <cell r="Q21">
            <v>100</v>
          </cell>
        </row>
        <row r="22">
          <cell r="C22">
            <v>1.03125</v>
          </cell>
          <cell r="F22">
            <v>70.7</v>
          </cell>
          <cell r="L22">
            <v>5</v>
          </cell>
          <cell r="Q22">
            <v>100</v>
          </cell>
        </row>
        <row r="23">
          <cell r="C23">
            <v>1.0625</v>
          </cell>
          <cell r="F23">
            <v>72</v>
          </cell>
          <cell r="L23">
            <v>5</v>
          </cell>
          <cell r="Q23">
            <v>0</v>
          </cell>
        </row>
        <row r="24">
          <cell r="C24">
            <v>1.109375</v>
          </cell>
          <cell r="F24">
            <v>68.7</v>
          </cell>
          <cell r="L24">
            <v>8</v>
          </cell>
          <cell r="Q24">
            <v>100</v>
          </cell>
        </row>
        <row r="25">
          <cell r="C25">
            <v>1.171875</v>
          </cell>
          <cell r="F25">
            <v>67.800000000000011</v>
          </cell>
          <cell r="L25">
            <v>9</v>
          </cell>
          <cell r="Q25">
            <v>100</v>
          </cell>
        </row>
        <row r="26">
          <cell r="C26">
            <v>1.234375</v>
          </cell>
          <cell r="F26">
            <v>68</v>
          </cell>
          <cell r="L26">
            <v>8</v>
          </cell>
          <cell r="Q26">
            <v>100</v>
          </cell>
        </row>
        <row r="27">
          <cell r="C27">
            <v>1.296875</v>
          </cell>
          <cell r="F27">
            <v>72.099999999999994</v>
          </cell>
          <cell r="L27">
            <v>8</v>
          </cell>
          <cell r="Q27">
            <v>100</v>
          </cell>
        </row>
        <row r="28">
          <cell r="C28">
            <v>1.328125</v>
          </cell>
          <cell r="F28">
            <v>68.2</v>
          </cell>
          <cell r="L28">
            <v>8</v>
          </cell>
          <cell r="Q28">
            <v>0</v>
          </cell>
        </row>
        <row r="29">
          <cell r="C29">
            <v>1.390625</v>
          </cell>
          <cell r="F29">
            <v>65.400000000000006</v>
          </cell>
          <cell r="L29">
            <v>9</v>
          </cell>
          <cell r="Q29">
            <v>0</v>
          </cell>
        </row>
        <row r="30">
          <cell r="C30">
            <v>1.453125</v>
          </cell>
          <cell r="F30">
            <v>71.3</v>
          </cell>
          <cell r="L30">
            <v>10</v>
          </cell>
          <cell r="Q30">
            <v>100</v>
          </cell>
        </row>
        <row r="31">
          <cell r="C31">
            <v>1.515625</v>
          </cell>
          <cell r="F31">
            <v>72.099999999999994</v>
          </cell>
          <cell r="L31">
            <v>12</v>
          </cell>
          <cell r="Q31">
            <v>100</v>
          </cell>
        </row>
        <row r="32">
          <cell r="C32">
            <v>1.59375</v>
          </cell>
          <cell r="F32">
            <v>78.5</v>
          </cell>
          <cell r="L32">
            <v>12</v>
          </cell>
          <cell r="Q32">
            <v>100</v>
          </cell>
        </row>
        <row r="33">
          <cell r="C33">
            <v>1.640625</v>
          </cell>
          <cell r="F33">
            <v>75.599999999999994</v>
          </cell>
          <cell r="L33">
            <v>8</v>
          </cell>
          <cell r="Q33">
            <v>0</v>
          </cell>
        </row>
        <row r="34">
          <cell r="C34">
            <v>1.6875</v>
          </cell>
          <cell r="F34">
            <v>75.400000000000006</v>
          </cell>
          <cell r="L34">
            <v>8</v>
          </cell>
          <cell r="Q34">
            <v>0</v>
          </cell>
        </row>
        <row r="35">
          <cell r="C35">
            <v>1.75</v>
          </cell>
          <cell r="F35">
            <v>75.2</v>
          </cell>
          <cell r="L35">
            <v>8</v>
          </cell>
          <cell r="Q35">
            <v>100</v>
          </cell>
        </row>
        <row r="36">
          <cell r="C36">
            <v>1.78125</v>
          </cell>
          <cell r="F36">
            <v>73</v>
          </cell>
          <cell r="L36">
            <v>8</v>
          </cell>
          <cell r="Q36">
            <v>100</v>
          </cell>
        </row>
        <row r="37">
          <cell r="C37">
            <v>1.84375</v>
          </cell>
          <cell r="F37">
            <v>71.3</v>
          </cell>
          <cell r="L37">
            <v>5</v>
          </cell>
          <cell r="Q37">
            <v>100</v>
          </cell>
        </row>
        <row r="38">
          <cell r="C38">
            <v>1.875</v>
          </cell>
          <cell r="F38">
            <v>72.599999999999994</v>
          </cell>
          <cell r="L38">
            <v>5</v>
          </cell>
          <cell r="Q38">
            <v>0</v>
          </cell>
        </row>
        <row r="39">
          <cell r="C39">
            <v>1.921875</v>
          </cell>
          <cell r="F39">
            <v>70.899999999999991</v>
          </cell>
          <cell r="L39">
            <v>5</v>
          </cell>
          <cell r="Q39">
            <v>0</v>
          </cell>
        </row>
        <row r="40">
          <cell r="C40">
            <v>1.953125</v>
          </cell>
          <cell r="F40">
            <v>70.599999999999994</v>
          </cell>
          <cell r="L40">
            <v>5</v>
          </cell>
          <cell r="Q40">
            <v>0</v>
          </cell>
        </row>
        <row r="41">
          <cell r="C41">
            <v>2</v>
          </cell>
          <cell r="F41">
            <v>70.5</v>
          </cell>
          <cell r="L41">
            <v>5</v>
          </cell>
          <cell r="Q41">
            <v>100</v>
          </cell>
        </row>
        <row r="42">
          <cell r="C42">
            <v>2.046875</v>
          </cell>
          <cell r="F42">
            <v>71.399999999999991</v>
          </cell>
          <cell r="L42">
            <v>4</v>
          </cell>
          <cell r="Q42">
            <v>100</v>
          </cell>
        </row>
        <row r="43">
          <cell r="C43">
            <v>2.0625</v>
          </cell>
          <cell r="F43">
            <v>70.099999999999994</v>
          </cell>
          <cell r="L43">
            <v>4</v>
          </cell>
          <cell r="Q43">
            <v>100</v>
          </cell>
        </row>
        <row r="44">
          <cell r="C44">
            <v>2.109375</v>
          </cell>
          <cell r="F44">
            <v>72.5</v>
          </cell>
          <cell r="L44">
            <v>4</v>
          </cell>
          <cell r="Q44">
            <v>100</v>
          </cell>
        </row>
        <row r="45">
          <cell r="C45">
            <v>2.125</v>
          </cell>
          <cell r="F45">
            <v>70.399999999999991</v>
          </cell>
          <cell r="L45">
            <v>4</v>
          </cell>
          <cell r="Q45">
            <v>100</v>
          </cell>
        </row>
        <row r="46">
          <cell r="C46">
            <v>2.171875</v>
          </cell>
          <cell r="F46">
            <v>66.100000000000009</v>
          </cell>
          <cell r="L46">
            <v>5</v>
          </cell>
          <cell r="Q46">
            <v>100</v>
          </cell>
        </row>
        <row r="47">
          <cell r="C47">
            <v>2.1875</v>
          </cell>
          <cell r="F47">
            <v>68.7</v>
          </cell>
          <cell r="L47">
            <v>5</v>
          </cell>
          <cell r="Q47">
            <v>100</v>
          </cell>
        </row>
        <row r="48">
          <cell r="C48">
            <v>2.21875</v>
          </cell>
          <cell r="F48">
            <v>72.2</v>
          </cell>
          <cell r="L48">
            <v>5</v>
          </cell>
          <cell r="Q48">
            <v>100</v>
          </cell>
        </row>
        <row r="49">
          <cell r="C49">
            <v>2.265625</v>
          </cell>
          <cell r="F49">
            <v>68.300000000000011</v>
          </cell>
          <cell r="L49">
            <v>7</v>
          </cell>
          <cell r="Q49">
            <v>0</v>
          </cell>
        </row>
        <row r="50">
          <cell r="C50">
            <v>2.328125</v>
          </cell>
          <cell r="F50">
            <v>68.7</v>
          </cell>
          <cell r="L50">
            <v>7</v>
          </cell>
          <cell r="Q50">
            <v>100</v>
          </cell>
        </row>
        <row r="51">
          <cell r="C51">
            <v>2.390625</v>
          </cell>
          <cell r="F51">
            <v>73.900000000000006</v>
          </cell>
          <cell r="L51">
            <v>8</v>
          </cell>
          <cell r="Q51">
            <v>0</v>
          </cell>
        </row>
        <row r="52">
          <cell r="C52">
            <v>2.421875</v>
          </cell>
          <cell r="F52">
            <v>72.899999999999991</v>
          </cell>
          <cell r="L52">
            <v>8</v>
          </cell>
          <cell r="Q52">
            <v>100</v>
          </cell>
        </row>
        <row r="53">
          <cell r="C53">
            <v>2.46875</v>
          </cell>
          <cell r="F53">
            <v>74.7</v>
          </cell>
          <cell r="L53">
            <v>5</v>
          </cell>
          <cell r="Q53">
            <v>0</v>
          </cell>
        </row>
        <row r="54">
          <cell r="C54">
            <v>2.515625</v>
          </cell>
          <cell r="F54">
            <v>72.8</v>
          </cell>
          <cell r="L54">
            <v>5</v>
          </cell>
          <cell r="Q54">
            <v>0</v>
          </cell>
        </row>
        <row r="55">
          <cell r="C55">
            <v>2.5625</v>
          </cell>
          <cell r="F55">
            <v>74.5</v>
          </cell>
          <cell r="L55">
            <v>5</v>
          </cell>
          <cell r="Q55">
            <v>100</v>
          </cell>
        </row>
        <row r="56">
          <cell r="C56">
            <v>2.609375</v>
          </cell>
          <cell r="F56">
            <v>75.900000000000006</v>
          </cell>
          <cell r="L56">
            <v>7</v>
          </cell>
          <cell r="Q56">
            <v>0</v>
          </cell>
        </row>
        <row r="57">
          <cell r="C57">
            <v>2.65625</v>
          </cell>
          <cell r="F57">
            <v>70.3</v>
          </cell>
          <cell r="L57">
            <v>7</v>
          </cell>
          <cell r="Q57">
            <v>100</v>
          </cell>
        </row>
        <row r="58">
          <cell r="C58">
            <v>2.71875</v>
          </cell>
          <cell r="F58">
            <v>67</v>
          </cell>
          <cell r="L58">
            <v>7</v>
          </cell>
          <cell r="Q58">
            <v>100</v>
          </cell>
        </row>
        <row r="59">
          <cell r="C59">
            <v>2.765625</v>
          </cell>
          <cell r="F59">
            <v>71.2</v>
          </cell>
          <cell r="L59">
            <v>7</v>
          </cell>
          <cell r="Q59">
            <v>0</v>
          </cell>
        </row>
        <row r="60">
          <cell r="C60">
            <v>2.8125</v>
          </cell>
          <cell r="F60">
            <v>67.100000000000009</v>
          </cell>
          <cell r="L60">
            <v>7</v>
          </cell>
          <cell r="Q60">
            <v>100</v>
          </cell>
        </row>
        <row r="61">
          <cell r="C61">
            <v>2.859375</v>
          </cell>
          <cell r="F61">
            <v>72.2</v>
          </cell>
          <cell r="L61">
            <v>8</v>
          </cell>
          <cell r="Q61">
            <v>0</v>
          </cell>
        </row>
        <row r="62">
          <cell r="C62">
            <v>2.90625</v>
          </cell>
          <cell r="F62">
            <v>70.199999999999989</v>
          </cell>
          <cell r="L62">
            <v>8</v>
          </cell>
          <cell r="Q62">
            <v>0</v>
          </cell>
        </row>
        <row r="63">
          <cell r="C63">
            <v>2.953125</v>
          </cell>
          <cell r="F63">
            <v>66.8</v>
          </cell>
          <cell r="L63">
            <v>9</v>
          </cell>
          <cell r="Q63">
            <v>100</v>
          </cell>
        </row>
        <row r="64">
          <cell r="C64">
            <v>3.03125</v>
          </cell>
          <cell r="F64">
            <v>66.900000000000006</v>
          </cell>
          <cell r="L64">
            <v>10</v>
          </cell>
          <cell r="Q64">
            <v>100</v>
          </cell>
        </row>
        <row r="65">
          <cell r="C65">
            <v>3.078125</v>
          </cell>
          <cell r="F65">
            <v>64</v>
          </cell>
          <cell r="L65">
            <v>10</v>
          </cell>
          <cell r="Q65">
            <v>0</v>
          </cell>
        </row>
        <row r="66">
          <cell r="C66">
            <v>3.125</v>
          </cell>
          <cell r="F66">
            <v>60.199999999999996</v>
          </cell>
          <cell r="L66">
            <v>11</v>
          </cell>
          <cell r="Q66">
            <v>0</v>
          </cell>
        </row>
        <row r="67">
          <cell r="C67">
            <v>3.203125</v>
          </cell>
          <cell r="F67">
            <v>67.400000000000006</v>
          </cell>
          <cell r="L67">
            <v>9</v>
          </cell>
          <cell r="Q67">
            <v>100</v>
          </cell>
        </row>
        <row r="68">
          <cell r="C68">
            <v>3.296875</v>
          </cell>
          <cell r="F68">
            <v>75.099999999999994</v>
          </cell>
          <cell r="L68">
            <v>7</v>
          </cell>
          <cell r="Q68">
            <v>0</v>
          </cell>
        </row>
        <row r="69">
          <cell r="C69">
            <v>3.328125</v>
          </cell>
          <cell r="F69">
            <v>73.599999999999994</v>
          </cell>
          <cell r="L69">
            <v>7</v>
          </cell>
          <cell r="Q69">
            <v>100</v>
          </cell>
        </row>
        <row r="70">
          <cell r="C70">
            <v>3.359375</v>
          </cell>
          <cell r="F70">
            <v>73.599999999999994</v>
          </cell>
          <cell r="L70">
            <v>6</v>
          </cell>
          <cell r="Q70">
            <v>100</v>
          </cell>
        </row>
        <row r="71">
          <cell r="C71">
            <v>3.421875</v>
          </cell>
          <cell r="F71">
            <v>76.2</v>
          </cell>
          <cell r="L71">
            <v>7</v>
          </cell>
          <cell r="Q71">
            <v>100</v>
          </cell>
        </row>
        <row r="72">
          <cell r="C72">
            <v>3.453125</v>
          </cell>
          <cell r="F72">
            <v>73.2</v>
          </cell>
          <cell r="L72">
            <v>7</v>
          </cell>
          <cell r="Q72">
            <v>100</v>
          </cell>
        </row>
        <row r="73">
          <cell r="C73">
            <v>3.46875</v>
          </cell>
          <cell r="F73">
            <v>65.600000000000009</v>
          </cell>
          <cell r="L73">
            <v>7</v>
          </cell>
          <cell r="Q73">
            <v>0</v>
          </cell>
        </row>
        <row r="74">
          <cell r="C74">
            <v>3.5</v>
          </cell>
          <cell r="F74">
            <v>63.6</v>
          </cell>
          <cell r="L74">
            <v>7</v>
          </cell>
          <cell r="Q74">
            <v>100</v>
          </cell>
        </row>
        <row r="75">
          <cell r="C75">
            <v>3.546875</v>
          </cell>
          <cell r="F75">
            <v>63.9</v>
          </cell>
          <cell r="L75">
            <v>7</v>
          </cell>
          <cell r="Q75">
            <v>100</v>
          </cell>
        </row>
        <row r="76">
          <cell r="C76">
            <v>3.59375</v>
          </cell>
          <cell r="F76">
            <v>68.100000000000009</v>
          </cell>
          <cell r="L76">
            <v>7</v>
          </cell>
          <cell r="Q76">
            <v>100</v>
          </cell>
        </row>
        <row r="77">
          <cell r="C77">
            <v>3.65625</v>
          </cell>
          <cell r="F77">
            <v>78.100000000000009</v>
          </cell>
          <cell r="L77">
            <v>9</v>
          </cell>
          <cell r="Q77">
            <v>0</v>
          </cell>
        </row>
        <row r="78">
          <cell r="C78">
            <v>3.6875</v>
          </cell>
          <cell r="F78">
            <v>78.2</v>
          </cell>
          <cell r="L78">
            <v>9</v>
          </cell>
          <cell r="Q78">
            <v>100</v>
          </cell>
        </row>
        <row r="79">
          <cell r="C79">
            <v>3.75</v>
          </cell>
          <cell r="F79">
            <v>80.2</v>
          </cell>
          <cell r="L79">
            <v>9</v>
          </cell>
          <cell r="Q79">
            <v>100</v>
          </cell>
        </row>
        <row r="80">
          <cell r="C80">
            <v>3.8125</v>
          </cell>
          <cell r="F80">
            <v>82.3</v>
          </cell>
          <cell r="L80">
            <v>9</v>
          </cell>
          <cell r="Q80">
            <v>0</v>
          </cell>
        </row>
        <row r="81">
          <cell r="C81">
            <v>3.859375</v>
          </cell>
          <cell r="F81">
            <v>79</v>
          </cell>
          <cell r="L81">
            <v>9</v>
          </cell>
          <cell r="Q81">
            <v>100</v>
          </cell>
        </row>
        <row r="82">
          <cell r="C82">
            <v>3.90625</v>
          </cell>
          <cell r="F82">
            <v>78.2</v>
          </cell>
          <cell r="L82">
            <v>8</v>
          </cell>
          <cell r="Q82">
            <v>100</v>
          </cell>
        </row>
        <row r="83">
          <cell r="C83">
            <v>3.9375</v>
          </cell>
          <cell r="F83">
            <v>78.100000000000009</v>
          </cell>
          <cell r="L83">
            <v>8</v>
          </cell>
          <cell r="Q83">
            <v>100</v>
          </cell>
        </row>
        <row r="84">
          <cell r="C84">
            <v>3.96875</v>
          </cell>
          <cell r="F84">
            <v>72.7</v>
          </cell>
          <cell r="L84">
            <v>8</v>
          </cell>
          <cell r="Q84">
            <v>0</v>
          </cell>
        </row>
        <row r="85">
          <cell r="C85">
            <v>4.015625</v>
          </cell>
          <cell r="F85">
            <v>73.5</v>
          </cell>
          <cell r="L85">
            <v>8</v>
          </cell>
          <cell r="Q85">
            <v>100</v>
          </cell>
        </row>
        <row r="86">
          <cell r="C86">
            <v>4.046875</v>
          </cell>
          <cell r="F86">
            <v>69.899999999999991</v>
          </cell>
          <cell r="L86">
            <v>8</v>
          </cell>
          <cell r="Q86">
            <v>0</v>
          </cell>
        </row>
        <row r="87">
          <cell r="C87">
            <v>4.09375</v>
          </cell>
          <cell r="F87">
            <v>74.400000000000006</v>
          </cell>
          <cell r="L87">
            <v>8</v>
          </cell>
          <cell r="Q87">
            <v>100</v>
          </cell>
        </row>
        <row r="88">
          <cell r="C88">
            <v>4.140625</v>
          </cell>
          <cell r="F88">
            <v>71.2</v>
          </cell>
          <cell r="L88">
            <v>9</v>
          </cell>
          <cell r="Q88">
            <v>100</v>
          </cell>
        </row>
        <row r="89">
          <cell r="C89">
            <v>4.1875</v>
          </cell>
          <cell r="F89">
            <v>64.400000000000006</v>
          </cell>
          <cell r="L89">
            <v>10</v>
          </cell>
          <cell r="Q89">
            <v>0</v>
          </cell>
        </row>
        <row r="90">
          <cell r="C90">
            <v>4.265625</v>
          </cell>
          <cell r="F90">
            <v>72.7</v>
          </cell>
          <cell r="L90">
            <v>9</v>
          </cell>
          <cell r="Q90">
            <v>100</v>
          </cell>
        </row>
        <row r="91">
          <cell r="C91">
            <v>4.3125</v>
          </cell>
          <cell r="F91">
            <v>79.900000000000006</v>
          </cell>
          <cell r="L91">
            <v>7</v>
          </cell>
          <cell r="Q91">
            <v>100</v>
          </cell>
        </row>
        <row r="92">
          <cell r="C92">
            <v>4.34375</v>
          </cell>
          <cell r="F92">
            <v>75.5</v>
          </cell>
          <cell r="L92">
            <v>7</v>
          </cell>
          <cell r="Q92">
            <v>100</v>
          </cell>
        </row>
        <row r="93">
          <cell r="C93">
            <v>4.375</v>
          </cell>
          <cell r="F93">
            <v>68.2</v>
          </cell>
          <cell r="L93">
            <v>10</v>
          </cell>
          <cell r="Q93">
            <v>0</v>
          </cell>
        </row>
        <row r="94">
          <cell r="C94">
            <v>4.453125</v>
          </cell>
          <cell r="F94">
            <v>68.600000000000009</v>
          </cell>
          <cell r="L94">
            <v>10</v>
          </cell>
          <cell r="Q94">
            <v>0</v>
          </cell>
        </row>
        <row r="95">
          <cell r="C95">
            <v>4.515625</v>
          </cell>
          <cell r="F95">
            <v>68</v>
          </cell>
          <cell r="L95">
            <v>10</v>
          </cell>
          <cell r="Q95">
            <v>0</v>
          </cell>
        </row>
        <row r="96">
          <cell r="C96">
            <v>4.578125</v>
          </cell>
          <cell r="F96">
            <v>65.900000000000006</v>
          </cell>
          <cell r="L96">
            <v>5</v>
          </cell>
          <cell r="Q96">
            <v>0</v>
          </cell>
        </row>
        <row r="97">
          <cell r="C97">
            <v>4.609375</v>
          </cell>
          <cell r="F97">
            <v>65.100000000000009</v>
          </cell>
          <cell r="L97">
            <v>5</v>
          </cell>
          <cell r="Q97">
            <v>0</v>
          </cell>
        </row>
        <row r="98">
          <cell r="C98">
            <v>4.65625</v>
          </cell>
          <cell r="F98">
            <v>61.6</v>
          </cell>
          <cell r="L98">
            <v>5</v>
          </cell>
          <cell r="Q98">
            <v>100</v>
          </cell>
        </row>
        <row r="99">
          <cell r="C99">
            <v>4.703125</v>
          </cell>
          <cell r="F99">
            <v>59.199999999999996</v>
          </cell>
          <cell r="L99">
            <v>7</v>
          </cell>
          <cell r="Q99">
            <v>100</v>
          </cell>
        </row>
        <row r="100">
          <cell r="C100">
            <v>4.75</v>
          </cell>
          <cell r="F100">
            <v>63.1</v>
          </cell>
          <cell r="L100">
            <v>6</v>
          </cell>
          <cell r="Q100">
            <v>100</v>
          </cell>
        </row>
        <row r="101">
          <cell r="C101">
            <v>4.796875</v>
          </cell>
          <cell r="F101">
            <v>70.599999999999994</v>
          </cell>
          <cell r="L101">
            <v>6</v>
          </cell>
          <cell r="Q101">
            <v>100</v>
          </cell>
        </row>
        <row r="102">
          <cell r="C102">
            <v>4.84375</v>
          </cell>
          <cell r="F102">
            <v>67.2</v>
          </cell>
          <cell r="L102">
            <v>7</v>
          </cell>
          <cell r="Q102">
            <v>0</v>
          </cell>
        </row>
        <row r="103">
          <cell r="C103">
            <v>4.875</v>
          </cell>
          <cell r="F103">
            <v>69.399999999999991</v>
          </cell>
          <cell r="L103">
            <v>6</v>
          </cell>
          <cell r="Q103">
            <v>100</v>
          </cell>
        </row>
        <row r="104">
          <cell r="C104">
            <v>4.921875</v>
          </cell>
          <cell r="F104">
            <v>69.399999999999991</v>
          </cell>
          <cell r="L104">
            <v>6</v>
          </cell>
          <cell r="Q104">
            <v>0</v>
          </cell>
        </row>
        <row r="105">
          <cell r="C105">
            <v>4.9375</v>
          </cell>
          <cell r="F105">
            <v>69.099999999999994</v>
          </cell>
          <cell r="L105">
            <v>6</v>
          </cell>
          <cell r="Q105">
            <v>0</v>
          </cell>
        </row>
        <row r="106">
          <cell r="C106">
            <v>4.96875</v>
          </cell>
          <cell r="F106">
            <v>67</v>
          </cell>
          <cell r="L106">
            <v>6</v>
          </cell>
          <cell r="Q106">
            <v>100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R5" zoomScale="70" zoomScaleNormal="70" workbookViewId="0">
      <selection activeCell="Q15" sqref="Q15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ARF(93.8%)</v>
      </c>
      <c r="C2" s="6" t="str">
        <f>CONCATENATE("DWM-NB","(",ROUND(C103,2),"%",")")</f>
        <v>DWM-NB(49.98%)</v>
      </c>
      <c r="D2" s="6" t="str">
        <f>CONCATENATE("DWM-HT","(",ROUND(D103,2),"%",")")</f>
        <v>DWM-HT(96%)</v>
      </c>
      <c r="E2" s="6" t="str">
        <f>CONCATENATE("WMA","(",ROUND(E103,2),"%",")")</f>
        <v>WMA(73.18%)</v>
      </c>
      <c r="F2" s="6" t="str">
        <f>CONCATENATE("HDWM","(",ROUND(F103,2),"%",")")</f>
        <v>HDWM(95.65%)</v>
      </c>
      <c r="H2" s="6" t="str">
        <f>CONCATENATE("DWM-NB","(",ROUND(H103,2),"",")")</f>
        <v>DWM-NB(1)</v>
      </c>
      <c r="I2" s="6" t="str">
        <f>CONCATENATE("HDWM","(",ROUND(I103,2),"",")")</f>
        <v>HDWM(15.22)</v>
      </c>
      <c r="J2" s="6" t="str">
        <f>CONCATENATE("DWM-HT","(",ROUND(J103,2),"",")")</f>
        <v>DWM-HT(12.6)</v>
      </c>
      <c r="L2" s="6" t="str">
        <f>CONCATENATE("ARF","(",ROUND(L103,2),"%",")")</f>
        <v>ARF(0%)</v>
      </c>
      <c r="M2" s="6" t="str">
        <f>CONCATENATE("DWM-NB","(",ROUND(M103,2),"%",")")</f>
        <v>DWM-NB(46.15%)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HDWM(90%)</v>
      </c>
      <c r="Q2" s="6"/>
      <c r="R2" s="6" t="str">
        <f>CONCATENATE("ARF","(",ROUND(R102,2),"",")")</f>
        <v>ARF(6.89)</v>
      </c>
      <c r="S2" s="6" t="str">
        <f>CONCATENATE("DWM-NB","(",ROUND(S102,2),"",")")</f>
        <v>DWM-NB(14.73)</v>
      </c>
      <c r="T2" s="6" t="str">
        <f>CONCATENATE("DWM-HT","(",ROUND(T102,2),"",")")</f>
        <v>DWM-HT(15.27)</v>
      </c>
      <c r="U2" s="6" t="str">
        <f>CONCATENATE("WMA","(",ROUND(U102,2),"",")")</f>
        <v>WMA(2.2)</v>
      </c>
      <c r="V2" s="6" t="str">
        <f>CONCATENATE("HDWM","(",ROUND(V102,2),"",")")</f>
        <v>HDWM(5.69)</v>
      </c>
    </row>
    <row r="3" spans="1:34" ht="15" x14ac:dyDescent="0.25">
      <c r="A3">
        <f>[1]ARF!E7</f>
        <v>1000</v>
      </c>
      <c r="B3">
        <f>[1]ARF!F7</f>
        <v>98.9</v>
      </c>
      <c r="C3">
        <f>'[1]DWM-NB'!F7</f>
        <v>99.6</v>
      </c>
      <c r="D3">
        <f>'[1]DWM-HT'!F7</f>
        <v>99.3</v>
      </c>
      <c r="E3">
        <f>[1]WMA!F7</f>
        <v>99.6</v>
      </c>
      <c r="F3">
        <f>[1]Lite!F7</f>
        <v>99.6</v>
      </c>
      <c r="H3">
        <f>'[1]DWM-NB'!L7</f>
        <v>1</v>
      </c>
      <c r="I3">
        <f>[1]Lite!L7</f>
        <v>7</v>
      </c>
      <c r="J3">
        <f>'[1]DWM-HT'!L7</f>
        <v>1</v>
      </c>
      <c r="L3">
        <f>[1]ARF!Q7</f>
        <v>0</v>
      </c>
      <c r="M3">
        <f>'[1]DWM-NB'!Q7</f>
        <v>52.104208416833664</v>
      </c>
      <c r="N3">
        <f>'[1]DWM-HT'!Q7</f>
        <v>0</v>
      </c>
      <c r="O3">
        <f>[1]WMA!Q7</f>
        <v>0</v>
      </c>
      <c r="P3">
        <f>[1]Lite!Q7</f>
        <v>0</v>
      </c>
      <c r="R3">
        <f>[1]ARF!C7</f>
        <v>0.140625</v>
      </c>
      <c r="S3">
        <f>'[1]DWM-NB'!C7</f>
        <v>0.140625</v>
      </c>
      <c r="T3">
        <f>'[1]DWM-HT'!C7</f>
        <v>4.6875E-2</v>
      </c>
      <c r="U3">
        <f>[1]WMA!C7</f>
        <v>4.6875E-2</v>
      </c>
      <c r="V3">
        <f>[1]Lite!C7</f>
        <v>0.109375</v>
      </c>
    </row>
    <row r="4" spans="1:34" ht="15" x14ac:dyDescent="0.25">
      <c r="A4">
        <f>[1]ARF!E8</f>
        <v>2000</v>
      </c>
      <c r="B4">
        <f>[1]ARF!F8</f>
        <v>99.5</v>
      </c>
      <c r="C4">
        <f>'[1]DWM-NB'!F8</f>
        <v>100</v>
      </c>
      <c r="D4">
        <f>'[1]DWM-HT'!F8</f>
        <v>99.7</v>
      </c>
      <c r="E4">
        <f>[1]WMA!F8</f>
        <v>99.7</v>
      </c>
      <c r="F4">
        <f>[1]Lite!F8</f>
        <v>99.9</v>
      </c>
      <c r="H4">
        <f>'[1]DWM-NB'!L8</f>
        <v>1</v>
      </c>
      <c r="I4">
        <f>[1]Lite!L8</f>
        <v>7</v>
      </c>
      <c r="J4">
        <f>'[1]DWM-HT'!L8</f>
        <v>1</v>
      </c>
      <c r="L4">
        <f>[1]ARF!Q8</f>
        <v>0</v>
      </c>
      <c r="M4">
        <f>'[1]DWM-NB'!Q8</f>
        <v>100</v>
      </c>
      <c r="N4">
        <f>'[1]DWM-HT'!Q8</f>
        <v>0</v>
      </c>
      <c r="O4">
        <f>[1]WMA!Q8</f>
        <v>0</v>
      </c>
      <c r="P4">
        <f>[1]Lite!Q8</f>
        <v>100</v>
      </c>
      <c r="R4">
        <f>[1]ARF!C8</f>
        <v>0.28125</v>
      </c>
      <c r="S4">
        <f>'[1]DWM-NB'!C8</f>
        <v>0.203125</v>
      </c>
      <c r="T4">
        <f>'[1]DWM-HT'!C8</f>
        <v>7.8125E-2</v>
      </c>
      <c r="U4">
        <f>[1]WMA!C8</f>
        <v>9.375E-2</v>
      </c>
      <c r="V4">
        <f>[1]Lite!C8</f>
        <v>0.203125</v>
      </c>
    </row>
    <row r="5" spans="1:34" ht="15" x14ac:dyDescent="0.25">
      <c r="A5">
        <f>[1]ARF!E9</f>
        <v>3000</v>
      </c>
      <c r="B5">
        <f>[1]ARF!F9</f>
        <v>99.4</v>
      </c>
      <c r="C5">
        <f>'[1]DWM-NB'!F9</f>
        <v>99.9</v>
      </c>
      <c r="D5">
        <f>'[1]DWM-HT'!F9</f>
        <v>99.6</v>
      </c>
      <c r="E5">
        <f>[1]WMA!F9</f>
        <v>99.4</v>
      </c>
      <c r="F5">
        <f>[1]Lite!F9</f>
        <v>99.8</v>
      </c>
      <c r="H5">
        <f>'[1]DWM-NB'!L9</f>
        <v>1</v>
      </c>
      <c r="I5">
        <f>[1]Lite!L9</f>
        <v>7</v>
      </c>
      <c r="J5">
        <f>'[1]DWM-HT'!L9</f>
        <v>1</v>
      </c>
      <c r="L5">
        <f>[1]ARF!Q9</f>
        <v>0</v>
      </c>
      <c r="M5">
        <f>'[1]DWM-NB'!Q9</f>
        <v>100</v>
      </c>
      <c r="N5">
        <f>'[1]DWM-HT'!Q9</f>
        <v>0</v>
      </c>
      <c r="O5">
        <f>[1]WMA!Q9</f>
        <v>0</v>
      </c>
      <c r="P5">
        <f>[1]Lite!Q9</f>
        <v>100</v>
      </c>
      <c r="R5">
        <f>[1]ARF!C9</f>
        <v>0.34375</v>
      </c>
      <c r="S5">
        <f>'[1]DWM-NB'!C9</f>
        <v>0.25</v>
      </c>
      <c r="T5">
        <f>'[1]DWM-HT'!C9</f>
        <v>0.140625</v>
      </c>
      <c r="U5">
        <f>[1]WMA!C9</f>
        <v>0.125</v>
      </c>
      <c r="V5">
        <f>[1]Lite!C9</f>
        <v>0.28125</v>
      </c>
    </row>
    <row r="6" spans="1:34" ht="15" x14ac:dyDescent="0.25">
      <c r="A6">
        <f>[1]ARF!E10</f>
        <v>4000</v>
      </c>
      <c r="B6">
        <f>[1]ARF!F10</f>
        <v>99.4</v>
      </c>
      <c r="C6">
        <f>'[1]DWM-NB'!F10</f>
        <v>99.7</v>
      </c>
      <c r="D6">
        <f>'[1]DWM-HT'!F10</f>
        <v>99.6</v>
      </c>
      <c r="E6">
        <f>[1]WMA!F10</f>
        <v>99.3</v>
      </c>
      <c r="F6">
        <f>[1]Lite!F10</f>
        <v>99.7</v>
      </c>
      <c r="H6">
        <f>'[1]DWM-NB'!L10</f>
        <v>1</v>
      </c>
      <c r="I6">
        <f>[1]Lite!L10</f>
        <v>7</v>
      </c>
      <c r="J6">
        <f>'[1]DWM-HT'!L10</f>
        <v>1</v>
      </c>
      <c r="L6">
        <f>[1]ARF!Q10</f>
        <v>0</v>
      </c>
      <c r="M6">
        <f>'[1]DWM-NB'!Q10</f>
        <v>99.2</v>
      </c>
      <c r="N6">
        <f>'[1]DWM-HT'!Q10</f>
        <v>0</v>
      </c>
      <c r="O6">
        <f>[1]WMA!Q10</f>
        <v>0</v>
      </c>
      <c r="P6">
        <f>[1]Lite!Q10</f>
        <v>100</v>
      </c>
      <c r="R6">
        <f>[1]ARF!C10</f>
        <v>0.40625</v>
      </c>
      <c r="S6">
        <f>'[1]DWM-NB'!C10</f>
        <v>0.296875</v>
      </c>
      <c r="T6">
        <f>'[1]DWM-HT'!C10</f>
        <v>0.171875</v>
      </c>
      <c r="U6">
        <f>[1]WMA!C10</f>
        <v>0.15625</v>
      </c>
      <c r="V6">
        <f>[1]Lite!C10</f>
        <v>0.328125</v>
      </c>
    </row>
    <row r="7" spans="1:34" ht="15" x14ac:dyDescent="0.25">
      <c r="A7">
        <f>[1]ARF!E11</f>
        <v>5000</v>
      </c>
      <c r="B7">
        <f>[1]ARF!F11</f>
        <v>99.4</v>
      </c>
      <c r="C7">
        <f>'[1]DWM-NB'!F11</f>
        <v>99.3</v>
      </c>
      <c r="D7">
        <f>'[1]DWM-HT'!F11</f>
        <v>99.4</v>
      </c>
      <c r="E7">
        <f>[1]WMA!F11</f>
        <v>98.9</v>
      </c>
      <c r="F7">
        <f>[1]Lite!F11</f>
        <v>99.5</v>
      </c>
      <c r="H7">
        <f>'[1]DWM-NB'!L11</f>
        <v>1</v>
      </c>
      <c r="I7">
        <f>[1]Lite!L11</f>
        <v>7</v>
      </c>
      <c r="J7">
        <f>'[1]DWM-HT'!L11</f>
        <v>1</v>
      </c>
      <c r="L7">
        <f>[1]ARF!Q11</f>
        <v>0</v>
      </c>
      <c r="M7">
        <f>'[1]DWM-NB'!Q11</f>
        <v>99.2</v>
      </c>
      <c r="N7">
        <f>'[1]DWM-HT'!Q11</f>
        <v>0</v>
      </c>
      <c r="O7">
        <f>[1]WMA!Q11</f>
        <v>0</v>
      </c>
      <c r="P7">
        <f>[1]Lite!Q11</f>
        <v>100</v>
      </c>
      <c r="R7">
        <f>[1]ARF!C11</f>
        <v>0.453125</v>
      </c>
      <c r="S7">
        <f>'[1]DWM-NB'!C11</f>
        <v>0.34375</v>
      </c>
      <c r="T7">
        <f>'[1]DWM-HT'!C11</f>
        <v>0.203125</v>
      </c>
      <c r="U7">
        <f>[1]WMA!C11</f>
        <v>0.1875</v>
      </c>
      <c r="V7">
        <f>[1]Lite!C11</f>
        <v>0.4375</v>
      </c>
    </row>
    <row r="8" spans="1:34" ht="15" x14ac:dyDescent="0.25">
      <c r="A8">
        <f>[1]ARF!E12</f>
        <v>6000</v>
      </c>
      <c r="B8">
        <f>[1]ARF!F12</f>
        <v>98.4</v>
      </c>
      <c r="C8">
        <f>'[1]DWM-NB'!F12</f>
        <v>99</v>
      </c>
      <c r="D8">
        <f>'[1]DWM-HT'!F12</f>
        <v>99.3</v>
      </c>
      <c r="E8">
        <f>[1]WMA!F12</f>
        <v>98.6</v>
      </c>
      <c r="F8">
        <f>[1]Lite!F12</f>
        <v>98.9</v>
      </c>
      <c r="H8">
        <f>'[1]DWM-NB'!L12</f>
        <v>1</v>
      </c>
      <c r="I8">
        <f>[1]Lite!L12</f>
        <v>7</v>
      </c>
      <c r="J8">
        <f>'[1]DWM-HT'!L12</f>
        <v>1</v>
      </c>
      <c r="L8">
        <f>[1]ARF!Q12</f>
        <v>0</v>
      </c>
      <c r="M8">
        <f>'[1]DWM-NB'!Q12</f>
        <v>98.8</v>
      </c>
      <c r="N8">
        <f>'[1]DWM-HT'!Q12</f>
        <v>0</v>
      </c>
      <c r="O8">
        <f>[1]WMA!Q12</f>
        <v>0</v>
      </c>
      <c r="P8">
        <f>[1]Lite!Q12</f>
        <v>100</v>
      </c>
      <c r="R8">
        <f>[1]ARF!C12</f>
        <v>0.515625</v>
      </c>
      <c r="S8">
        <f>'[1]DWM-NB'!C12</f>
        <v>0.390625</v>
      </c>
      <c r="T8">
        <f>'[1]DWM-HT'!C12</f>
        <v>0.25</v>
      </c>
      <c r="U8">
        <f>[1]WMA!C12</f>
        <v>0.203125</v>
      </c>
      <c r="V8">
        <f>[1]Lite!C12</f>
        <v>0.484375</v>
      </c>
      <c r="AG8" s="32" t="s">
        <v>17</v>
      </c>
    </row>
    <row r="9" spans="1:34" ht="15" x14ac:dyDescent="0.25">
      <c r="A9">
        <f>[1]ARF!E13</f>
        <v>7000</v>
      </c>
      <c r="B9">
        <f>[1]ARF!F13</f>
        <v>99</v>
      </c>
      <c r="C9">
        <f>'[1]DWM-NB'!F13</f>
        <v>99.4</v>
      </c>
      <c r="D9">
        <f>'[1]DWM-HT'!F13</f>
        <v>99</v>
      </c>
      <c r="E9">
        <f>[1]WMA!F13</f>
        <v>97.899999999999991</v>
      </c>
      <c r="F9">
        <f>[1]Lite!F13</f>
        <v>99.5</v>
      </c>
      <c r="H9">
        <f>'[1]DWM-NB'!L13</f>
        <v>1</v>
      </c>
      <c r="I9">
        <f>[1]Lite!L13</f>
        <v>8</v>
      </c>
      <c r="J9">
        <f>'[1]DWM-HT'!L13</f>
        <v>1</v>
      </c>
      <c r="L9">
        <f>[1]ARF!Q13</f>
        <v>0</v>
      </c>
      <c r="M9">
        <f>'[1]DWM-NB'!Q13</f>
        <v>98.8</v>
      </c>
      <c r="N9">
        <f>'[1]DWM-HT'!Q13</f>
        <v>0</v>
      </c>
      <c r="O9">
        <f>[1]WMA!Q13</f>
        <v>0</v>
      </c>
      <c r="P9">
        <f>[1]Lite!Q13</f>
        <v>100</v>
      </c>
      <c r="R9">
        <f>[1]ARF!C13</f>
        <v>0.609375</v>
      </c>
      <c r="S9">
        <f>'[1]DWM-NB'!C13</f>
        <v>0.4375</v>
      </c>
      <c r="T9">
        <f>'[1]DWM-HT'!C13</f>
        <v>0.28125</v>
      </c>
      <c r="U9">
        <f>[1]WMA!C13</f>
        <v>0.234375</v>
      </c>
      <c r="V9">
        <f>[1]Lite!C13</f>
        <v>0.53125</v>
      </c>
      <c r="AH9">
        <v>1</v>
      </c>
    </row>
    <row r="10" spans="1:34" ht="15" x14ac:dyDescent="0.25">
      <c r="A10">
        <f>[1]ARF!E14</f>
        <v>8000</v>
      </c>
      <c r="B10">
        <f>[1]ARF!F14</f>
        <v>98.3</v>
      </c>
      <c r="C10">
        <f>'[1]DWM-NB'!F14</f>
        <v>98.6</v>
      </c>
      <c r="D10">
        <f>'[1]DWM-HT'!F14</f>
        <v>98.4</v>
      </c>
      <c r="E10">
        <f>[1]WMA!F14</f>
        <v>95.7</v>
      </c>
      <c r="F10">
        <f>[1]Lite!F14</f>
        <v>98.6</v>
      </c>
      <c r="H10">
        <f>'[1]DWM-NB'!L14</f>
        <v>1</v>
      </c>
      <c r="I10">
        <f>[1]Lite!L14</f>
        <v>8</v>
      </c>
      <c r="J10">
        <f>'[1]DWM-HT'!L14</f>
        <v>1</v>
      </c>
      <c r="L10">
        <f>[1]ARF!Q14</f>
        <v>0</v>
      </c>
      <c r="M10">
        <f>'[1]DWM-NB'!Q14</f>
        <v>98.4</v>
      </c>
      <c r="N10">
        <f>'[1]DWM-HT'!Q14</f>
        <v>0</v>
      </c>
      <c r="O10">
        <f>[1]WMA!Q14</f>
        <v>0</v>
      </c>
      <c r="P10">
        <f>[1]Lite!Q14</f>
        <v>100</v>
      </c>
      <c r="R10">
        <f>[1]ARF!C14</f>
        <v>0.703125</v>
      </c>
      <c r="S10">
        <f>'[1]DWM-NB'!C14</f>
        <v>0.484375</v>
      </c>
      <c r="T10">
        <f>'[1]DWM-HT'!C14</f>
        <v>0.328125</v>
      </c>
      <c r="U10">
        <f>[1]WMA!C14</f>
        <v>0.25</v>
      </c>
      <c r="V10">
        <f>[1]Lite!C14</f>
        <v>0.5625</v>
      </c>
      <c r="AH10">
        <v>100</v>
      </c>
    </row>
    <row r="11" spans="1:34" ht="15" x14ac:dyDescent="0.25">
      <c r="A11">
        <f>[1]ARF!E15</f>
        <v>9000</v>
      </c>
      <c r="B11">
        <f>[1]ARF!F15</f>
        <v>98.3</v>
      </c>
      <c r="C11">
        <f>'[1]DWM-NB'!F15</f>
        <v>98.7</v>
      </c>
      <c r="D11">
        <f>'[1]DWM-HT'!F15</f>
        <v>98.2</v>
      </c>
      <c r="E11">
        <f>[1]WMA!F15</f>
        <v>95.3</v>
      </c>
      <c r="F11">
        <f>[1]Lite!F15</f>
        <v>98.7</v>
      </c>
      <c r="H11">
        <f>'[1]DWM-NB'!L15</f>
        <v>1</v>
      </c>
      <c r="I11">
        <f>[1]Lite!L15</f>
        <v>9</v>
      </c>
      <c r="J11">
        <f>'[1]DWM-HT'!L15</f>
        <v>1</v>
      </c>
      <c r="L11">
        <f>[1]ARF!Q15</f>
        <v>0</v>
      </c>
      <c r="M11">
        <f>'[1]DWM-NB'!Q15</f>
        <v>97.8</v>
      </c>
      <c r="N11">
        <f>'[1]DWM-HT'!Q15</f>
        <v>0</v>
      </c>
      <c r="O11">
        <f>[1]WMA!Q15</f>
        <v>0</v>
      </c>
      <c r="P11">
        <f>[1]Lite!Q15</f>
        <v>100</v>
      </c>
      <c r="R11">
        <f>[1]ARF!C15</f>
        <v>0.796875</v>
      </c>
      <c r="S11">
        <f>'[1]DWM-NB'!C15</f>
        <v>0.53125</v>
      </c>
      <c r="T11">
        <f>'[1]DWM-HT'!C15</f>
        <v>0.359375</v>
      </c>
      <c r="U11">
        <f>[1]WMA!C15</f>
        <v>0.28125</v>
      </c>
      <c r="V11">
        <f>[1]Lite!C15</f>
        <v>0.609375</v>
      </c>
    </row>
    <row r="12" spans="1:34" ht="15" x14ac:dyDescent="0.25">
      <c r="A12">
        <f>[1]ARF!E16</f>
        <v>10000</v>
      </c>
      <c r="B12">
        <f>[1]ARF!F16</f>
        <v>97</v>
      </c>
      <c r="C12">
        <f>'[1]DWM-NB'!F16</f>
        <v>96.8</v>
      </c>
      <c r="D12">
        <f>'[1]DWM-HT'!F16</f>
        <v>97</v>
      </c>
      <c r="E12">
        <f>[1]WMA!F16</f>
        <v>92.800000000000011</v>
      </c>
      <c r="F12">
        <f>[1]Lite!F16</f>
        <v>96.8</v>
      </c>
      <c r="H12">
        <f>'[1]DWM-NB'!L16</f>
        <v>1</v>
      </c>
      <c r="I12">
        <f>[1]Lite!L16</f>
        <v>14</v>
      </c>
      <c r="J12">
        <f>'[1]DWM-HT'!L16</f>
        <v>1</v>
      </c>
      <c r="L12">
        <f>[1]ARF!Q16</f>
        <v>0</v>
      </c>
      <c r="M12">
        <f>'[1]DWM-NB'!Q16</f>
        <v>96.6</v>
      </c>
      <c r="N12">
        <f>'[1]DWM-HT'!Q16</f>
        <v>0</v>
      </c>
      <c r="O12">
        <f>[1]WMA!Q16</f>
        <v>0</v>
      </c>
      <c r="P12">
        <f>[1]Lite!Q16</f>
        <v>100</v>
      </c>
      <c r="R12">
        <f>[1]ARF!C16</f>
        <v>0.859375</v>
      </c>
      <c r="S12">
        <f>'[1]DWM-NB'!C16</f>
        <v>0.59375</v>
      </c>
      <c r="T12">
        <f>'[1]DWM-HT'!C16</f>
        <v>0.390625</v>
      </c>
      <c r="U12">
        <f>[1]WMA!C16</f>
        <v>0.296875</v>
      </c>
      <c r="V12">
        <f>[1]Lite!C16</f>
        <v>0.6875</v>
      </c>
    </row>
    <row r="13" spans="1:34" ht="15" x14ac:dyDescent="0.25">
      <c r="A13">
        <f>[1]ARF!E17</f>
        <v>11000</v>
      </c>
      <c r="B13">
        <f>[1]ARF!F17</f>
        <v>97.3</v>
      </c>
      <c r="C13">
        <f>'[1]DWM-NB'!F17</f>
        <v>96.899999999999991</v>
      </c>
      <c r="D13">
        <f>'[1]DWM-HT'!F17</f>
        <v>97.7</v>
      </c>
      <c r="E13">
        <f>[1]WMA!F17</f>
        <v>91.2</v>
      </c>
      <c r="F13">
        <f>[1]Lite!F17</f>
        <v>97.899999999999991</v>
      </c>
      <c r="H13">
        <f>'[1]DWM-NB'!L17</f>
        <v>1</v>
      </c>
      <c r="I13">
        <f>[1]Lite!L17</f>
        <v>10</v>
      </c>
      <c r="J13">
        <f>'[1]DWM-HT'!L17</f>
        <v>1</v>
      </c>
      <c r="L13">
        <f>[1]ARF!Q17</f>
        <v>0</v>
      </c>
      <c r="M13">
        <f>'[1]DWM-NB'!Q17</f>
        <v>93.4</v>
      </c>
      <c r="N13">
        <f>'[1]DWM-HT'!Q17</f>
        <v>0</v>
      </c>
      <c r="O13">
        <f>[1]WMA!Q17</f>
        <v>0</v>
      </c>
      <c r="P13">
        <f>[1]Lite!Q17</f>
        <v>100</v>
      </c>
      <c r="R13">
        <f>[1]ARF!C17</f>
        <v>0.921875</v>
      </c>
      <c r="S13">
        <f>'[1]DWM-NB'!C17</f>
        <v>0.65625</v>
      </c>
      <c r="T13">
        <f>'[1]DWM-HT'!C17</f>
        <v>0.4375</v>
      </c>
      <c r="U13">
        <f>[1]WMA!C17</f>
        <v>0.328125</v>
      </c>
      <c r="V13">
        <f>[1]Lite!C17</f>
        <v>0.765625</v>
      </c>
      <c r="AG13">
        <v>25000</v>
      </c>
    </row>
    <row r="14" spans="1:34" ht="15" x14ac:dyDescent="0.25">
      <c r="A14">
        <f>[1]ARF!E18</f>
        <v>12000</v>
      </c>
      <c r="B14">
        <f>[1]ARF!F18</f>
        <v>95.399999999999991</v>
      </c>
      <c r="C14">
        <f>'[1]DWM-NB'!F18</f>
        <v>95.199999999999989</v>
      </c>
      <c r="D14">
        <f>'[1]DWM-HT'!F18</f>
        <v>95.399999999999991</v>
      </c>
      <c r="E14">
        <f>[1]WMA!F18</f>
        <v>90</v>
      </c>
      <c r="F14">
        <f>[1]Lite!F18</f>
        <v>95.8</v>
      </c>
      <c r="H14">
        <f>'[1]DWM-NB'!L18</f>
        <v>1</v>
      </c>
      <c r="I14">
        <f>[1]Lite!L18</f>
        <v>11</v>
      </c>
      <c r="J14">
        <f>'[1]DWM-HT'!L18</f>
        <v>1</v>
      </c>
      <c r="L14">
        <f>[1]ARF!Q18</f>
        <v>0</v>
      </c>
      <c r="M14">
        <f>'[1]DWM-NB'!Q18</f>
        <v>92.2</v>
      </c>
      <c r="N14">
        <f>'[1]DWM-HT'!Q18</f>
        <v>0</v>
      </c>
      <c r="O14">
        <f>[1]WMA!Q18</f>
        <v>0</v>
      </c>
      <c r="P14">
        <f>[1]Lite!Q18</f>
        <v>100</v>
      </c>
      <c r="R14">
        <f>[1]ARF!C18</f>
        <v>1.015625</v>
      </c>
      <c r="S14">
        <f>'[1]DWM-NB'!C18</f>
        <v>0.703125</v>
      </c>
      <c r="T14">
        <f>'[1]DWM-HT'!C18</f>
        <v>0.46875</v>
      </c>
      <c r="U14">
        <f>[1]WMA!C18</f>
        <v>0.359375</v>
      </c>
      <c r="V14">
        <f>[1]Lite!C18</f>
        <v>0.8125</v>
      </c>
      <c r="AG14">
        <v>25000</v>
      </c>
    </row>
    <row r="15" spans="1:34" ht="15" x14ac:dyDescent="0.25">
      <c r="A15">
        <f>[1]ARF!E19</f>
        <v>13000</v>
      </c>
      <c r="B15">
        <f>[1]ARF!F19</f>
        <v>95.3</v>
      </c>
      <c r="C15">
        <f>'[1]DWM-NB'!F19</f>
        <v>94.399999999999991</v>
      </c>
      <c r="D15">
        <f>'[1]DWM-HT'!F19</f>
        <v>95.5</v>
      </c>
      <c r="E15">
        <f>[1]WMA!F19</f>
        <v>91.4</v>
      </c>
      <c r="F15">
        <f>[1]Lite!F19</f>
        <v>95.899999999999991</v>
      </c>
      <c r="H15">
        <f>'[1]DWM-NB'!L19</f>
        <v>1</v>
      </c>
      <c r="I15">
        <f>[1]Lite!L19</f>
        <v>15</v>
      </c>
      <c r="J15">
        <f>'[1]DWM-HT'!L19</f>
        <v>2</v>
      </c>
      <c r="L15">
        <f>[1]ARF!Q19</f>
        <v>0</v>
      </c>
      <c r="M15">
        <f>'[1]DWM-NB'!Q19</f>
        <v>90</v>
      </c>
      <c r="N15">
        <f>'[1]DWM-HT'!Q19</f>
        <v>0</v>
      </c>
      <c r="O15">
        <f>[1]WMA!Q19</f>
        <v>0</v>
      </c>
      <c r="P15">
        <f>[1]Lite!Q19</f>
        <v>100</v>
      </c>
      <c r="R15">
        <f>[1]ARF!C19</f>
        <v>1.109375</v>
      </c>
      <c r="S15">
        <f>'[1]DWM-NB'!C19</f>
        <v>0.765625</v>
      </c>
      <c r="T15">
        <f>'[1]DWM-HT'!C19</f>
        <v>0.515625</v>
      </c>
      <c r="U15">
        <f>[1]WMA!C19</f>
        <v>0.390625</v>
      </c>
      <c r="V15">
        <f>[1]Lite!C19</f>
        <v>0.890625</v>
      </c>
    </row>
    <row r="16" spans="1:34" ht="15" x14ac:dyDescent="0.25">
      <c r="A16">
        <f>[1]ARF!E20</f>
        <v>14000</v>
      </c>
      <c r="B16">
        <f>[1]ARF!F20</f>
        <v>94.699999999999989</v>
      </c>
      <c r="C16">
        <f>'[1]DWM-NB'!F20</f>
        <v>93</v>
      </c>
      <c r="D16">
        <f>'[1]DWM-HT'!F20</f>
        <v>96.3</v>
      </c>
      <c r="E16">
        <f>[1]WMA!F20</f>
        <v>89.4</v>
      </c>
      <c r="F16">
        <f>[1]Lite!F20</f>
        <v>96.2</v>
      </c>
      <c r="H16">
        <f>'[1]DWM-NB'!L20</f>
        <v>1</v>
      </c>
      <c r="I16">
        <f>[1]Lite!L20</f>
        <v>11</v>
      </c>
      <c r="J16">
        <f>'[1]DWM-HT'!L20</f>
        <v>2</v>
      </c>
      <c r="L16">
        <f>[1]ARF!Q20</f>
        <v>0</v>
      </c>
      <c r="M16">
        <f>'[1]DWM-NB'!Q20</f>
        <v>84.8</v>
      </c>
      <c r="N16">
        <f>'[1]DWM-HT'!Q20</f>
        <v>0</v>
      </c>
      <c r="O16">
        <f>[1]WMA!Q20</f>
        <v>0</v>
      </c>
      <c r="P16">
        <f>[1]Lite!Q20</f>
        <v>100</v>
      </c>
      <c r="R16">
        <f>[1]ARF!C20</f>
        <v>1.21875</v>
      </c>
      <c r="S16">
        <f>'[1]DWM-NB'!C20</f>
        <v>0.875</v>
      </c>
      <c r="T16">
        <f>'[1]DWM-HT'!C20</f>
        <v>0.546875</v>
      </c>
      <c r="U16">
        <f>[1]WMA!C20</f>
        <v>0.421875</v>
      </c>
      <c r="V16">
        <f>[1]Lite!C20</f>
        <v>0.953125</v>
      </c>
    </row>
    <row r="17" spans="1:33" ht="15" x14ac:dyDescent="0.25">
      <c r="A17">
        <f>[1]ARF!E21</f>
        <v>15000</v>
      </c>
      <c r="B17">
        <f>[1]ARF!F21</f>
        <v>90.7</v>
      </c>
      <c r="C17">
        <f>'[1]DWM-NB'!F21</f>
        <v>86.2</v>
      </c>
      <c r="D17">
        <f>'[1]DWM-HT'!F21</f>
        <v>95.3</v>
      </c>
      <c r="E17">
        <f>[1]WMA!F21</f>
        <v>85.5</v>
      </c>
      <c r="F17">
        <f>[1]Lite!F21</f>
        <v>94.5</v>
      </c>
      <c r="H17">
        <f>'[1]DWM-NB'!L21</f>
        <v>1</v>
      </c>
      <c r="I17">
        <f>[1]Lite!L21</f>
        <v>11</v>
      </c>
      <c r="J17">
        <f>'[1]DWM-HT'!L21</f>
        <v>3</v>
      </c>
      <c r="L17">
        <f>[1]ARF!Q21</f>
        <v>0</v>
      </c>
      <c r="M17">
        <f>'[1]DWM-NB'!Q21</f>
        <v>80.800000000000011</v>
      </c>
      <c r="N17">
        <f>'[1]DWM-HT'!Q21</f>
        <v>0</v>
      </c>
      <c r="O17">
        <f>[1]WMA!Q21</f>
        <v>0</v>
      </c>
      <c r="P17">
        <f>[1]Lite!Q21</f>
        <v>100</v>
      </c>
      <c r="R17">
        <f>[1]ARF!C21</f>
        <v>1.359375</v>
      </c>
      <c r="S17">
        <f>'[1]DWM-NB'!C21</f>
        <v>0.984375</v>
      </c>
      <c r="T17">
        <f>'[1]DWM-HT'!C21</f>
        <v>0.59375</v>
      </c>
      <c r="U17">
        <f>[1]WMA!C21</f>
        <v>0.4375</v>
      </c>
      <c r="V17">
        <f>[1]Lite!C21</f>
        <v>1</v>
      </c>
      <c r="AG17">
        <v>65000</v>
      </c>
    </row>
    <row r="18" spans="1:33" ht="15" x14ac:dyDescent="0.25">
      <c r="A18">
        <f>[1]ARF!E22</f>
        <v>16000</v>
      </c>
      <c r="B18">
        <f>[1]ARF!F22</f>
        <v>92.100000000000009</v>
      </c>
      <c r="C18">
        <f>'[1]DWM-NB'!F22</f>
        <v>83.899999999999991</v>
      </c>
      <c r="D18">
        <f>'[1]DWM-HT'!F22</f>
        <v>95.6</v>
      </c>
      <c r="E18">
        <f>[1]WMA!F22</f>
        <v>86.3</v>
      </c>
      <c r="F18">
        <f>[1]Lite!F22</f>
        <v>95.1</v>
      </c>
      <c r="H18">
        <f>'[1]DWM-NB'!L22</f>
        <v>1</v>
      </c>
      <c r="I18">
        <f>[1]Lite!L22</f>
        <v>11</v>
      </c>
      <c r="J18">
        <f>'[1]DWM-HT'!L22</f>
        <v>4</v>
      </c>
      <c r="L18">
        <f>[1]ARF!Q22</f>
        <v>0</v>
      </c>
      <c r="M18">
        <f>'[1]DWM-NB'!Q22</f>
        <v>77.8</v>
      </c>
      <c r="N18">
        <f>'[1]DWM-HT'!Q22</f>
        <v>0</v>
      </c>
      <c r="O18">
        <f>[1]WMA!Q22</f>
        <v>0</v>
      </c>
      <c r="P18">
        <f>[1]Lite!Q22</f>
        <v>0</v>
      </c>
      <c r="R18">
        <f>[1]ARF!C22</f>
        <v>1.46875</v>
      </c>
      <c r="S18">
        <f>'[1]DWM-NB'!C22</f>
        <v>1.109375</v>
      </c>
      <c r="T18">
        <f>'[1]DWM-HT'!C22</f>
        <v>0.65625</v>
      </c>
      <c r="U18">
        <f>[1]WMA!C22</f>
        <v>0.453125</v>
      </c>
      <c r="V18">
        <f>[1]Lite!C22</f>
        <v>1.046875</v>
      </c>
      <c r="AG18">
        <v>65000</v>
      </c>
    </row>
    <row r="19" spans="1:33" ht="15" x14ac:dyDescent="0.25">
      <c r="A19">
        <f>[1]ARF!E23</f>
        <v>17000</v>
      </c>
      <c r="B19">
        <f>[1]ARF!F23</f>
        <v>87.8</v>
      </c>
      <c r="C19">
        <f>'[1]DWM-NB'!F23</f>
        <v>78.100000000000009</v>
      </c>
      <c r="D19">
        <f>'[1]DWM-HT'!F23</f>
        <v>95</v>
      </c>
      <c r="E19">
        <f>[1]WMA!F23</f>
        <v>85.5</v>
      </c>
      <c r="F19">
        <f>[1]Lite!F23</f>
        <v>93.7</v>
      </c>
      <c r="H19">
        <f>'[1]DWM-NB'!L23</f>
        <v>1</v>
      </c>
      <c r="I19">
        <f>[1]Lite!L23</f>
        <v>12</v>
      </c>
      <c r="J19">
        <f>'[1]DWM-HT'!L23</f>
        <v>5</v>
      </c>
      <c r="L19">
        <f>[1]ARF!Q23</f>
        <v>0</v>
      </c>
      <c r="M19">
        <f>'[1]DWM-NB'!Q23</f>
        <v>70.8</v>
      </c>
      <c r="N19">
        <f>'[1]DWM-HT'!Q23</f>
        <v>0</v>
      </c>
      <c r="O19">
        <f>[1]WMA!Q23</f>
        <v>0</v>
      </c>
      <c r="P19">
        <f>[1]Lite!Q23</f>
        <v>0</v>
      </c>
      <c r="R19">
        <f>[1]ARF!C23</f>
        <v>1.59375</v>
      </c>
      <c r="S19">
        <f>'[1]DWM-NB'!C23</f>
        <v>1.234375</v>
      </c>
      <c r="T19">
        <f>'[1]DWM-HT'!C23</f>
        <v>0.703125</v>
      </c>
      <c r="U19">
        <f>[1]WMA!C23</f>
        <v>0.46875</v>
      </c>
      <c r="V19">
        <f>[1]Lite!C23</f>
        <v>1.09375</v>
      </c>
    </row>
    <row r="20" spans="1:33" ht="15" x14ac:dyDescent="0.25">
      <c r="A20">
        <f>[1]ARF!E24</f>
        <v>18000</v>
      </c>
      <c r="B20">
        <f>[1]ARF!F24</f>
        <v>87.9</v>
      </c>
      <c r="C20">
        <f>'[1]DWM-NB'!F24</f>
        <v>84.3</v>
      </c>
      <c r="D20">
        <f>'[1]DWM-HT'!F24</f>
        <v>96.2</v>
      </c>
      <c r="E20">
        <f>[1]WMA!F24</f>
        <v>83.3</v>
      </c>
      <c r="F20">
        <f>[1]Lite!F24</f>
        <v>93.5</v>
      </c>
      <c r="H20">
        <f>'[1]DWM-NB'!L24</f>
        <v>1</v>
      </c>
      <c r="I20">
        <f>[1]Lite!L24</f>
        <v>12</v>
      </c>
      <c r="J20">
        <f>'[1]DWM-HT'!L24</f>
        <v>5</v>
      </c>
      <c r="L20">
        <f>[1]ARF!Q24</f>
        <v>0</v>
      </c>
      <c r="M20">
        <f>'[1]DWM-NB'!Q24</f>
        <v>65.400000000000006</v>
      </c>
      <c r="N20">
        <f>'[1]DWM-HT'!Q24</f>
        <v>0</v>
      </c>
      <c r="O20">
        <f>[1]WMA!Q24</f>
        <v>0</v>
      </c>
      <c r="P20">
        <f>[1]Lite!Q24</f>
        <v>100</v>
      </c>
      <c r="R20">
        <f>[1]ARF!C24</f>
        <v>1.734375</v>
      </c>
      <c r="S20">
        <f>'[1]DWM-NB'!C24</f>
        <v>1.359375</v>
      </c>
      <c r="T20">
        <f>'[1]DWM-HT'!C24</f>
        <v>0.75</v>
      </c>
      <c r="U20">
        <f>[1]WMA!C24</f>
        <v>0.5</v>
      </c>
      <c r="V20">
        <f>[1]Lite!C24</f>
        <v>1.1875</v>
      </c>
    </row>
    <row r="21" spans="1:33" ht="15" x14ac:dyDescent="0.25">
      <c r="A21">
        <f>[1]ARF!E25</f>
        <v>19000</v>
      </c>
      <c r="B21">
        <f>[1]ARF!F25</f>
        <v>94.399999999999991</v>
      </c>
      <c r="C21">
        <f>'[1]DWM-NB'!F25</f>
        <v>92.5</v>
      </c>
      <c r="D21">
        <f>'[1]DWM-HT'!F25</f>
        <v>96.899999999999991</v>
      </c>
      <c r="E21">
        <f>[1]WMA!F25</f>
        <v>84.1</v>
      </c>
      <c r="F21">
        <f>[1]Lite!F25</f>
        <v>95.1</v>
      </c>
      <c r="H21">
        <f>'[1]DWM-NB'!L25</f>
        <v>1</v>
      </c>
      <c r="I21">
        <f>[1]Lite!L25</f>
        <v>11</v>
      </c>
      <c r="J21">
        <f>'[1]DWM-HT'!L25</f>
        <v>5</v>
      </c>
      <c r="L21">
        <f>[1]ARF!Q25</f>
        <v>0</v>
      </c>
      <c r="M21">
        <f>'[1]DWM-NB'!Q25</f>
        <v>64</v>
      </c>
      <c r="N21">
        <f>'[1]DWM-HT'!Q25</f>
        <v>0</v>
      </c>
      <c r="O21">
        <f>[1]WMA!Q25</f>
        <v>0</v>
      </c>
      <c r="P21">
        <f>[1]Lite!Q25</f>
        <v>100</v>
      </c>
      <c r="R21">
        <f>[1]ARF!C25</f>
        <v>1.8125</v>
      </c>
      <c r="S21">
        <f>'[1]DWM-NB'!C25</f>
        <v>1.515625</v>
      </c>
      <c r="T21">
        <f>'[1]DWM-HT'!C25</f>
        <v>0.796875</v>
      </c>
      <c r="U21">
        <f>[1]WMA!C25</f>
        <v>0.515625</v>
      </c>
      <c r="V21">
        <f>[1]Lite!C25</f>
        <v>1.265625</v>
      </c>
    </row>
    <row r="22" spans="1:33" ht="15" x14ac:dyDescent="0.25">
      <c r="A22">
        <f>[1]ARF!E26</f>
        <v>20000</v>
      </c>
      <c r="B22">
        <f>[1]ARF!F26</f>
        <v>95.7</v>
      </c>
      <c r="C22">
        <f>'[1]DWM-NB'!F26</f>
        <v>92.800000000000011</v>
      </c>
      <c r="D22">
        <f>'[1]DWM-HT'!F26</f>
        <v>95.8</v>
      </c>
      <c r="E22">
        <f>[1]WMA!F26</f>
        <v>83.899999999999991</v>
      </c>
      <c r="F22">
        <f>[1]Lite!F26</f>
        <v>95.5</v>
      </c>
      <c r="H22">
        <f>'[1]DWM-NB'!L26</f>
        <v>1</v>
      </c>
      <c r="I22">
        <f>[1]Lite!L26</f>
        <v>15</v>
      </c>
      <c r="J22">
        <f>'[1]DWM-HT'!L26</f>
        <v>6</v>
      </c>
      <c r="L22">
        <f>[1]ARF!Q26</f>
        <v>0</v>
      </c>
      <c r="M22">
        <f>'[1]DWM-NB'!Q26</f>
        <v>58.4</v>
      </c>
      <c r="N22">
        <f>'[1]DWM-HT'!Q26</f>
        <v>0</v>
      </c>
      <c r="O22">
        <f>[1]WMA!Q26</f>
        <v>0</v>
      </c>
      <c r="P22">
        <f>[1]Lite!Q26</f>
        <v>100</v>
      </c>
      <c r="R22">
        <f>[1]ARF!C26</f>
        <v>1.890625</v>
      </c>
      <c r="S22">
        <f>'[1]DWM-NB'!C26</f>
        <v>1.71875</v>
      </c>
      <c r="T22">
        <f>'[1]DWM-HT'!C26</f>
        <v>0.859375</v>
      </c>
      <c r="U22">
        <f>[1]WMA!C26</f>
        <v>0.53125</v>
      </c>
      <c r="V22">
        <f>[1]Lite!C26</f>
        <v>1.375</v>
      </c>
    </row>
    <row r="23" spans="1:33" ht="15" x14ac:dyDescent="0.25">
      <c r="A23">
        <f>[1]ARF!E27</f>
        <v>21000</v>
      </c>
      <c r="B23">
        <f>[1]ARF!F27</f>
        <v>97</v>
      </c>
      <c r="C23">
        <f>'[1]DWM-NB'!F27</f>
        <v>93</v>
      </c>
      <c r="D23">
        <f>'[1]DWM-HT'!F27</f>
        <v>97.1</v>
      </c>
      <c r="E23">
        <f>[1]WMA!F27</f>
        <v>84.1</v>
      </c>
      <c r="F23">
        <f>[1]Lite!F27</f>
        <v>96.899999999999991</v>
      </c>
      <c r="H23">
        <f>'[1]DWM-NB'!L27</f>
        <v>1</v>
      </c>
      <c r="I23">
        <f>[1]Lite!L27</f>
        <v>16</v>
      </c>
      <c r="J23">
        <f>'[1]DWM-HT'!L27</f>
        <v>6</v>
      </c>
      <c r="L23">
        <f>[1]ARF!Q27</f>
        <v>0</v>
      </c>
      <c r="M23">
        <f>'[1]DWM-NB'!Q27</f>
        <v>56.399999999999991</v>
      </c>
      <c r="N23">
        <f>'[1]DWM-HT'!Q27</f>
        <v>0</v>
      </c>
      <c r="O23">
        <f>[1]WMA!Q27</f>
        <v>0</v>
      </c>
      <c r="P23">
        <f>[1]Lite!Q27</f>
        <v>100</v>
      </c>
      <c r="R23">
        <f>[1]ARF!C27</f>
        <v>1.953125</v>
      </c>
      <c r="S23">
        <f>'[1]DWM-NB'!C27</f>
        <v>1.90625</v>
      </c>
      <c r="T23">
        <f>'[1]DWM-HT'!C27</f>
        <v>0.9375</v>
      </c>
      <c r="U23">
        <f>[1]WMA!C27</f>
        <v>0.546875</v>
      </c>
      <c r="V23">
        <f>[1]Lite!C27</f>
        <v>1.453125</v>
      </c>
    </row>
    <row r="24" spans="1:33" ht="15" x14ac:dyDescent="0.25">
      <c r="A24">
        <f>[1]ARF!E28</f>
        <v>22000</v>
      </c>
      <c r="B24">
        <f>[1]ARF!F28</f>
        <v>95.8</v>
      </c>
      <c r="C24">
        <f>'[1]DWM-NB'!F28</f>
        <v>90</v>
      </c>
      <c r="D24">
        <f>'[1]DWM-HT'!F28</f>
        <v>95.7</v>
      </c>
      <c r="E24">
        <f>[1]WMA!F28</f>
        <v>81.100000000000009</v>
      </c>
      <c r="F24">
        <f>[1]Lite!F28</f>
        <v>96</v>
      </c>
      <c r="H24">
        <f>'[1]DWM-NB'!L28</f>
        <v>1</v>
      </c>
      <c r="I24">
        <f>[1]Lite!L28</f>
        <v>17</v>
      </c>
      <c r="J24">
        <f>'[1]DWM-HT'!L28</f>
        <v>7</v>
      </c>
      <c r="L24">
        <f>[1]ARF!Q28</f>
        <v>0</v>
      </c>
      <c r="M24">
        <f>'[1]DWM-NB'!Q28</f>
        <v>51.6</v>
      </c>
      <c r="N24">
        <f>'[1]DWM-HT'!Q28</f>
        <v>0</v>
      </c>
      <c r="O24">
        <f>[1]WMA!Q28</f>
        <v>0</v>
      </c>
      <c r="P24">
        <f>[1]Lite!Q28</f>
        <v>100</v>
      </c>
      <c r="R24">
        <f>[1]ARF!C28</f>
        <v>2.015625</v>
      </c>
      <c r="S24">
        <f>'[1]DWM-NB'!C28</f>
        <v>2.0625</v>
      </c>
      <c r="T24">
        <f>'[1]DWM-HT'!C28</f>
        <v>1.015625</v>
      </c>
      <c r="U24">
        <f>[1]WMA!C28</f>
        <v>0.578125</v>
      </c>
      <c r="V24">
        <f>[1]Lite!C28</f>
        <v>1.53125</v>
      </c>
    </row>
    <row r="25" spans="1:33" ht="15" x14ac:dyDescent="0.25">
      <c r="A25">
        <f>[1]ARF!E29</f>
        <v>23000</v>
      </c>
      <c r="B25">
        <f>[1]ARF!F29</f>
        <v>95.3</v>
      </c>
      <c r="C25">
        <f>'[1]DWM-NB'!F29</f>
        <v>84</v>
      </c>
      <c r="D25">
        <f>'[1]DWM-HT'!F29</f>
        <v>95.6</v>
      </c>
      <c r="E25">
        <f>[1]WMA!F29</f>
        <v>75.3</v>
      </c>
      <c r="F25">
        <f>[1]Lite!F29</f>
        <v>95.8</v>
      </c>
      <c r="H25">
        <f>'[1]DWM-NB'!L29</f>
        <v>1</v>
      </c>
      <c r="I25">
        <f>[1]Lite!L29</f>
        <v>16</v>
      </c>
      <c r="J25">
        <f>'[1]DWM-HT'!L29</f>
        <v>7</v>
      </c>
      <c r="L25">
        <f>[1]ARF!Q29</f>
        <v>0</v>
      </c>
      <c r="M25">
        <f>'[1]DWM-NB'!Q29</f>
        <v>46.400000000000006</v>
      </c>
      <c r="N25">
        <f>'[1]DWM-HT'!Q29</f>
        <v>0</v>
      </c>
      <c r="O25">
        <f>[1]WMA!Q29</f>
        <v>0</v>
      </c>
      <c r="P25">
        <f>[1]Lite!Q29</f>
        <v>100</v>
      </c>
      <c r="R25">
        <f>[1]ARF!C29</f>
        <v>2.109375</v>
      </c>
      <c r="S25">
        <f>'[1]DWM-NB'!C29</f>
        <v>2.171875</v>
      </c>
      <c r="T25">
        <f>'[1]DWM-HT'!C29</f>
        <v>1.125</v>
      </c>
      <c r="U25">
        <f>[1]WMA!C29</f>
        <v>0.59375</v>
      </c>
      <c r="V25">
        <f>[1]Lite!C29</f>
        <v>1.59375</v>
      </c>
    </row>
    <row r="26" spans="1:33" ht="15" x14ac:dyDescent="0.25">
      <c r="A26">
        <f>[1]ARF!E30</f>
        <v>24000</v>
      </c>
      <c r="B26">
        <f>[1]ARF!F30</f>
        <v>94.699999999999989</v>
      </c>
      <c r="C26">
        <f>'[1]DWM-NB'!F30</f>
        <v>81.899999999999991</v>
      </c>
      <c r="D26">
        <f>'[1]DWM-HT'!F30</f>
        <v>94.8</v>
      </c>
      <c r="E26">
        <f>[1]WMA!F30</f>
        <v>76.599999999999994</v>
      </c>
      <c r="F26">
        <f>[1]Lite!F30</f>
        <v>94.699999999999989</v>
      </c>
      <c r="H26">
        <f>'[1]DWM-NB'!L30</f>
        <v>1</v>
      </c>
      <c r="I26">
        <f>[1]Lite!L30</f>
        <v>20</v>
      </c>
      <c r="J26">
        <f>'[1]DWM-HT'!L30</f>
        <v>9</v>
      </c>
      <c r="L26">
        <f>[1]ARF!Q30</f>
        <v>0</v>
      </c>
      <c r="M26">
        <f>'[1]DWM-NB'!Q30</f>
        <v>39.800000000000004</v>
      </c>
      <c r="N26">
        <f>'[1]DWM-HT'!Q30</f>
        <v>0</v>
      </c>
      <c r="O26">
        <f>[1]WMA!Q30</f>
        <v>0</v>
      </c>
      <c r="P26">
        <f>[1]Lite!Q30</f>
        <v>100</v>
      </c>
      <c r="R26">
        <f>[1]ARF!C30</f>
        <v>2.1875</v>
      </c>
      <c r="S26">
        <f>'[1]DWM-NB'!C30</f>
        <v>2.3125</v>
      </c>
      <c r="T26">
        <f>'[1]DWM-HT'!C30</f>
        <v>1.21875</v>
      </c>
      <c r="U26">
        <f>[1]WMA!C30</f>
        <v>0.609375</v>
      </c>
      <c r="V26">
        <f>[1]Lite!C30</f>
        <v>1.65625</v>
      </c>
    </row>
    <row r="27" spans="1:33" x14ac:dyDescent="0.3">
      <c r="A27">
        <f>[1]ARF!E31</f>
        <v>25000</v>
      </c>
      <c r="B27">
        <f>[1]ARF!F31</f>
        <v>94</v>
      </c>
      <c r="C27">
        <f>'[1]DWM-NB'!F31</f>
        <v>51</v>
      </c>
      <c r="D27">
        <f>'[1]DWM-HT'!F31</f>
        <v>94.5</v>
      </c>
      <c r="E27">
        <f>[1]WMA!F31</f>
        <v>74.5</v>
      </c>
      <c r="F27">
        <f>[1]Lite!F31</f>
        <v>94.399999999999991</v>
      </c>
      <c r="H27">
        <f>'[1]DWM-NB'!L31</f>
        <v>1</v>
      </c>
      <c r="I27">
        <f>[1]Lite!L31</f>
        <v>20</v>
      </c>
      <c r="J27">
        <f>'[1]DWM-HT'!L31</f>
        <v>10</v>
      </c>
      <c r="L27">
        <f>[1]ARF!Q31</f>
        <v>0</v>
      </c>
      <c r="M27">
        <f>'[1]DWM-NB'!Q31</f>
        <v>38.4</v>
      </c>
      <c r="N27">
        <f>'[1]DWM-HT'!Q31</f>
        <v>0</v>
      </c>
      <c r="O27">
        <f>[1]WMA!Q31</f>
        <v>0</v>
      </c>
      <c r="P27">
        <f>[1]Lite!Q31</f>
        <v>0</v>
      </c>
      <c r="R27">
        <f>[1]ARF!C31</f>
        <v>2.265625</v>
      </c>
      <c r="S27">
        <f>'[1]DWM-NB'!C31</f>
        <v>2.453125</v>
      </c>
      <c r="T27">
        <f>'[1]DWM-HT'!C31</f>
        <v>1.328125</v>
      </c>
      <c r="U27">
        <f>[1]WMA!C31</f>
        <v>0.625</v>
      </c>
      <c r="V27">
        <f>[1]Lite!C31</f>
        <v>1.71875</v>
      </c>
    </row>
    <row r="28" spans="1:33" x14ac:dyDescent="0.3">
      <c r="A28">
        <f>[1]ARF!E32</f>
        <v>26000</v>
      </c>
      <c r="B28">
        <f>[1]ARF!F32</f>
        <v>94</v>
      </c>
      <c r="C28">
        <f>'[1]DWM-NB'!F32</f>
        <v>35.799999999999997</v>
      </c>
      <c r="D28">
        <f>'[1]DWM-HT'!F32</f>
        <v>93.7</v>
      </c>
      <c r="E28">
        <f>[1]WMA!F32</f>
        <v>72.7</v>
      </c>
      <c r="F28">
        <f>[1]Lite!F32</f>
        <v>93.4</v>
      </c>
      <c r="H28">
        <f>'[1]DWM-NB'!L32</f>
        <v>1</v>
      </c>
      <c r="I28">
        <f>[1]Lite!L32</f>
        <v>14</v>
      </c>
      <c r="J28">
        <f>'[1]DWM-HT'!L32</f>
        <v>12</v>
      </c>
      <c r="L28">
        <f>[1]ARF!Q32</f>
        <v>0</v>
      </c>
      <c r="M28">
        <f>'[1]DWM-NB'!Q32</f>
        <v>35.4</v>
      </c>
      <c r="N28">
        <f>'[1]DWM-HT'!Q32</f>
        <v>0</v>
      </c>
      <c r="O28">
        <f>[1]WMA!Q32</f>
        <v>0</v>
      </c>
      <c r="P28">
        <f>[1]Lite!Q32</f>
        <v>100</v>
      </c>
      <c r="R28">
        <f>[1]ARF!C32</f>
        <v>2.375</v>
      </c>
      <c r="S28">
        <f>'[1]DWM-NB'!C32</f>
        <v>2.5625</v>
      </c>
      <c r="T28">
        <f>'[1]DWM-HT'!C32</f>
        <v>1.484375</v>
      </c>
      <c r="U28">
        <f>[1]WMA!C32</f>
        <v>0.65625</v>
      </c>
      <c r="V28">
        <f>[1]Lite!C32</f>
        <v>1.765625</v>
      </c>
    </row>
    <row r="29" spans="1:33" x14ac:dyDescent="0.3">
      <c r="A29">
        <f>[1]ARF!E33</f>
        <v>27000</v>
      </c>
      <c r="B29">
        <f>[1]ARF!F33</f>
        <v>93.600000000000009</v>
      </c>
      <c r="C29">
        <f>'[1]DWM-NB'!F33</f>
        <v>35.299999999999997</v>
      </c>
      <c r="D29">
        <f>'[1]DWM-HT'!F33</f>
        <v>93.5</v>
      </c>
      <c r="E29">
        <f>[1]WMA!F33</f>
        <v>70.899999999999991</v>
      </c>
      <c r="F29">
        <f>[1]Lite!F33</f>
        <v>93.5</v>
      </c>
      <c r="H29">
        <f>'[1]DWM-NB'!L33</f>
        <v>1</v>
      </c>
      <c r="I29">
        <f>[1]Lite!L33</f>
        <v>22</v>
      </c>
      <c r="J29">
        <f>'[1]DWM-HT'!L33</f>
        <v>12</v>
      </c>
      <c r="L29">
        <f>[1]ARF!Q33</f>
        <v>0</v>
      </c>
      <c r="M29">
        <f>'[1]DWM-NB'!Q33</f>
        <v>32.200000000000003</v>
      </c>
      <c r="N29">
        <f>'[1]DWM-HT'!Q33</f>
        <v>0</v>
      </c>
      <c r="O29">
        <f>[1]WMA!Q33</f>
        <v>0</v>
      </c>
      <c r="P29">
        <f>[1]Lite!Q33</f>
        <v>100</v>
      </c>
      <c r="R29">
        <f>[1]ARF!C33</f>
        <v>2.453125</v>
      </c>
      <c r="S29">
        <f>'[1]DWM-NB'!C33</f>
        <v>2.6875</v>
      </c>
      <c r="T29">
        <f>'[1]DWM-HT'!C33</f>
        <v>1.71875</v>
      </c>
      <c r="U29">
        <f>[1]WMA!C33</f>
        <v>0.6875</v>
      </c>
      <c r="V29">
        <f>[1]Lite!C33</f>
        <v>1.875</v>
      </c>
    </row>
    <row r="30" spans="1:33" x14ac:dyDescent="0.3">
      <c r="A30">
        <f>[1]ARF!E34</f>
        <v>28000</v>
      </c>
      <c r="B30">
        <f>[1]ARF!F34</f>
        <v>93.600000000000009</v>
      </c>
      <c r="C30">
        <f>'[1]DWM-NB'!F34</f>
        <v>32.300000000000004</v>
      </c>
      <c r="D30">
        <f>'[1]DWM-HT'!F34</f>
        <v>94.199999999999989</v>
      </c>
      <c r="E30">
        <f>[1]WMA!F34</f>
        <v>68</v>
      </c>
      <c r="F30">
        <f>[1]Lite!F34</f>
        <v>94.199999999999989</v>
      </c>
      <c r="H30">
        <f>'[1]DWM-NB'!L34</f>
        <v>1</v>
      </c>
      <c r="I30">
        <f>[1]Lite!L34</f>
        <v>20</v>
      </c>
      <c r="J30">
        <f>'[1]DWM-HT'!L34</f>
        <v>12</v>
      </c>
      <c r="L30">
        <f>[1]ARF!Q34</f>
        <v>0</v>
      </c>
      <c r="M30">
        <f>'[1]DWM-NB'!Q34</f>
        <v>28.999999999999996</v>
      </c>
      <c r="N30">
        <f>'[1]DWM-HT'!Q34</f>
        <v>0</v>
      </c>
      <c r="O30">
        <f>[1]WMA!Q34</f>
        <v>0</v>
      </c>
      <c r="P30">
        <f>[1]Lite!Q34</f>
        <v>100</v>
      </c>
      <c r="R30">
        <f>[1]ARF!C34</f>
        <v>2.53125</v>
      </c>
      <c r="S30">
        <f>'[1]DWM-NB'!C34</f>
        <v>2.796875</v>
      </c>
      <c r="T30">
        <f>'[1]DWM-HT'!C34</f>
        <v>1.9375</v>
      </c>
      <c r="U30">
        <f>[1]WMA!C34</f>
        <v>0.71875</v>
      </c>
      <c r="V30">
        <f>[1]Lite!C34</f>
        <v>2.015625</v>
      </c>
    </row>
    <row r="31" spans="1:33" x14ac:dyDescent="0.3">
      <c r="A31">
        <f>[1]ARF!E35</f>
        <v>29000</v>
      </c>
      <c r="B31">
        <f>[1]ARF!F35</f>
        <v>93.2</v>
      </c>
      <c r="C31">
        <f>'[1]DWM-NB'!F35</f>
        <v>27.900000000000002</v>
      </c>
      <c r="D31">
        <f>'[1]DWM-HT'!F35</f>
        <v>93.7</v>
      </c>
      <c r="E31">
        <f>[1]WMA!F35</f>
        <v>64.5</v>
      </c>
      <c r="F31">
        <f>[1]Lite!F35</f>
        <v>94</v>
      </c>
      <c r="H31">
        <f>'[1]DWM-NB'!L35</f>
        <v>1</v>
      </c>
      <c r="I31">
        <f>[1]Lite!L35</f>
        <v>21</v>
      </c>
      <c r="J31">
        <f>'[1]DWM-HT'!L35</f>
        <v>12</v>
      </c>
      <c r="L31">
        <f>[1]ARF!Q35</f>
        <v>0</v>
      </c>
      <c r="M31">
        <f>'[1]DWM-NB'!Q35</f>
        <v>25.4</v>
      </c>
      <c r="N31">
        <f>'[1]DWM-HT'!Q35</f>
        <v>0</v>
      </c>
      <c r="O31">
        <f>[1]WMA!Q35</f>
        <v>0</v>
      </c>
      <c r="P31">
        <f>[1]Lite!Q35</f>
        <v>100</v>
      </c>
      <c r="R31">
        <f>[1]ARF!C35</f>
        <v>2.609375</v>
      </c>
      <c r="S31">
        <f>'[1]DWM-NB'!C35</f>
        <v>2.875</v>
      </c>
      <c r="T31">
        <f>'[1]DWM-HT'!C35</f>
        <v>2.171875</v>
      </c>
      <c r="U31">
        <f>[1]WMA!C35</f>
        <v>0.71875</v>
      </c>
      <c r="V31">
        <f>[1]Lite!C35</f>
        <v>2.078125</v>
      </c>
    </row>
    <row r="32" spans="1:33" x14ac:dyDescent="0.3">
      <c r="A32">
        <f>[1]ARF!E36</f>
        <v>30000</v>
      </c>
      <c r="B32">
        <f>[1]ARF!F36</f>
        <v>94</v>
      </c>
      <c r="C32">
        <f>'[1]DWM-NB'!F36</f>
        <v>25.900000000000002</v>
      </c>
      <c r="D32">
        <f>'[1]DWM-HT'!F36</f>
        <v>94.1</v>
      </c>
      <c r="E32">
        <f>[1]WMA!F36</f>
        <v>62</v>
      </c>
      <c r="F32">
        <f>[1]Lite!F36</f>
        <v>94.5</v>
      </c>
      <c r="H32">
        <f>'[1]DWM-NB'!L36</f>
        <v>1</v>
      </c>
      <c r="I32">
        <f>[1]Lite!L36</f>
        <v>21</v>
      </c>
      <c r="J32">
        <f>'[1]DWM-HT'!L36</f>
        <v>13</v>
      </c>
      <c r="L32">
        <f>[1]ARF!Q36</f>
        <v>0</v>
      </c>
      <c r="M32">
        <f>'[1]DWM-NB'!Q36</f>
        <v>23.799999999999997</v>
      </c>
      <c r="N32">
        <f>'[1]DWM-HT'!Q36</f>
        <v>0</v>
      </c>
      <c r="O32">
        <f>[1]WMA!Q36</f>
        <v>0</v>
      </c>
      <c r="P32">
        <f>[1]Lite!Q36</f>
        <v>100</v>
      </c>
      <c r="R32">
        <f>[1]ARF!C36</f>
        <v>2.6875</v>
      </c>
      <c r="S32">
        <f>'[1]DWM-NB'!C36</f>
        <v>2.984375</v>
      </c>
      <c r="T32">
        <f>'[1]DWM-HT'!C36</f>
        <v>2.375</v>
      </c>
      <c r="U32">
        <f>[1]WMA!C36</f>
        <v>0.75</v>
      </c>
      <c r="V32">
        <f>[1]Lite!C36</f>
        <v>2.140625</v>
      </c>
    </row>
    <row r="33" spans="1:22" x14ac:dyDescent="0.3">
      <c r="A33">
        <f>[1]ARF!E37</f>
        <v>31000</v>
      </c>
      <c r="B33">
        <f>[1]ARF!F37</f>
        <v>93</v>
      </c>
      <c r="C33">
        <f>'[1]DWM-NB'!F37</f>
        <v>22.400000000000002</v>
      </c>
      <c r="D33">
        <f>'[1]DWM-HT'!F37</f>
        <v>93.4</v>
      </c>
      <c r="E33">
        <f>[1]WMA!F37</f>
        <v>59.699999999999996</v>
      </c>
      <c r="F33">
        <f>[1]Lite!F37</f>
        <v>93.600000000000009</v>
      </c>
      <c r="H33">
        <f>'[1]DWM-NB'!L37</f>
        <v>1</v>
      </c>
      <c r="I33">
        <f>[1]Lite!L37</f>
        <v>21</v>
      </c>
      <c r="J33">
        <f>'[1]DWM-HT'!L37</f>
        <v>13</v>
      </c>
      <c r="L33">
        <f>[1]ARF!Q37</f>
        <v>0</v>
      </c>
      <c r="M33">
        <f>'[1]DWM-NB'!Q37</f>
        <v>20.399999999999999</v>
      </c>
      <c r="N33">
        <f>'[1]DWM-HT'!Q37</f>
        <v>0</v>
      </c>
      <c r="O33">
        <f>[1]WMA!Q37</f>
        <v>0</v>
      </c>
      <c r="P33">
        <f>[1]Lite!Q37</f>
        <v>100</v>
      </c>
      <c r="R33">
        <f>[1]ARF!C37</f>
        <v>2.75</v>
      </c>
      <c r="S33">
        <f>'[1]DWM-NB'!C37</f>
        <v>3.109375</v>
      </c>
      <c r="T33">
        <f>'[1]DWM-HT'!C37</f>
        <v>2.609375</v>
      </c>
      <c r="U33">
        <f>[1]WMA!C37</f>
        <v>0.765625</v>
      </c>
      <c r="V33">
        <f>[1]Lite!C37</f>
        <v>2.203125</v>
      </c>
    </row>
    <row r="34" spans="1:22" x14ac:dyDescent="0.3">
      <c r="A34">
        <f>[1]ARF!E38</f>
        <v>32000</v>
      </c>
      <c r="B34">
        <f>[1]ARF!F38</f>
        <v>93.4</v>
      </c>
      <c r="C34">
        <f>'[1]DWM-NB'!F38</f>
        <v>19</v>
      </c>
      <c r="D34">
        <f>'[1]DWM-HT'!F38</f>
        <v>94.8</v>
      </c>
      <c r="E34">
        <f>[1]WMA!F38</f>
        <v>54.1</v>
      </c>
      <c r="F34">
        <f>[1]Lite!F38</f>
        <v>95.199999999999989</v>
      </c>
      <c r="H34">
        <f>'[1]DWM-NB'!L38</f>
        <v>1</v>
      </c>
      <c r="I34">
        <f>[1]Lite!L38</f>
        <v>12</v>
      </c>
      <c r="J34">
        <f>'[1]DWM-HT'!L38</f>
        <v>12</v>
      </c>
      <c r="L34">
        <f>[1]ARF!Q38</f>
        <v>0</v>
      </c>
      <c r="M34">
        <f>'[1]DWM-NB'!Q38</f>
        <v>15.8</v>
      </c>
      <c r="N34">
        <f>'[1]DWM-HT'!Q38</f>
        <v>0</v>
      </c>
      <c r="O34">
        <f>[1]WMA!Q38</f>
        <v>0</v>
      </c>
      <c r="P34">
        <f>[1]Lite!Q38</f>
        <v>100</v>
      </c>
      <c r="R34">
        <f>[1]ARF!C38</f>
        <v>2.828125</v>
      </c>
      <c r="S34">
        <f>'[1]DWM-NB'!C38</f>
        <v>3.28125</v>
      </c>
      <c r="T34">
        <f>'[1]DWM-HT'!C38</f>
        <v>2.8125</v>
      </c>
      <c r="U34">
        <f>[1]WMA!C38</f>
        <v>0.78125</v>
      </c>
      <c r="V34">
        <f>[1]Lite!C38</f>
        <v>2.28125</v>
      </c>
    </row>
    <row r="35" spans="1:22" x14ac:dyDescent="0.3">
      <c r="A35">
        <f>[1]ARF!E39</f>
        <v>33000</v>
      </c>
      <c r="B35">
        <f>[1]ARF!F39</f>
        <v>93.300000000000011</v>
      </c>
      <c r="C35">
        <f>'[1]DWM-NB'!F39</f>
        <v>16.7</v>
      </c>
      <c r="D35">
        <f>'[1]DWM-HT'!F39</f>
        <v>95.5</v>
      </c>
      <c r="E35">
        <f>[1]WMA!F39</f>
        <v>64.8</v>
      </c>
      <c r="F35">
        <f>[1]Lite!F39</f>
        <v>95.3</v>
      </c>
      <c r="H35">
        <f>'[1]DWM-NB'!L39</f>
        <v>1</v>
      </c>
      <c r="I35">
        <f>[1]Lite!L39</f>
        <v>13</v>
      </c>
      <c r="J35">
        <f>'[1]DWM-HT'!L39</f>
        <v>13</v>
      </c>
      <c r="L35">
        <f>[1]ARF!Q39</f>
        <v>0</v>
      </c>
      <c r="M35">
        <f>'[1]DWM-NB'!Q39</f>
        <v>14.399999999999999</v>
      </c>
      <c r="N35">
        <f>'[1]DWM-HT'!Q39</f>
        <v>0</v>
      </c>
      <c r="O35">
        <f>[1]WMA!Q39</f>
        <v>0</v>
      </c>
      <c r="P35">
        <f>[1]Lite!Q39</f>
        <v>100</v>
      </c>
      <c r="R35">
        <f>[1]ARF!C39</f>
        <v>2.90625</v>
      </c>
      <c r="S35">
        <f>'[1]DWM-NB'!C39</f>
        <v>3.4375</v>
      </c>
      <c r="T35">
        <f>'[1]DWM-HT'!C39</f>
        <v>2.9375</v>
      </c>
      <c r="U35">
        <f>[1]WMA!C39</f>
        <v>0.8125</v>
      </c>
      <c r="V35">
        <f>[1]Lite!C39</f>
        <v>2.328125</v>
      </c>
    </row>
    <row r="36" spans="1:22" x14ac:dyDescent="0.3">
      <c r="A36">
        <f>[1]ARF!E40</f>
        <v>34000</v>
      </c>
      <c r="B36">
        <f>[1]ARF!F40</f>
        <v>91.5</v>
      </c>
      <c r="C36">
        <f>'[1]DWM-NB'!F40</f>
        <v>14.399999999999999</v>
      </c>
      <c r="D36">
        <f>'[1]DWM-HT'!F40</f>
        <v>95.899999999999991</v>
      </c>
      <c r="E36">
        <f>[1]WMA!F40</f>
        <v>74.5</v>
      </c>
      <c r="F36">
        <f>[1]Lite!F40</f>
        <v>95.5</v>
      </c>
      <c r="H36">
        <f>'[1]DWM-NB'!L40</f>
        <v>1</v>
      </c>
      <c r="I36">
        <f>[1]Lite!L40</f>
        <v>19</v>
      </c>
      <c r="J36">
        <f>'[1]DWM-HT'!L40</f>
        <v>12</v>
      </c>
      <c r="L36">
        <f>[1]ARF!Q40</f>
        <v>0</v>
      </c>
      <c r="M36">
        <f>'[1]DWM-NB'!Q40</f>
        <v>12.4</v>
      </c>
      <c r="N36">
        <f>'[1]DWM-HT'!Q40</f>
        <v>0</v>
      </c>
      <c r="O36">
        <f>[1]WMA!Q40</f>
        <v>0</v>
      </c>
      <c r="P36">
        <f>[1]Lite!Q40</f>
        <v>100</v>
      </c>
      <c r="R36">
        <f>[1]ARF!C40</f>
        <v>2.984375</v>
      </c>
      <c r="S36">
        <f>'[1]DWM-NB'!C40</f>
        <v>3.59375</v>
      </c>
      <c r="T36">
        <f>'[1]DWM-HT'!C40</f>
        <v>3.0625</v>
      </c>
      <c r="U36">
        <f>[1]WMA!C40</f>
        <v>0.828125</v>
      </c>
      <c r="V36">
        <f>[1]Lite!C40</f>
        <v>2.40625</v>
      </c>
    </row>
    <row r="37" spans="1:22" x14ac:dyDescent="0.3">
      <c r="A37">
        <f>[1]ARF!E41</f>
        <v>35000</v>
      </c>
      <c r="B37">
        <f>[1]ARF!F41</f>
        <v>91.7</v>
      </c>
      <c r="C37">
        <f>'[1]DWM-NB'!F41</f>
        <v>13</v>
      </c>
      <c r="D37">
        <f>'[1]DWM-HT'!F41</f>
        <v>95.899999999999991</v>
      </c>
      <c r="E37">
        <f>[1]WMA!F41</f>
        <v>71.3</v>
      </c>
      <c r="F37">
        <f>[1]Lite!F41</f>
        <v>95.199999999999989</v>
      </c>
      <c r="H37">
        <f>'[1]DWM-NB'!L41</f>
        <v>1</v>
      </c>
      <c r="I37">
        <f>[1]Lite!L41</f>
        <v>16</v>
      </c>
      <c r="J37">
        <f>'[1]DWM-HT'!L41</f>
        <v>13</v>
      </c>
      <c r="L37">
        <f>[1]ARF!Q41</f>
        <v>0</v>
      </c>
      <c r="M37">
        <f>'[1]DWM-NB'!Q41</f>
        <v>10.8</v>
      </c>
      <c r="N37">
        <f>'[1]DWM-HT'!Q41</f>
        <v>0</v>
      </c>
      <c r="O37">
        <f>[1]WMA!Q41</f>
        <v>0</v>
      </c>
      <c r="P37">
        <f>[1]Lite!Q41</f>
        <v>100</v>
      </c>
      <c r="R37">
        <f>[1]ARF!C41</f>
        <v>3.046875</v>
      </c>
      <c r="S37">
        <f>'[1]DWM-NB'!C41</f>
        <v>3.75</v>
      </c>
      <c r="T37">
        <f>'[1]DWM-HT'!C41</f>
        <v>3.1875</v>
      </c>
      <c r="U37">
        <f>[1]WMA!C41</f>
        <v>0.84375</v>
      </c>
      <c r="V37">
        <f>[1]Lite!C41</f>
        <v>2.46875</v>
      </c>
    </row>
    <row r="38" spans="1:22" x14ac:dyDescent="0.3">
      <c r="A38">
        <f>[1]ARF!E42</f>
        <v>36000</v>
      </c>
      <c r="B38">
        <f>[1]ARF!F42</f>
        <v>91.3</v>
      </c>
      <c r="C38">
        <f>'[1]DWM-NB'!F42</f>
        <v>11.1</v>
      </c>
      <c r="D38">
        <f>'[1]DWM-HT'!F42</f>
        <v>96</v>
      </c>
      <c r="E38">
        <f>[1]WMA!F42</f>
        <v>72.3</v>
      </c>
      <c r="F38">
        <f>[1]Lite!F42</f>
        <v>96</v>
      </c>
      <c r="H38">
        <f>'[1]DWM-NB'!L42</f>
        <v>1</v>
      </c>
      <c r="I38">
        <f>[1]Lite!L42</f>
        <v>15</v>
      </c>
      <c r="J38">
        <f>'[1]DWM-HT'!L42</f>
        <v>11</v>
      </c>
      <c r="L38">
        <f>[1]ARF!Q42</f>
        <v>0</v>
      </c>
      <c r="M38">
        <f>'[1]DWM-NB'!Q42</f>
        <v>8.7999999999999989</v>
      </c>
      <c r="N38">
        <f>'[1]DWM-HT'!Q42</f>
        <v>0</v>
      </c>
      <c r="O38">
        <f>[1]WMA!Q42</f>
        <v>0</v>
      </c>
      <c r="P38">
        <f>[1]Lite!Q42</f>
        <v>100</v>
      </c>
      <c r="R38">
        <f>[1]ARF!C42</f>
        <v>3.109375</v>
      </c>
      <c r="S38">
        <f>'[1]DWM-NB'!C42</f>
        <v>3.921875</v>
      </c>
      <c r="T38">
        <f>'[1]DWM-HT'!C42</f>
        <v>3.296875</v>
      </c>
      <c r="U38">
        <f>[1]WMA!C42</f>
        <v>0.875</v>
      </c>
      <c r="V38">
        <f>[1]Lite!C42</f>
        <v>2.515625</v>
      </c>
    </row>
    <row r="39" spans="1:22" x14ac:dyDescent="0.3">
      <c r="A39">
        <f>[1]ARF!E43</f>
        <v>37000</v>
      </c>
      <c r="B39">
        <f>[1]ARF!F43</f>
        <v>91.9</v>
      </c>
      <c r="C39">
        <f>'[1]DWM-NB'!F43</f>
        <v>8.5</v>
      </c>
      <c r="D39">
        <f>'[1]DWM-HT'!F43</f>
        <v>97.3</v>
      </c>
      <c r="E39">
        <f>[1]WMA!F43</f>
        <v>70.5</v>
      </c>
      <c r="F39">
        <f>[1]Lite!F43</f>
        <v>97.7</v>
      </c>
      <c r="H39">
        <f>'[1]DWM-NB'!L43</f>
        <v>1</v>
      </c>
      <c r="I39">
        <f>[1]Lite!L43</f>
        <v>16</v>
      </c>
      <c r="J39">
        <f>'[1]DWM-HT'!L43</f>
        <v>12</v>
      </c>
      <c r="L39">
        <f>[1]ARF!Q43</f>
        <v>0</v>
      </c>
      <c r="M39">
        <f>'[1]DWM-NB'!Q43</f>
        <v>7.6</v>
      </c>
      <c r="N39">
        <f>'[1]DWM-HT'!Q43</f>
        <v>0</v>
      </c>
      <c r="O39">
        <f>[1]WMA!Q43</f>
        <v>0</v>
      </c>
      <c r="P39">
        <f>[1]Lite!Q43</f>
        <v>100</v>
      </c>
      <c r="R39">
        <f>[1]ARF!C43</f>
        <v>3.1875</v>
      </c>
      <c r="S39">
        <f>'[1]DWM-NB'!C43</f>
        <v>4.09375</v>
      </c>
      <c r="T39">
        <f>'[1]DWM-HT'!C43</f>
        <v>3.40625</v>
      </c>
      <c r="U39">
        <f>[1]WMA!C43</f>
        <v>0.890625</v>
      </c>
      <c r="V39">
        <f>[1]Lite!C43</f>
        <v>2.59375</v>
      </c>
    </row>
    <row r="40" spans="1:22" x14ac:dyDescent="0.3">
      <c r="A40">
        <f>[1]ARF!E44</f>
        <v>38000</v>
      </c>
      <c r="B40">
        <f>[1]ARF!F44</f>
        <v>90.8</v>
      </c>
      <c r="C40">
        <f>'[1]DWM-NB'!F44</f>
        <v>6</v>
      </c>
      <c r="D40">
        <f>'[1]DWM-HT'!F44</f>
        <v>97.899999999999991</v>
      </c>
      <c r="E40">
        <f>[1]WMA!F44</f>
        <v>72.5</v>
      </c>
      <c r="F40">
        <f>[1]Lite!F44</f>
        <v>98.1</v>
      </c>
      <c r="H40">
        <f>'[1]DWM-NB'!L44</f>
        <v>1</v>
      </c>
      <c r="I40">
        <f>[1]Lite!L44</f>
        <v>16</v>
      </c>
      <c r="J40">
        <f>'[1]DWM-HT'!L44</f>
        <v>12</v>
      </c>
      <c r="L40">
        <f>[1]ARF!Q44</f>
        <v>0</v>
      </c>
      <c r="M40">
        <f>'[1]DWM-NB'!Q44</f>
        <v>4.8</v>
      </c>
      <c r="N40">
        <f>'[1]DWM-HT'!Q44</f>
        <v>0</v>
      </c>
      <c r="O40">
        <f>[1]WMA!Q44</f>
        <v>0</v>
      </c>
      <c r="P40">
        <f>[1]Lite!Q44</f>
        <v>100</v>
      </c>
      <c r="R40">
        <f>[1]ARF!C44</f>
        <v>3.265625</v>
      </c>
      <c r="S40">
        <f>'[1]DWM-NB'!C44</f>
        <v>4.28125</v>
      </c>
      <c r="T40">
        <f>'[1]DWM-HT'!C44</f>
        <v>3.515625</v>
      </c>
      <c r="U40">
        <f>[1]WMA!C44</f>
        <v>0.90625</v>
      </c>
      <c r="V40">
        <f>[1]Lite!C44</f>
        <v>2.640625</v>
      </c>
    </row>
    <row r="41" spans="1:22" x14ac:dyDescent="0.3">
      <c r="A41">
        <f>[1]ARF!E45</f>
        <v>39000</v>
      </c>
      <c r="B41">
        <f>[1]ARF!F45</f>
        <v>92.4</v>
      </c>
      <c r="C41">
        <f>'[1]DWM-NB'!F45</f>
        <v>6.1</v>
      </c>
      <c r="D41">
        <f>'[1]DWM-HT'!F45</f>
        <v>97.1</v>
      </c>
      <c r="E41">
        <f>[1]WMA!F45</f>
        <v>69.899999999999991</v>
      </c>
      <c r="F41">
        <f>[1]Lite!F45</f>
        <v>96.899999999999991</v>
      </c>
      <c r="H41">
        <f>'[1]DWM-NB'!L45</f>
        <v>1</v>
      </c>
      <c r="I41">
        <f>[1]Lite!L45</f>
        <v>16</v>
      </c>
      <c r="J41">
        <f>'[1]DWM-HT'!L45</f>
        <v>11</v>
      </c>
      <c r="L41">
        <f>[1]ARF!Q45</f>
        <v>0</v>
      </c>
      <c r="M41">
        <f>'[1]DWM-NB'!Q45</f>
        <v>4.3999999999999995</v>
      </c>
      <c r="N41">
        <f>'[1]DWM-HT'!Q45</f>
        <v>0</v>
      </c>
      <c r="O41">
        <f>[1]WMA!Q45</f>
        <v>0</v>
      </c>
      <c r="P41">
        <f>[1]Lite!Q45</f>
        <v>100</v>
      </c>
      <c r="R41">
        <f>[1]ARF!C45</f>
        <v>3.375</v>
      </c>
      <c r="S41">
        <f>'[1]DWM-NB'!C45</f>
        <v>4.453125</v>
      </c>
      <c r="T41">
        <f>'[1]DWM-HT'!C45</f>
        <v>3.625</v>
      </c>
      <c r="U41">
        <f>[1]WMA!C45</f>
        <v>0.921875</v>
      </c>
      <c r="V41">
        <f>[1]Lite!C45</f>
        <v>2.6875</v>
      </c>
    </row>
    <row r="42" spans="1:22" x14ac:dyDescent="0.3">
      <c r="A42">
        <f>[1]ARF!E46</f>
        <v>40000</v>
      </c>
      <c r="B42">
        <f>[1]ARF!F46</f>
        <v>98.4</v>
      </c>
      <c r="C42">
        <f>'[1]DWM-NB'!F46</f>
        <v>4</v>
      </c>
      <c r="D42">
        <f>'[1]DWM-HT'!F46</f>
        <v>98.2</v>
      </c>
      <c r="E42">
        <f>[1]WMA!F46</f>
        <v>69.599999999999994</v>
      </c>
      <c r="F42">
        <f>[1]Lite!F46</f>
        <v>98.1</v>
      </c>
      <c r="H42">
        <f>'[1]DWM-NB'!L46</f>
        <v>1</v>
      </c>
      <c r="I42">
        <f>[1]Lite!L46</f>
        <v>20</v>
      </c>
      <c r="J42">
        <f>'[1]DWM-HT'!L46</f>
        <v>13</v>
      </c>
      <c r="L42">
        <f>[1]ARF!Q46</f>
        <v>0</v>
      </c>
      <c r="M42">
        <f>'[1]DWM-NB'!Q46</f>
        <v>4.2</v>
      </c>
      <c r="N42">
        <f>'[1]DWM-HT'!Q46</f>
        <v>0</v>
      </c>
      <c r="O42">
        <f>[1]WMA!Q46</f>
        <v>0</v>
      </c>
      <c r="P42">
        <f>[1]Lite!Q46</f>
        <v>100</v>
      </c>
      <c r="R42">
        <f>[1]ARF!C46</f>
        <v>3.40625</v>
      </c>
      <c r="S42">
        <f>'[1]DWM-NB'!C46</f>
        <v>4.640625</v>
      </c>
      <c r="T42">
        <f>'[1]DWM-HT'!C46</f>
        <v>3.75</v>
      </c>
      <c r="U42">
        <f>[1]WMA!C46</f>
        <v>0.953125</v>
      </c>
      <c r="V42">
        <f>[1]Lite!C46</f>
        <v>2.75</v>
      </c>
    </row>
    <row r="43" spans="1:22" x14ac:dyDescent="0.3">
      <c r="A43">
        <f>[1]ARF!E47</f>
        <v>41000</v>
      </c>
      <c r="B43">
        <f>[1]ARF!F47</f>
        <v>98.3</v>
      </c>
      <c r="C43">
        <f>'[1]DWM-NB'!F47</f>
        <v>3.5000000000000004</v>
      </c>
      <c r="D43">
        <f>'[1]DWM-HT'!F47</f>
        <v>98.2</v>
      </c>
      <c r="E43">
        <f>[1]WMA!F47</f>
        <v>68.8</v>
      </c>
      <c r="F43">
        <f>[1]Lite!F47</f>
        <v>98</v>
      </c>
      <c r="H43">
        <f>'[1]DWM-NB'!L47</f>
        <v>1</v>
      </c>
      <c r="I43">
        <f>[1]Lite!L47</f>
        <v>29</v>
      </c>
      <c r="J43">
        <f>'[1]DWM-HT'!L47</f>
        <v>13</v>
      </c>
      <c r="L43">
        <f>[1]ARF!Q47</f>
        <v>0</v>
      </c>
      <c r="M43">
        <f>'[1]DWM-NB'!Q47</f>
        <v>3</v>
      </c>
      <c r="N43">
        <f>'[1]DWM-HT'!Q47</f>
        <v>0</v>
      </c>
      <c r="O43">
        <f>[1]WMA!Q47</f>
        <v>0</v>
      </c>
      <c r="P43">
        <f>[1]Lite!Q47</f>
        <v>100</v>
      </c>
      <c r="R43">
        <f>[1]ARF!C47</f>
        <v>3.421875</v>
      </c>
      <c r="S43">
        <f>'[1]DWM-NB'!C47</f>
        <v>4.828125</v>
      </c>
      <c r="T43">
        <f>'[1]DWM-HT'!C47</f>
        <v>3.84375</v>
      </c>
      <c r="U43">
        <f>[1]WMA!C47</f>
        <v>0.96875</v>
      </c>
      <c r="V43">
        <f>[1]Lite!C47</f>
        <v>2.875</v>
      </c>
    </row>
    <row r="44" spans="1:22" x14ac:dyDescent="0.3">
      <c r="A44">
        <f>[1]ARF!E48</f>
        <v>42000</v>
      </c>
      <c r="B44">
        <f>[1]ARF!F48</f>
        <v>97.8</v>
      </c>
      <c r="C44">
        <f>'[1]DWM-NB'!F48</f>
        <v>5.7</v>
      </c>
      <c r="D44">
        <f>'[1]DWM-HT'!F48</f>
        <v>98.2</v>
      </c>
      <c r="E44">
        <f>[1]WMA!F48</f>
        <v>70.399999999999991</v>
      </c>
      <c r="F44">
        <f>[1]Lite!F48</f>
        <v>98</v>
      </c>
      <c r="H44">
        <f>'[1]DWM-NB'!L48</f>
        <v>1</v>
      </c>
      <c r="I44">
        <f>[1]Lite!L48</f>
        <v>29</v>
      </c>
      <c r="J44">
        <f>'[1]DWM-HT'!L48</f>
        <v>11</v>
      </c>
      <c r="L44">
        <f>[1]ARF!Q48</f>
        <v>0</v>
      </c>
      <c r="M44">
        <f>'[1]DWM-NB'!Q48</f>
        <v>3.4000000000000004</v>
      </c>
      <c r="N44">
        <f>'[1]DWM-HT'!Q48</f>
        <v>0</v>
      </c>
      <c r="O44">
        <f>[1]WMA!Q48</f>
        <v>0</v>
      </c>
      <c r="P44">
        <f>[1]Lite!Q48</f>
        <v>100</v>
      </c>
      <c r="R44">
        <f>[1]ARF!C48</f>
        <v>3.453125</v>
      </c>
      <c r="S44">
        <f>'[1]DWM-NB'!C48</f>
        <v>5.015625</v>
      </c>
      <c r="T44">
        <f>'[1]DWM-HT'!C48</f>
        <v>3.953125</v>
      </c>
      <c r="U44">
        <f>[1]WMA!C48</f>
        <v>0.984375</v>
      </c>
      <c r="V44">
        <f>[1]Lite!C48</f>
        <v>2.921875</v>
      </c>
    </row>
    <row r="45" spans="1:22" x14ac:dyDescent="0.3">
      <c r="A45">
        <f>[1]ARF!E49</f>
        <v>43000</v>
      </c>
      <c r="B45">
        <f>[1]ARF!F49</f>
        <v>98</v>
      </c>
      <c r="C45">
        <f>'[1]DWM-NB'!F49</f>
        <v>5.3</v>
      </c>
      <c r="D45">
        <f>'[1]DWM-HT'!F49</f>
        <v>98.5</v>
      </c>
      <c r="E45">
        <f>[1]WMA!F49</f>
        <v>68.7</v>
      </c>
      <c r="F45">
        <f>[1]Lite!F49</f>
        <v>98.1</v>
      </c>
      <c r="H45">
        <f>'[1]DWM-NB'!L49</f>
        <v>1</v>
      </c>
      <c r="I45">
        <f>[1]Lite!L49</f>
        <v>31</v>
      </c>
      <c r="J45">
        <f>'[1]DWM-HT'!L49</f>
        <v>9</v>
      </c>
      <c r="L45">
        <f>[1]ARF!Q49</f>
        <v>0</v>
      </c>
      <c r="M45">
        <f>'[1]DWM-NB'!Q49</f>
        <v>4</v>
      </c>
      <c r="N45">
        <f>'[1]DWM-HT'!Q49</f>
        <v>0</v>
      </c>
      <c r="O45">
        <f>[1]WMA!Q49</f>
        <v>0</v>
      </c>
      <c r="P45">
        <f>[1]Lite!Q49</f>
        <v>100</v>
      </c>
      <c r="R45">
        <f>[1]ARF!C49</f>
        <v>3.484375</v>
      </c>
      <c r="S45">
        <f>'[1]DWM-NB'!C49</f>
        <v>5.21875</v>
      </c>
      <c r="T45">
        <f>'[1]DWM-HT'!C49</f>
        <v>4.0625</v>
      </c>
      <c r="U45">
        <f>[1]WMA!C49</f>
        <v>1</v>
      </c>
      <c r="V45">
        <f>[1]Lite!C49</f>
        <v>3</v>
      </c>
    </row>
    <row r="46" spans="1:22" x14ac:dyDescent="0.3">
      <c r="A46">
        <f>[1]ARF!E50</f>
        <v>44000</v>
      </c>
      <c r="B46">
        <f>[1]ARF!F50</f>
        <v>97.399999999999991</v>
      </c>
      <c r="C46">
        <f>'[1]DWM-NB'!F50</f>
        <v>5.4</v>
      </c>
      <c r="D46">
        <f>'[1]DWM-HT'!F50</f>
        <v>97.899999999999991</v>
      </c>
      <c r="E46">
        <f>[1]WMA!F50</f>
        <v>69.199999999999989</v>
      </c>
      <c r="F46">
        <f>[1]Lite!F50</f>
        <v>98</v>
      </c>
      <c r="H46">
        <f>'[1]DWM-NB'!L50</f>
        <v>1</v>
      </c>
      <c r="I46">
        <f>[1]Lite!L50</f>
        <v>32</v>
      </c>
      <c r="J46">
        <f>'[1]DWM-HT'!L50</f>
        <v>9</v>
      </c>
      <c r="L46">
        <f>[1]ARF!Q50</f>
        <v>0</v>
      </c>
      <c r="M46">
        <f>'[1]DWM-NB'!Q50</f>
        <v>4.8</v>
      </c>
      <c r="N46">
        <f>'[1]DWM-HT'!Q50</f>
        <v>0</v>
      </c>
      <c r="O46">
        <f>[1]WMA!Q50</f>
        <v>0</v>
      </c>
      <c r="P46">
        <f>[1]Lite!Q50</f>
        <v>100</v>
      </c>
      <c r="R46">
        <f>[1]ARF!C50</f>
        <v>3.515625</v>
      </c>
      <c r="S46">
        <f>'[1]DWM-NB'!C50</f>
        <v>5.421875</v>
      </c>
      <c r="T46">
        <f>'[1]DWM-HT'!C50</f>
        <v>4.15625</v>
      </c>
      <c r="U46">
        <f>[1]WMA!C50</f>
        <v>1.03125</v>
      </c>
      <c r="V46">
        <f>[1]Lite!C50</f>
        <v>3.09375</v>
      </c>
    </row>
    <row r="47" spans="1:22" x14ac:dyDescent="0.3">
      <c r="A47">
        <f>[1]ARF!E51</f>
        <v>45000</v>
      </c>
      <c r="B47">
        <f>[1]ARF!F51</f>
        <v>97.399999999999991</v>
      </c>
      <c r="C47">
        <f>'[1]DWM-NB'!F51</f>
        <v>5.5</v>
      </c>
      <c r="D47">
        <f>'[1]DWM-HT'!F51</f>
        <v>97.7</v>
      </c>
      <c r="E47">
        <f>[1]WMA!F51</f>
        <v>93.899999999999991</v>
      </c>
      <c r="F47">
        <f>[1]Lite!F51</f>
        <v>97.6</v>
      </c>
      <c r="H47">
        <f>'[1]DWM-NB'!L51</f>
        <v>1</v>
      </c>
      <c r="I47">
        <f>[1]Lite!L51</f>
        <v>23</v>
      </c>
      <c r="J47">
        <f>'[1]DWM-HT'!L51</f>
        <v>10</v>
      </c>
      <c r="L47">
        <f>[1]ARF!Q51</f>
        <v>0</v>
      </c>
      <c r="M47">
        <f>'[1]DWM-NB'!Q51</f>
        <v>4.3999999999999995</v>
      </c>
      <c r="N47">
        <f>'[1]DWM-HT'!Q51</f>
        <v>0</v>
      </c>
      <c r="O47">
        <f>[1]WMA!Q51</f>
        <v>0</v>
      </c>
      <c r="P47">
        <f>[1]Lite!Q51</f>
        <v>100</v>
      </c>
      <c r="R47">
        <f>[1]ARF!C51</f>
        <v>3.53125</v>
      </c>
      <c r="S47">
        <f>'[1]DWM-NB'!C51</f>
        <v>5.65625</v>
      </c>
      <c r="T47">
        <f>'[1]DWM-HT'!C51</f>
        <v>4.25</v>
      </c>
      <c r="U47">
        <f>[1]WMA!C51</f>
        <v>1.046875</v>
      </c>
      <c r="V47">
        <f>[1]Lite!C51</f>
        <v>3.171875</v>
      </c>
    </row>
    <row r="48" spans="1:22" x14ac:dyDescent="0.3">
      <c r="A48">
        <f>[1]ARF!E52</f>
        <v>46000</v>
      </c>
      <c r="B48">
        <f>[1]ARF!F52</f>
        <v>97.5</v>
      </c>
      <c r="C48">
        <f>'[1]DWM-NB'!F52</f>
        <v>5.2</v>
      </c>
      <c r="D48">
        <f>'[1]DWM-HT'!F52</f>
        <v>97.8</v>
      </c>
      <c r="E48">
        <f>[1]WMA!F52</f>
        <v>95.7</v>
      </c>
      <c r="F48">
        <f>[1]Lite!F52</f>
        <v>98.2</v>
      </c>
      <c r="H48">
        <f>'[1]DWM-NB'!L52</f>
        <v>1</v>
      </c>
      <c r="I48">
        <f>[1]Lite!L52</f>
        <v>24</v>
      </c>
      <c r="J48">
        <f>'[1]DWM-HT'!L52</f>
        <v>11</v>
      </c>
      <c r="L48">
        <f>[1]ARF!Q52</f>
        <v>0</v>
      </c>
      <c r="M48">
        <f>'[1]DWM-NB'!Q52</f>
        <v>4.2</v>
      </c>
      <c r="N48">
        <f>'[1]DWM-HT'!Q52</f>
        <v>0</v>
      </c>
      <c r="O48">
        <f>[1]WMA!Q52</f>
        <v>0</v>
      </c>
      <c r="P48">
        <f>[1]Lite!Q52</f>
        <v>100</v>
      </c>
      <c r="R48">
        <f>[1]ARF!C52</f>
        <v>3.5625</v>
      </c>
      <c r="S48">
        <f>'[1]DWM-NB'!C52</f>
        <v>5.875</v>
      </c>
      <c r="T48">
        <f>'[1]DWM-HT'!C52</f>
        <v>4.328125</v>
      </c>
      <c r="U48">
        <f>[1]WMA!C52</f>
        <v>1.0625</v>
      </c>
      <c r="V48">
        <f>[1]Lite!C52</f>
        <v>3.25</v>
      </c>
    </row>
    <row r="49" spans="1:22" x14ac:dyDescent="0.3">
      <c r="A49">
        <f>[1]ARF!E53</f>
        <v>47000</v>
      </c>
      <c r="B49">
        <f>[1]ARF!F53</f>
        <v>98.3</v>
      </c>
      <c r="C49">
        <f>'[1]DWM-NB'!F53</f>
        <v>3.6999999999999997</v>
      </c>
      <c r="D49">
        <f>'[1]DWM-HT'!F53</f>
        <v>98.3</v>
      </c>
      <c r="E49">
        <f>[1]WMA!F53</f>
        <v>95.1</v>
      </c>
      <c r="F49">
        <f>[1]Lite!F53</f>
        <v>98.3</v>
      </c>
      <c r="H49">
        <f>'[1]DWM-NB'!L53</f>
        <v>1</v>
      </c>
      <c r="I49">
        <f>[1]Lite!L53</f>
        <v>28</v>
      </c>
      <c r="J49">
        <f>'[1]DWM-HT'!L53</f>
        <v>11</v>
      </c>
      <c r="L49">
        <f>[1]ARF!Q53</f>
        <v>0</v>
      </c>
      <c r="M49">
        <f>'[1]DWM-NB'!Q53</f>
        <v>5.2</v>
      </c>
      <c r="N49">
        <f>'[1]DWM-HT'!Q53</f>
        <v>0</v>
      </c>
      <c r="O49">
        <f>[1]WMA!Q53</f>
        <v>0</v>
      </c>
      <c r="P49">
        <f>[1]Lite!Q53</f>
        <v>100</v>
      </c>
      <c r="R49">
        <f>[1]ARF!C53</f>
        <v>3.578125</v>
      </c>
      <c r="S49">
        <f>'[1]DWM-NB'!C53</f>
        <v>6.09375</v>
      </c>
      <c r="T49">
        <f>'[1]DWM-HT'!C53</f>
        <v>4.5</v>
      </c>
      <c r="U49">
        <f>[1]WMA!C53</f>
        <v>1.09375</v>
      </c>
      <c r="V49">
        <f>[1]Lite!C53</f>
        <v>3.328125</v>
      </c>
    </row>
    <row r="50" spans="1:22" x14ac:dyDescent="0.3">
      <c r="A50">
        <f>[1]ARF!E54</f>
        <v>48000</v>
      </c>
      <c r="B50">
        <f>[1]ARF!F54</f>
        <v>97.1</v>
      </c>
      <c r="C50">
        <f>'[1]DWM-NB'!F54</f>
        <v>4.3999999999999995</v>
      </c>
      <c r="D50">
        <f>'[1]DWM-HT'!F54</f>
        <v>98</v>
      </c>
      <c r="E50">
        <f>[1]WMA!F54</f>
        <v>95.6</v>
      </c>
      <c r="F50">
        <f>[1]Lite!F54</f>
        <v>97.7</v>
      </c>
      <c r="H50">
        <f>'[1]DWM-NB'!L54</f>
        <v>1</v>
      </c>
      <c r="I50">
        <f>[1]Lite!L54</f>
        <v>28</v>
      </c>
      <c r="J50">
        <f>'[1]DWM-HT'!L54</f>
        <v>11</v>
      </c>
      <c r="L50">
        <f>[1]ARF!Q54</f>
        <v>0</v>
      </c>
      <c r="M50">
        <f>'[1]DWM-NB'!Q54</f>
        <v>3.5999999999999996</v>
      </c>
      <c r="N50">
        <f>'[1]DWM-HT'!Q54</f>
        <v>0</v>
      </c>
      <c r="O50">
        <f>[1]WMA!Q54</f>
        <v>0</v>
      </c>
      <c r="P50">
        <f>[1]Lite!Q54</f>
        <v>100</v>
      </c>
      <c r="R50">
        <f>[1]ARF!C54</f>
        <v>3.609375</v>
      </c>
      <c r="S50">
        <f>'[1]DWM-NB'!C54</f>
        <v>6.328125</v>
      </c>
      <c r="T50">
        <f>'[1]DWM-HT'!C54</f>
        <v>4.671875</v>
      </c>
      <c r="U50">
        <f>[1]WMA!C54</f>
        <v>1.125</v>
      </c>
      <c r="V50">
        <f>[1]Lite!C54</f>
        <v>3.390625</v>
      </c>
    </row>
    <row r="51" spans="1:22" x14ac:dyDescent="0.3">
      <c r="A51">
        <f>[1]ARF!E55</f>
        <v>49000</v>
      </c>
      <c r="B51">
        <f>[1]ARF!F55</f>
        <v>97.7</v>
      </c>
      <c r="C51">
        <f>'[1]DWM-NB'!F55</f>
        <v>4.5999999999999996</v>
      </c>
      <c r="D51">
        <f>'[1]DWM-HT'!F55</f>
        <v>98</v>
      </c>
      <c r="E51">
        <f>[1]WMA!F55</f>
        <v>95.1</v>
      </c>
      <c r="F51">
        <f>[1]Lite!F55</f>
        <v>98</v>
      </c>
      <c r="H51">
        <f>'[1]DWM-NB'!L55</f>
        <v>1</v>
      </c>
      <c r="I51">
        <f>[1]Lite!L55</f>
        <v>24</v>
      </c>
      <c r="J51">
        <f>'[1]DWM-HT'!L55</f>
        <v>11</v>
      </c>
      <c r="L51">
        <f>[1]ARF!Q55</f>
        <v>0</v>
      </c>
      <c r="M51">
        <f>'[1]DWM-NB'!Q55</f>
        <v>3.4000000000000004</v>
      </c>
      <c r="N51">
        <f>'[1]DWM-HT'!Q55</f>
        <v>0</v>
      </c>
      <c r="O51">
        <f>[1]WMA!Q55</f>
        <v>0</v>
      </c>
      <c r="P51">
        <f>[1]Lite!Q55</f>
        <v>100</v>
      </c>
      <c r="R51">
        <f>[1]ARF!C55</f>
        <v>3.640625</v>
      </c>
      <c r="S51">
        <f>'[1]DWM-NB'!C55</f>
        <v>6.546875</v>
      </c>
      <c r="T51">
        <f>'[1]DWM-HT'!C55</f>
        <v>4.828125</v>
      </c>
      <c r="U51">
        <f>[1]WMA!C55</f>
        <v>1.140625</v>
      </c>
      <c r="V51">
        <f>[1]Lite!C55</f>
        <v>3.453125</v>
      </c>
    </row>
    <row r="52" spans="1:22" x14ac:dyDescent="0.3">
      <c r="A52">
        <f>[1]ARF!E56</f>
        <v>50000</v>
      </c>
      <c r="B52">
        <f>[1]ARF!F56</f>
        <v>97.7</v>
      </c>
      <c r="C52">
        <f>'[1]DWM-NB'!F56</f>
        <v>4.5</v>
      </c>
      <c r="D52">
        <f>'[1]DWM-HT'!F56</f>
        <v>97.7</v>
      </c>
      <c r="E52">
        <f>[1]WMA!F56</f>
        <v>94</v>
      </c>
      <c r="F52">
        <f>[1]Lite!F56</f>
        <v>97.5</v>
      </c>
      <c r="H52">
        <f>'[1]DWM-NB'!L56</f>
        <v>1</v>
      </c>
      <c r="I52">
        <f>[1]Lite!L56</f>
        <v>25</v>
      </c>
      <c r="J52">
        <f>'[1]DWM-HT'!L56</f>
        <v>11</v>
      </c>
      <c r="L52">
        <f>[1]ARF!Q56</f>
        <v>0</v>
      </c>
      <c r="M52">
        <f>'[1]DWM-NB'!Q56</f>
        <v>2.8000000000000003</v>
      </c>
      <c r="N52">
        <f>'[1]DWM-HT'!Q56</f>
        <v>0</v>
      </c>
      <c r="O52">
        <f>[1]WMA!Q56</f>
        <v>0</v>
      </c>
      <c r="P52">
        <f>[1]Lite!Q56</f>
        <v>100</v>
      </c>
      <c r="R52">
        <f>[1]ARF!C56</f>
        <v>3.65625</v>
      </c>
      <c r="S52">
        <f>'[1]DWM-NB'!C56</f>
        <v>6.78125</v>
      </c>
      <c r="T52">
        <f>'[1]DWM-HT'!C56</f>
        <v>4.984375</v>
      </c>
      <c r="U52">
        <f>[1]WMA!C56</f>
        <v>1.171875</v>
      </c>
      <c r="V52">
        <f>[1]Lite!C56</f>
        <v>3.5</v>
      </c>
    </row>
    <row r="53" spans="1:22" x14ac:dyDescent="0.3">
      <c r="A53">
        <f>[1]ARF!E57</f>
        <v>51000</v>
      </c>
      <c r="B53">
        <f>[1]ARF!F57</f>
        <v>97.6</v>
      </c>
      <c r="C53">
        <f>'[1]DWM-NB'!F57</f>
        <v>5.0999999999999996</v>
      </c>
      <c r="D53">
        <f>'[1]DWM-HT'!F57</f>
        <v>97.899999999999991</v>
      </c>
      <c r="E53">
        <f>[1]WMA!F57</f>
        <v>94.8</v>
      </c>
      <c r="F53">
        <f>[1]Lite!F57</f>
        <v>97.8</v>
      </c>
      <c r="H53">
        <f>'[1]DWM-NB'!L57</f>
        <v>1</v>
      </c>
      <c r="I53">
        <f>[1]Lite!L57</f>
        <v>19</v>
      </c>
      <c r="J53">
        <f>'[1]DWM-HT'!L57</f>
        <v>11</v>
      </c>
      <c r="L53">
        <f>[1]ARF!Q57</f>
        <v>0</v>
      </c>
      <c r="M53">
        <f>'[1]DWM-NB'!Q57</f>
        <v>4.2</v>
      </c>
      <c r="N53">
        <f>'[1]DWM-HT'!Q57</f>
        <v>0</v>
      </c>
      <c r="O53">
        <f>[1]WMA!Q57</f>
        <v>0</v>
      </c>
      <c r="P53">
        <f>[1]Lite!Q57</f>
        <v>100</v>
      </c>
      <c r="R53">
        <f>[1]ARF!C57</f>
        <v>3.6875</v>
      </c>
      <c r="S53">
        <f>'[1]DWM-NB'!C57</f>
        <v>6.984375</v>
      </c>
      <c r="T53">
        <f>'[1]DWM-HT'!C57</f>
        <v>5.15625</v>
      </c>
      <c r="U53">
        <f>[1]WMA!C57</f>
        <v>1.203125</v>
      </c>
      <c r="V53">
        <f>[1]Lite!C57</f>
        <v>3.546875</v>
      </c>
    </row>
    <row r="54" spans="1:22" x14ac:dyDescent="0.3">
      <c r="A54">
        <f>[1]ARF!E58</f>
        <v>52000</v>
      </c>
      <c r="B54">
        <f>[1]ARF!F58</f>
        <v>97.1</v>
      </c>
      <c r="C54">
        <f>'[1]DWM-NB'!F58</f>
        <v>4.8</v>
      </c>
      <c r="D54">
        <f>'[1]DWM-HT'!F58</f>
        <v>97.7</v>
      </c>
      <c r="E54">
        <f>[1]WMA!F58</f>
        <v>95</v>
      </c>
      <c r="F54">
        <f>[1]Lite!F58</f>
        <v>98.2</v>
      </c>
      <c r="H54">
        <f>'[1]DWM-NB'!L58</f>
        <v>1</v>
      </c>
      <c r="I54">
        <f>[1]Lite!L58</f>
        <v>16</v>
      </c>
      <c r="J54">
        <f>'[1]DWM-HT'!L58</f>
        <v>12</v>
      </c>
      <c r="L54">
        <f>[1]ARF!Q58</f>
        <v>0</v>
      </c>
      <c r="M54">
        <f>'[1]DWM-NB'!Q58</f>
        <v>5.4</v>
      </c>
      <c r="N54">
        <f>'[1]DWM-HT'!Q58</f>
        <v>0</v>
      </c>
      <c r="O54">
        <f>[1]WMA!Q58</f>
        <v>0</v>
      </c>
      <c r="P54">
        <f>[1]Lite!Q58</f>
        <v>0</v>
      </c>
      <c r="R54">
        <f>[1]ARF!C58</f>
        <v>3.71875</v>
      </c>
      <c r="S54">
        <f>'[1]DWM-NB'!C58</f>
        <v>7.21875</v>
      </c>
      <c r="T54">
        <f>'[1]DWM-HT'!C58</f>
        <v>5.359375</v>
      </c>
      <c r="U54">
        <f>[1]WMA!C58</f>
        <v>1.234375</v>
      </c>
      <c r="V54">
        <f>[1]Lite!C58</f>
        <v>3.59375</v>
      </c>
    </row>
    <row r="55" spans="1:22" x14ac:dyDescent="0.3">
      <c r="A55">
        <f>[1]ARF!E59</f>
        <v>53000</v>
      </c>
      <c r="B55">
        <f>[1]ARF!F59</f>
        <v>97.6</v>
      </c>
      <c r="C55">
        <f>'[1]DWM-NB'!F59</f>
        <v>5.8000000000000007</v>
      </c>
      <c r="D55">
        <f>'[1]DWM-HT'!F59</f>
        <v>97.399999999999991</v>
      </c>
      <c r="E55">
        <f>[1]WMA!F59</f>
        <v>93.600000000000009</v>
      </c>
      <c r="F55">
        <f>[1]Lite!F59</f>
        <v>97.5</v>
      </c>
      <c r="H55">
        <f>'[1]DWM-NB'!L59</f>
        <v>1</v>
      </c>
      <c r="I55">
        <f>[1]Lite!L59</f>
        <v>15</v>
      </c>
      <c r="J55">
        <f>'[1]DWM-HT'!L59</f>
        <v>12</v>
      </c>
      <c r="L55">
        <f>[1]ARF!Q59</f>
        <v>0</v>
      </c>
      <c r="M55">
        <f>'[1]DWM-NB'!Q59</f>
        <v>5</v>
      </c>
      <c r="N55">
        <f>'[1]DWM-HT'!Q59</f>
        <v>0</v>
      </c>
      <c r="O55">
        <f>[1]WMA!Q59</f>
        <v>0</v>
      </c>
      <c r="P55">
        <f>[1]Lite!Q59</f>
        <v>100</v>
      </c>
      <c r="R55">
        <f>[1]ARF!C59</f>
        <v>3.75</v>
      </c>
      <c r="S55">
        <f>'[1]DWM-NB'!C59</f>
        <v>7.453125</v>
      </c>
      <c r="T55">
        <f>'[1]DWM-HT'!C59</f>
        <v>5.546875</v>
      </c>
      <c r="U55">
        <f>[1]WMA!C59</f>
        <v>1.25</v>
      </c>
      <c r="V55">
        <f>[1]Lite!C59</f>
        <v>3.65625</v>
      </c>
    </row>
    <row r="56" spans="1:22" x14ac:dyDescent="0.3">
      <c r="A56">
        <f>[1]ARF!E60</f>
        <v>54000</v>
      </c>
      <c r="B56">
        <f>[1]ARF!F60</f>
        <v>97.399999999999991</v>
      </c>
      <c r="C56">
        <f>'[1]DWM-NB'!F60</f>
        <v>4.5</v>
      </c>
      <c r="D56">
        <f>'[1]DWM-HT'!F60</f>
        <v>97.899999999999991</v>
      </c>
      <c r="E56">
        <f>[1]WMA!F60</f>
        <v>93.7</v>
      </c>
      <c r="F56">
        <f>[1]Lite!F60</f>
        <v>97.8</v>
      </c>
      <c r="H56">
        <f>'[1]DWM-NB'!L60</f>
        <v>1</v>
      </c>
      <c r="I56">
        <f>[1]Lite!L60</f>
        <v>15</v>
      </c>
      <c r="J56">
        <f>'[1]DWM-HT'!L60</f>
        <v>11</v>
      </c>
      <c r="L56">
        <f>[1]ARF!Q60</f>
        <v>0</v>
      </c>
      <c r="M56">
        <f>'[1]DWM-NB'!Q60</f>
        <v>5.8000000000000007</v>
      </c>
      <c r="N56">
        <f>'[1]DWM-HT'!Q60</f>
        <v>0</v>
      </c>
      <c r="O56">
        <f>[1]WMA!Q60</f>
        <v>0</v>
      </c>
      <c r="P56">
        <f>[1]Lite!Q60</f>
        <v>100</v>
      </c>
      <c r="R56">
        <f>[1]ARF!C60</f>
        <v>3.78125</v>
      </c>
      <c r="S56">
        <f>'[1]DWM-NB'!C60</f>
        <v>7.703125</v>
      </c>
      <c r="T56">
        <f>'[1]DWM-HT'!C60</f>
        <v>5.734375</v>
      </c>
      <c r="U56">
        <f>[1]WMA!C60</f>
        <v>1.28125</v>
      </c>
      <c r="V56">
        <f>[1]Lite!C60</f>
        <v>3.703125</v>
      </c>
    </row>
    <row r="57" spans="1:22" x14ac:dyDescent="0.3">
      <c r="A57">
        <f>[1]ARF!E61</f>
        <v>55000</v>
      </c>
      <c r="B57">
        <f>[1]ARF!F61</f>
        <v>96.899999999999991</v>
      </c>
      <c r="C57">
        <f>'[1]DWM-NB'!F61</f>
        <v>4.3999999999999995</v>
      </c>
      <c r="D57">
        <f>'[1]DWM-HT'!F61</f>
        <v>97.1</v>
      </c>
      <c r="E57">
        <f>[1]WMA!F61</f>
        <v>92.9</v>
      </c>
      <c r="F57">
        <f>[1]Lite!F61</f>
        <v>97.3</v>
      </c>
      <c r="H57">
        <f>'[1]DWM-NB'!L61</f>
        <v>1</v>
      </c>
      <c r="I57">
        <f>[1]Lite!L61</f>
        <v>16</v>
      </c>
      <c r="J57">
        <f>'[1]DWM-HT'!L61</f>
        <v>13</v>
      </c>
      <c r="L57">
        <f>[1]ARF!Q61</f>
        <v>0</v>
      </c>
      <c r="M57">
        <f>'[1]DWM-NB'!Q61</f>
        <v>4.3999999999999995</v>
      </c>
      <c r="N57">
        <f>'[1]DWM-HT'!Q61</f>
        <v>0</v>
      </c>
      <c r="O57">
        <f>[1]WMA!Q61</f>
        <v>0</v>
      </c>
      <c r="P57">
        <f>[1]Lite!Q61</f>
        <v>100</v>
      </c>
      <c r="R57">
        <f>[1]ARF!C61</f>
        <v>3.8125</v>
      </c>
      <c r="S57">
        <f>'[1]DWM-NB'!C61</f>
        <v>7.96875</v>
      </c>
      <c r="T57">
        <f>'[1]DWM-HT'!C61</f>
        <v>5.921875</v>
      </c>
      <c r="U57">
        <f>[1]WMA!C61</f>
        <v>1.296875</v>
      </c>
      <c r="V57">
        <f>[1]Lite!C61</f>
        <v>3.734375</v>
      </c>
    </row>
    <row r="58" spans="1:22" x14ac:dyDescent="0.3">
      <c r="A58">
        <f>[1]ARF!E62</f>
        <v>56000</v>
      </c>
      <c r="B58">
        <f>[1]ARF!F62</f>
        <v>97.3</v>
      </c>
      <c r="C58">
        <f>'[1]DWM-NB'!F62</f>
        <v>5.4</v>
      </c>
      <c r="D58">
        <f>'[1]DWM-HT'!F62</f>
        <v>97.8</v>
      </c>
      <c r="E58">
        <f>[1]WMA!F62</f>
        <v>94.1</v>
      </c>
      <c r="F58">
        <f>[1]Lite!F62</f>
        <v>97.6</v>
      </c>
      <c r="H58">
        <f>'[1]DWM-NB'!L62</f>
        <v>1</v>
      </c>
      <c r="I58">
        <f>[1]Lite!L62</f>
        <v>17</v>
      </c>
      <c r="J58">
        <f>'[1]DWM-HT'!L62</f>
        <v>13</v>
      </c>
      <c r="L58">
        <f>[1]ARF!Q62</f>
        <v>0</v>
      </c>
      <c r="M58">
        <f>'[1]DWM-NB'!Q62</f>
        <v>6.4</v>
      </c>
      <c r="N58">
        <f>'[1]DWM-HT'!Q62</f>
        <v>0</v>
      </c>
      <c r="O58">
        <f>[1]WMA!Q62</f>
        <v>0</v>
      </c>
      <c r="P58">
        <f>[1]Lite!Q62</f>
        <v>100</v>
      </c>
      <c r="R58">
        <f>[1]ARF!C62</f>
        <v>3.828125</v>
      </c>
      <c r="S58">
        <f>'[1]DWM-NB'!C62</f>
        <v>8.203125</v>
      </c>
      <c r="T58">
        <f>'[1]DWM-HT'!C62</f>
        <v>6.0625</v>
      </c>
      <c r="U58">
        <f>[1]WMA!C62</f>
        <v>1.3125</v>
      </c>
      <c r="V58">
        <f>[1]Lite!C62</f>
        <v>3.78125</v>
      </c>
    </row>
    <row r="59" spans="1:22" x14ac:dyDescent="0.3">
      <c r="A59">
        <f>[1]ARF!E63</f>
        <v>57000</v>
      </c>
      <c r="B59">
        <f>[1]ARF!F63</f>
        <v>98.5</v>
      </c>
      <c r="C59">
        <f>'[1]DWM-NB'!F63</f>
        <v>3.5999999999999996</v>
      </c>
      <c r="D59">
        <f>'[1]DWM-HT'!F63</f>
        <v>99.1</v>
      </c>
      <c r="E59">
        <f>[1]WMA!F63</f>
        <v>93.7</v>
      </c>
      <c r="F59">
        <f>[1]Lite!F63</f>
        <v>98.9</v>
      </c>
      <c r="H59">
        <f>'[1]DWM-NB'!L63</f>
        <v>1</v>
      </c>
      <c r="I59">
        <f>[1]Lite!L63</f>
        <v>18</v>
      </c>
      <c r="J59">
        <f>'[1]DWM-HT'!L63</f>
        <v>13</v>
      </c>
      <c r="L59">
        <f>[1]ARF!Q63</f>
        <v>0</v>
      </c>
      <c r="M59">
        <f>'[1]DWM-NB'!Q63</f>
        <v>3.4000000000000004</v>
      </c>
      <c r="N59">
        <f>'[1]DWM-HT'!Q63</f>
        <v>0</v>
      </c>
      <c r="O59">
        <f>[1]WMA!Q63</f>
        <v>0</v>
      </c>
      <c r="P59">
        <f>[1]Lite!Q63</f>
        <v>100</v>
      </c>
      <c r="R59">
        <f>[1]ARF!C63</f>
        <v>3.859375</v>
      </c>
      <c r="S59">
        <f>'[1]DWM-NB'!C63</f>
        <v>8.421875</v>
      </c>
      <c r="T59">
        <f>'[1]DWM-HT'!C63</f>
        <v>6.15625</v>
      </c>
      <c r="U59">
        <f>[1]WMA!C63</f>
        <v>1.34375</v>
      </c>
      <c r="V59">
        <f>[1]Lite!C63</f>
        <v>3.84375</v>
      </c>
    </row>
    <row r="60" spans="1:22" x14ac:dyDescent="0.3">
      <c r="A60">
        <f>[1]ARF!E64</f>
        <v>58000</v>
      </c>
      <c r="B60">
        <f>[1]ARF!F64</f>
        <v>98.3</v>
      </c>
      <c r="C60">
        <f>'[1]DWM-NB'!F64</f>
        <v>5</v>
      </c>
      <c r="D60">
        <f>'[1]DWM-HT'!F64</f>
        <v>98.8</v>
      </c>
      <c r="E60">
        <f>[1]WMA!F64</f>
        <v>95.8</v>
      </c>
      <c r="F60">
        <f>[1]Lite!F64</f>
        <v>98.8</v>
      </c>
      <c r="H60">
        <f>'[1]DWM-NB'!L64</f>
        <v>1</v>
      </c>
      <c r="I60">
        <f>[1]Lite!L64</f>
        <v>18</v>
      </c>
      <c r="J60">
        <f>'[1]DWM-HT'!L64</f>
        <v>12</v>
      </c>
      <c r="L60">
        <f>[1]ARF!Q64</f>
        <v>0</v>
      </c>
      <c r="M60">
        <f>'[1]DWM-NB'!Q64</f>
        <v>3.8</v>
      </c>
      <c r="N60">
        <f>'[1]DWM-HT'!Q64</f>
        <v>0</v>
      </c>
      <c r="O60">
        <f>[1]WMA!Q64</f>
        <v>0</v>
      </c>
      <c r="P60">
        <f>[1]Lite!Q64</f>
        <v>100</v>
      </c>
      <c r="R60">
        <f>[1]ARF!C64</f>
        <v>3.890625</v>
      </c>
      <c r="S60">
        <f>'[1]DWM-NB'!C64</f>
        <v>8.625</v>
      </c>
      <c r="T60">
        <f>'[1]DWM-HT'!C64</f>
        <v>6.265625</v>
      </c>
      <c r="U60">
        <f>[1]WMA!C64</f>
        <v>1.359375</v>
      </c>
      <c r="V60">
        <f>[1]Lite!C64</f>
        <v>3.875</v>
      </c>
    </row>
    <row r="61" spans="1:22" x14ac:dyDescent="0.3">
      <c r="A61">
        <f>[1]ARF!E65</f>
        <v>59000</v>
      </c>
      <c r="B61">
        <f>[1]ARF!F65</f>
        <v>97.5</v>
      </c>
      <c r="C61">
        <f>'[1]DWM-NB'!F65</f>
        <v>3.9</v>
      </c>
      <c r="D61">
        <f>'[1]DWM-HT'!F65</f>
        <v>97.8</v>
      </c>
      <c r="E61">
        <f>[1]WMA!F65</f>
        <v>94.899999999999991</v>
      </c>
      <c r="F61">
        <f>[1]Lite!F65</f>
        <v>97.8</v>
      </c>
      <c r="H61">
        <f>'[1]DWM-NB'!L65</f>
        <v>1</v>
      </c>
      <c r="I61">
        <f>[1]Lite!L65</f>
        <v>18</v>
      </c>
      <c r="J61">
        <f>'[1]DWM-HT'!L65</f>
        <v>12</v>
      </c>
      <c r="L61">
        <f>[1]ARF!Q65</f>
        <v>0</v>
      </c>
      <c r="M61">
        <f>'[1]DWM-NB'!Q65</f>
        <v>4</v>
      </c>
      <c r="N61">
        <f>'[1]DWM-HT'!Q65</f>
        <v>0</v>
      </c>
      <c r="O61">
        <f>[1]WMA!Q65</f>
        <v>0</v>
      </c>
      <c r="P61">
        <f>[1]Lite!Q65</f>
        <v>100</v>
      </c>
      <c r="R61">
        <f>[1]ARF!C65</f>
        <v>3.90625</v>
      </c>
      <c r="S61">
        <f>'[1]DWM-NB'!C65</f>
        <v>8.859375</v>
      </c>
      <c r="T61">
        <f>'[1]DWM-HT'!C65</f>
        <v>6.359375</v>
      </c>
      <c r="U61">
        <f>[1]WMA!C65</f>
        <v>1.375</v>
      </c>
      <c r="V61">
        <f>[1]Lite!C65</f>
        <v>3.921875</v>
      </c>
    </row>
    <row r="62" spans="1:22" x14ac:dyDescent="0.3">
      <c r="A62">
        <f>[1]ARF!E66</f>
        <v>60000</v>
      </c>
      <c r="B62">
        <f>[1]ARF!F66</f>
        <v>97.6</v>
      </c>
      <c r="C62">
        <f>'[1]DWM-NB'!F66</f>
        <v>4.5999999999999996</v>
      </c>
      <c r="D62">
        <f>'[1]DWM-HT'!F66</f>
        <v>98.3</v>
      </c>
      <c r="E62">
        <f>[1]WMA!F66</f>
        <v>95.199999999999989</v>
      </c>
      <c r="F62">
        <f>[1]Lite!F66</f>
        <v>98</v>
      </c>
      <c r="H62">
        <f>'[1]DWM-NB'!L66</f>
        <v>1</v>
      </c>
      <c r="I62">
        <f>[1]Lite!L66</f>
        <v>15</v>
      </c>
      <c r="J62">
        <f>'[1]DWM-HT'!L66</f>
        <v>11</v>
      </c>
      <c r="L62">
        <f>[1]ARF!Q66</f>
        <v>0</v>
      </c>
      <c r="M62">
        <f>'[1]DWM-NB'!Q66</f>
        <v>3.2</v>
      </c>
      <c r="N62">
        <f>'[1]DWM-HT'!Q66</f>
        <v>0</v>
      </c>
      <c r="O62">
        <f>[1]WMA!Q66</f>
        <v>0</v>
      </c>
      <c r="P62">
        <f>[1]Lite!Q66</f>
        <v>100</v>
      </c>
      <c r="R62">
        <f>[1]ARF!C66</f>
        <v>3.921875</v>
      </c>
      <c r="S62">
        <f>'[1]DWM-NB'!C66</f>
        <v>9.125</v>
      </c>
      <c r="T62">
        <f>'[1]DWM-HT'!C66</f>
        <v>6.453125</v>
      </c>
      <c r="U62">
        <f>[1]WMA!C66</f>
        <v>1.40625</v>
      </c>
      <c r="V62">
        <f>[1]Lite!C66</f>
        <v>3.96875</v>
      </c>
    </row>
    <row r="63" spans="1:22" x14ac:dyDescent="0.3">
      <c r="A63">
        <f>[1]ARF!E67</f>
        <v>61000</v>
      </c>
      <c r="B63">
        <f>[1]ARF!F67</f>
        <v>97</v>
      </c>
      <c r="C63">
        <f>'[1]DWM-NB'!F67</f>
        <v>6.3</v>
      </c>
      <c r="D63">
        <f>'[1]DWM-HT'!F67</f>
        <v>97.7</v>
      </c>
      <c r="E63">
        <f>[1]WMA!F67</f>
        <v>93.899999999999991</v>
      </c>
      <c r="F63">
        <f>[1]Lite!F67</f>
        <v>97.8</v>
      </c>
      <c r="H63">
        <f>'[1]DWM-NB'!L67</f>
        <v>1</v>
      </c>
      <c r="I63">
        <f>[1]Lite!L67</f>
        <v>15</v>
      </c>
      <c r="J63">
        <f>'[1]DWM-HT'!L67</f>
        <v>11</v>
      </c>
      <c r="L63">
        <f>[1]ARF!Q67</f>
        <v>0</v>
      </c>
      <c r="M63">
        <f>'[1]DWM-NB'!Q67</f>
        <v>6.4</v>
      </c>
      <c r="N63">
        <f>'[1]DWM-HT'!Q67</f>
        <v>0</v>
      </c>
      <c r="O63">
        <f>[1]WMA!Q67</f>
        <v>0</v>
      </c>
      <c r="P63">
        <f>[1]Lite!Q67</f>
        <v>100</v>
      </c>
      <c r="R63">
        <f>[1]ARF!C67</f>
        <v>3.953125</v>
      </c>
      <c r="S63">
        <f>'[1]DWM-NB'!C67</f>
        <v>9.359375</v>
      </c>
      <c r="T63">
        <f>'[1]DWM-HT'!C67</f>
        <v>6.546875</v>
      </c>
      <c r="U63">
        <f>[1]WMA!C67</f>
        <v>1.421875</v>
      </c>
      <c r="V63">
        <f>[1]Lite!C67</f>
        <v>4</v>
      </c>
    </row>
    <row r="64" spans="1:22" x14ac:dyDescent="0.3">
      <c r="A64">
        <f>[1]ARF!E68</f>
        <v>62000</v>
      </c>
      <c r="B64">
        <f>[1]ARF!F68</f>
        <v>95.399999999999991</v>
      </c>
      <c r="C64">
        <f>'[1]DWM-NB'!F68</f>
        <v>6.3</v>
      </c>
      <c r="D64">
        <f>'[1]DWM-HT'!F68</f>
        <v>96.6</v>
      </c>
      <c r="E64">
        <f>[1]WMA!F68</f>
        <v>90.4</v>
      </c>
      <c r="F64">
        <f>[1]Lite!F68</f>
        <v>96.399999999999991</v>
      </c>
      <c r="H64">
        <f>'[1]DWM-NB'!L68</f>
        <v>1</v>
      </c>
      <c r="I64">
        <f>[1]Lite!L68</f>
        <v>15</v>
      </c>
      <c r="J64">
        <f>'[1]DWM-HT'!L68</f>
        <v>11</v>
      </c>
      <c r="L64">
        <f>[1]ARF!Q68</f>
        <v>0</v>
      </c>
      <c r="M64">
        <f>'[1]DWM-NB'!Q68</f>
        <v>5.8000000000000007</v>
      </c>
      <c r="N64">
        <f>'[1]DWM-HT'!Q68</f>
        <v>0</v>
      </c>
      <c r="O64">
        <f>[1]WMA!Q68</f>
        <v>0</v>
      </c>
      <c r="P64">
        <f>[1]Lite!Q68</f>
        <v>100</v>
      </c>
      <c r="R64">
        <f>[1]ARF!C68</f>
        <v>3.984375</v>
      </c>
      <c r="S64">
        <f>'[1]DWM-NB'!C68</f>
        <v>9.625</v>
      </c>
      <c r="T64">
        <f>'[1]DWM-HT'!C68</f>
        <v>6.640625</v>
      </c>
      <c r="U64">
        <f>[1]WMA!C68</f>
        <v>1.453125</v>
      </c>
      <c r="V64">
        <f>[1]Lite!C68</f>
        <v>4.046875</v>
      </c>
    </row>
    <row r="65" spans="1:22" x14ac:dyDescent="0.3">
      <c r="A65">
        <f>[1]ARF!E69</f>
        <v>63000</v>
      </c>
      <c r="B65">
        <f>[1]ARF!F69</f>
        <v>93.4</v>
      </c>
      <c r="C65">
        <f>'[1]DWM-NB'!F69</f>
        <v>9.1</v>
      </c>
      <c r="D65">
        <f>'[1]DWM-HT'!F69</f>
        <v>94.6</v>
      </c>
      <c r="E65">
        <f>[1]WMA!F69</f>
        <v>89</v>
      </c>
      <c r="F65">
        <f>[1]Lite!F69</f>
        <v>94.399999999999991</v>
      </c>
      <c r="H65">
        <f>'[1]DWM-NB'!L69</f>
        <v>1</v>
      </c>
      <c r="I65">
        <f>[1]Lite!L69</f>
        <v>15</v>
      </c>
      <c r="J65">
        <f>'[1]DWM-HT'!L69</f>
        <v>12</v>
      </c>
      <c r="L65">
        <f>[1]ARF!Q69</f>
        <v>0</v>
      </c>
      <c r="M65">
        <f>'[1]DWM-NB'!Q69</f>
        <v>8.6</v>
      </c>
      <c r="N65">
        <f>'[1]DWM-HT'!Q69</f>
        <v>0</v>
      </c>
      <c r="O65">
        <f>[1]WMA!Q69</f>
        <v>0</v>
      </c>
      <c r="P65">
        <f>[1]Lite!Q69</f>
        <v>100</v>
      </c>
      <c r="R65">
        <f>[1]ARF!C69</f>
        <v>4.03125</v>
      </c>
      <c r="S65">
        <f>'[1]DWM-NB'!C69</f>
        <v>9.875</v>
      </c>
      <c r="T65">
        <f>'[1]DWM-HT'!C69</f>
        <v>6.75</v>
      </c>
      <c r="U65">
        <f>[1]WMA!C69</f>
        <v>1.46875</v>
      </c>
      <c r="V65">
        <f>[1]Lite!C69</f>
        <v>4.078125</v>
      </c>
    </row>
    <row r="66" spans="1:22" x14ac:dyDescent="0.3">
      <c r="A66">
        <f>[1]ARF!E70</f>
        <v>64000</v>
      </c>
      <c r="B66">
        <f>[1]ARF!F70</f>
        <v>90.8</v>
      </c>
      <c r="C66">
        <f>'[1]DWM-NB'!F70</f>
        <v>10.199999999999999</v>
      </c>
      <c r="D66">
        <f>'[1]DWM-HT'!F70</f>
        <v>93.2</v>
      </c>
      <c r="E66">
        <f>[1]WMA!F70</f>
        <v>84.3</v>
      </c>
      <c r="F66">
        <f>[1]Lite!F70</f>
        <v>92.300000000000011</v>
      </c>
      <c r="H66">
        <f>'[1]DWM-NB'!L70</f>
        <v>1</v>
      </c>
      <c r="I66">
        <f>[1]Lite!L70</f>
        <v>15</v>
      </c>
      <c r="J66">
        <f>'[1]DWM-HT'!L70</f>
        <v>14</v>
      </c>
      <c r="L66">
        <f>[1]ARF!Q70</f>
        <v>0</v>
      </c>
      <c r="M66">
        <f>'[1]DWM-NB'!Q70</f>
        <v>10.6</v>
      </c>
      <c r="N66">
        <f>'[1]DWM-HT'!Q70</f>
        <v>0</v>
      </c>
      <c r="O66">
        <f>[1]WMA!Q70</f>
        <v>0</v>
      </c>
      <c r="P66">
        <f>[1]Lite!Q70</f>
        <v>100</v>
      </c>
      <c r="R66">
        <f>[1]ARF!C70</f>
        <v>4.09375</v>
      </c>
      <c r="S66">
        <f>'[1]DWM-NB'!C70</f>
        <v>10.125</v>
      </c>
      <c r="T66">
        <f>'[1]DWM-HT'!C70</f>
        <v>6.859375</v>
      </c>
      <c r="U66">
        <f>[1]WMA!C70</f>
        <v>1.484375</v>
      </c>
      <c r="V66">
        <f>[1]Lite!C70</f>
        <v>4.125</v>
      </c>
    </row>
    <row r="67" spans="1:22" x14ac:dyDescent="0.3">
      <c r="A67">
        <f>[1]ARF!E71</f>
        <v>65000</v>
      </c>
      <c r="B67">
        <f>[1]ARF!F71</f>
        <v>84.5</v>
      </c>
      <c r="C67">
        <f>'[1]DWM-NB'!F71</f>
        <v>11.899999999999999</v>
      </c>
      <c r="D67">
        <f>'[1]DWM-HT'!F71</f>
        <v>88.5</v>
      </c>
      <c r="E67">
        <f>[1]WMA!F71</f>
        <v>79</v>
      </c>
      <c r="F67">
        <f>[1]Lite!F71</f>
        <v>83.3</v>
      </c>
      <c r="H67">
        <f>'[1]DWM-NB'!L71</f>
        <v>1</v>
      </c>
      <c r="I67">
        <f>[1]Lite!L71</f>
        <v>12</v>
      </c>
      <c r="J67">
        <f>'[1]DWM-HT'!L71</f>
        <v>15</v>
      </c>
      <c r="L67">
        <f>[1]ARF!Q71</f>
        <v>0</v>
      </c>
      <c r="M67">
        <f>'[1]DWM-NB'!Q71</f>
        <v>13.4</v>
      </c>
      <c r="N67">
        <f>'[1]DWM-HT'!Q71</f>
        <v>0</v>
      </c>
      <c r="O67">
        <f>[1]WMA!Q71</f>
        <v>0</v>
      </c>
      <c r="P67">
        <f>[1]Lite!Q71</f>
        <v>100</v>
      </c>
      <c r="R67">
        <f>[1]ARF!C71</f>
        <v>4.15625</v>
      </c>
      <c r="S67">
        <f>'[1]DWM-NB'!C71</f>
        <v>10.390625</v>
      </c>
      <c r="T67">
        <f>'[1]DWM-HT'!C71</f>
        <v>7</v>
      </c>
      <c r="U67">
        <f>[1]WMA!C71</f>
        <v>1.515625</v>
      </c>
      <c r="V67">
        <f>[1]Lite!C71</f>
        <v>4.15625</v>
      </c>
    </row>
    <row r="68" spans="1:22" x14ac:dyDescent="0.3">
      <c r="A68">
        <f>[1]ARF!E72</f>
        <v>66000</v>
      </c>
      <c r="B68">
        <f>[1]ARF!F72</f>
        <v>81</v>
      </c>
      <c r="C68">
        <f>'[1]DWM-NB'!F72</f>
        <v>15.2</v>
      </c>
      <c r="D68">
        <f>'[1]DWM-HT'!F72</f>
        <v>87.4</v>
      </c>
      <c r="E68">
        <f>[1]WMA!F72</f>
        <v>64.7</v>
      </c>
      <c r="F68">
        <f>[1]Lite!F72</f>
        <v>83.1</v>
      </c>
      <c r="H68">
        <f>'[1]DWM-NB'!L72</f>
        <v>1</v>
      </c>
      <c r="I68">
        <f>[1]Lite!L72</f>
        <v>19</v>
      </c>
      <c r="J68">
        <f>'[1]DWM-HT'!L72</f>
        <v>18</v>
      </c>
      <c r="L68">
        <f>[1]ARF!Q72</f>
        <v>0</v>
      </c>
      <c r="M68">
        <f>'[1]DWM-NB'!Q72</f>
        <v>16.600000000000001</v>
      </c>
      <c r="N68">
        <f>'[1]DWM-HT'!Q72</f>
        <v>0</v>
      </c>
      <c r="O68">
        <f>[1]WMA!Q72</f>
        <v>0</v>
      </c>
      <c r="P68">
        <f>[1]Lite!Q72</f>
        <v>100</v>
      </c>
      <c r="R68">
        <f>[1]ARF!C72</f>
        <v>4.21875</v>
      </c>
      <c r="S68">
        <f>'[1]DWM-NB'!C72</f>
        <v>10.671875</v>
      </c>
      <c r="T68">
        <f>'[1]DWM-HT'!C72</f>
        <v>7.140625</v>
      </c>
      <c r="U68">
        <f>[1]WMA!C72</f>
        <v>1.53125</v>
      </c>
      <c r="V68">
        <f>[1]Lite!C72</f>
        <v>4.203125</v>
      </c>
    </row>
    <row r="69" spans="1:22" x14ac:dyDescent="0.3">
      <c r="A69">
        <f>[1]ARF!E73</f>
        <v>67000</v>
      </c>
      <c r="B69">
        <f>[1]ARF!F73</f>
        <v>75.8</v>
      </c>
      <c r="C69">
        <f>'[1]DWM-NB'!F73</f>
        <v>16.900000000000002</v>
      </c>
      <c r="D69">
        <f>'[1]DWM-HT'!F73</f>
        <v>84.5</v>
      </c>
      <c r="E69">
        <f>[1]WMA!F73</f>
        <v>56.699999999999996</v>
      </c>
      <c r="F69">
        <f>[1]Lite!F73</f>
        <v>83</v>
      </c>
      <c r="H69">
        <f>'[1]DWM-NB'!L73</f>
        <v>1</v>
      </c>
      <c r="I69">
        <f>[1]Lite!L73</f>
        <v>15</v>
      </c>
      <c r="J69">
        <f>'[1]DWM-HT'!L73</f>
        <v>20</v>
      </c>
      <c r="L69">
        <f>[1]ARF!Q73</f>
        <v>0</v>
      </c>
      <c r="M69">
        <f>'[1]DWM-NB'!Q73</f>
        <v>15.4</v>
      </c>
      <c r="N69">
        <f>'[1]DWM-HT'!Q73</f>
        <v>0</v>
      </c>
      <c r="O69">
        <f>[1]WMA!Q73</f>
        <v>0</v>
      </c>
      <c r="P69">
        <f>[1]Lite!Q73</f>
        <v>100</v>
      </c>
      <c r="R69">
        <f>[1]ARF!C73</f>
        <v>4.28125</v>
      </c>
      <c r="S69">
        <f>'[1]DWM-NB'!C73</f>
        <v>10.921875</v>
      </c>
      <c r="T69">
        <f>'[1]DWM-HT'!C73</f>
        <v>7.3125</v>
      </c>
      <c r="U69">
        <f>[1]WMA!C73</f>
        <v>1.546875</v>
      </c>
      <c r="V69">
        <f>[1]Lite!C73</f>
        <v>4.25</v>
      </c>
    </row>
    <row r="70" spans="1:22" x14ac:dyDescent="0.3">
      <c r="A70">
        <f>[1]ARF!E74</f>
        <v>68000</v>
      </c>
      <c r="B70">
        <f>[1]ARF!F74</f>
        <v>67.600000000000009</v>
      </c>
      <c r="C70">
        <f>'[1]DWM-NB'!F74</f>
        <v>20.100000000000001</v>
      </c>
      <c r="D70">
        <f>'[1]DWM-HT'!F74</f>
        <v>82.5</v>
      </c>
      <c r="E70">
        <f>[1]WMA!F74</f>
        <v>58.099999999999994</v>
      </c>
      <c r="F70">
        <f>[1]Lite!F74</f>
        <v>79.900000000000006</v>
      </c>
      <c r="H70">
        <f>'[1]DWM-NB'!L74</f>
        <v>1</v>
      </c>
      <c r="I70">
        <f>[1]Lite!L74</f>
        <v>9</v>
      </c>
      <c r="J70">
        <f>'[1]DWM-HT'!L74</f>
        <v>19</v>
      </c>
      <c r="L70">
        <f>[1]ARF!Q74</f>
        <v>0</v>
      </c>
      <c r="M70">
        <f>'[1]DWM-NB'!Q74</f>
        <v>21.2</v>
      </c>
      <c r="N70">
        <f>'[1]DWM-HT'!Q74</f>
        <v>0</v>
      </c>
      <c r="O70">
        <f>[1]WMA!Q74</f>
        <v>0</v>
      </c>
      <c r="P70">
        <f>[1]Lite!Q74</f>
        <v>0</v>
      </c>
      <c r="R70">
        <f>[1]ARF!C74</f>
        <v>4.34375</v>
      </c>
      <c r="S70">
        <f>'[1]DWM-NB'!C74</f>
        <v>11.03125</v>
      </c>
      <c r="T70">
        <f>'[1]DWM-HT'!C74</f>
        <v>7.578125</v>
      </c>
      <c r="U70">
        <f>[1]WMA!C74</f>
        <v>1.578125</v>
      </c>
      <c r="V70">
        <f>[1]Lite!C74</f>
        <v>4.296875</v>
      </c>
    </row>
    <row r="71" spans="1:22" x14ac:dyDescent="0.3">
      <c r="A71">
        <f>[1]ARF!E75</f>
        <v>69000</v>
      </c>
      <c r="B71">
        <f>[1]ARF!F75</f>
        <v>60.6</v>
      </c>
      <c r="C71">
        <f>'[1]DWM-NB'!F75</f>
        <v>21.9</v>
      </c>
      <c r="D71">
        <f>'[1]DWM-HT'!F75</f>
        <v>85.8</v>
      </c>
      <c r="E71">
        <f>[1]WMA!F75</f>
        <v>55.000000000000007</v>
      </c>
      <c r="F71">
        <f>[1]Lite!F75</f>
        <v>84.7</v>
      </c>
      <c r="H71">
        <f>'[1]DWM-NB'!L75</f>
        <v>1</v>
      </c>
      <c r="I71">
        <f>[1]Lite!L75</f>
        <v>7</v>
      </c>
      <c r="J71">
        <f>'[1]DWM-HT'!L75</f>
        <v>11</v>
      </c>
      <c r="L71">
        <f>[1]ARF!Q75</f>
        <v>0</v>
      </c>
      <c r="M71">
        <f>'[1]DWM-NB'!Q75</f>
        <v>22.400000000000002</v>
      </c>
      <c r="N71">
        <f>'[1]DWM-HT'!Q75</f>
        <v>0</v>
      </c>
      <c r="O71">
        <f>[1]WMA!Q75</f>
        <v>0</v>
      </c>
      <c r="P71">
        <f>[1]Lite!Q75</f>
        <v>0</v>
      </c>
      <c r="R71">
        <f>[1]ARF!C75</f>
        <v>4.453125</v>
      </c>
      <c r="S71">
        <f>'[1]DWM-NB'!C75</f>
        <v>11.125</v>
      </c>
      <c r="T71">
        <f>'[1]DWM-HT'!C75</f>
        <v>7.796875</v>
      </c>
      <c r="U71">
        <f>[1]WMA!C75</f>
        <v>1.59375</v>
      </c>
      <c r="V71">
        <f>[1]Lite!C75</f>
        <v>4.34375</v>
      </c>
    </row>
    <row r="72" spans="1:22" x14ac:dyDescent="0.3">
      <c r="A72">
        <f>[1]ARF!E76</f>
        <v>70000</v>
      </c>
      <c r="B72">
        <f>[1]ARF!F76</f>
        <v>82.8</v>
      </c>
      <c r="C72">
        <f>'[1]DWM-NB'!F76</f>
        <v>27.400000000000002</v>
      </c>
      <c r="D72">
        <f>'[1]DWM-HT'!F76</f>
        <v>86.2</v>
      </c>
      <c r="E72">
        <f>[1]WMA!F76</f>
        <v>52.1</v>
      </c>
      <c r="F72">
        <f>[1]Lite!F76</f>
        <v>84.8</v>
      </c>
      <c r="H72">
        <f>'[1]DWM-NB'!L76</f>
        <v>1</v>
      </c>
      <c r="I72">
        <f>[1]Lite!L76</f>
        <v>11</v>
      </c>
      <c r="J72">
        <f>'[1]DWM-HT'!L76</f>
        <v>16</v>
      </c>
      <c r="L72">
        <f>[1]ARF!Q76</f>
        <v>0</v>
      </c>
      <c r="M72">
        <f>'[1]DWM-NB'!Q76</f>
        <v>28.599999999999998</v>
      </c>
      <c r="N72">
        <f>'[1]DWM-HT'!Q76</f>
        <v>0</v>
      </c>
      <c r="O72">
        <f>[1]WMA!Q76</f>
        <v>0</v>
      </c>
      <c r="P72">
        <f>[1]Lite!Q76</f>
        <v>100</v>
      </c>
      <c r="R72">
        <f>[1]ARF!C76</f>
        <v>4.546875</v>
      </c>
      <c r="S72">
        <f>'[1]DWM-NB'!C76</f>
        <v>11.203125</v>
      </c>
      <c r="T72">
        <f>'[1]DWM-HT'!C76</f>
        <v>8</v>
      </c>
      <c r="U72">
        <f>[1]WMA!C76</f>
        <v>1.609375</v>
      </c>
      <c r="V72">
        <f>[1]Lite!C76</f>
        <v>4.390625</v>
      </c>
    </row>
    <row r="73" spans="1:22" x14ac:dyDescent="0.3">
      <c r="A73">
        <f>[1]ARF!E77</f>
        <v>71000</v>
      </c>
      <c r="B73">
        <f>[1]ARF!F77</f>
        <v>87.2</v>
      </c>
      <c r="C73">
        <f>'[1]DWM-NB'!F77</f>
        <v>27.400000000000002</v>
      </c>
      <c r="D73">
        <f>'[1]DWM-HT'!F77</f>
        <v>87.5</v>
      </c>
      <c r="E73">
        <f>[1]WMA!F77</f>
        <v>42.199999999999996</v>
      </c>
      <c r="F73">
        <f>[1]Lite!F77</f>
        <v>87.2</v>
      </c>
      <c r="H73">
        <f>'[1]DWM-NB'!L77</f>
        <v>1</v>
      </c>
      <c r="I73">
        <f>[1]Lite!L77</f>
        <v>20</v>
      </c>
      <c r="J73">
        <f>'[1]DWM-HT'!L77</f>
        <v>18</v>
      </c>
      <c r="L73">
        <f>[1]ARF!Q77</f>
        <v>0</v>
      </c>
      <c r="M73">
        <f>'[1]DWM-NB'!Q77</f>
        <v>24.8</v>
      </c>
      <c r="N73">
        <f>'[1]DWM-HT'!Q77</f>
        <v>0</v>
      </c>
      <c r="O73">
        <f>[1]WMA!Q77</f>
        <v>0</v>
      </c>
      <c r="P73">
        <f>[1]Lite!Q77</f>
        <v>0</v>
      </c>
      <c r="R73">
        <f>[1]ARF!C77</f>
        <v>4.65625</v>
      </c>
      <c r="S73">
        <f>'[1]DWM-NB'!C77</f>
        <v>11.28125</v>
      </c>
      <c r="T73">
        <f>'[1]DWM-HT'!C77</f>
        <v>8.21875</v>
      </c>
      <c r="U73">
        <f>[1]WMA!C77</f>
        <v>1.625</v>
      </c>
      <c r="V73">
        <f>[1]Lite!C77</f>
        <v>4.453125</v>
      </c>
    </row>
    <row r="74" spans="1:22" x14ac:dyDescent="0.3">
      <c r="A74">
        <f>[1]ARF!E78</f>
        <v>72000</v>
      </c>
      <c r="B74">
        <f>[1]ARF!F78</f>
        <v>84.7</v>
      </c>
      <c r="C74">
        <f>'[1]DWM-NB'!F78</f>
        <v>34.1</v>
      </c>
      <c r="D74">
        <f>'[1]DWM-HT'!F78</f>
        <v>89.4</v>
      </c>
      <c r="E74">
        <f>[1]WMA!F78</f>
        <v>40</v>
      </c>
      <c r="F74">
        <f>[1]Lite!F78</f>
        <v>89.7</v>
      </c>
      <c r="H74">
        <f>'[1]DWM-NB'!L78</f>
        <v>1</v>
      </c>
      <c r="I74">
        <f>[1]Lite!L78</f>
        <v>17</v>
      </c>
      <c r="J74">
        <f>'[1]DWM-HT'!L78</f>
        <v>21</v>
      </c>
      <c r="L74">
        <f>[1]ARF!Q78</f>
        <v>0</v>
      </c>
      <c r="M74">
        <f>'[1]DWM-NB'!Q78</f>
        <v>36.4</v>
      </c>
      <c r="N74">
        <f>'[1]DWM-HT'!Q78</f>
        <v>0</v>
      </c>
      <c r="O74">
        <f>[1]WMA!Q78</f>
        <v>0</v>
      </c>
      <c r="P74">
        <f>[1]Lite!Q78</f>
        <v>100</v>
      </c>
      <c r="R74">
        <f>[1]ARF!C78</f>
        <v>4.765625</v>
      </c>
      <c r="S74">
        <f>'[1]DWM-NB'!C78</f>
        <v>11.375</v>
      </c>
      <c r="T74">
        <f>'[1]DWM-HT'!C78</f>
        <v>8.5</v>
      </c>
      <c r="U74">
        <f>[1]WMA!C78</f>
        <v>1.65625</v>
      </c>
      <c r="V74">
        <f>[1]Lite!C78</f>
        <v>4.5</v>
      </c>
    </row>
    <row r="75" spans="1:22" x14ac:dyDescent="0.3">
      <c r="A75">
        <f>[1]ARF!E79</f>
        <v>73000</v>
      </c>
      <c r="B75">
        <f>[1]ARF!F79</f>
        <v>84.1</v>
      </c>
      <c r="C75">
        <f>'[1]DWM-NB'!F79</f>
        <v>36.700000000000003</v>
      </c>
      <c r="D75">
        <f>'[1]DWM-HT'!F79</f>
        <v>90.9</v>
      </c>
      <c r="E75">
        <f>[1]WMA!F79</f>
        <v>41</v>
      </c>
      <c r="F75">
        <f>[1]Lite!F79</f>
        <v>89.9</v>
      </c>
      <c r="H75">
        <f>'[1]DWM-NB'!L79</f>
        <v>1</v>
      </c>
      <c r="I75">
        <f>[1]Lite!L79</f>
        <v>17</v>
      </c>
      <c r="J75">
        <f>'[1]DWM-HT'!L79</f>
        <v>22</v>
      </c>
      <c r="L75">
        <f>[1]ARF!Q79</f>
        <v>0</v>
      </c>
      <c r="M75">
        <f>'[1]DWM-NB'!Q79</f>
        <v>35.6</v>
      </c>
      <c r="N75">
        <f>'[1]DWM-HT'!Q79</f>
        <v>0</v>
      </c>
      <c r="O75">
        <f>[1]WMA!Q79</f>
        <v>0</v>
      </c>
      <c r="P75">
        <f>[1]Lite!Q79</f>
        <v>100</v>
      </c>
      <c r="R75">
        <f>[1]ARF!C79</f>
        <v>4.84375</v>
      </c>
      <c r="S75">
        <f>'[1]DWM-NB'!C79</f>
        <v>11.484375</v>
      </c>
      <c r="T75">
        <f>'[1]DWM-HT'!C79</f>
        <v>8.78125</v>
      </c>
      <c r="U75">
        <f>[1]WMA!C79</f>
        <v>1.671875</v>
      </c>
      <c r="V75">
        <f>[1]Lite!C79</f>
        <v>4.546875</v>
      </c>
    </row>
    <row r="76" spans="1:22" x14ac:dyDescent="0.3">
      <c r="A76">
        <f>[1]ARF!E80</f>
        <v>74000</v>
      </c>
      <c r="B76">
        <f>[1]ARF!F80</f>
        <v>89.3</v>
      </c>
      <c r="C76">
        <f>'[1]DWM-NB'!F80</f>
        <v>38.9</v>
      </c>
      <c r="D76">
        <f>'[1]DWM-HT'!F80</f>
        <v>93.5</v>
      </c>
      <c r="E76">
        <f>[1]WMA!F80</f>
        <v>41.3</v>
      </c>
      <c r="F76">
        <f>[1]Lite!F80</f>
        <v>92.9</v>
      </c>
      <c r="H76">
        <f>'[1]DWM-NB'!L80</f>
        <v>1</v>
      </c>
      <c r="I76">
        <f>[1]Lite!L80</f>
        <v>16</v>
      </c>
      <c r="J76">
        <f>'[1]DWM-HT'!L80</f>
        <v>22</v>
      </c>
      <c r="L76">
        <f>[1]ARF!Q80</f>
        <v>0</v>
      </c>
      <c r="M76">
        <f>'[1]DWM-NB'!Q80</f>
        <v>36.799999999999997</v>
      </c>
      <c r="N76">
        <f>'[1]DWM-HT'!Q80</f>
        <v>0</v>
      </c>
      <c r="O76">
        <f>[1]WMA!Q80</f>
        <v>0</v>
      </c>
      <c r="P76">
        <f>[1]Lite!Q80</f>
        <v>100</v>
      </c>
      <c r="R76">
        <f>[1]ARF!C80</f>
        <v>4.9375</v>
      </c>
      <c r="S76">
        <f>'[1]DWM-NB'!C80</f>
        <v>11.609375</v>
      </c>
      <c r="T76">
        <f>'[1]DWM-HT'!C80</f>
        <v>8.984375</v>
      </c>
      <c r="U76">
        <f>[1]WMA!C80</f>
        <v>1.6875</v>
      </c>
      <c r="V76">
        <f>[1]Lite!C80</f>
        <v>4.609375</v>
      </c>
    </row>
    <row r="77" spans="1:22" x14ac:dyDescent="0.3">
      <c r="A77">
        <f>[1]ARF!E81</f>
        <v>75000</v>
      </c>
      <c r="B77">
        <f>[1]ARF!F81</f>
        <v>90.600000000000009</v>
      </c>
      <c r="C77">
        <f>'[1]DWM-NB'!F81</f>
        <v>43.8</v>
      </c>
      <c r="D77">
        <f>'[1]DWM-HT'!F81</f>
        <v>93.4</v>
      </c>
      <c r="E77">
        <f>[1]WMA!F81</f>
        <v>45.4</v>
      </c>
      <c r="F77">
        <f>[1]Lite!F81</f>
        <v>91.9</v>
      </c>
      <c r="H77">
        <f>'[1]DWM-NB'!L81</f>
        <v>1</v>
      </c>
      <c r="I77">
        <f>[1]Lite!L81</f>
        <v>16</v>
      </c>
      <c r="J77">
        <f>'[1]DWM-HT'!L81</f>
        <v>22</v>
      </c>
      <c r="L77">
        <f>[1]ARF!Q81</f>
        <v>0</v>
      </c>
      <c r="M77">
        <f>'[1]DWM-NB'!Q81</f>
        <v>41.6</v>
      </c>
      <c r="N77">
        <f>'[1]DWM-HT'!Q81</f>
        <v>0</v>
      </c>
      <c r="O77">
        <f>[1]WMA!Q81</f>
        <v>0</v>
      </c>
      <c r="P77">
        <f>[1]Lite!Q81</f>
        <v>100</v>
      </c>
      <c r="R77">
        <f>[1]ARF!C81</f>
        <v>5.03125</v>
      </c>
      <c r="S77">
        <f>'[1]DWM-NB'!C81</f>
        <v>11.734375</v>
      </c>
      <c r="T77">
        <f>'[1]DWM-HT'!C81</f>
        <v>9.15625</v>
      </c>
      <c r="U77">
        <f>[1]WMA!C81</f>
        <v>1.703125</v>
      </c>
      <c r="V77">
        <f>[1]Lite!C81</f>
        <v>4.65625</v>
      </c>
    </row>
    <row r="78" spans="1:22" x14ac:dyDescent="0.3">
      <c r="A78">
        <f>[1]ARF!E82</f>
        <v>76000</v>
      </c>
      <c r="B78">
        <f>[1]ARF!F82</f>
        <v>93.100000000000009</v>
      </c>
      <c r="C78">
        <f>'[1]DWM-NB'!F82</f>
        <v>51</v>
      </c>
      <c r="D78">
        <f>'[1]DWM-HT'!F82</f>
        <v>96.5</v>
      </c>
      <c r="E78">
        <f>[1]WMA!F82</f>
        <v>41.8</v>
      </c>
      <c r="F78">
        <f>[1]Lite!F82</f>
        <v>94.5</v>
      </c>
      <c r="H78">
        <f>'[1]DWM-NB'!L82</f>
        <v>1</v>
      </c>
      <c r="I78">
        <f>[1]Lite!L82</f>
        <v>17</v>
      </c>
      <c r="J78">
        <f>'[1]DWM-HT'!L82</f>
        <v>22</v>
      </c>
      <c r="L78">
        <f>[1]ARF!Q82</f>
        <v>0</v>
      </c>
      <c r="M78">
        <f>'[1]DWM-NB'!Q82</f>
        <v>51.2</v>
      </c>
      <c r="N78">
        <f>'[1]DWM-HT'!Q82</f>
        <v>0</v>
      </c>
      <c r="O78">
        <f>[1]WMA!Q82</f>
        <v>0</v>
      </c>
      <c r="P78">
        <f>[1]Lite!Q82</f>
        <v>100</v>
      </c>
      <c r="R78">
        <f>[1]ARF!C82</f>
        <v>5.109375</v>
      </c>
      <c r="S78">
        <f>'[1]DWM-NB'!C82</f>
        <v>11.890625</v>
      </c>
      <c r="T78">
        <f>'[1]DWM-HT'!C82</f>
        <v>9.328125</v>
      </c>
      <c r="U78">
        <f>[1]WMA!C82</f>
        <v>1.734375</v>
      </c>
      <c r="V78">
        <f>[1]Lite!C82</f>
        <v>4.71875</v>
      </c>
    </row>
    <row r="79" spans="1:22" x14ac:dyDescent="0.3">
      <c r="A79">
        <f>[1]ARF!E83</f>
        <v>77000</v>
      </c>
      <c r="B79">
        <f>[1]ARF!F83</f>
        <v>94.8</v>
      </c>
      <c r="C79">
        <f>'[1]DWM-NB'!F83</f>
        <v>48.6</v>
      </c>
      <c r="D79">
        <f>'[1]DWM-HT'!F83</f>
        <v>96.8</v>
      </c>
      <c r="E79">
        <f>[1]WMA!F83</f>
        <v>40.9</v>
      </c>
      <c r="F79">
        <f>[1]Lite!F83</f>
        <v>95.899999999999991</v>
      </c>
      <c r="H79">
        <f>'[1]DWM-NB'!L83</f>
        <v>1</v>
      </c>
      <c r="I79">
        <f>[1]Lite!L83</f>
        <v>28</v>
      </c>
      <c r="J79">
        <f>'[1]DWM-HT'!L83</f>
        <v>22</v>
      </c>
      <c r="L79">
        <f>[1]ARF!Q83</f>
        <v>0</v>
      </c>
      <c r="M79">
        <f>'[1]DWM-NB'!Q83</f>
        <v>48.199999999999996</v>
      </c>
      <c r="N79">
        <f>'[1]DWM-HT'!Q83</f>
        <v>0</v>
      </c>
      <c r="O79">
        <f>[1]WMA!Q83</f>
        <v>0</v>
      </c>
      <c r="P79">
        <f>[1]Lite!Q83</f>
        <v>100</v>
      </c>
      <c r="R79">
        <f>[1]ARF!C83</f>
        <v>5.171875</v>
      </c>
      <c r="S79">
        <f>'[1]DWM-NB'!C83</f>
        <v>12.03125</v>
      </c>
      <c r="T79">
        <f>'[1]DWM-HT'!C83</f>
        <v>9.515625</v>
      </c>
      <c r="U79">
        <f>[1]WMA!C83</f>
        <v>1.75</v>
      </c>
      <c r="V79">
        <f>[1]Lite!C83</f>
        <v>4.78125</v>
      </c>
    </row>
    <row r="80" spans="1:22" x14ac:dyDescent="0.3">
      <c r="A80">
        <f>[1]ARF!E84</f>
        <v>78000</v>
      </c>
      <c r="B80">
        <f>[1]ARF!F84</f>
        <v>95.1</v>
      </c>
      <c r="C80">
        <f>'[1]DWM-NB'!F84</f>
        <v>52.7</v>
      </c>
      <c r="D80">
        <f>'[1]DWM-HT'!F84</f>
        <v>98.3</v>
      </c>
      <c r="E80">
        <f>[1]WMA!F84</f>
        <v>40.9</v>
      </c>
      <c r="F80">
        <f>[1]Lite!F84</f>
        <v>96.7</v>
      </c>
      <c r="H80">
        <f>'[1]DWM-NB'!L84</f>
        <v>1</v>
      </c>
      <c r="I80">
        <f>[1]Lite!L84</f>
        <v>25</v>
      </c>
      <c r="J80">
        <f>'[1]DWM-HT'!L84</f>
        <v>23</v>
      </c>
      <c r="L80">
        <f>[1]ARF!Q84</f>
        <v>0</v>
      </c>
      <c r="M80">
        <f>'[1]DWM-NB'!Q84</f>
        <v>52.800000000000004</v>
      </c>
      <c r="N80">
        <f>'[1]DWM-HT'!Q84</f>
        <v>0</v>
      </c>
      <c r="O80">
        <f>[1]WMA!Q84</f>
        <v>0</v>
      </c>
      <c r="P80">
        <f>[1]Lite!Q84</f>
        <v>100</v>
      </c>
      <c r="R80">
        <f>[1]ARF!C84</f>
        <v>5.21875</v>
      </c>
      <c r="S80">
        <f>'[1]DWM-NB'!C84</f>
        <v>12.1875</v>
      </c>
      <c r="T80">
        <f>'[1]DWM-HT'!C84</f>
        <v>9.703125</v>
      </c>
      <c r="U80">
        <f>[1]WMA!C84</f>
        <v>1.765625</v>
      </c>
      <c r="V80">
        <f>[1]Lite!C84</f>
        <v>4.84375</v>
      </c>
    </row>
    <row r="81" spans="1:22" x14ac:dyDescent="0.3">
      <c r="A81">
        <f>[1]ARF!E85</f>
        <v>79000</v>
      </c>
      <c r="B81">
        <f>[1]ARF!F85</f>
        <v>96.3</v>
      </c>
      <c r="C81">
        <f>'[1]DWM-NB'!F85</f>
        <v>56.100000000000009</v>
      </c>
      <c r="D81">
        <f>'[1]DWM-HT'!F85</f>
        <v>98.9</v>
      </c>
      <c r="E81">
        <f>[1]WMA!F85</f>
        <v>45.1</v>
      </c>
      <c r="F81">
        <f>[1]Lite!F85</f>
        <v>99.2</v>
      </c>
      <c r="H81">
        <f>'[1]DWM-NB'!L85</f>
        <v>1</v>
      </c>
      <c r="I81">
        <f>[1]Lite!L85</f>
        <v>14</v>
      </c>
      <c r="J81">
        <f>'[1]DWM-HT'!L85</f>
        <v>23</v>
      </c>
      <c r="L81">
        <f>[1]ARF!Q85</f>
        <v>0</v>
      </c>
      <c r="M81">
        <f>'[1]DWM-NB'!Q85</f>
        <v>56.000000000000007</v>
      </c>
      <c r="N81">
        <f>'[1]DWM-HT'!Q85</f>
        <v>0</v>
      </c>
      <c r="O81">
        <f>[1]WMA!Q85</f>
        <v>0</v>
      </c>
      <c r="P81">
        <f>[1]Lite!Q85</f>
        <v>100</v>
      </c>
      <c r="R81">
        <f>[1]ARF!C85</f>
        <v>5.28125</v>
      </c>
      <c r="S81">
        <f>'[1]DWM-NB'!C85</f>
        <v>12.3125</v>
      </c>
      <c r="T81">
        <f>'[1]DWM-HT'!C85</f>
        <v>9.875</v>
      </c>
      <c r="U81">
        <f>[1]WMA!C85</f>
        <v>1.78125</v>
      </c>
      <c r="V81">
        <f>[1]Lite!C85</f>
        <v>4.890625</v>
      </c>
    </row>
    <row r="82" spans="1:22" x14ac:dyDescent="0.3">
      <c r="A82">
        <f>[1]ARF!E86</f>
        <v>80000</v>
      </c>
      <c r="B82">
        <f>[1]ARF!F86</f>
        <v>97.5</v>
      </c>
      <c r="C82">
        <f>'[1]DWM-NB'!F86</f>
        <v>59.199999999999996</v>
      </c>
      <c r="D82">
        <f>'[1]DWM-HT'!F86</f>
        <v>99.1</v>
      </c>
      <c r="E82">
        <f>[1]WMA!F86</f>
        <v>42.6</v>
      </c>
      <c r="F82">
        <f>[1]Lite!F86</f>
        <v>99.2</v>
      </c>
      <c r="H82">
        <f>'[1]DWM-NB'!L86</f>
        <v>1</v>
      </c>
      <c r="I82">
        <f>[1]Lite!L86</f>
        <v>14</v>
      </c>
      <c r="J82">
        <f>'[1]DWM-HT'!L86</f>
        <v>23</v>
      </c>
      <c r="L82">
        <f>[1]ARF!Q86</f>
        <v>0</v>
      </c>
      <c r="M82">
        <f>'[1]DWM-NB'!Q86</f>
        <v>57.599999999999994</v>
      </c>
      <c r="N82">
        <f>'[1]DWM-HT'!Q86</f>
        <v>0</v>
      </c>
      <c r="O82">
        <f>[1]WMA!Q86</f>
        <v>0</v>
      </c>
      <c r="P82">
        <f>[1]Lite!Q86</f>
        <v>100</v>
      </c>
      <c r="R82">
        <f>[1]ARF!C86</f>
        <v>5.328125</v>
      </c>
      <c r="S82">
        <f>'[1]DWM-NB'!C86</f>
        <v>12.4375</v>
      </c>
      <c r="T82">
        <f>'[1]DWM-HT'!C86</f>
        <v>10.0625</v>
      </c>
      <c r="U82">
        <f>[1]WMA!C86</f>
        <v>1.8125</v>
      </c>
      <c r="V82">
        <f>[1]Lite!C86</f>
        <v>4.9375</v>
      </c>
    </row>
    <row r="83" spans="1:22" x14ac:dyDescent="0.3">
      <c r="A83">
        <f>[1]ARF!E87</f>
        <v>81000</v>
      </c>
      <c r="B83">
        <f>[1]ARF!F87</f>
        <v>96.3</v>
      </c>
      <c r="C83">
        <f>'[1]DWM-NB'!F87</f>
        <v>68.300000000000011</v>
      </c>
      <c r="D83">
        <f>'[1]DWM-HT'!F87</f>
        <v>98.6</v>
      </c>
      <c r="E83">
        <f>[1]WMA!F87</f>
        <v>44.3</v>
      </c>
      <c r="F83">
        <f>[1]Lite!F87</f>
        <v>98.8</v>
      </c>
      <c r="H83">
        <f>'[1]DWM-NB'!L87</f>
        <v>1</v>
      </c>
      <c r="I83">
        <f>[1]Lite!L87</f>
        <v>14</v>
      </c>
      <c r="J83">
        <f>'[1]DWM-HT'!L87</f>
        <v>23</v>
      </c>
      <c r="L83">
        <f>[1]ARF!Q87</f>
        <v>0</v>
      </c>
      <c r="M83">
        <f>'[1]DWM-NB'!Q87</f>
        <v>67.2</v>
      </c>
      <c r="N83">
        <f>'[1]DWM-HT'!Q87</f>
        <v>0</v>
      </c>
      <c r="O83">
        <f>[1]WMA!Q87</f>
        <v>0</v>
      </c>
      <c r="P83">
        <f>[1]Lite!Q87</f>
        <v>100</v>
      </c>
      <c r="R83">
        <f>[1]ARF!C87</f>
        <v>5.375</v>
      </c>
      <c r="S83">
        <f>'[1]DWM-NB'!C87</f>
        <v>12.5625</v>
      </c>
      <c r="T83">
        <f>'[1]DWM-HT'!C87</f>
        <v>10.265625</v>
      </c>
      <c r="U83">
        <f>[1]WMA!C87</f>
        <v>1.828125</v>
      </c>
      <c r="V83">
        <f>[1]Lite!C87</f>
        <v>4.96875</v>
      </c>
    </row>
    <row r="84" spans="1:22" x14ac:dyDescent="0.3">
      <c r="A84">
        <f>[1]ARF!E88</f>
        <v>82000</v>
      </c>
      <c r="B84">
        <f>[1]ARF!F88</f>
        <v>96.5</v>
      </c>
      <c r="C84">
        <f>'[1]DWM-NB'!F88</f>
        <v>70.599999999999994</v>
      </c>
      <c r="D84">
        <f>'[1]DWM-HT'!F88</f>
        <v>99.1</v>
      </c>
      <c r="E84">
        <f>[1]WMA!F88</f>
        <v>43.2</v>
      </c>
      <c r="F84">
        <f>[1]Lite!F88</f>
        <v>99.1</v>
      </c>
      <c r="H84">
        <f>'[1]DWM-NB'!L88</f>
        <v>1</v>
      </c>
      <c r="I84">
        <f>[1]Lite!L88</f>
        <v>14</v>
      </c>
      <c r="J84">
        <f>'[1]DWM-HT'!L88</f>
        <v>22</v>
      </c>
      <c r="L84">
        <f>[1]ARF!Q88</f>
        <v>0</v>
      </c>
      <c r="M84">
        <f>'[1]DWM-NB'!Q88</f>
        <v>70.599999999999994</v>
      </c>
      <c r="N84">
        <f>'[1]DWM-HT'!Q88</f>
        <v>0</v>
      </c>
      <c r="O84">
        <f>[1]WMA!Q88</f>
        <v>0</v>
      </c>
      <c r="P84">
        <f>[1]Lite!Q88</f>
        <v>100</v>
      </c>
      <c r="R84">
        <f>[1]ARF!C88</f>
        <v>5.421875</v>
      </c>
      <c r="S84">
        <f>'[1]DWM-NB'!C88</f>
        <v>12.671875</v>
      </c>
      <c r="T84">
        <f>'[1]DWM-HT'!C88</f>
        <v>10.5</v>
      </c>
      <c r="U84">
        <f>[1]WMA!C88</f>
        <v>1.84375</v>
      </c>
      <c r="V84">
        <f>[1]Lite!C88</f>
        <v>5.015625</v>
      </c>
    </row>
    <row r="85" spans="1:22" x14ac:dyDescent="0.3">
      <c r="A85">
        <f>[1]ARF!E89</f>
        <v>83000</v>
      </c>
      <c r="B85">
        <f>[1]ARF!F89</f>
        <v>94.899999999999991</v>
      </c>
      <c r="C85">
        <f>'[1]DWM-NB'!F89</f>
        <v>70.399999999999991</v>
      </c>
      <c r="D85">
        <f>'[1]DWM-HT'!F89</f>
        <v>98.2</v>
      </c>
      <c r="E85">
        <f>[1]WMA!F89</f>
        <v>41.9</v>
      </c>
      <c r="F85">
        <f>[1]Lite!F89</f>
        <v>98.3</v>
      </c>
      <c r="H85">
        <f>'[1]DWM-NB'!L89</f>
        <v>1</v>
      </c>
      <c r="I85">
        <f>[1]Lite!L89</f>
        <v>14</v>
      </c>
      <c r="J85">
        <f>'[1]DWM-HT'!L89</f>
        <v>23</v>
      </c>
      <c r="L85">
        <f>[1]ARF!Q89</f>
        <v>0</v>
      </c>
      <c r="M85">
        <f>'[1]DWM-NB'!Q89</f>
        <v>70.8</v>
      </c>
      <c r="N85">
        <f>'[1]DWM-HT'!Q89</f>
        <v>0</v>
      </c>
      <c r="O85">
        <f>[1]WMA!Q89</f>
        <v>0</v>
      </c>
      <c r="P85">
        <f>[1]Lite!Q89</f>
        <v>0</v>
      </c>
      <c r="R85">
        <f>[1]ARF!C89</f>
        <v>5.46875</v>
      </c>
      <c r="S85">
        <f>'[1]DWM-NB'!C89</f>
        <v>12.796875</v>
      </c>
      <c r="T85">
        <f>'[1]DWM-HT'!C89</f>
        <v>10.84375</v>
      </c>
      <c r="U85">
        <f>[1]WMA!C89</f>
        <v>1.875</v>
      </c>
      <c r="V85">
        <f>[1]Lite!C89</f>
        <v>5.046875</v>
      </c>
    </row>
    <row r="86" spans="1:22" x14ac:dyDescent="0.3">
      <c r="A86">
        <f>[1]ARF!E90</f>
        <v>84000</v>
      </c>
      <c r="B86">
        <f>[1]ARF!F90</f>
        <v>93.7</v>
      </c>
      <c r="C86">
        <f>'[1]DWM-NB'!F90</f>
        <v>74.400000000000006</v>
      </c>
      <c r="D86">
        <f>'[1]DWM-HT'!F90</f>
        <v>97.399999999999991</v>
      </c>
      <c r="E86">
        <f>[1]WMA!F90</f>
        <v>43.1</v>
      </c>
      <c r="F86">
        <f>[1]Lite!F90</f>
        <v>97.3</v>
      </c>
      <c r="H86">
        <f>'[1]DWM-NB'!L90</f>
        <v>1</v>
      </c>
      <c r="I86">
        <f>[1]Lite!L90</f>
        <v>14</v>
      </c>
      <c r="J86">
        <f>'[1]DWM-HT'!L90</f>
        <v>23</v>
      </c>
      <c r="L86">
        <f>[1]ARF!Q90</f>
        <v>0</v>
      </c>
      <c r="M86">
        <f>'[1]DWM-NB'!Q90</f>
        <v>76.2</v>
      </c>
      <c r="N86">
        <f>'[1]DWM-HT'!Q90</f>
        <v>0</v>
      </c>
      <c r="O86">
        <f>[1]WMA!Q90</f>
        <v>0</v>
      </c>
      <c r="P86">
        <f>[1]Lite!Q90</f>
        <v>100</v>
      </c>
      <c r="R86">
        <f>[1]ARF!C90</f>
        <v>5.53125</v>
      </c>
      <c r="S86">
        <f>'[1]DWM-NB'!C90</f>
        <v>12.90625</v>
      </c>
      <c r="T86">
        <f>'[1]DWM-HT'!C90</f>
        <v>11.1875</v>
      </c>
      <c r="U86">
        <f>[1]WMA!C90</f>
        <v>1.890625</v>
      </c>
      <c r="V86">
        <f>[1]Lite!C90</f>
        <v>5.09375</v>
      </c>
    </row>
    <row r="87" spans="1:22" x14ac:dyDescent="0.3">
      <c r="A87">
        <f>[1]ARF!E91</f>
        <v>85000</v>
      </c>
      <c r="B87">
        <f>[1]ARF!F91</f>
        <v>93.899999999999991</v>
      </c>
      <c r="C87">
        <f>'[1]DWM-NB'!F91</f>
        <v>75.900000000000006</v>
      </c>
      <c r="D87">
        <f>'[1]DWM-HT'!F91</f>
        <v>97.6</v>
      </c>
      <c r="E87">
        <f>[1]WMA!F91</f>
        <v>41</v>
      </c>
      <c r="F87">
        <f>[1]Lite!F91</f>
        <v>97.7</v>
      </c>
      <c r="H87">
        <f>'[1]DWM-NB'!L91</f>
        <v>1</v>
      </c>
      <c r="I87">
        <f>[1]Lite!L91</f>
        <v>14</v>
      </c>
      <c r="J87">
        <f>'[1]DWM-HT'!L91</f>
        <v>21</v>
      </c>
      <c r="L87">
        <f>[1]ARF!Q91</f>
        <v>0</v>
      </c>
      <c r="M87">
        <f>'[1]DWM-NB'!Q91</f>
        <v>77</v>
      </c>
      <c r="N87">
        <f>'[1]DWM-HT'!Q91</f>
        <v>0</v>
      </c>
      <c r="O87">
        <f>[1]WMA!Q91</f>
        <v>0</v>
      </c>
      <c r="P87">
        <f>[1]Lite!Q91</f>
        <v>100</v>
      </c>
      <c r="R87">
        <f>[1]ARF!C91</f>
        <v>5.578125</v>
      </c>
      <c r="S87">
        <f>'[1]DWM-NB'!C91</f>
        <v>13</v>
      </c>
      <c r="T87">
        <f>'[1]DWM-HT'!C91</f>
        <v>11.5</v>
      </c>
      <c r="U87">
        <f>[1]WMA!C91</f>
        <v>1.90625</v>
      </c>
      <c r="V87">
        <f>[1]Lite!C91</f>
        <v>5.140625</v>
      </c>
    </row>
    <row r="88" spans="1:22" x14ac:dyDescent="0.3">
      <c r="A88">
        <f>[1]ARF!E92</f>
        <v>86000</v>
      </c>
      <c r="B88">
        <f>[1]ARF!F92</f>
        <v>93.2</v>
      </c>
      <c r="C88">
        <f>'[1]DWM-NB'!F92</f>
        <v>80</v>
      </c>
      <c r="D88">
        <f>'[1]DWM-HT'!F92</f>
        <v>97.5</v>
      </c>
      <c r="E88">
        <f>[1]WMA!F92</f>
        <v>41.4</v>
      </c>
      <c r="F88">
        <f>[1]Lite!F92</f>
        <v>97</v>
      </c>
      <c r="H88">
        <f>'[1]DWM-NB'!L92</f>
        <v>1</v>
      </c>
      <c r="I88">
        <f>[1]Lite!L92</f>
        <v>14</v>
      </c>
      <c r="J88">
        <f>'[1]DWM-HT'!L92</f>
        <v>21</v>
      </c>
      <c r="L88">
        <f>[1]ARF!Q92</f>
        <v>0</v>
      </c>
      <c r="M88">
        <f>'[1]DWM-NB'!Q92</f>
        <v>81.2</v>
      </c>
      <c r="N88">
        <f>'[1]DWM-HT'!Q92</f>
        <v>0</v>
      </c>
      <c r="O88">
        <f>[1]WMA!Q92</f>
        <v>0</v>
      </c>
      <c r="P88">
        <f>[1]Lite!Q92</f>
        <v>100</v>
      </c>
      <c r="R88">
        <f>[1]ARF!C92</f>
        <v>5.65625</v>
      </c>
      <c r="S88">
        <f>'[1]DWM-NB'!C92</f>
        <v>13.109375</v>
      </c>
      <c r="T88">
        <f>'[1]DWM-HT'!C92</f>
        <v>11.890625</v>
      </c>
      <c r="U88">
        <f>[1]WMA!C92</f>
        <v>1.9375</v>
      </c>
      <c r="V88">
        <f>[1]Lite!C92</f>
        <v>5.171875</v>
      </c>
    </row>
    <row r="89" spans="1:22" x14ac:dyDescent="0.3">
      <c r="A89">
        <f>[1]ARF!E93</f>
        <v>87000</v>
      </c>
      <c r="B89">
        <f>[1]ARF!F93</f>
        <v>92.4</v>
      </c>
      <c r="C89">
        <f>'[1]DWM-NB'!F93</f>
        <v>82.1</v>
      </c>
      <c r="D89">
        <f>'[1]DWM-HT'!F93</f>
        <v>96</v>
      </c>
      <c r="E89">
        <f>[1]WMA!F93</f>
        <v>44.4</v>
      </c>
      <c r="F89">
        <f>[1]Lite!F93</f>
        <v>95.7</v>
      </c>
      <c r="H89">
        <f>'[1]DWM-NB'!L93</f>
        <v>1</v>
      </c>
      <c r="I89">
        <f>[1]Lite!L93</f>
        <v>14</v>
      </c>
      <c r="J89">
        <f>'[1]DWM-HT'!L93</f>
        <v>20</v>
      </c>
      <c r="L89">
        <f>[1]ARF!Q93</f>
        <v>0</v>
      </c>
      <c r="M89">
        <f>'[1]DWM-NB'!Q93</f>
        <v>82.6</v>
      </c>
      <c r="N89">
        <f>'[1]DWM-HT'!Q93</f>
        <v>0</v>
      </c>
      <c r="O89">
        <f>[1]WMA!Q93</f>
        <v>0</v>
      </c>
      <c r="P89">
        <f>[1]Lite!Q93</f>
        <v>100</v>
      </c>
      <c r="R89">
        <f>[1]ARF!C93</f>
        <v>5.734375</v>
      </c>
      <c r="S89">
        <f>'[1]DWM-NB'!C93</f>
        <v>13.234375</v>
      </c>
      <c r="T89">
        <f>'[1]DWM-HT'!C93</f>
        <v>12.078125</v>
      </c>
      <c r="U89">
        <f>[1]WMA!C93</f>
        <v>1.953125</v>
      </c>
      <c r="V89">
        <f>[1]Lite!C93</f>
        <v>5.203125</v>
      </c>
    </row>
    <row r="90" spans="1:22" x14ac:dyDescent="0.3">
      <c r="A90">
        <f>[1]ARF!E94</f>
        <v>88000</v>
      </c>
      <c r="B90">
        <f>[1]ARF!F94</f>
        <v>93.5</v>
      </c>
      <c r="C90">
        <f>'[1]DWM-NB'!F94</f>
        <v>85.6</v>
      </c>
      <c r="D90">
        <f>'[1]DWM-HT'!F94</f>
        <v>96.399999999999991</v>
      </c>
      <c r="E90">
        <f>[1]WMA!F94</f>
        <v>44</v>
      </c>
      <c r="F90">
        <f>[1]Lite!F94</f>
        <v>95.8</v>
      </c>
      <c r="H90">
        <f>'[1]DWM-NB'!L94</f>
        <v>1</v>
      </c>
      <c r="I90">
        <f>[1]Lite!L94</f>
        <v>14</v>
      </c>
      <c r="J90">
        <f>'[1]DWM-HT'!L94</f>
        <v>20</v>
      </c>
      <c r="L90">
        <f>[1]ARF!Q94</f>
        <v>0</v>
      </c>
      <c r="M90">
        <f>'[1]DWM-NB'!Q94</f>
        <v>83</v>
      </c>
      <c r="N90">
        <f>'[1]DWM-HT'!Q94</f>
        <v>0</v>
      </c>
      <c r="O90">
        <f>[1]WMA!Q94</f>
        <v>0</v>
      </c>
      <c r="P90">
        <f>[1]Lite!Q94</f>
        <v>100</v>
      </c>
      <c r="R90">
        <f>[1]ARF!C94</f>
        <v>5.828125</v>
      </c>
      <c r="S90">
        <f>'[1]DWM-NB'!C94</f>
        <v>13.375</v>
      </c>
      <c r="T90">
        <f>'[1]DWM-HT'!C94</f>
        <v>12.25</v>
      </c>
      <c r="U90">
        <f>[1]WMA!C94</f>
        <v>1.96875</v>
      </c>
      <c r="V90">
        <f>[1]Lite!C94</f>
        <v>5.25</v>
      </c>
    </row>
    <row r="91" spans="1:22" x14ac:dyDescent="0.3">
      <c r="A91">
        <f>[1]ARF!E95</f>
        <v>89000</v>
      </c>
      <c r="B91">
        <f>[1]ARF!F95</f>
        <v>94.1</v>
      </c>
      <c r="C91">
        <f>'[1]DWM-NB'!F95</f>
        <v>88.5</v>
      </c>
      <c r="D91">
        <f>'[1]DWM-HT'!F95</f>
        <v>96.5</v>
      </c>
      <c r="E91">
        <f>[1]WMA!F95</f>
        <v>46.800000000000004</v>
      </c>
      <c r="F91">
        <f>[1]Lite!F95</f>
        <v>95.5</v>
      </c>
      <c r="H91">
        <f>'[1]DWM-NB'!L95</f>
        <v>1</v>
      </c>
      <c r="I91">
        <f>[1]Lite!L95</f>
        <v>9</v>
      </c>
      <c r="J91">
        <f>'[1]DWM-HT'!L95</f>
        <v>19</v>
      </c>
      <c r="L91">
        <f>[1]ARF!Q95</f>
        <v>0</v>
      </c>
      <c r="M91">
        <f>'[1]DWM-NB'!Q95</f>
        <v>88.8</v>
      </c>
      <c r="N91">
        <f>'[1]DWM-HT'!Q95</f>
        <v>0</v>
      </c>
      <c r="O91">
        <f>[1]WMA!Q95</f>
        <v>0</v>
      </c>
      <c r="P91">
        <f>[1]Lite!Q95</f>
        <v>0</v>
      </c>
      <c r="R91">
        <f>[1]ARF!C95</f>
        <v>5.9375</v>
      </c>
      <c r="S91">
        <f>'[1]DWM-NB'!C95</f>
        <v>13.484375</v>
      </c>
      <c r="T91">
        <f>'[1]DWM-HT'!C95</f>
        <v>12.484375</v>
      </c>
      <c r="U91">
        <f>[1]WMA!C95</f>
        <v>1.984375</v>
      </c>
      <c r="V91">
        <f>[1]Lite!C95</f>
        <v>5.296875</v>
      </c>
    </row>
    <row r="92" spans="1:22" x14ac:dyDescent="0.3">
      <c r="A92">
        <f>[1]ARF!E96</f>
        <v>90000</v>
      </c>
      <c r="B92">
        <f>[1]ARF!F96</f>
        <v>94.199999999999989</v>
      </c>
      <c r="C92">
        <f>'[1]DWM-NB'!F96</f>
        <v>88.3</v>
      </c>
      <c r="D92">
        <f>'[1]DWM-HT'!F96</f>
        <v>95.6</v>
      </c>
      <c r="E92">
        <f>[1]WMA!F96</f>
        <v>52.900000000000006</v>
      </c>
      <c r="F92">
        <f>[1]Lite!F96</f>
        <v>94.6</v>
      </c>
      <c r="H92">
        <f>'[1]DWM-NB'!L96</f>
        <v>1</v>
      </c>
      <c r="I92">
        <f>[1]Lite!L96</f>
        <v>9</v>
      </c>
      <c r="J92">
        <f>'[1]DWM-HT'!L96</f>
        <v>21</v>
      </c>
      <c r="L92">
        <f>[1]ARF!Q96</f>
        <v>0</v>
      </c>
      <c r="M92">
        <f>'[1]DWM-NB'!Q96</f>
        <v>85.8</v>
      </c>
      <c r="N92">
        <f>'[1]DWM-HT'!Q96</f>
        <v>0</v>
      </c>
      <c r="O92">
        <f>[1]WMA!Q96</f>
        <v>0</v>
      </c>
      <c r="P92">
        <f>[1]Lite!Q96</f>
        <v>100</v>
      </c>
      <c r="R92">
        <f>[1]ARF!C96</f>
        <v>6.046875</v>
      </c>
      <c r="S92">
        <f>'[1]DWM-NB'!C96</f>
        <v>13.640625</v>
      </c>
      <c r="T92">
        <f>'[1]DWM-HT'!C96</f>
        <v>12.703125</v>
      </c>
      <c r="U92">
        <f>[1]WMA!C96</f>
        <v>2</v>
      </c>
      <c r="V92">
        <f>[1]Lite!C96</f>
        <v>5.328125</v>
      </c>
    </row>
    <row r="93" spans="1:22" x14ac:dyDescent="0.3">
      <c r="A93">
        <f>[1]ARF!E97</f>
        <v>91000</v>
      </c>
      <c r="B93">
        <f>[1]ARF!F97</f>
        <v>93.4</v>
      </c>
      <c r="C93">
        <f>'[1]DWM-NB'!F97</f>
        <v>90.600000000000009</v>
      </c>
      <c r="D93">
        <f>'[1]DWM-HT'!F97</f>
        <v>94.5</v>
      </c>
      <c r="E93">
        <f>[1]WMA!F97</f>
        <v>52.5</v>
      </c>
      <c r="F93">
        <f>[1]Lite!F97</f>
        <v>94.899999999999991</v>
      </c>
      <c r="H93">
        <f>'[1]DWM-NB'!L97</f>
        <v>1</v>
      </c>
      <c r="I93">
        <f>[1]Lite!L97</f>
        <v>10</v>
      </c>
      <c r="J93">
        <f>'[1]DWM-HT'!L97</f>
        <v>23</v>
      </c>
      <c r="L93">
        <f>[1]ARF!Q97</f>
        <v>0</v>
      </c>
      <c r="M93">
        <f>'[1]DWM-NB'!Q97</f>
        <v>88.2</v>
      </c>
      <c r="N93">
        <f>'[1]DWM-HT'!Q97</f>
        <v>0</v>
      </c>
      <c r="O93">
        <f>[1]WMA!Q97</f>
        <v>0</v>
      </c>
      <c r="P93">
        <f>[1]Lite!Q97</f>
        <v>100</v>
      </c>
      <c r="R93">
        <f>[1]ARF!C97</f>
        <v>6.171875</v>
      </c>
      <c r="S93">
        <f>'[1]DWM-NB'!C97</f>
        <v>13.78125</v>
      </c>
      <c r="T93">
        <f>'[1]DWM-HT'!C97</f>
        <v>12.921875</v>
      </c>
      <c r="U93">
        <f>[1]WMA!C97</f>
        <v>2.03125</v>
      </c>
      <c r="V93">
        <f>[1]Lite!C97</f>
        <v>5.375</v>
      </c>
    </row>
    <row r="94" spans="1:22" x14ac:dyDescent="0.3">
      <c r="A94">
        <f>[1]ARF!E98</f>
        <v>92000</v>
      </c>
      <c r="B94">
        <f>[1]ARF!F98</f>
        <v>93.2</v>
      </c>
      <c r="C94">
        <f>'[1]DWM-NB'!F98</f>
        <v>92.9</v>
      </c>
      <c r="D94">
        <f>'[1]DWM-HT'!F98</f>
        <v>95.3</v>
      </c>
      <c r="E94">
        <f>[1]WMA!F98</f>
        <v>52.900000000000006</v>
      </c>
      <c r="F94">
        <f>[1]Lite!F98</f>
        <v>95.8</v>
      </c>
      <c r="H94">
        <f>'[1]DWM-NB'!L98</f>
        <v>1</v>
      </c>
      <c r="I94">
        <f>[1]Lite!L98</f>
        <v>9</v>
      </c>
      <c r="J94">
        <f>'[1]DWM-HT'!L98</f>
        <v>21</v>
      </c>
      <c r="L94">
        <f>[1]ARF!Q98</f>
        <v>0</v>
      </c>
      <c r="M94">
        <f>'[1]DWM-NB'!Q98</f>
        <v>93.2</v>
      </c>
      <c r="N94">
        <f>'[1]DWM-HT'!Q98</f>
        <v>0</v>
      </c>
      <c r="O94">
        <f>[1]WMA!Q98</f>
        <v>0</v>
      </c>
      <c r="P94">
        <f>[1]Lite!Q98</f>
        <v>100</v>
      </c>
      <c r="R94">
        <f>[1]ARF!C98</f>
        <v>6.296875</v>
      </c>
      <c r="S94">
        <f>'[1]DWM-NB'!C98</f>
        <v>13.9375</v>
      </c>
      <c r="T94">
        <f>'[1]DWM-HT'!C98</f>
        <v>13.109375</v>
      </c>
      <c r="U94">
        <f>[1]WMA!C98</f>
        <v>2.046875</v>
      </c>
      <c r="V94">
        <f>[1]Lite!C98</f>
        <v>5.40625</v>
      </c>
    </row>
    <row r="95" spans="1:22" x14ac:dyDescent="0.3">
      <c r="A95">
        <f>[1]ARF!E99</f>
        <v>93000</v>
      </c>
      <c r="B95">
        <f>[1]ARF!F99</f>
        <v>92.600000000000009</v>
      </c>
      <c r="C95">
        <f>'[1]DWM-NB'!F99</f>
        <v>94.1</v>
      </c>
      <c r="D95">
        <f>'[1]DWM-HT'!F99</f>
        <v>95.399999999999991</v>
      </c>
      <c r="E95">
        <f>[1]WMA!F99</f>
        <v>58.199999999999996</v>
      </c>
      <c r="F95">
        <f>[1]Lite!F99</f>
        <v>95.199999999999989</v>
      </c>
      <c r="H95">
        <f>'[1]DWM-NB'!L99</f>
        <v>1</v>
      </c>
      <c r="I95">
        <f>[1]Lite!L99</f>
        <v>9</v>
      </c>
      <c r="J95">
        <f>'[1]DWM-HT'!L99</f>
        <v>17</v>
      </c>
      <c r="L95">
        <f>[1]ARF!Q99</f>
        <v>0</v>
      </c>
      <c r="M95">
        <f>'[1]DWM-NB'!Q99</f>
        <v>94.399999999999991</v>
      </c>
      <c r="N95">
        <f>'[1]DWM-HT'!Q99</f>
        <v>0</v>
      </c>
      <c r="O95">
        <f>[1]WMA!Q99</f>
        <v>0</v>
      </c>
      <c r="P95">
        <f>[1]Lite!Q99</f>
        <v>100</v>
      </c>
      <c r="R95">
        <f>[1]ARF!C99</f>
        <v>6.421875</v>
      </c>
      <c r="S95">
        <f>'[1]DWM-NB'!C99</f>
        <v>14.0625</v>
      </c>
      <c r="T95">
        <f>'[1]DWM-HT'!C99</f>
        <v>13.25</v>
      </c>
      <c r="U95">
        <f>[1]WMA!C99</f>
        <v>2.0625</v>
      </c>
      <c r="V95">
        <f>[1]Lite!C99</f>
        <v>5.421875</v>
      </c>
    </row>
    <row r="96" spans="1:22" x14ac:dyDescent="0.3">
      <c r="A96">
        <f>[1]ARF!E100</f>
        <v>94000</v>
      </c>
      <c r="B96">
        <f>[1]ARF!F100</f>
        <v>93</v>
      </c>
      <c r="C96">
        <f>'[1]DWM-NB'!F100</f>
        <v>95.5</v>
      </c>
      <c r="D96">
        <f>'[1]DWM-HT'!F100</f>
        <v>96.6</v>
      </c>
      <c r="E96">
        <f>[1]WMA!F100</f>
        <v>62</v>
      </c>
      <c r="F96">
        <f>[1]Lite!F100</f>
        <v>95.8</v>
      </c>
      <c r="H96">
        <f>'[1]DWM-NB'!L100</f>
        <v>1</v>
      </c>
      <c r="I96">
        <f>[1]Lite!L100</f>
        <v>9</v>
      </c>
      <c r="J96">
        <f>'[1]DWM-HT'!L100</f>
        <v>15</v>
      </c>
      <c r="L96">
        <f>[1]ARF!Q100</f>
        <v>0</v>
      </c>
      <c r="M96">
        <f>'[1]DWM-NB'!Q100</f>
        <v>95.6</v>
      </c>
      <c r="N96">
        <f>'[1]DWM-HT'!Q100</f>
        <v>0</v>
      </c>
      <c r="O96">
        <f>[1]WMA!Q100</f>
        <v>0</v>
      </c>
      <c r="P96">
        <f>[1]Lite!Q100</f>
        <v>100</v>
      </c>
      <c r="R96">
        <f>[1]ARF!C100</f>
        <v>6.53125</v>
      </c>
      <c r="S96">
        <f>'[1]DWM-NB'!C100</f>
        <v>14.171875</v>
      </c>
      <c r="T96">
        <f>'[1]DWM-HT'!C100</f>
        <v>13.40625</v>
      </c>
      <c r="U96">
        <f>[1]WMA!C100</f>
        <v>2.078125</v>
      </c>
      <c r="V96">
        <f>[1]Lite!C100</f>
        <v>5.46875</v>
      </c>
    </row>
    <row r="97" spans="1:22" x14ac:dyDescent="0.3">
      <c r="A97">
        <f>[1]ARF!E101</f>
        <v>95000</v>
      </c>
      <c r="B97">
        <f>[1]ARF!F101</f>
        <v>91.9</v>
      </c>
      <c r="C97">
        <f>'[1]DWM-NB'!F101</f>
        <v>96.7</v>
      </c>
      <c r="D97">
        <f>'[1]DWM-HT'!F101</f>
        <v>96.1</v>
      </c>
      <c r="E97">
        <f>[1]WMA!F101</f>
        <v>60.4</v>
      </c>
      <c r="F97">
        <f>[1]Lite!F101</f>
        <v>94.8</v>
      </c>
      <c r="H97">
        <f>'[1]DWM-NB'!L101</f>
        <v>1</v>
      </c>
      <c r="I97">
        <f>[1]Lite!L101</f>
        <v>9</v>
      </c>
      <c r="J97">
        <f>'[1]DWM-HT'!L101</f>
        <v>16</v>
      </c>
      <c r="L97">
        <f>[1]ARF!Q101</f>
        <v>0</v>
      </c>
      <c r="M97">
        <f>'[1]DWM-NB'!Q101</f>
        <v>96.8</v>
      </c>
      <c r="N97">
        <f>'[1]DWM-HT'!Q101</f>
        <v>0</v>
      </c>
      <c r="O97">
        <f>[1]WMA!Q101</f>
        <v>0</v>
      </c>
      <c r="P97">
        <f>[1]Lite!Q101</f>
        <v>100</v>
      </c>
      <c r="R97">
        <f>[1]ARF!C101</f>
        <v>6.671875</v>
      </c>
      <c r="S97">
        <f>'[1]DWM-NB'!C101</f>
        <v>14.28125</v>
      </c>
      <c r="T97">
        <f>'[1]DWM-HT'!C101</f>
        <v>13.671875</v>
      </c>
      <c r="U97">
        <f>[1]WMA!C101</f>
        <v>2.109375</v>
      </c>
      <c r="V97">
        <f>[1]Lite!C101</f>
        <v>5.5</v>
      </c>
    </row>
    <row r="98" spans="1:22" x14ac:dyDescent="0.3">
      <c r="A98">
        <f>[1]ARF!E102</f>
        <v>96000</v>
      </c>
      <c r="B98">
        <f>[1]ARF!F102</f>
        <v>96</v>
      </c>
      <c r="C98">
        <f>'[1]DWM-NB'!F102</f>
        <v>96.5</v>
      </c>
      <c r="D98">
        <f>'[1]DWM-HT'!F102</f>
        <v>97.1</v>
      </c>
      <c r="E98">
        <f>[1]WMA!F102</f>
        <v>74.900000000000006</v>
      </c>
      <c r="F98">
        <f>[1]Lite!F102</f>
        <v>97</v>
      </c>
      <c r="H98">
        <f>'[1]DWM-NB'!L102</f>
        <v>1</v>
      </c>
      <c r="I98">
        <f>[1]Lite!L102</f>
        <v>7</v>
      </c>
      <c r="J98">
        <f>'[1]DWM-HT'!L102</f>
        <v>17</v>
      </c>
      <c r="L98">
        <f>[1]ARF!Q102</f>
        <v>0</v>
      </c>
      <c r="M98">
        <f>'[1]DWM-NB'!Q102</f>
        <v>96.2</v>
      </c>
      <c r="N98">
        <f>'[1]DWM-HT'!Q102</f>
        <v>0</v>
      </c>
      <c r="O98">
        <f>[1]WMA!Q102</f>
        <v>0</v>
      </c>
      <c r="P98">
        <f>[1]Lite!Q102</f>
        <v>100</v>
      </c>
      <c r="R98">
        <f>[1]ARF!C102</f>
        <v>6.734375</v>
      </c>
      <c r="S98">
        <f>'[1]DWM-NB'!C102</f>
        <v>14.390625</v>
      </c>
      <c r="T98">
        <f>'[1]DWM-HT'!C102</f>
        <v>13.953125</v>
      </c>
      <c r="U98">
        <f>[1]WMA!C102</f>
        <v>2.125</v>
      </c>
      <c r="V98">
        <f>[1]Lite!C102</f>
        <v>5.53125</v>
      </c>
    </row>
    <row r="99" spans="1:22" x14ac:dyDescent="0.3">
      <c r="A99">
        <f>[1]ARF!E103</f>
        <v>97000</v>
      </c>
      <c r="B99">
        <f>[1]ARF!F103</f>
        <v>97.5</v>
      </c>
      <c r="C99">
        <f>'[1]DWM-NB'!F103</f>
        <v>97.8</v>
      </c>
      <c r="D99">
        <f>'[1]DWM-HT'!F103</f>
        <v>97.7</v>
      </c>
      <c r="E99">
        <f>[1]WMA!F103</f>
        <v>77.8</v>
      </c>
      <c r="F99">
        <f>[1]Lite!F103</f>
        <v>98.1</v>
      </c>
      <c r="H99">
        <f>'[1]DWM-NB'!L103</f>
        <v>1</v>
      </c>
      <c r="I99">
        <f>[1]Lite!L103</f>
        <v>7</v>
      </c>
      <c r="J99">
        <f>'[1]DWM-HT'!L103</f>
        <v>20</v>
      </c>
      <c r="L99">
        <f>[1]ARF!Q103</f>
        <v>0</v>
      </c>
      <c r="M99">
        <f>'[1]DWM-NB'!Q103</f>
        <v>96.8</v>
      </c>
      <c r="N99">
        <f>'[1]DWM-HT'!Q103</f>
        <v>0</v>
      </c>
      <c r="O99">
        <f>[1]WMA!Q103</f>
        <v>0</v>
      </c>
      <c r="P99">
        <f>[1]Lite!Q103</f>
        <v>100</v>
      </c>
      <c r="R99">
        <f>[1]ARF!C103</f>
        <v>6.765625</v>
      </c>
      <c r="S99">
        <f>'[1]DWM-NB'!C103</f>
        <v>14.484375</v>
      </c>
      <c r="T99">
        <f>'[1]DWM-HT'!C103</f>
        <v>14.296875</v>
      </c>
      <c r="U99">
        <f>[1]WMA!C103</f>
        <v>2.140625</v>
      </c>
      <c r="V99">
        <f>[1]Lite!C103</f>
        <v>5.5625</v>
      </c>
    </row>
    <row r="100" spans="1:22" x14ac:dyDescent="0.3">
      <c r="A100">
        <f>[1]ARF!E104</f>
        <v>98000</v>
      </c>
      <c r="B100">
        <f>[1]ARF!F104</f>
        <v>97.6</v>
      </c>
      <c r="C100">
        <f>'[1]DWM-NB'!F104</f>
        <v>98.3</v>
      </c>
      <c r="D100">
        <f>'[1]DWM-HT'!F104</f>
        <v>98.1</v>
      </c>
      <c r="E100">
        <f>[1]WMA!F104</f>
        <v>77.3</v>
      </c>
      <c r="F100">
        <f>[1]Lite!F104</f>
        <v>98.2</v>
      </c>
      <c r="H100">
        <f>'[1]DWM-NB'!L104</f>
        <v>1</v>
      </c>
      <c r="I100">
        <f>[1]Lite!L104</f>
        <v>7</v>
      </c>
      <c r="J100">
        <f>'[1]DWM-HT'!L104</f>
        <v>21</v>
      </c>
      <c r="L100">
        <f>[1]ARF!Q104</f>
        <v>0</v>
      </c>
      <c r="M100">
        <f>'[1]DWM-NB'!Q104</f>
        <v>98.6</v>
      </c>
      <c r="N100">
        <f>'[1]DWM-HT'!Q104</f>
        <v>0</v>
      </c>
      <c r="O100">
        <f>[1]WMA!Q104</f>
        <v>0</v>
      </c>
      <c r="P100">
        <f>[1]Lite!Q104</f>
        <v>100</v>
      </c>
      <c r="R100">
        <f>[1]ARF!C104</f>
        <v>6.8125</v>
      </c>
      <c r="S100">
        <f>'[1]DWM-NB'!C104</f>
        <v>14.5625</v>
      </c>
      <c r="T100">
        <f>'[1]DWM-HT'!C104</f>
        <v>14.6875</v>
      </c>
      <c r="U100">
        <f>[1]WMA!C104</f>
        <v>2.171875</v>
      </c>
      <c r="V100">
        <f>[1]Lite!C104</f>
        <v>5.609375</v>
      </c>
    </row>
    <row r="101" spans="1:22" x14ac:dyDescent="0.3">
      <c r="A101">
        <f>[1]ARF!E105</f>
        <v>99000</v>
      </c>
      <c r="B101">
        <f>[1]ARF!F105</f>
        <v>98.2</v>
      </c>
      <c r="C101">
        <f>'[1]DWM-NB'!F105</f>
        <v>98.3</v>
      </c>
      <c r="D101">
        <f>'[1]DWM-HT'!F105</f>
        <v>98.3</v>
      </c>
      <c r="E101">
        <f>[1]WMA!F105</f>
        <v>81.100000000000009</v>
      </c>
      <c r="F101">
        <f>[1]Lite!F105</f>
        <v>98.3</v>
      </c>
      <c r="H101">
        <f>'[1]DWM-NB'!L105</f>
        <v>1</v>
      </c>
      <c r="I101">
        <f>[1]Lite!L105</f>
        <v>7</v>
      </c>
      <c r="J101">
        <f>'[1]DWM-HT'!L105</f>
        <v>21</v>
      </c>
      <c r="L101">
        <f>[1]ARF!Q105</f>
        <v>0</v>
      </c>
      <c r="M101">
        <f>'[1]DWM-NB'!Q105</f>
        <v>98.8</v>
      </c>
      <c r="N101">
        <f>'[1]DWM-HT'!Q105</f>
        <v>0</v>
      </c>
      <c r="O101">
        <f>[1]WMA!Q105</f>
        <v>0</v>
      </c>
      <c r="P101">
        <f>[1]Lite!Q105</f>
        <v>100</v>
      </c>
      <c r="R101">
        <f>[1]ARF!C105</f>
        <v>6.84375</v>
      </c>
      <c r="S101">
        <f>'[1]DWM-NB'!C105</f>
        <v>14.640625</v>
      </c>
      <c r="T101">
        <f>'[1]DWM-HT'!C105</f>
        <v>15.046875</v>
      </c>
      <c r="U101">
        <f>[1]WMA!C105</f>
        <v>2.1875</v>
      </c>
      <c r="V101">
        <f>[1]Lite!C105</f>
        <v>5.640625</v>
      </c>
    </row>
    <row r="102" spans="1:22" x14ac:dyDescent="0.3">
      <c r="A102">
        <f>[1]ARF!E106</f>
        <v>100000</v>
      </c>
      <c r="B102">
        <f>[1]ARF!F106</f>
        <v>97.5</v>
      </c>
      <c r="C102">
        <f>'[1]DWM-NB'!F106</f>
        <v>98.3</v>
      </c>
      <c r="D102">
        <f>'[1]DWM-HT'!F106</f>
        <v>98.4</v>
      </c>
      <c r="E102">
        <f>[1]WMA!F106</f>
        <v>86.5</v>
      </c>
      <c r="F102">
        <f>[1]Lite!F106</f>
        <v>98.3</v>
      </c>
      <c r="H102">
        <f>'[1]DWM-NB'!L106</f>
        <v>1</v>
      </c>
      <c r="I102">
        <f>[1]Lite!L106</f>
        <v>10</v>
      </c>
      <c r="J102">
        <f>'[1]DWM-HT'!L106</f>
        <v>18</v>
      </c>
      <c r="L102">
        <f>[1]ARF!Q106</f>
        <v>0</v>
      </c>
      <c r="M102">
        <f>'[1]DWM-NB'!Q106</f>
        <v>98.2</v>
      </c>
      <c r="N102">
        <f>'[1]DWM-HT'!Q106</f>
        <v>0</v>
      </c>
      <c r="O102">
        <f>[1]WMA!Q106</f>
        <v>0</v>
      </c>
      <c r="P102">
        <f>[1]Lite!Q106</f>
        <v>100</v>
      </c>
      <c r="R102">
        <f>[1]ARF!C106</f>
        <v>6.890625</v>
      </c>
      <c r="S102">
        <f>'[1]DWM-NB'!C106</f>
        <v>14.734375</v>
      </c>
      <c r="T102">
        <f>'[1]DWM-HT'!C106</f>
        <v>15.265625</v>
      </c>
      <c r="U102">
        <f>[1]WMA!C106</f>
        <v>2.203125</v>
      </c>
      <c r="V102">
        <f>[1]Lite!C106</f>
        <v>5.6875</v>
      </c>
    </row>
    <row r="103" spans="1:22" x14ac:dyDescent="0.3">
      <c r="B103" s="14">
        <f>AVERAGE(B3:B102)</f>
        <v>93.800000000000054</v>
      </c>
      <c r="C103" s="14">
        <f>AVERAGE(C3:C102)</f>
        <v>49.984000000000016</v>
      </c>
      <c r="D103" s="14">
        <f t="shared" ref="D103:J103" si="0">AVERAGE(D3:D102)</f>
        <v>95.998999999999995</v>
      </c>
      <c r="E103" s="14">
        <f t="shared" si="0"/>
        <v>73.178999999999974</v>
      </c>
      <c r="F103" s="14">
        <f t="shared" si="0"/>
        <v>95.652999999999977</v>
      </c>
      <c r="G103" s="14"/>
      <c r="H103" s="14">
        <f t="shared" si="0"/>
        <v>1</v>
      </c>
      <c r="I103" s="14">
        <f t="shared" si="0"/>
        <v>15.22</v>
      </c>
      <c r="J103" s="14">
        <f t="shared" si="0"/>
        <v>12.6</v>
      </c>
      <c r="L103" s="14">
        <f>AVERAGE(L3:L102)</f>
        <v>0</v>
      </c>
      <c r="M103" s="14">
        <f>AVERAGE(M3:M102)</f>
        <v>46.14904208416835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90</v>
      </c>
      <c r="Q103" s="14"/>
      <c r="R103" s="14">
        <f>AVERAGE(R3:R102)</f>
        <v>3.62015625</v>
      </c>
      <c r="S103" s="14">
        <f>AVERAGE(S3:S102)</f>
        <v>7.12796875</v>
      </c>
      <c r="T103" s="14">
        <f t="shared" ref="T103:V103" si="2">AVERAGE(T3:T102)</f>
        <v>5.7774999999999999</v>
      </c>
      <c r="U103" s="14">
        <f t="shared" si="2"/>
        <v>1.1776562500000001</v>
      </c>
      <c r="V103" s="14">
        <f t="shared" si="2"/>
        <v>3.2248437499999998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zoomScale="60" zoomScaleNormal="60" workbookViewId="0">
      <selection activeCell="A3" sqref="A3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ARF(80.39%)</v>
      </c>
      <c r="C2" s="6" t="str">
        <f>CONCATENATE("DWM-NB","(",ROUND(C103,2),"%",")")</f>
        <v>DWM-NB(80.85%)</v>
      </c>
      <c r="D2" s="6" t="str">
        <f>CONCATENATE("DWM-HT","(",ROUND(D103,2),"%",")")</f>
        <v>DWM-HT(72.29%)</v>
      </c>
      <c r="E2" s="6" t="str">
        <f>CONCATENATE("WMA","(",ROUND(E103,2),"%",")")</f>
        <v>WMA(82.41%)</v>
      </c>
      <c r="F2" s="6" t="str">
        <f>CONCATENATE("HDWM","(",ROUND(F103,2),"%",")")</f>
        <v>HDWM(79.96%)</v>
      </c>
      <c r="H2" s="6" t="str">
        <f>CONCATENATE("DWM-NB","(",ROUND(H103,2),"",")")</f>
        <v>DWM-NB(3)</v>
      </c>
      <c r="I2" s="6" t="str">
        <f>CONCATENATE("HDWM","(",ROUND(I103,2),"",")")</f>
        <v>HDWM(21.41)</v>
      </c>
      <c r="J2" s="6" t="str">
        <f>CONCATENATE("DWM-HT","(",ROUND(J103,2),"",")")</f>
        <v>DWM-HT(2.64)</v>
      </c>
      <c r="L2" s="6" t="str">
        <f>CONCATENATE("ARF","(",ROUND(L103,2),"%",")")</f>
        <v>ARF(0%)</v>
      </c>
      <c r="M2" s="6" t="str">
        <f>CONCATENATE("DWM-NB","(",ROUND(M103,2),"%",")")</f>
        <v>DWM-NB(0%)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HDWM(71%)</v>
      </c>
      <c r="Q2" s="6"/>
      <c r="R2" s="6" t="str">
        <f>CONCATENATE("ARF","(",ROUND(R102,2),"",")")</f>
        <v>ARF(9.92)</v>
      </c>
      <c r="S2" s="6" t="str">
        <f>CONCATENATE("DWM-NB","(",ROUND(S102,2),"",")")</f>
        <v>DWM-NB(1.27)</v>
      </c>
      <c r="T2" s="6" t="str">
        <f>CONCATENATE("DWM-HT","(",ROUND(T102,2),"",")")</f>
        <v>DWM-HT(1.59)</v>
      </c>
      <c r="U2" s="6" t="str">
        <f>CONCATENATE("WMA","(",ROUND(U102,2),"",")")</f>
        <v>WMA(1.17)</v>
      </c>
      <c r="V2" s="6" t="str">
        <f>CONCATENATE("HDWM","(",ROUND(V102,2),"",")")</f>
        <v>HDWM(3.81)</v>
      </c>
    </row>
    <row r="3" spans="1:34" ht="15" x14ac:dyDescent="0.25">
      <c r="A3">
        <f>[10]ARF!E7</f>
        <v>1000</v>
      </c>
      <c r="B3">
        <f>[10]ARF!F7</f>
        <v>82.3</v>
      </c>
      <c r="C3">
        <f>'[10]DWM-NB'!F7</f>
        <v>82.5</v>
      </c>
      <c r="D3">
        <f>'[10]DWM-HT'!F7</f>
        <v>82.399999999999991</v>
      </c>
      <c r="E3">
        <f>[10]WMA!F7</f>
        <v>81.399999999999991</v>
      </c>
      <c r="F3">
        <f>[10]Lite!F7</f>
        <v>82.399999999999991</v>
      </c>
      <c r="H3">
        <f>'[10]DWM-NB'!L7</f>
        <v>3</v>
      </c>
      <c r="I3">
        <f>[10]Lite!L7</f>
        <v>5</v>
      </c>
      <c r="J3">
        <f>'[10]DWM-HT'!L7</f>
        <v>3</v>
      </c>
      <c r="L3">
        <f>[10]ARF!Q7</f>
        <v>0</v>
      </c>
      <c r="M3">
        <f>'[10]DWM-NB'!Q7</f>
        <v>0</v>
      </c>
      <c r="N3">
        <f>'[10]DWM-HT'!Q7</f>
        <v>0</v>
      </c>
      <c r="O3">
        <f>[10]WMA!Q7</f>
        <v>0</v>
      </c>
      <c r="P3">
        <f>[10]Lite!Q7</f>
        <v>0</v>
      </c>
      <c r="R3">
        <f>[10]ARF!C7</f>
        <v>0.28125</v>
      </c>
      <c r="S3">
        <f>'[10]DWM-NB'!C7</f>
        <v>4.6875E-2</v>
      </c>
      <c r="T3">
        <f>'[10]DWM-HT'!C7</f>
        <v>4.6875E-2</v>
      </c>
      <c r="U3">
        <f>[10]WMA!C7</f>
        <v>4.6875E-2</v>
      </c>
      <c r="V3">
        <f>[10]Lite!C7</f>
        <v>6.25E-2</v>
      </c>
    </row>
    <row r="4" spans="1:34" ht="15" x14ac:dyDescent="0.25">
      <c r="A4">
        <f>[10]ARF!E8</f>
        <v>2000</v>
      </c>
      <c r="B4">
        <f>[10]ARF!F8</f>
        <v>87.8</v>
      </c>
      <c r="C4">
        <f>'[10]DWM-NB'!F8</f>
        <v>88.9</v>
      </c>
      <c r="D4">
        <f>'[10]DWM-HT'!F8</f>
        <v>88.9</v>
      </c>
      <c r="E4">
        <f>[10]WMA!F8</f>
        <v>88.1</v>
      </c>
      <c r="F4">
        <f>[10]Lite!F8</f>
        <v>88.7</v>
      </c>
      <c r="H4">
        <f>'[10]DWM-NB'!L8</f>
        <v>3</v>
      </c>
      <c r="I4">
        <f>[10]Lite!L8</f>
        <v>5</v>
      </c>
      <c r="J4">
        <f>'[10]DWM-HT'!L8</f>
        <v>3</v>
      </c>
      <c r="L4">
        <f>[10]ARF!Q8</f>
        <v>0</v>
      </c>
      <c r="M4">
        <f>'[10]DWM-NB'!Q8</f>
        <v>0</v>
      </c>
      <c r="N4">
        <f>'[10]DWM-HT'!Q8</f>
        <v>0</v>
      </c>
      <c r="O4">
        <f>[10]WMA!Q8</f>
        <v>0</v>
      </c>
      <c r="P4">
        <f>[10]Lite!Q8</f>
        <v>0</v>
      </c>
      <c r="R4">
        <f>[10]ARF!C8</f>
        <v>0.46875</v>
      </c>
      <c r="S4">
        <f>'[10]DWM-NB'!C8</f>
        <v>0.109375</v>
      </c>
      <c r="T4">
        <f>'[10]DWM-HT'!C8</f>
        <v>9.375E-2</v>
      </c>
      <c r="U4">
        <f>[10]WMA!C8</f>
        <v>7.8125E-2</v>
      </c>
      <c r="V4">
        <f>[10]Lite!C8</f>
        <v>0.109375</v>
      </c>
    </row>
    <row r="5" spans="1:34" ht="15" x14ac:dyDescent="0.25">
      <c r="A5">
        <f>[10]ARF!E9</f>
        <v>3000</v>
      </c>
      <c r="B5">
        <f>[10]ARF!F9</f>
        <v>87.4</v>
      </c>
      <c r="C5">
        <f>'[10]DWM-NB'!F9</f>
        <v>85.6</v>
      </c>
      <c r="D5">
        <f>'[10]DWM-HT'!F9</f>
        <v>85.6</v>
      </c>
      <c r="E5">
        <f>[10]WMA!F9</f>
        <v>86.6</v>
      </c>
      <c r="F5">
        <f>[10]Lite!F9</f>
        <v>87.6</v>
      </c>
      <c r="H5">
        <f>'[10]DWM-NB'!L9</f>
        <v>3</v>
      </c>
      <c r="I5">
        <f>[10]Lite!L9</f>
        <v>5</v>
      </c>
      <c r="J5">
        <f>'[10]DWM-HT'!L9</f>
        <v>3</v>
      </c>
      <c r="L5">
        <f>[10]ARF!Q9</f>
        <v>0</v>
      </c>
      <c r="M5">
        <f>'[10]DWM-NB'!Q9</f>
        <v>0</v>
      </c>
      <c r="N5">
        <f>'[10]DWM-HT'!Q9</f>
        <v>0</v>
      </c>
      <c r="O5">
        <f>[10]WMA!Q9</f>
        <v>0</v>
      </c>
      <c r="P5">
        <f>[10]Lite!Q9</f>
        <v>100</v>
      </c>
      <c r="R5">
        <f>[10]ARF!C9</f>
        <v>0.609375</v>
      </c>
      <c r="S5">
        <f>'[10]DWM-NB'!C9</f>
        <v>0.109375</v>
      </c>
      <c r="T5">
        <f>'[10]DWM-HT'!C9</f>
        <v>0.109375</v>
      </c>
      <c r="U5">
        <f>[10]WMA!C9</f>
        <v>0.109375</v>
      </c>
      <c r="V5">
        <f>[10]Lite!C9</f>
        <v>0.15625</v>
      </c>
    </row>
    <row r="6" spans="1:34" ht="15" x14ac:dyDescent="0.25">
      <c r="A6">
        <f>[10]ARF!E10</f>
        <v>4000</v>
      </c>
      <c r="B6">
        <f>[10]ARF!F10</f>
        <v>89.1</v>
      </c>
      <c r="C6">
        <f>'[10]DWM-NB'!F10</f>
        <v>86.8</v>
      </c>
      <c r="D6">
        <f>'[10]DWM-HT'!F10</f>
        <v>86.8</v>
      </c>
      <c r="E6">
        <f>[10]WMA!F10</f>
        <v>88.3</v>
      </c>
      <c r="F6">
        <f>[10]Lite!F10</f>
        <v>79</v>
      </c>
      <c r="H6">
        <f>'[10]DWM-NB'!L10</f>
        <v>3</v>
      </c>
      <c r="I6">
        <f>[10]Lite!L10</f>
        <v>5</v>
      </c>
      <c r="J6">
        <f>'[10]DWM-HT'!L10</f>
        <v>3</v>
      </c>
      <c r="L6">
        <f>[10]ARF!Q10</f>
        <v>0</v>
      </c>
      <c r="M6">
        <f>'[10]DWM-NB'!Q10</f>
        <v>0</v>
      </c>
      <c r="N6">
        <f>'[10]DWM-HT'!Q10</f>
        <v>0</v>
      </c>
      <c r="O6">
        <f>[10]WMA!Q10</f>
        <v>0</v>
      </c>
      <c r="P6">
        <f>[10]Lite!Q10</f>
        <v>0</v>
      </c>
      <c r="R6">
        <f>[10]ARF!C10</f>
        <v>0.65625</v>
      </c>
      <c r="S6">
        <f>'[10]DWM-NB'!C10</f>
        <v>0.140625</v>
      </c>
      <c r="T6">
        <f>'[10]DWM-HT'!C10</f>
        <v>0.140625</v>
      </c>
      <c r="U6">
        <f>[10]WMA!C10</f>
        <v>0.125</v>
      </c>
      <c r="V6">
        <f>[10]Lite!C10</f>
        <v>0.1875</v>
      </c>
    </row>
    <row r="7" spans="1:34" ht="15" x14ac:dyDescent="0.25">
      <c r="A7">
        <f>[10]ARF!E11</f>
        <v>5000</v>
      </c>
      <c r="B7">
        <f>[10]ARF!F11</f>
        <v>89.3</v>
      </c>
      <c r="C7">
        <f>'[10]DWM-NB'!F11</f>
        <v>83.2</v>
      </c>
      <c r="D7">
        <f>'[10]DWM-HT'!F11</f>
        <v>58.599999999999994</v>
      </c>
      <c r="E7">
        <f>[10]WMA!F11</f>
        <v>87.8</v>
      </c>
      <c r="F7">
        <f>[10]Lite!F11</f>
        <v>79.5</v>
      </c>
      <c r="H7">
        <f>'[10]DWM-NB'!L11</f>
        <v>3</v>
      </c>
      <c r="I7">
        <f>[10]Lite!L11</f>
        <v>6</v>
      </c>
      <c r="J7">
        <f>'[10]DWM-HT'!L11</f>
        <v>1</v>
      </c>
      <c r="L7">
        <f>[10]ARF!Q11</f>
        <v>0</v>
      </c>
      <c r="M7">
        <f>'[10]DWM-NB'!Q11</f>
        <v>0</v>
      </c>
      <c r="N7">
        <f>'[10]DWM-HT'!Q11</f>
        <v>0</v>
      </c>
      <c r="O7">
        <f>[10]WMA!Q11</f>
        <v>0</v>
      </c>
      <c r="P7">
        <f>[10]Lite!Q11</f>
        <v>100</v>
      </c>
      <c r="R7">
        <f>[10]ARF!C11</f>
        <v>0.703125</v>
      </c>
      <c r="S7">
        <f>'[10]DWM-NB'!C11</f>
        <v>0.15625</v>
      </c>
      <c r="T7">
        <f>'[10]DWM-HT'!C11</f>
        <v>0.171875</v>
      </c>
      <c r="U7">
        <f>[10]WMA!C11</f>
        <v>0.140625</v>
      </c>
      <c r="V7">
        <f>[10]Lite!C11</f>
        <v>0.25</v>
      </c>
    </row>
    <row r="8" spans="1:34" ht="15" x14ac:dyDescent="0.25">
      <c r="A8">
        <f>[10]ARF!E12</f>
        <v>6000</v>
      </c>
      <c r="B8">
        <f>[10]ARF!F12</f>
        <v>87.3</v>
      </c>
      <c r="C8">
        <f>'[10]DWM-NB'!F12</f>
        <v>82.399999999999991</v>
      </c>
      <c r="D8">
        <f>'[10]DWM-HT'!F12</f>
        <v>69.5</v>
      </c>
      <c r="E8">
        <f>[10]WMA!F12</f>
        <v>86.5</v>
      </c>
      <c r="F8">
        <f>[10]Lite!F12</f>
        <v>83.2</v>
      </c>
      <c r="H8">
        <f>'[10]DWM-NB'!L12</f>
        <v>3</v>
      </c>
      <c r="I8">
        <f>[10]Lite!L12</f>
        <v>9</v>
      </c>
      <c r="J8">
        <f>'[10]DWM-HT'!L12</f>
        <v>2</v>
      </c>
      <c r="L8">
        <f>[10]ARF!Q12</f>
        <v>0</v>
      </c>
      <c r="M8">
        <f>'[10]DWM-NB'!Q12</f>
        <v>0</v>
      </c>
      <c r="N8">
        <f>'[10]DWM-HT'!Q12</f>
        <v>0</v>
      </c>
      <c r="O8">
        <f>[10]WMA!Q12</f>
        <v>0</v>
      </c>
      <c r="P8">
        <f>[10]Lite!Q12</f>
        <v>100</v>
      </c>
      <c r="R8">
        <f>[10]ARF!C12</f>
        <v>0.78125</v>
      </c>
      <c r="S8">
        <f>'[10]DWM-NB'!C12</f>
        <v>0.1875</v>
      </c>
      <c r="T8">
        <f>'[10]DWM-HT'!C12</f>
        <v>0.203125</v>
      </c>
      <c r="U8">
        <f>[10]WMA!C12</f>
        <v>0.15625</v>
      </c>
      <c r="V8">
        <f>[10]Lite!C12</f>
        <v>0.28125</v>
      </c>
      <c r="AG8" s="32" t="s">
        <v>17</v>
      </c>
    </row>
    <row r="9" spans="1:34" ht="15" x14ac:dyDescent="0.25">
      <c r="A9">
        <f>[10]ARF!E13</f>
        <v>7000</v>
      </c>
      <c r="B9">
        <f>[10]ARF!F13</f>
        <v>87.9</v>
      </c>
      <c r="C9">
        <f>'[10]DWM-NB'!F13</f>
        <v>80.5</v>
      </c>
      <c r="D9">
        <f>'[10]DWM-HT'!F13</f>
        <v>45.5</v>
      </c>
      <c r="E9">
        <f>[10]WMA!F13</f>
        <v>86.8</v>
      </c>
      <c r="F9">
        <f>[10]Lite!F13</f>
        <v>81.899999999999991</v>
      </c>
      <c r="H9">
        <f>'[10]DWM-NB'!L13</f>
        <v>3</v>
      </c>
      <c r="I9">
        <f>[10]Lite!L13</f>
        <v>9</v>
      </c>
      <c r="J9">
        <f>'[10]DWM-HT'!L13</f>
        <v>4</v>
      </c>
      <c r="L9">
        <f>[10]ARF!Q13</f>
        <v>0</v>
      </c>
      <c r="M9">
        <f>'[10]DWM-NB'!Q13</f>
        <v>0</v>
      </c>
      <c r="N9">
        <f>'[10]DWM-HT'!Q13</f>
        <v>0</v>
      </c>
      <c r="O9">
        <f>[10]WMA!Q13</f>
        <v>0</v>
      </c>
      <c r="P9">
        <f>[10]Lite!Q13</f>
        <v>100</v>
      </c>
      <c r="R9">
        <f>[10]ARF!C13</f>
        <v>0.90625</v>
      </c>
      <c r="S9">
        <f>'[10]DWM-NB'!C13</f>
        <v>0.203125</v>
      </c>
      <c r="T9">
        <f>'[10]DWM-HT'!C13</f>
        <v>0.234375</v>
      </c>
      <c r="U9">
        <f>[10]WMA!C13</f>
        <v>0.1875</v>
      </c>
      <c r="V9">
        <f>[10]Lite!C13</f>
        <v>0.3125</v>
      </c>
      <c r="AH9">
        <v>1</v>
      </c>
    </row>
    <row r="10" spans="1:34" ht="15" x14ac:dyDescent="0.25">
      <c r="A10">
        <f>[10]ARF!E14</f>
        <v>8000</v>
      </c>
      <c r="B10">
        <f>[10]ARF!F14</f>
        <v>87.2</v>
      </c>
      <c r="C10">
        <f>'[10]DWM-NB'!F14</f>
        <v>82</v>
      </c>
      <c r="D10">
        <f>'[10]DWM-HT'!F14</f>
        <v>75.099999999999994</v>
      </c>
      <c r="E10">
        <f>[10]WMA!F14</f>
        <v>87</v>
      </c>
      <c r="F10">
        <f>[10]Lite!F14</f>
        <v>82.8</v>
      </c>
      <c r="H10">
        <f>'[10]DWM-NB'!L14</f>
        <v>3</v>
      </c>
      <c r="I10">
        <f>[10]Lite!L14</f>
        <v>9</v>
      </c>
      <c r="J10">
        <f>'[10]DWM-HT'!L14</f>
        <v>2</v>
      </c>
      <c r="L10">
        <f>[10]ARF!Q14</f>
        <v>0</v>
      </c>
      <c r="M10">
        <f>'[10]DWM-NB'!Q14</f>
        <v>0</v>
      </c>
      <c r="N10">
        <f>'[10]DWM-HT'!Q14</f>
        <v>0</v>
      </c>
      <c r="O10">
        <f>[10]WMA!Q14</f>
        <v>0</v>
      </c>
      <c r="P10">
        <f>[10]Lite!Q14</f>
        <v>100</v>
      </c>
      <c r="R10">
        <f>[10]ARF!C14</f>
        <v>1</v>
      </c>
      <c r="S10">
        <f>'[10]DWM-NB'!C14</f>
        <v>0.21875</v>
      </c>
      <c r="T10">
        <f>'[10]DWM-HT'!C14</f>
        <v>0.25</v>
      </c>
      <c r="U10">
        <f>[10]WMA!C14</f>
        <v>0.203125</v>
      </c>
      <c r="V10">
        <f>[10]Lite!C14</f>
        <v>0.328125</v>
      </c>
      <c r="AH10">
        <v>100</v>
      </c>
    </row>
    <row r="11" spans="1:34" ht="15" x14ac:dyDescent="0.25">
      <c r="A11">
        <f>[10]ARF!E15</f>
        <v>9000</v>
      </c>
      <c r="B11">
        <f>[10]ARF!F15</f>
        <v>87.3</v>
      </c>
      <c r="C11">
        <f>'[10]DWM-NB'!F15</f>
        <v>80.2</v>
      </c>
      <c r="D11">
        <f>'[10]DWM-HT'!F15</f>
        <v>78.400000000000006</v>
      </c>
      <c r="E11">
        <f>[10]WMA!F15</f>
        <v>87.5</v>
      </c>
      <c r="F11">
        <f>[10]Lite!F15</f>
        <v>82.1</v>
      </c>
      <c r="H11">
        <f>'[10]DWM-NB'!L15</f>
        <v>3</v>
      </c>
      <c r="I11">
        <f>[10]Lite!L15</f>
        <v>9</v>
      </c>
      <c r="J11">
        <f>'[10]DWM-HT'!L15</f>
        <v>2</v>
      </c>
      <c r="L11">
        <f>[10]ARF!Q15</f>
        <v>0</v>
      </c>
      <c r="M11">
        <f>'[10]DWM-NB'!Q15</f>
        <v>0</v>
      </c>
      <c r="N11">
        <f>'[10]DWM-HT'!Q15</f>
        <v>0</v>
      </c>
      <c r="O11">
        <f>[10]WMA!Q15</f>
        <v>0</v>
      </c>
      <c r="P11">
        <f>[10]Lite!Q15</f>
        <v>100</v>
      </c>
      <c r="R11">
        <f>[10]ARF!C15</f>
        <v>1.0625</v>
      </c>
      <c r="S11">
        <f>'[10]DWM-NB'!C15</f>
        <v>0.234375</v>
      </c>
      <c r="T11">
        <f>'[10]DWM-HT'!C15</f>
        <v>0.25</v>
      </c>
      <c r="U11">
        <f>[10]WMA!C15</f>
        <v>0.21875</v>
      </c>
      <c r="V11">
        <f>[10]Lite!C15</f>
        <v>0.34375</v>
      </c>
    </row>
    <row r="12" spans="1:34" ht="15" x14ac:dyDescent="0.25">
      <c r="A12">
        <f>[10]ARF!E16</f>
        <v>10000</v>
      </c>
      <c r="B12">
        <f>[10]ARF!F16</f>
        <v>86.6</v>
      </c>
      <c r="C12">
        <f>'[10]DWM-NB'!F16</f>
        <v>78</v>
      </c>
      <c r="D12">
        <f>'[10]DWM-HT'!F16</f>
        <v>76.599999999999994</v>
      </c>
      <c r="E12">
        <f>[10]WMA!F16</f>
        <v>86.8</v>
      </c>
      <c r="F12">
        <f>[10]Lite!F16</f>
        <v>76.099999999999994</v>
      </c>
      <c r="H12">
        <f>'[10]DWM-NB'!L16</f>
        <v>3</v>
      </c>
      <c r="I12">
        <f>[10]Lite!L16</f>
        <v>9</v>
      </c>
      <c r="J12">
        <f>'[10]DWM-HT'!L16</f>
        <v>2</v>
      </c>
      <c r="L12">
        <f>[10]ARF!Q16</f>
        <v>0</v>
      </c>
      <c r="M12">
        <f>'[10]DWM-NB'!Q16</f>
        <v>0</v>
      </c>
      <c r="N12">
        <f>'[10]DWM-HT'!Q16</f>
        <v>0</v>
      </c>
      <c r="O12">
        <f>[10]WMA!Q16</f>
        <v>0</v>
      </c>
      <c r="P12">
        <f>[10]Lite!Q16</f>
        <v>100</v>
      </c>
      <c r="R12">
        <f>[10]ARF!C16</f>
        <v>1.140625</v>
      </c>
      <c r="S12">
        <f>'[10]DWM-NB'!C16</f>
        <v>0.25</v>
      </c>
      <c r="T12">
        <f>'[10]DWM-HT'!C16</f>
        <v>0.28125</v>
      </c>
      <c r="U12">
        <f>[10]WMA!C16</f>
        <v>0.21875</v>
      </c>
      <c r="V12">
        <f>[10]Lite!C16</f>
        <v>0.359375</v>
      </c>
    </row>
    <row r="13" spans="1:34" ht="15" x14ac:dyDescent="0.25">
      <c r="A13">
        <f>[10]ARF!E17</f>
        <v>11000</v>
      </c>
      <c r="B13">
        <f>[10]ARF!F17</f>
        <v>87</v>
      </c>
      <c r="C13">
        <f>'[10]DWM-NB'!F17</f>
        <v>81.100000000000009</v>
      </c>
      <c r="D13">
        <f>'[10]DWM-HT'!F17</f>
        <v>78.3</v>
      </c>
      <c r="E13">
        <f>[10]WMA!F17</f>
        <v>88</v>
      </c>
      <c r="F13">
        <f>[10]Lite!F17</f>
        <v>79.600000000000009</v>
      </c>
      <c r="H13">
        <f>'[10]DWM-NB'!L17</f>
        <v>3</v>
      </c>
      <c r="I13">
        <f>[10]Lite!L17</f>
        <v>9</v>
      </c>
      <c r="J13">
        <f>'[10]DWM-HT'!L17</f>
        <v>2</v>
      </c>
      <c r="L13">
        <f>[10]ARF!Q17</f>
        <v>0</v>
      </c>
      <c r="M13">
        <f>'[10]DWM-NB'!Q17</f>
        <v>0</v>
      </c>
      <c r="N13">
        <f>'[10]DWM-HT'!Q17</f>
        <v>0</v>
      </c>
      <c r="O13">
        <f>[10]WMA!Q17</f>
        <v>0</v>
      </c>
      <c r="P13">
        <f>[10]Lite!Q17</f>
        <v>100</v>
      </c>
      <c r="R13">
        <f>[10]ARF!C17</f>
        <v>1.21875</v>
      </c>
      <c r="S13">
        <f>'[10]DWM-NB'!C17</f>
        <v>0.25</v>
      </c>
      <c r="T13">
        <f>'[10]DWM-HT'!C17</f>
        <v>0.28125</v>
      </c>
      <c r="U13">
        <f>[10]WMA!C17</f>
        <v>0.234375</v>
      </c>
      <c r="V13">
        <f>[10]Lite!C17</f>
        <v>0.390625</v>
      </c>
      <c r="AG13">
        <v>15000</v>
      </c>
    </row>
    <row r="14" spans="1:34" ht="15" x14ac:dyDescent="0.25">
      <c r="A14">
        <f>[10]ARF!E18</f>
        <v>12000</v>
      </c>
      <c r="B14">
        <f>[10]ARF!F18</f>
        <v>86.6</v>
      </c>
      <c r="C14">
        <f>'[10]DWM-NB'!F18</f>
        <v>78.5</v>
      </c>
      <c r="D14">
        <f>'[10]DWM-HT'!F18</f>
        <v>78.900000000000006</v>
      </c>
      <c r="E14">
        <f>[10]WMA!F18</f>
        <v>87.1</v>
      </c>
      <c r="F14">
        <f>[10]Lite!F18</f>
        <v>82.3</v>
      </c>
      <c r="H14">
        <f>'[10]DWM-NB'!L18</f>
        <v>3</v>
      </c>
      <c r="I14">
        <f>[10]Lite!L18</f>
        <v>9</v>
      </c>
      <c r="J14">
        <f>'[10]DWM-HT'!L18</f>
        <v>2</v>
      </c>
      <c r="L14">
        <f>[10]ARF!Q18</f>
        <v>0</v>
      </c>
      <c r="M14">
        <f>'[10]DWM-NB'!Q18</f>
        <v>0</v>
      </c>
      <c r="N14">
        <f>'[10]DWM-HT'!Q18</f>
        <v>0</v>
      </c>
      <c r="O14">
        <f>[10]WMA!Q18</f>
        <v>0</v>
      </c>
      <c r="P14">
        <f>[10]Lite!Q18</f>
        <v>100</v>
      </c>
      <c r="R14">
        <f>[10]ARF!C18</f>
        <v>1.296875</v>
      </c>
      <c r="S14">
        <f>'[10]DWM-NB'!C18</f>
        <v>0.265625</v>
      </c>
      <c r="T14">
        <f>'[10]DWM-HT'!C18</f>
        <v>0.296875</v>
      </c>
      <c r="U14">
        <f>[10]WMA!C18</f>
        <v>0.25</v>
      </c>
      <c r="V14">
        <f>[10]Lite!C18</f>
        <v>0.421875</v>
      </c>
      <c r="AG14">
        <v>15000</v>
      </c>
    </row>
    <row r="15" spans="1:34" ht="15" x14ac:dyDescent="0.25">
      <c r="A15">
        <f>[10]ARF!E19</f>
        <v>13000</v>
      </c>
      <c r="B15">
        <f>[10]ARF!F19</f>
        <v>84.6</v>
      </c>
      <c r="C15">
        <f>'[10]DWM-NB'!F19</f>
        <v>78.2</v>
      </c>
      <c r="D15">
        <f>'[10]DWM-HT'!F19</f>
        <v>77.600000000000009</v>
      </c>
      <c r="E15">
        <f>[10]WMA!F19</f>
        <v>85.5</v>
      </c>
      <c r="F15">
        <f>[10]Lite!F19</f>
        <v>79.7</v>
      </c>
      <c r="H15">
        <f>'[10]DWM-NB'!L19</f>
        <v>3</v>
      </c>
      <c r="I15">
        <f>[10]Lite!L19</f>
        <v>9</v>
      </c>
      <c r="J15">
        <f>'[10]DWM-HT'!L19</f>
        <v>2</v>
      </c>
      <c r="L15">
        <f>[10]ARF!Q19</f>
        <v>0</v>
      </c>
      <c r="M15">
        <f>'[10]DWM-NB'!Q19</f>
        <v>0</v>
      </c>
      <c r="N15">
        <f>'[10]DWM-HT'!Q19</f>
        <v>0</v>
      </c>
      <c r="O15">
        <f>[10]WMA!Q19</f>
        <v>0</v>
      </c>
      <c r="P15">
        <f>[10]Lite!Q19</f>
        <v>0</v>
      </c>
      <c r="R15">
        <f>[10]ARF!C19</f>
        <v>1.390625</v>
      </c>
      <c r="S15">
        <f>'[10]DWM-NB'!C19</f>
        <v>0.28125</v>
      </c>
      <c r="T15">
        <f>'[10]DWM-HT'!C19</f>
        <v>0.3125</v>
      </c>
      <c r="U15">
        <f>[10]WMA!C19</f>
        <v>0.28125</v>
      </c>
      <c r="V15">
        <f>[10]Lite!C19</f>
        <v>0.4375</v>
      </c>
    </row>
    <row r="16" spans="1:34" ht="15" x14ac:dyDescent="0.25">
      <c r="A16">
        <f>[10]ARF!E20</f>
        <v>14000</v>
      </c>
      <c r="B16">
        <f>[10]ARF!F20</f>
        <v>88</v>
      </c>
      <c r="C16">
        <f>'[10]DWM-NB'!F20</f>
        <v>77.5</v>
      </c>
      <c r="D16">
        <f>'[10]DWM-HT'!F20</f>
        <v>77.5</v>
      </c>
      <c r="E16">
        <f>[10]WMA!F20</f>
        <v>87</v>
      </c>
      <c r="F16">
        <f>[10]Lite!F20</f>
        <v>79.7</v>
      </c>
      <c r="H16">
        <f>'[10]DWM-NB'!L20</f>
        <v>3</v>
      </c>
      <c r="I16">
        <f>[10]Lite!L20</f>
        <v>12</v>
      </c>
      <c r="J16">
        <f>'[10]DWM-HT'!L20</f>
        <v>2</v>
      </c>
      <c r="L16">
        <f>[10]ARF!Q20</f>
        <v>0</v>
      </c>
      <c r="M16">
        <f>'[10]DWM-NB'!Q20</f>
        <v>0</v>
      </c>
      <c r="N16">
        <f>'[10]DWM-HT'!Q20</f>
        <v>0</v>
      </c>
      <c r="O16">
        <f>[10]WMA!Q20</f>
        <v>0</v>
      </c>
      <c r="P16">
        <f>[10]Lite!Q20</f>
        <v>100</v>
      </c>
      <c r="R16">
        <f>[10]ARF!C20</f>
        <v>1.4375</v>
      </c>
      <c r="S16">
        <f>'[10]DWM-NB'!C20</f>
        <v>0.296875</v>
      </c>
      <c r="T16">
        <f>'[10]DWM-HT'!C20</f>
        <v>0.34375</v>
      </c>
      <c r="U16">
        <f>[10]WMA!C20</f>
        <v>0.296875</v>
      </c>
      <c r="V16">
        <f>[10]Lite!C20</f>
        <v>0.46875</v>
      </c>
    </row>
    <row r="17" spans="1:33" ht="15" x14ac:dyDescent="0.25">
      <c r="A17">
        <f>[10]ARF!E21</f>
        <v>15000</v>
      </c>
      <c r="B17">
        <f>[10]ARF!F21</f>
        <v>86.6</v>
      </c>
      <c r="C17">
        <f>'[10]DWM-NB'!F21</f>
        <v>76.8</v>
      </c>
      <c r="D17">
        <f>'[10]DWM-HT'!F21</f>
        <v>80.400000000000006</v>
      </c>
      <c r="E17">
        <f>[10]WMA!F21</f>
        <v>86.3</v>
      </c>
      <c r="F17">
        <f>[10]Lite!F21</f>
        <v>82</v>
      </c>
      <c r="H17">
        <f>'[10]DWM-NB'!L21</f>
        <v>3</v>
      </c>
      <c r="I17">
        <f>[10]Lite!L21</f>
        <v>14</v>
      </c>
      <c r="J17">
        <f>'[10]DWM-HT'!L21</f>
        <v>2</v>
      </c>
      <c r="L17">
        <f>[10]ARF!Q21</f>
        <v>0</v>
      </c>
      <c r="M17">
        <f>'[10]DWM-NB'!Q21</f>
        <v>0</v>
      </c>
      <c r="N17">
        <f>'[10]DWM-HT'!Q21</f>
        <v>0</v>
      </c>
      <c r="O17">
        <f>[10]WMA!Q21</f>
        <v>0</v>
      </c>
      <c r="P17">
        <f>[10]Lite!Q21</f>
        <v>100</v>
      </c>
      <c r="R17">
        <f>[10]ARF!C21</f>
        <v>1.515625</v>
      </c>
      <c r="S17">
        <f>'[10]DWM-NB'!C21</f>
        <v>0.3125</v>
      </c>
      <c r="T17">
        <f>'[10]DWM-HT'!C21</f>
        <v>0.359375</v>
      </c>
      <c r="U17">
        <f>[10]WMA!C21</f>
        <v>0.3125</v>
      </c>
      <c r="V17">
        <f>[10]Lite!C21</f>
        <v>0.5</v>
      </c>
      <c r="AG17">
        <v>35000</v>
      </c>
    </row>
    <row r="18" spans="1:33" ht="15" x14ac:dyDescent="0.25">
      <c r="A18">
        <f>[10]ARF!E22</f>
        <v>16000</v>
      </c>
      <c r="B18">
        <f>[10]ARF!F22</f>
        <v>85.9</v>
      </c>
      <c r="C18">
        <f>'[10]DWM-NB'!F22</f>
        <v>77.900000000000006</v>
      </c>
      <c r="D18">
        <f>'[10]DWM-HT'!F22</f>
        <v>79.400000000000006</v>
      </c>
      <c r="E18">
        <f>[10]WMA!F22</f>
        <v>86</v>
      </c>
      <c r="F18">
        <f>[10]Lite!F22</f>
        <v>83.3</v>
      </c>
      <c r="H18">
        <f>'[10]DWM-NB'!L22</f>
        <v>3</v>
      </c>
      <c r="I18">
        <f>[10]Lite!L22</f>
        <v>11</v>
      </c>
      <c r="J18">
        <f>'[10]DWM-HT'!L22</f>
        <v>2</v>
      </c>
      <c r="L18">
        <f>[10]ARF!Q22</f>
        <v>0</v>
      </c>
      <c r="M18">
        <f>'[10]DWM-NB'!Q22</f>
        <v>0</v>
      </c>
      <c r="N18">
        <f>'[10]DWM-HT'!Q22</f>
        <v>0</v>
      </c>
      <c r="O18">
        <f>[10]WMA!Q22</f>
        <v>0</v>
      </c>
      <c r="P18">
        <f>[10]Lite!Q22</f>
        <v>100</v>
      </c>
      <c r="R18">
        <f>[10]ARF!C22</f>
        <v>1.578125</v>
      </c>
      <c r="S18">
        <f>'[10]DWM-NB'!C22</f>
        <v>0.328125</v>
      </c>
      <c r="T18">
        <f>'[10]DWM-HT'!C22</f>
        <v>0.375</v>
      </c>
      <c r="U18">
        <f>[10]WMA!C22</f>
        <v>0.328125</v>
      </c>
      <c r="V18">
        <f>[10]Lite!C22</f>
        <v>0.53125</v>
      </c>
      <c r="AG18">
        <v>35000</v>
      </c>
    </row>
    <row r="19" spans="1:33" ht="15" x14ac:dyDescent="0.25">
      <c r="A19">
        <f>[10]ARF!E23</f>
        <v>17000</v>
      </c>
      <c r="B19">
        <f>[10]ARF!F23</f>
        <v>86.7</v>
      </c>
      <c r="C19">
        <f>'[10]DWM-NB'!F23</f>
        <v>78.400000000000006</v>
      </c>
      <c r="D19">
        <f>'[10]DWM-HT'!F23</f>
        <v>80.300000000000011</v>
      </c>
      <c r="E19">
        <f>[10]WMA!F23</f>
        <v>86.2</v>
      </c>
      <c r="F19">
        <f>[10]Lite!F23</f>
        <v>82.6</v>
      </c>
      <c r="H19">
        <f>'[10]DWM-NB'!L23</f>
        <v>3</v>
      </c>
      <c r="I19">
        <f>[10]Lite!L23</f>
        <v>11</v>
      </c>
      <c r="J19">
        <f>'[10]DWM-HT'!L23</f>
        <v>2</v>
      </c>
      <c r="L19">
        <f>[10]ARF!Q23</f>
        <v>0</v>
      </c>
      <c r="M19">
        <f>'[10]DWM-NB'!Q23</f>
        <v>0</v>
      </c>
      <c r="N19">
        <f>'[10]DWM-HT'!Q23</f>
        <v>0</v>
      </c>
      <c r="O19">
        <f>[10]WMA!Q23</f>
        <v>0</v>
      </c>
      <c r="P19">
        <f>[10]Lite!Q23</f>
        <v>100</v>
      </c>
      <c r="R19">
        <f>[10]ARF!C23</f>
        <v>1.65625</v>
      </c>
      <c r="S19">
        <f>'[10]DWM-NB'!C23</f>
        <v>0.34375</v>
      </c>
      <c r="T19">
        <f>'[10]DWM-HT'!C23</f>
        <v>0.390625</v>
      </c>
      <c r="U19">
        <f>[10]WMA!C23</f>
        <v>0.328125</v>
      </c>
      <c r="V19">
        <f>[10]Lite!C23</f>
        <v>0.5625</v>
      </c>
    </row>
    <row r="20" spans="1:33" ht="15" x14ac:dyDescent="0.25">
      <c r="A20">
        <f>[10]ARF!E24</f>
        <v>18000</v>
      </c>
      <c r="B20">
        <f>[10]ARF!F24</f>
        <v>86</v>
      </c>
      <c r="C20">
        <f>'[10]DWM-NB'!F24</f>
        <v>77.7</v>
      </c>
      <c r="D20">
        <f>'[10]DWM-HT'!F24</f>
        <v>79.2</v>
      </c>
      <c r="E20">
        <f>[10]WMA!F24</f>
        <v>87.1</v>
      </c>
      <c r="F20">
        <f>[10]Lite!F24</f>
        <v>83.399999999999991</v>
      </c>
      <c r="H20">
        <f>'[10]DWM-NB'!L24</f>
        <v>3</v>
      </c>
      <c r="I20">
        <f>[10]Lite!L24</f>
        <v>11</v>
      </c>
      <c r="J20">
        <f>'[10]DWM-HT'!L24</f>
        <v>2</v>
      </c>
      <c r="L20">
        <f>[10]ARF!Q24</f>
        <v>0</v>
      </c>
      <c r="M20">
        <f>'[10]DWM-NB'!Q24</f>
        <v>0</v>
      </c>
      <c r="N20">
        <f>'[10]DWM-HT'!Q24</f>
        <v>0</v>
      </c>
      <c r="O20">
        <f>[10]WMA!Q24</f>
        <v>0</v>
      </c>
      <c r="P20">
        <f>[10]Lite!Q24</f>
        <v>0</v>
      </c>
      <c r="R20">
        <f>[10]ARF!C24</f>
        <v>1.71875</v>
      </c>
      <c r="S20">
        <f>'[10]DWM-NB'!C24</f>
        <v>0.359375</v>
      </c>
      <c r="T20">
        <f>'[10]DWM-HT'!C24</f>
        <v>0.40625</v>
      </c>
      <c r="U20">
        <f>[10]WMA!C24</f>
        <v>0.34375</v>
      </c>
      <c r="V20">
        <f>[10]Lite!C24</f>
        <v>0.578125</v>
      </c>
      <c r="AG20">
        <v>75000</v>
      </c>
    </row>
    <row r="21" spans="1:33" ht="15" x14ac:dyDescent="0.25">
      <c r="A21">
        <f>[10]ARF!E25</f>
        <v>19000</v>
      </c>
      <c r="B21">
        <f>[10]ARF!F25</f>
        <v>85.7</v>
      </c>
      <c r="C21">
        <f>'[10]DWM-NB'!F25</f>
        <v>78</v>
      </c>
      <c r="D21">
        <f>'[10]DWM-HT'!F25</f>
        <v>78</v>
      </c>
      <c r="E21">
        <f>[10]WMA!F25</f>
        <v>86.5</v>
      </c>
      <c r="F21">
        <f>[10]Lite!F25</f>
        <v>83.5</v>
      </c>
      <c r="H21">
        <f>'[10]DWM-NB'!L25</f>
        <v>3</v>
      </c>
      <c r="I21">
        <f>[10]Lite!L25</f>
        <v>11</v>
      </c>
      <c r="J21">
        <f>'[10]DWM-HT'!L25</f>
        <v>2</v>
      </c>
      <c r="L21">
        <f>[10]ARF!Q25</f>
        <v>0</v>
      </c>
      <c r="M21">
        <f>'[10]DWM-NB'!Q25</f>
        <v>0</v>
      </c>
      <c r="N21">
        <f>'[10]DWM-HT'!Q25</f>
        <v>0</v>
      </c>
      <c r="O21">
        <f>[10]WMA!Q25</f>
        <v>0</v>
      </c>
      <c r="P21">
        <f>[10]Lite!Q25</f>
        <v>0</v>
      </c>
      <c r="R21">
        <f>[10]ARF!C25</f>
        <v>1.796875</v>
      </c>
      <c r="S21">
        <f>'[10]DWM-NB'!C25</f>
        <v>0.359375</v>
      </c>
      <c r="T21">
        <f>'[10]DWM-HT'!C25</f>
        <v>0.421875</v>
      </c>
      <c r="U21">
        <f>[10]WMA!C25</f>
        <v>0.359375</v>
      </c>
      <c r="V21">
        <f>[10]Lite!C25</f>
        <v>0.609375</v>
      </c>
      <c r="AG21">
        <v>75000</v>
      </c>
    </row>
    <row r="22" spans="1:33" ht="15" x14ac:dyDescent="0.25">
      <c r="A22">
        <f>[10]ARF!E26</f>
        <v>20000</v>
      </c>
      <c r="B22">
        <f>[10]ARF!F26</f>
        <v>83.2</v>
      </c>
      <c r="C22">
        <f>'[10]DWM-NB'!F26</f>
        <v>76.599999999999994</v>
      </c>
      <c r="D22">
        <f>'[10]DWM-HT'!F26</f>
        <v>78</v>
      </c>
      <c r="E22">
        <f>[10]WMA!F26</f>
        <v>83.6</v>
      </c>
      <c r="F22">
        <f>[10]Lite!F26</f>
        <v>81.2</v>
      </c>
      <c r="H22">
        <f>'[10]DWM-NB'!L26</f>
        <v>3</v>
      </c>
      <c r="I22">
        <f>[10]Lite!L26</f>
        <v>11</v>
      </c>
      <c r="J22">
        <f>'[10]DWM-HT'!L26</f>
        <v>2</v>
      </c>
      <c r="L22">
        <f>[10]ARF!Q26</f>
        <v>0</v>
      </c>
      <c r="M22">
        <f>'[10]DWM-NB'!Q26</f>
        <v>0</v>
      </c>
      <c r="N22">
        <f>'[10]DWM-HT'!Q26</f>
        <v>0</v>
      </c>
      <c r="O22">
        <f>[10]WMA!Q26</f>
        <v>0</v>
      </c>
      <c r="P22">
        <f>[10]Lite!Q26</f>
        <v>0</v>
      </c>
      <c r="R22">
        <f>[10]ARF!C26</f>
        <v>1.90625</v>
      </c>
      <c r="S22">
        <f>'[10]DWM-NB'!C26</f>
        <v>0.375</v>
      </c>
      <c r="T22">
        <f>'[10]DWM-HT'!C26</f>
        <v>0.453125</v>
      </c>
      <c r="U22">
        <f>[10]WMA!C26</f>
        <v>0.359375</v>
      </c>
      <c r="V22">
        <f>[10]Lite!C26</f>
        <v>0.625</v>
      </c>
    </row>
    <row r="23" spans="1:33" ht="15" x14ac:dyDescent="0.25">
      <c r="A23">
        <f>[10]ARF!E27</f>
        <v>21000</v>
      </c>
      <c r="B23">
        <f>[10]ARF!F27</f>
        <v>85.3</v>
      </c>
      <c r="C23">
        <f>'[10]DWM-NB'!F27</f>
        <v>75.900000000000006</v>
      </c>
      <c r="D23">
        <f>'[10]DWM-HT'!F27</f>
        <v>80</v>
      </c>
      <c r="E23">
        <f>[10]WMA!F27</f>
        <v>86.9</v>
      </c>
      <c r="F23">
        <f>[10]Lite!F27</f>
        <v>81.699999999999989</v>
      </c>
      <c r="H23">
        <f>'[10]DWM-NB'!L27</f>
        <v>3</v>
      </c>
      <c r="I23">
        <f>[10]Lite!L27</f>
        <v>10</v>
      </c>
      <c r="J23">
        <f>'[10]DWM-HT'!L27</f>
        <v>2</v>
      </c>
      <c r="L23">
        <f>[10]ARF!Q27</f>
        <v>0</v>
      </c>
      <c r="M23">
        <f>'[10]DWM-NB'!Q27</f>
        <v>0</v>
      </c>
      <c r="N23">
        <f>'[10]DWM-HT'!Q27</f>
        <v>0</v>
      </c>
      <c r="O23">
        <f>[10]WMA!Q27</f>
        <v>0</v>
      </c>
      <c r="P23">
        <f>[10]Lite!Q27</f>
        <v>0</v>
      </c>
      <c r="R23">
        <f>[10]ARF!C27</f>
        <v>2</v>
      </c>
      <c r="S23">
        <f>'[10]DWM-NB'!C27</f>
        <v>0.390625</v>
      </c>
      <c r="T23">
        <f>'[10]DWM-HT'!C27</f>
        <v>0.46875</v>
      </c>
      <c r="U23">
        <f>[10]WMA!C27</f>
        <v>0.375</v>
      </c>
      <c r="V23">
        <f>[10]Lite!C27</f>
        <v>0.65625</v>
      </c>
    </row>
    <row r="24" spans="1:33" ht="15" x14ac:dyDescent="0.25">
      <c r="A24">
        <f>[10]ARF!E28</f>
        <v>22000</v>
      </c>
      <c r="B24">
        <f>[10]ARF!F28</f>
        <v>84.8</v>
      </c>
      <c r="C24">
        <f>'[10]DWM-NB'!F28</f>
        <v>77.8</v>
      </c>
      <c r="D24">
        <f>'[10]DWM-HT'!F28</f>
        <v>80.400000000000006</v>
      </c>
      <c r="E24">
        <f>[10]WMA!F28</f>
        <v>84.899999999999991</v>
      </c>
      <c r="F24">
        <f>[10]Lite!F28</f>
        <v>81.699999999999989</v>
      </c>
      <c r="H24">
        <f>'[10]DWM-NB'!L28</f>
        <v>3</v>
      </c>
      <c r="I24">
        <f>[10]Lite!L28</f>
        <v>10</v>
      </c>
      <c r="J24">
        <f>'[10]DWM-HT'!L28</f>
        <v>2</v>
      </c>
      <c r="L24">
        <f>[10]ARF!Q28</f>
        <v>0</v>
      </c>
      <c r="M24">
        <f>'[10]DWM-NB'!Q28</f>
        <v>0</v>
      </c>
      <c r="N24">
        <f>'[10]DWM-HT'!Q28</f>
        <v>0</v>
      </c>
      <c r="O24">
        <f>[10]WMA!Q28</f>
        <v>0</v>
      </c>
      <c r="P24">
        <f>[10]Lite!Q28</f>
        <v>100</v>
      </c>
      <c r="R24">
        <f>[10]ARF!C28</f>
        <v>2.09375</v>
      </c>
      <c r="S24">
        <f>'[10]DWM-NB'!C28</f>
        <v>0.40625</v>
      </c>
      <c r="T24">
        <f>'[10]DWM-HT'!C28</f>
        <v>0.46875</v>
      </c>
      <c r="U24">
        <f>[10]WMA!C28</f>
        <v>0.390625</v>
      </c>
      <c r="V24">
        <f>[10]Lite!C28</f>
        <v>0.6875</v>
      </c>
    </row>
    <row r="25" spans="1:33" ht="15" x14ac:dyDescent="0.25">
      <c r="A25">
        <f>[10]ARF!E29</f>
        <v>23000</v>
      </c>
      <c r="B25">
        <f>[10]ARF!F29</f>
        <v>85.9</v>
      </c>
      <c r="C25">
        <f>'[10]DWM-NB'!F29</f>
        <v>80</v>
      </c>
      <c r="D25">
        <f>'[10]DWM-HT'!F29</f>
        <v>80.600000000000009</v>
      </c>
      <c r="E25">
        <f>[10]WMA!F29</f>
        <v>86.8</v>
      </c>
      <c r="F25">
        <f>[10]Lite!F29</f>
        <v>82.699999999999989</v>
      </c>
      <c r="H25">
        <f>'[10]DWM-NB'!L29</f>
        <v>3</v>
      </c>
      <c r="I25">
        <f>[10]Lite!L29</f>
        <v>10</v>
      </c>
      <c r="J25">
        <f>'[10]DWM-HT'!L29</f>
        <v>2</v>
      </c>
      <c r="L25">
        <f>[10]ARF!Q29</f>
        <v>0</v>
      </c>
      <c r="M25">
        <f>'[10]DWM-NB'!Q29</f>
        <v>0</v>
      </c>
      <c r="N25">
        <f>'[10]DWM-HT'!Q29</f>
        <v>0</v>
      </c>
      <c r="O25">
        <f>[10]WMA!Q29</f>
        <v>0</v>
      </c>
      <c r="P25">
        <f>[10]Lite!Q29</f>
        <v>100</v>
      </c>
      <c r="R25">
        <f>[10]ARF!C29</f>
        <v>2.171875</v>
      </c>
      <c r="S25">
        <f>'[10]DWM-NB'!C29</f>
        <v>0.40625</v>
      </c>
      <c r="T25">
        <f>'[10]DWM-HT'!C29</f>
        <v>0.484375</v>
      </c>
      <c r="U25">
        <f>[10]WMA!C29</f>
        <v>0.390625</v>
      </c>
      <c r="V25">
        <f>[10]Lite!C29</f>
        <v>0.71875</v>
      </c>
    </row>
    <row r="26" spans="1:33" ht="15" x14ac:dyDescent="0.25">
      <c r="A26">
        <f>[10]ARF!E30</f>
        <v>24000</v>
      </c>
      <c r="B26">
        <f>[10]ARF!F30</f>
        <v>83.3</v>
      </c>
      <c r="C26">
        <f>'[10]DWM-NB'!F30</f>
        <v>81.5</v>
      </c>
      <c r="D26">
        <f>'[10]DWM-HT'!F30</f>
        <v>81.599999999999994</v>
      </c>
      <c r="E26">
        <f>[10]WMA!F30</f>
        <v>84.899999999999991</v>
      </c>
      <c r="F26">
        <f>[10]Lite!F30</f>
        <v>80.800000000000011</v>
      </c>
      <c r="H26">
        <f>'[10]DWM-NB'!L30</f>
        <v>3</v>
      </c>
      <c r="I26">
        <f>[10]Lite!L30</f>
        <v>9</v>
      </c>
      <c r="J26">
        <f>'[10]DWM-HT'!L30</f>
        <v>2</v>
      </c>
      <c r="L26">
        <f>[10]ARF!Q30</f>
        <v>0</v>
      </c>
      <c r="M26">
        <f>'[10]DWM-NB'!Q30</f>
        <v>0</v>
      </c>
      <c r="N26">
        <f>'[10]DWM-HT'!Q30</f>
        <v>0</v>
      </c>
      <c r="O26">
        <f>[10]WMA!Q30</f>
        <v>0</v>
      </c>
      <c r="P26">
        <f>[10]Lite!Q30</f>
        <v>100</v>
      </c>
      <c r="R26">
        <f>[10]ARF!C30</f>
        <v>2.25</v>
      </c>
      <c r="S26">
        <f>'[10]DWM-NB'!C30</f>
        <v>0.421875</v>
      </c>
      <c r="T26">
        <f>'[10]DWM-HT'!C30</f>
        <v>0.5</v>
      </c>
      <c r="U26">
        <f>[10]WMA!C30</f>
        <v>0.40625</v>
      </c>
      <c r="V26">
        <f>[10]Lite!C30</f>
        <v>0.734375</v>
      </c>
    </row>
    <row r="27" spans="1:33" ht="15" x14ac:dyDescent="0.25">
      <c r="A27">
        <f>[10]ARF!E31</f>
        <v>25000</v>
      </c>
      <c r="B27">
        <f>[10]ARF!F31</f>
        <v>82.699999999999989</v>
      </c>
      <c r="C27">
        <f>'[10]DWM-NB'!F31</f>
        <v>80.800000000000011</v>
      </c>
      <c r="D27">
        <f>'[10]DWM-HT'!F31</f>
        <v>79.600000000000009</v>
      </c>
      <c r="E27">
        <f>[10]WMA!F31</f>
        <v>83.6</v>
      </c>
      <c r="F27">
        <f>[10]Lite!F31</f>
        <v>78.3</v>
      </c>
      <c r="H27">
        <f>'[10]DWM-NB'!L31</f>
        <v>3</v>
      </c>
      <c r="I27">
        <f>[10]Lite!L31</f>
        <v>9</v>
      </c>
      <c r="J27">
        <f>'[10]DWM-HT'!L31</f>
        <v>2</v>
      </c>
      <c r="L27">
        <f>[10]ARF!Q31</f>
        <v>0</v>
      </c>
      <c r="M27">
        <f>'[10]DWM-NB'!Q31</f>
        <v>0</v>
      </c>
      <c r="N27">
        <f>'[10]DWM-HT'!Q31</f>
        <v>0</v>
      </c>
      <c r="O27">
        <f>[10]WMA!Q31</f>
        <v>0</v>
      </c>
      <c r="P27">
        <f>[10]Lite!Q31</f>
        <v>100</v>
      </c>
      <c r="R27">
        <f>[10]ARF!C31</f>
        <v>2.328125</v>
      </c>
      <c r="S27">
        <f>'[10]DWM-NB'!C31</f>
        <v>0.4375</v>
      </c>
      <c r="T27">
        <f>'[10]DWM-HT'!C31</f>
        <v>0.515625</v>
      </c>
      <c r="U27">
        <f>[10]WMA!C31</f>
        <v>0.40625</v>
      </c>
      <c r="V27">
        <f>[10]Lite!C31</f>
        <v>0.765625</v>
      </c>
    </row>
    <row r="28" spans="1:33" ht="15" x14ac:dyDescent="0.25">
      <c r="A28">
        <f>[10]ARF!E32</f>
        <v>26000</v>
      </c>
      <c r="B28">
        <f>[10]ARF!F32</f>
        <v>80.5</v>
      </c>
      <c r="C28">
        <f>'[10]DWM-NB'!F32</f>
        <v>81.399999999999991</v>
      </c>
      <c r="D28">
        <f>'[10]DWM-HT'!F32</f>
        <v>79.400000000000006</v>
      </c>
      <c r="E28">
        <f>[10]WMA!F32</f>
        <v>81.699999999999989</v>
      </c>
      <c r="F28">
        <f>[10]Lite!F32</f>
        <v>78.7</v>
      </c>
      <c r="H28">
        <f>'[10]DWM-NB'!L32</f>
        <v>3</v>
      </c>
      <c r="I28">
        <f>[10]Lite!L32</f>
        <v>8</v>
      </c>
      <c r="J28">
        <f>'[10]DWM-HT'!L32</f>
        <v>2</v>
      </c>
      <c r="L28">
        <f>[10]ARF!Q32</f>
        <v>0</v>
      </c>
      <c r="M28">
        <f>'[10]DWM-NB'!Q32</f>
        <v>0</v>
      </c>
      <c r="N28">
        <f>'[10]DWM-HT'!Q32</f>
        <v>0</v>
      </c>
      <c r="O28">
        <f>[10]WMA!Q32</f>
        <v>0</v>
      </c>
      <c r="P28">
        <f>[10]Lite!Q32</f>
        <v>0</v>
      </c>
      <c r="R28">
        <f>[10]ARF!C32</f>
        <v>2.421875</v>
      </c>
      <c r="S28">
        <f>'[10]DWM-NB'!C32</f>
        <v>0.4375</v>
      </c>
      <c r="T28">
        <f>'[10]DWM-HT'!C32</f>
        <v>0.53125</v>
      </c>
      <c r="U28">
        <f>[10]WMA!C32</f>
        <v>0.421875</v>
      </c>
      <c r="V28">
        <f>[10]Lite!C32</f>
        <v>0.78125</v>
      </c>
    </row>
    <row r="29" spans="1:33" ht="15" x14ac:dyDescent="0.25">
      <c r="A29">
        <f>[10]ARF!E33</f>
        <v>27000</v>
      </c>
      <c r="B29">
        <f>[10]ARF!F33</f>
        <v>80.900000000000006</v>
      </c>
      <c r="C29">
        <f>'[10]DWM-NB'!F33</f>
        <v>85.8</v>
      </c>
      <c r="D29">
        <f>'[10]DWM-HT'!F33</f>
        <v>80.900000000000006</v>
      </c>
      <c r="E29">
        <f>[10]WMA!F33</f>
        <v>82.899999999999991</v>
      </c>
      <c r="F29">
        <f>[10]Lite!F33</f>
        <v>78.100000000000009</v>
      </c>
      <c r="H29">
        <f>'[10]DWM-NB'!L33</f>
        <v>3</v>
      </c>
      <c r="I29">
        <f>[10]Lite!L33</f>
        <v>8</v>
      </c>
      <c r="J29">
        <f>'[10]DWM-HT'!L33</f>
        <v>2</v>
      </c>
      <c r="L29">
        <f>[10]ARF!Q33</f>
        <v>0</v>
      </c>
      <c r="M29">
        <f>'[10]DWM-NB'!Q33</f>
        <v>0</v>
      </c>
      <c r="N29">
        <f>'[10]DWM-HT'!Q33</f>
        <v>0</v>
      </c>
      <c r="O29">
        <f>[10]WMA!Q33</f>
        <v>0</v>
      </c>
      <c r="P29">
        <f>[10]Lite!Q33</f>
        <v>0</v>
      </c>
      <c r="R29">
        <f>[10]ARF!C33</f>
        <v>2.546875</v>
      </c>
      <c r="S29">
        <f>'[10]DWM-NB'!C33</f>
        <v>0.453125</v>
      </c>
      <c r="T29">
        <f>'[10]DWM-HT'!C33</f>
        <v>0.546875</v>
      </c>
      <c r="U29">
        <f>[10]WMA!C33</f>
        <v>0.4375</v>
      </c>
      <c r="V29">
        <f>[10]Lite!C33</f>
        <v>0.796875</v>
      </c>
    </row>
    <row r="30" spans="1:33" ht="15" x14ac:dyDescent="0.25">
      <c r="A30">
        <f>[10]ARF!E34</f>
        <v>28000</v>
      </c>
      <c r="B30">
        <f>[10]ARF!F34</f>
        <v>78.8</v>
      </c>
      <c r="C30">
        <f>'[10]DWM-NB'!F34</f>
        <v>82</v>
      </c>
      <c r="D30">
        <f>'[10]DWM-HT'!F34</f>
        <v>77.100000000000009</v>
      </c>
      <c r="E30">
        <f>[10]WMA!F34</f>
        <v>79.800000000000011</v>
      </c>
      <c r="F30">
        <f>[10]Lite!F34</f>
        <v>76</v>
      </c>
      <c r="H30">
        <f>'[10]DWM-NB'!L34</f>
        <v>3</v>
      </c>
      <c r="I30">
        <f>[10]Lite!L34</f>
        <v>8</v>
      </c>
      <c r="J30">
        <f>'[10]DWM-HT'!L34</f>
        <v>2</v>
      </c>
      <c r="L30">
        <f>[10]ARF!Q34</f>
        <v>0</v>
      </c>
      <c r="M30">
        <f>'[10]DWM-NB'!Q34</f>
        <v>0</v>
      </c>
      <c r="N30">
        <f>'[10]DWM-HT'!Q34</f>
        <v>0</v>
      </c>
      <c r="O30">
        <f>[10]WMA!Q34</f>
        <v>0</v>
      </c>
      <c r="P30">
        <f>[10]Lite!Q34</f>
        <v>0</v>
      </c>
      <c r="R30">
        <f>[10]ARF!C34</f>
        <v>2.671875</v>
      </c>
      <c r="S30">
        <f>'[10]DWM-NB'!C34</f>
        <v>0.46875</v>
      </c>
      <c r="T30">
        <f>'[10]DWM-HT'!C34</f>
        <v>0.5625</v>
      </c>
      <c r="U30">
        <f>[10]WMA!C34</f>
        <v>0.4375</v>
      </c>
      <c r="V30">
        <f>[10]Lite!C34</f>
        <v>0.8125</v>
      </c>
    </row>
    <row r="31" spans="1:33" ht="15" x14ac:dyDescent="0.25">
      <c r="A31">
        <f>[10]ARF!E35</f>
        <v>29000</v>
      </c>
      <c r="B31">
        <f>[10]ARF!F35</f>
        <v>80</v>
      </c>
      <c r="C31">
        <f>'[10]DWM-NB'!F35</f>
        <v>84.1</v>
      </c>
      <c r="D31">
        <f>'[10]DWM-HT'!F35</f>
        <v>79.800000000000011</v>
      </c>
      <c r="E31">
        <f>[10]WMA!F35</f>
        <v>80.800000000000011</v>
      </c>
      <c r="F31">
        <f>[10]Lite!F35</f>
        <v>75.7</v>
      </c>
      <c r="H31">
        <f>'[10]DWM-NB'!L35</f>
        <v>3</v>
      </c>
      <c r="I31">
        <f>[10]Lite!L35</f>
        <v>5</v>
      </c>
      <c r="J31">
        <f>'[10]DWM-HT'!L35</f>
        <v>2</v>
      </c>
      <c r="L31">
        <f>[10]ARF!Q35</f>
        <v>0</v>
      </c>
      <c r="M31">
        <f>'[10]DWM-NB'!Q35</f>
        <v>0</v>
      </c>
      <c r="N31">
        <f>'[10]DWM-HT'!Q35</f>
        <v>0</v>
      </c>
      <c r="O31">
        <f>[10]WMA!Q35</f>
        <v>0</v>
      </c>
      <c r="P31">
        <f>[10]Lite!Q35</f>
        <v>0</v>
      </c>
      <c r="R31">
        <f>[10]ARF!C35</f>
        <v>2.765625</v>
      </c>
      <c r="S31">
        <f>'[10]DWM-NB'!C35</f>
        <v>0.46875</v>
      </c>
      <c r="T31">
        <f>'[10]DWM-HT'!C35</f>
        <v>0.578125</v>
      </c>
      <c r="U31">
        <f>[10]WMA!C35</f>
        <v>0.453125</v>
      </c>
      <c r="V31">
        <f>[10]Lite!C35</f>
        <v>0.84375</v>
      </c>
    </row>
    <row r="32" spans="1:33" ht="15" x14ac:dyDescent="0.25">
      <c r="A32">
        <f>[10]ARF!E36</f>
        <v>30000</v>
      </c>
      <c r="B32">
        <f>[10]ARF!F36</f>
        <v>77.8</v>
      </c>
      <c r="C32">
        <f>'[10]DWM-NB'!F36</f>
        <v>84.8</v>
      </c>
      <c r="D32">
        <f>'[10]DWM-HT'!F36</f>
        <v>78.400000000000006</v>
      </c>
      <c r="E32">
        <f>[10]WMA!F36</f>
        <v>78.600000000000009</v>
      </c>
      <c r="F32">
        <f>[10]Lite!F36</f>
        <v>73.8</v>
      </c>
      <c r="H32">
        <f>'[10]DWM-NB'!L36</f>
        <v>3</v>
      </c>
      <c r="I32">
        <f>[10]Lite!L36</f>
        <v>7</v>
      </c>
      <c r="J32">
        <f>'[10]DWM-HT'!L36</f>
        <v>2</v>
      </c>
      <c r="L32">
        <f>[10]ARF!Q36</f>
        <v>0</v>
      </c>
      <c r="M32">
        <f>'[10]DWM-NB'!Q36</f>
        <v>0</v>
      </c>
      <c r="N32">
        <f>'[10]DWM-HT'!Q36</f>
        <v>0</v>
      </c>
      <c r="O32">
        <f>[10]WMA!Q36</f>
        <v>0</v>
      </c>
      <c r="P32">
        <f>[10]Lite!Q36</f>
        <v>100</v>
      </c>
      <c r="R32">
        <f>[10]ARF!C36</f>
        <v>2.859375</v>
      </c>
      <c r="S32">
        <f>'[10]DWM-NB'!C36</f>
        <v>0.484375</v>
      </c>
      <c r="T32">
        <f>'[10]DWM-HT'!C36</f>
        <v>0.59375</v>
      </c>
      <c r="U32">
        <f>[10]WMA!C36</f>
        <v>0.46875</v>
      </c>
      <c r="V32">
        <f>[10]Lite!C36</f>
        <v>0.859375</v>
      </c>
    </row>
    <row r="33" spans="1:22" x14ac:dyDescent="0.3">
      <c r="A33">
        <f>[10]ARF!E37</f>
        <v>31000</v>
      </c>
      <c r="B33">
        <f>[10]ARF!F37</f>
        <v>75.099999999999994</v>
      </c>
      <c r="C33">
        <f>'[10]DWM-NB'!F37</f>
        <v>84.399999999999991</v>
      </c>
      <c r="D33">
        <f>'[10]DWM-HT'!F37</f>
        <v>79.100000000000009</v>
      </c>
      <c r="E33">
        <f>[10]WMA!F37</f>
        <v>78.3</v>
      </c>
      <c r="F33">
        <f>[10]Lite!F37</f>
        <v>73.2</v>
      </c>
      <c r="H33">
        <f>'[10]DWM-NB'!L37</f>
        <v>3</v>
      </c>
      <c r="I33">
        <f>[10]Lite!L37</f>
        <v>7</v>
      </c>
      <c r="J33">
        <f>'[10]DWM-HT'!L37</f>
        <v>2</v>
      </c>
      <c r="L33">
        <f>[10]ARF!Q37</f>
        <v>0</v>
      </c>
      <c r="M33">
        <f>'[10]DWM-NB'!Q37</f>
        <v>0</v>
      </c>
      <c r="N33">
        <f>'[10]DWM-HT'!Q37</f>
        <v>0</v>
      </c>
      <c r="O33">
        <f>[10]WMA!Q37</f>
        <v>0</v>
      </c>
      <c r="P33">
        <f>[10]Lite!Q37</f>
        <v>100</v>
      </c>
      <c r="R33">
        <f>[10]ARF!C37</f>
        <v>2.953125</v>
      </c>
      <c r="S33">
        <f>'[10]DWM-NB'!C37</f>
        <v>0.5</v>
      </c>
      <c r="T33">
        <f>'[10]DWM-HT'!C37</f>
        <v>0.609375</v>
      </c>
      <c r="U33">
        <f>[10]WMA!C37</f>
        <v>0.484375</v>
      </c>
      <c r="V33">
        <f>[10]Lite!C37</f>
        <v>0.875</v>
      </c>
    </row>
    <row r="34" spans="1:22" x14ac:dyDescent="0.3">
      <c r="A34">
        <f>[10]ARF!E38</f>
        <v>32000</v>
      </c>
      <c r="B34">
        <f>[10]ARF!F38</f>
        <v>78</v>
      </c>
      <c r="C34">
        <f>'[10]DWM-NB'!F38</f>
        <v>84.399999999999991</v>
      </c>
      <c r="D34">
        <f>'[10]DWM-HT'!F38</f>
        <v>78.3</v>
      </c>
      <c r="E34">
        <f>[10]WMA!F38</f>
        <v>78.7</v>
      </c>
      <c r="F34">
        <f>[10]Lite!F38</f>
        <v>73.5</v>
      </c>
      <c r="H34">
        <f>'[10]DWM-NB'!L38</f>
        <v>3</v>
      </c>
      <c r="I34">
        <f>[10]Lite!L38</f>
        <v>11</v>
      </c>
      <c r="J34">
        <f>'[10]DWM-HT'!L38</f>
        <v>2</v>
      </c>
      <c r="L34">
        <f>[10]ARF!Q38</f>
        <v>0</v>
      </c>
      <c r="M34">
        <f>'[10]DWM-NB'!Q38</f>
        <v>0</v>
      </c>
      <c r="N34">
        <f>'[10]DWM-HT'!Q38</f>
        <v>0</v>
      </c>
      <c r="O34">
        <f>[10]WMA!Q38</f>
        <v>0</v>
      </c>
      <c r="P34">
        <f>[10]Lite!Q38</f>
        <v>100</v>
      </c>
      <c r="R34">
        <f>[10]ARF!C38</f>
        <v>3.046875</v>
      </c>
      <c r="S34">
        <f>'[10]DWM-NB'!C38</f>
        <v>0.515625</v>
      </c>
      <c r="T34">
        <f>'[10]DWM-HT'!C38</f>
        <v>0.625</v>
      </c>
      <c r="U34">
        <f>[10]WMA!C38</f>
        <v>0.5</v>
      </c>
      <c r="V34">
        <f>[10]Lite!C38</f>
        <v>0.921875</v>
      </c>
    </row>
    <row r="35" spans="1:22" x14ac:dyDescent="0.3">
      <c r="A35">
        <f>[10]ARF!E39</f>
        <v>33000</v>
      </c>
      <c r="B35">
        <f>[10]ARF!F39</f>
        <v>80.7</v>
      </c>
      <c r="C35">
        <f>'[10]DWM-NB'!F39</f>
        <v>87.7</v>
      </c>
      <c r="D35">
        <f>'[10]DWM-HT'!F39</f>
        <v>82.699999999999989</v>
      </c>
      <c r="E35">
        <f>[10]WMA!F39</f>
        <v>82.8</v>
      </c>
      <c r="F35">
        <f>[10]Lite!F39</f>
        <v>75.900000000000006</v>
      </c>
      <c r="H35">
        <f>'[10]DWM-NB'!L39</f>
        <v>3</v>
      </c>
      <c r="I35">
        <f>[10]Lite!L39</f>
        <v>10</v>
      </c>
      <c r="J35">
        <f>'[10]DWM-HT'!L39</f>
        <v>2</v>
      </c>
      <c r="L35">
        <f>[10]ARF!Q39</f>
        <v>0</v>
      </c>
      <c r="M35">
        <f>'[10]DWM-NB'!Q39</f>
        <v>0</v>
      </c>
      <c r="N35">
        <f>'[10]DWM-HT'!Q39</f>
        <v>0</v>
      </c>
      <c r="O35">
        <f>[10]WMA!Q39</f>
        <v>0</v>
      </c>
      <c r="P35">
        <f>[10]Lite!Q39</f>
        <v>0</v>
      </c>
      <c r="R35">
        <f>[10]ARF!C39</f>
        <v>3.125</v>
      </c>
      <c r="S35">
        <f>'[10]DWM-NB'!C39</f>
        <v>0.53125</v>
      </c>
      <c r="T35">
        <f>'[10]DWM-HT'!C39</f>
        <v>0.625</v>
      </c>
      <c r="U35">
        <f>[10]WMA!C39</f>
        <v>0.515625</v>
      </c>
      <c r="V35">
        <f>[10]Lite!C39</f>
        <v>0.9375</v>
      </c>
    </row>
    <row r="36" spans="1:22" x14ac:dyDescent="0.3">
      <c r="A36">
        <f>[10]ARF!E40</f>
        <v>34000</v>
      </c>
      <c r="B36">
        <f>[10]ARF!F40</f>
        <v>76.7</v>
      </c>
      <c r="C36">
        <f>'[10]DWM-NB'!F40</f>
        <v>84.2</v>
      </c>
      <c r="D36">
        <f>'[10]DWM-HT'!F40</f>
        <v>78.900000000000006</v>
      </c>
      <c r="E36">
        <f>[10]WMA!F40</f>
        <v>78.900000000000006</v>
      </c>
      <c r="F36">
        <f>[10]Lite!F40</f>
        <v>72.5</v>
      </c>
      <c r="H36">
        <f>'[10]DWM-NB'!L40</f>
        <v>3</v>
      </c>
      <c r="I36">
        <f>[10]Lite!L40</f>
        <v>11</v>
      </c>
      <c r="J36">
        <f>'[10]DWM-HT'!L40</f>
        <v>2</v>
      </c>
      <c r="L36">
        <f>[10]ARF!Q40</f>
        <v>0</v>
      </c>
      <c r="M36">
        <f>'[10]DWM-NB'!Q40</f>
        <v>0</v>
      </c>
      <c r="N36">
        <f>'[10]DWM-HT'!Q40</f>
        <v>0</v>
      </c>
      <c r="O36">
        <f>[10]WMA!Q40</f>
        <v>0</v>
      </c>
      <c r="P36">
        <f>[10]Lite!Q40</f>
        <v>100</v>
      </c>
      <c r="R36">
        <f>[10]ARF!C40</f>
        <v>3.21875</v>
      </c>
      <c r="S36">
        <f>'[10]DWM-NB'!C40</f>
        <v>0.546875</v>
      </c>
      <c r="T36">
        <f>'[10]DWM-HT'!C40</f>
        <v>0.640625</v>
      </c>
      <c r="U36">
        <f>[10]WMA!C40</f>
        <v>0.515625</v>
      </c>
      <c r="V36">
        <f>[10]Lite!C40</f>
        <v>0.96875</v>
      </c>
    </row>
    <row r="37" spans="1:22" x14ac:dyDescent="0.3">
      <c r="A37">
        <f>[10]ARF!E41</f>
        <v>35000</v>
      </c>
      <c r="B37">
        <f>[10]ARF!F41</f>
        <v>76.5</v>
      </c>
      <c r="C37">
        <f>'[10]DWM-NB'!F41</f>
        <v>86.1</v>
      </c>
      <c r="D37">
        <f>'[10]DWM-HT'!F41</f>
        <v>79.400000000000006</v>
      </c>
      <c r="E37">
        <f>[10]WMA!F41</f>
        <v>78.8</v>
      </c>
      <c r="F37">
        <f>[10]Lite!F41</f>
        <v>75</v>
      </c>
      <c r="H37">
        <f>'[10]DWM-NB'!L41</f>
        <v>3</v>
      </c>
      <c r="I37">
        <f>[10]Lite!L41</f>
        <v>11</v>
      </c>
      <c r="J37">
        <f>'[10]DWM-HT'!L41</f>
        <v>2</v>
      </c>
      <c r="L37">
        <f>[10]ARF!Q41</f>
        <v>0</v>
      </c>
      <c r="M37">
        <f>'[10]DWM-NB'!Q41</f>
        <v>0</v>
      </c>
      <c r="N37">
        <f>'[10]DWM-HT'!Q41</f>
        <v>0</v>
      </c>
      <c r="O37">
        <f>[10]WMA!Q41</f>
        <v>0</v>
      </c>
      <c r="P37">
        <f>[10]Lite!Q41</f>
        <v>100</v>
      </c>
      <c r="R37">
        <f>[10]ARF!C41</f>
        <v>3.3125</v>
      </c>
      <c r="S37">
        <f>'[10]DWM-NB'!C41</f>
        <v>0.546875</v>
      </c>
      <c r="T37">
        <f>'[10]DWM-HT'!C41</f>
        <v>0.640625</v>
      </c>
      <c r="U37">
        <f>[10]WMA!C41</f>
        <v>0.53125</v>
      </c>
      <c r="V37">
        <f>[10]Lite!C41</f>
        <v>1</v>
      </c>
    </row>
    <row r="38" spans="1:22" x14ac:dyDescent="0.3">
      <c r="A38">
        <f>[10]ARF!E42</f>
        <v>36000</v>
      </c>
      <c r="B38">
        <f>[10]ARF!F42</f>
        <v>78.7</v>
      </c>
      <c r="C38">
        <f>'[10]DWM-NB'!F42</f>
        <v>87.3</v>
      </c>
      <c r="D38">
        <f>'[10]DWM-HT'!F42</f>
        <v>80.300000000000011</v>
      </c>
      <c r="E38">
        <f>[10]WMA!F42</f>
        <v>81.5</v>
      </c>
      <c r="F38">
        <f>[10]Lite!F42</f>
        <v>74.2</v>
      </c>
      <c r="H38">
        <f>'[10]DWM-NB'!L42</f>
        <v>3</v>
      </c>
      <c r="I38">
        <f>[10]Lite!L42</f>
        <v>11</v>
      </c>
      <c r="J38">
        <f>'[10]DWM-HT'!L42</f>
        <v>2</v>
      </c>
      <c r="L38">
        <f>[10]ARF!Q42</f>
        <v>0</v>
      </c>
      <c r="M38">
        <f>'[10]DWM-NB'!Q42</f>
        <v>0</v>
      </c>
      <c r="N38">
        <f>'[10]DWM-HT'!Q42</f>
        <v>0</v>
      </c>
      <c r="O38">
        <f>[10]WMA!Q42</f>
        <v>0</v>
      </c>
      <c r="P38">
        <f>[10]Lite!Q42</f>
        <v>100</v>
      </c>
      <c r="R38">
        <f>[10]ARF!C42</f>
        <v>3.40625</v>
      </c>
      <c r="S38">
        <f>'[10]DWM-NB'!C42</f>
        <v>0.5625</v>
      </c>
      <c r="T38">
        <f>'[10]DWM-HT'!C42</f>
        <v>0.65625</v>
      </c>
      <c r="U38">
        <f>[10]WMA!C42</f>
        <v>0.546875</v>
      </c>
      <c r="V38">
        <f>[10]Lite!C42</f>
        <v>1.03125</v>
      </c>
    </row>
    <row r="39" spans="1:22" x14ac:dyDescent="0.3">
      <c r="A39">
        <f>[10]ARF!E43</f>
        <v>37000</v>
      </c>
      <c r="B39">
        <f>[10]ARF!F43</f>
        <v>76.3</v>
      </c>
      <c r="C39">
        <f>'[10]DWM-NB'!F43</f>
        <v>85.6</v>
      </c>
      <c r="D39">
        <f>'[10]DWM-HT'!F43</f>
        <v>79.100000000000009</v>
      </c>
      <c r="E39">
        <f>[10]WMA!F43</f>
        <v>78.900000000000006</v>
      </c>
      <c r="F39">
        <f>[10]Lite!F43</f>
        <v>73.8</v>
      </c>
      <c r="H39">
        <f>'[10]DWM-NB'!L43</f>
        <v>3</v>
      </c>
      <c r="I39">
        <f>[10]Lite!L43</f>
        <v>11</v>
      </c>
      <c r="J39">
        <f>'[10]DWM-HT'!L43</f>
        <v>2</v>
      </c>
      <c r="L39">
        <f>[10]ARF!Q43</f>
        <v>0</v>
      </c>
      <c r="M39">
        <f>'[10]DWM-NB'!Q43</f>
        <v>0</v>
      </c>
      <c r="N39">
        <f>'[10]DWM-HT'!Q43</f>
        <v>0</v>
      </c>
      <c r="O39">
        <f>[10]WMA!Q43</f>
        <v>0</v>
      </c>
      <c r="P39">
        <f>[10]Lite!Q43</f>
        <v>0</v>
      </c>
      <c r="R39">
        <f>[10]ARF!C43</f>
        <v>3.515625</v>
      </c>
      <c r="S39">
        <f>'[10]DWM-NB'!C43</f>
        <v>0.578125</v>
      </c>
      <c r="T39">
        <f>'[10]DWM-HT'!C43</f>
        <v>0.671875</v>
      </c>
      <c r="U39">
        <f>[10]WMA!C43</f>
        <v>0.546875</v>
      </c>
      <c r="V39">
        <f>[10]Lite!C43</f>
        <v>1.046875</v>
      </c>
    </row>
    <row r="40" spans="1:22" x14ac:dyDescent="0.3">
      <c r="A40">
        <f>[10]ARF!E44</f>
        <v>38000</v>
      </c>
      <c r="B40">
        <f>[10]ARF!F44</f>
        <v>76.599999999999994</v>
      </c>
      <c r="C40">
        <f>'[10]DWM-NB'!F44</f>
        <v>86.9</v>
      </c>
      <c r="D40">
        <f>'[10]DWM-HT'!F44</f>
        <v>79.800000000000011</v>
      </c>
      <c r="E40">
        <f>[10]WMA!F44</f>
        <v>79.400000000000006</v>
      </c>
      <c r="F40">
        <f>[10]Lite!F44</f>
        <v>74.7</v>
      </c>
      <c r="H40">
        <f>'[10]DWM-NB'!L44</f>
        <v>3</v>
      </c>
      <c r="I40">
        <f>[10]Lite!L44</f>
        <v>11</v>
      </c>
      <c r="J40">
        <f>'[10]DWM-HT'!L44</f>
        <v>2</v>
      </c>
      <c r="L40">
        <f>[10]ARF!Q44</f>
        <v>0</v>
      </c>
      <c r="M40">
        <f>'[10]DWM-NB'!Q44</f>
        <v>0</v>
      </c>
      <c r="N40">
        <f>'[10]DWM-HT'!Q44</f>
        <v>0</v>
      </c>
      <c r="O40">
        <f>[10]WMA!Q44</f>
        <v>0</v>
      </c>
      <c r="P40">
        <f>[10]Lite!Q44</f>
        <v>0</v>
      </c>
      <c r="R40">
        <f>[10]ARF!C44</f>
        <v>3.59375</v>
      </c>
      <c r="S40">
        <f>'[10]DWM-NB'!C44</f>
        <v>0.578125</v>
      </c>
      <c r="T40">
        <f>'[10]DWM-HT'!C44</f>
        <v>0.671875</v>
      </c>
      <c r="U40">
        <f>[10]WMA!C44</f>
        <v>0.5625</v>
      </c>
      <c r="V40">
        <f>[10]Lite!C44</f>
        <v>1.078125</v>
      </c>
    </row>
    <row r="41" spans="1:22" x14ac:dyDescent="0.3">
      <c r="A41">
        <f>[10]ARF!E45</f>
        <v>39000</v>
      </c>
      <c r="B41">
        <f>[10]ARF!F45</f>
        <v>77.100000000000009</v>
      </c>
      <c r="C41">
        <f>'[10]DWM-NB'!F45</f>
        <v>85.9</v>
      </c>
      <c r="D41">
        <f>'[10]DWM-HT'!F45</f>
        <v>82.199999999999989</v>
      </c>
      <c r="E41">
        <f>[10]WMA!F45</f>
        <v>80.400000000000006</v>
      </c>
      <c r="F41">
        <f>[10]Lite!F45</f>
        <v>74.7</v>
      </c>
      <c r="H41">
        <f>'[10]DWM-NB'!L45</f>
        <v>3</v>
      </c>
      <c r="I41">
        <f>[10]Lite!L45</f>
        <v>14</v>
      </c>
      <c r="J41">
        <f>'[10]DWM-HT'!L45</f>
        <v>2</v>
      </c>
      <c r="L41">
        <f>[10]ARF!Q45</f>
        <v>0</v>
      </c>
      <c r="M41">
        <f>'[10]DWM-NB'!Q45</f>
        <v>0</v>
      </c>
      <c r="N41">
        <f>'[10]DWM-HT'!Q45</f>
        <v>0</v>
      </c>
      <c r="O41">
        <f>[10]WMA!Q45</f>
        <v>0</v>
      </c>
      <c r="P41">
        <f>[10]Lite!Q45</f>
        <v>0</v>
      </c>
      <c r="R41">
        <f>[10]ARF!C45</f>
        <v>3.703125</v>
      </c>
      <c r="S41">
        <f>'[10]DWM-NB'!C45</f>
        <v>0.59375</v>
      </c>
      <c r="T41">
        <f>'[10]DWM-HT'!C45</f>
        <v>0.6875</v>
      </c>
      <c r="U41">
        <f>[10]WMA!C45</f>
        <v>0.5625</v>
      </c>
      <c r="V41">
        <f>[10]Lite!C45</f>
        <v>1.109375</v>
      </c>
    </row>
    <row r="42" spans="1:22" x14ac:dyDescent="0.3">
      <c r="A42">
        <f>[10]ARF!E46</f>
        <v>40000</v>
      </c>
      <c r="B42">
        <f>[10]ARF!F46</f>
        <v>75.599999999999994</v>
      </c>
      <c r="C42">
        <f>'[10]DWM-NB'!F46</f>
        <v>85</v>
      </c>
      <c r="D42">
        <f>'[10]DWM-HT'!F46</f>
        <v>79.2</v>
      </c>
      <c r="E42">
        <f>[10]WMA!F46</f>
        <v>79.2</v>
      </c>
      <c r="F42">
        <f>[10]Lite!F46</f>
        <v>74.599999999999994</v>
      </c>
      <c r="H42">
        <f>'[10]DWM-NB'!L46</f>
        <v>3</v>
      </c>
      <c r="I42">
        <f>[10]Lite!L46</f>
        <v>14</v>
      </c>
      <c r="J42">
        <f>'[10]DWM-HT'!L46</f>
        <v>2</v>
      </c>
      <c r="L42">
        <f>[10]ARF!Q46</f>
        <v>0</v>
      </c>
      <c r="M42">
        <f>'[10]DWM-NB'!Q46</f>
        <v>0</v>
      </c>
      <c r="N42">
        <f>'[10]DWM-HT'!Q46</f>
        <v>0</v>
      </c>
      <c r="O42">
        <f>[10]WMA!Q46</f>
        <v>0</v>
      </c>
      <c r="P42">
        <f>[10]Lite!Q46</f>
        <v>0</v>
      </c>
      <c r="R42">
        <f>[10]ARF!C46</f>
        <v>3.8125</v>
      </c>
      <c r="S42">
        <f>'[10]DWM-NB'!C46</f>
        <v>0.59375</v>
      </c>
      <c r="T42">
        <f>'[10]DWM-HT'!C46</f>
        <v>0.703125</v>
      </c>
      <c r="U42">
        <f>[10]WMA!C46</f>
        <v>0.578125</v>
      </c>
      <c r="V42">
        <f>[10]Lite!C46</f>
        <v>1.15625</v>
      </c>
    </row>
    <row r="43" spans="1:22" x14ac:dyDescent="0.3">
      <c r="A43">
        <f>[10]ARF!E47</f>
        <v>41000</v>
      </c>
      <c r="B43">
        <f>[10]ARF!F47</f>
        <v>76.900000000000006</v>
      </c>
      <c r="C43">
        <f>'[10]DWM-NB'!F47</f>
        <v>85.399999999999991</v>
      </c>
      <c r="D43">
        <f>'[10]DWM-HT'!F47</f>
        <v>78.8</v>
      </c>
      <c r="E43">
        <f>[10]WMA!F47</f>
        <v>78.7</v>
      </c>
      <c r="F43">
        <f>[10]Lite!F47</f>
        <v>74.900000000000006</v>
      </c>
      <c r="H43">
        <f>'[10]DWM-NB'!L47</f>
        <v>3</v>
      </c>
      <c r="I43">
        <f>[10]Lite!L47</f>
        <v>14</v>
      </c>
      <c r="J43">
        <f>'[10]DWM-HT'!L47</f>
        <v>2</v>
      </c>
      <c r="L43">
        <f>[10]ARF!Q47</f>
        <v>0</v>
      </c>
      <c r="M43">
        <f>'[10]DWM-NB'!Q47</f>
        <v>0</v>
      </c>
      <c r="N43">
        <f>'[10]DWM-HT'!Q47</f>
        <v>0</v>
      </c>
      <c r="O43">
        <f>[10]WMA!Q47</f>
        <v>0</v>
      </c>
      <c r="P43">
        <f>[10]Lite!Q47</f>
        <v>100</v>
      </c>
      <c r="R43">
        <f>[10]ARF!C47</f>
        <v>3.9375</v>
      </c>
      <c r="S43">
        <f>'[10]DWM-NB'!C47</f>
        <v>0.609375</v>
      </c>
      <c r="T43">
        <f>'[10]DWM-HT'!C47</f>
        <v>0.703125</v>
      </c>
      <c r="U43">
        <f>[10]WMA!C47</f>
        <v>0.578125</v>
      </c>
      <c r="V43">
        <f>[10]Lite!C47</f>
        <v>1.203125</v>
      </c>
    </row>
    <row r="44" spans="1:22" x14ac:dyDescent="0.3">
      <c r="A44">
        <f>[10]ARF!E48</f>
        <v>42000</v>
      </c>
      <c r="B44">
        <f>[10]ARF!F48</f>
        <v>77.8</v>
      </c>
      <c r="C44">
        <f>'[10]DWM-NB'!F48</f>
        <v>87.2</v>
      </c>
      <c r="D44">
        <f>'[10]DWM-HT'!F48</f>
        <v>81.399999999999991</v>
      </c>
      <c r="E44">
        <f>[10]WMA!F48</f>
        <v>80.100000000000009</v>
      </c>
      <c r="F44">
        <f>[10]Lite!F48</f>
        <v>77.3</v>
      </c>
      <c r="H44">
        <f>'[10]DWM-NB'!L48</f>
        <v>3</v>
      </c>
      <c r="I44">
        <f>[10]Lite!L48</f>
        <v>14</v>
      </c>
      <c r="J44">
        <f>'[10]DWM-HT'!L48</f>
        <v>2</v>
      </c>
      <c r="L44">
        <f>[10]ARF!Q48</f>
        <v>0</v>
      </c>
      <c r="M44">
        <f>'[10]DWM-NB'!Q48</f>
        <v>0</v>
      </c>
      <c r="N44">
        <f>'[10]DWM-HT'!Q48</f>
        <v>0</v>
      </c>
      <c r="O44">
        <f>[10]WMA!Q48</f>
        <v>0</v>
      </c>
      <c r="P44">
        <f>[10]Lite!Q48</f>
        <v>100</v>
      </c>
      <c r="R44">
        <f>[10]ARF!C48</f>
        <v>4.046875</v>
      </c>
      <c r="S44">
        <f>'[10]DWM-NB'!C48</f>
        <v>0.625</v>
      </c>
      <c r="T44">
        <f>'[10]DWM-HT'!C48</f>
        <v>0.71875</v>
      </c>
      <c r="U44">
        <f>[10]WMA!C48</f>
        <v>0.59375</v>
      </c>
      <c r="V44">
        <f>[10]Lite!C48</f>
        <v>1.234375</v>
      </c>
    </row>
    <row r="45" spans="1:22" x14ac:dyDescent="0.3">
      <c r="A45">
        <f>[10]ARF!E49</f>
        <v>43000</v>
      </c>
      <c r="B45">
        <f>[10]ARF!F49</f>
        <v>77.2</v>
      </c>
      <c r="C45">
        <f>'[10]DWM-NB'!F49</f>
        <v>86.5</v>
      </c>
      <c r="D45">
        <f>'[10]DWM-HT'!F49</f>
        <v>79.5</v>
      </c>
      <c r="E45">
        <f>[10]WMA!F49</f>
        <v>79.400000000000006</v>
      </c>
      <c r="F45">
        <f>[10]Lite!F49</f>
        <v>77.100000000000009</v>
      </c>
      <c r="H45">
        <f>'[10]DWM-NB'!L49</f>
        <v>3</v>
      </c>
      <c r="I45">
        <f>[10]Lite!L49</f>
        <v>15</v>
      </c>
      <c r="J45">
        <f>'[10]DWM-HT'!L49</f>
        <v>2</v>
      </c>
      <c r="L45">
        <f>[10]ARF!Q49</f>
        <v>0</v>
      </c>
      <c r="M45">
        <f>'[10]DWM-NB'!Q49</f>
        <v>0</v>
      </c>
      <c r="N45">
        <f>'[10]DWM-HT'!Q49</f>
        <v>0</v>
      </c>
      <c r="O45">
        <f>[10]WMA!Q49</f>
        <v>0</v>
      </c>
      <c r="P45">
        <f>[10]Lite!Q49</f>
        <v>100</v>
      </c>
      <c r="R45">
        <f>[10]ARF!C49</f>
        <v>4.15625</v>
      </c>
      <c r="S45">
        <f>'[10]DWM-NB'!C49</f>
        <v>0.625</v>
      </c>
      <c r="T45">
        <f>'[10]DWM-HT'!C49</f>
        <v>0.734375</v>
      </c>
      <c r="U45">
        <f>[10]WMA!C49</f>
        <v>0.609375</v>
      </c>
      <c r="V45">
        <f>[10]Lite!C49</f>
        <v>1.28125</v>
      </c>
    </row>
    <row r="46" spans="1:22" x14ac:dyDescent="0.3">
      <c r="A46">
        <f>[10]ARF!E50</f>
        <v>44000</v>
      </c>
      <c r="B46">
        <f>[10]ARF!F50</f>
        <v>78.100000000000009</v>
      </c>
      <c r="C46">
        <f>'[10]DWM-NB'!F50</f>
        <v>86.3</v>
      </c>
      <c r="D46">
        <f>'[10]DWM-HT'!F50</f>
        <v>81.899999999999991</v>
      </c>
      <c r="E46">
        <f>[10]WMA!F50</f>
        <v>82.6</v>
      </c>
      <c r="F46">
        <f>[10]Lite!F50</f>
        <v>79.900000000000006</v>
      </c>
      <c r="H46">
        <f>'[10]DWM-NB'!L50</f>
        <v>3</v>
      </c>
      <c r="I46">
        <f>[10]Lite!L50</f>
        <v>16</v>
      </c>
      <c r="J46">
        <f>'[10]DWM-HT'!L50</f>
        <v>2</v>
      </c>
      <c r="L46">
        <f>[10]ARF!Q50</f>
        <v>0</v>
      </c>
      <c r="M46">
        <f>'[10]DWM-NB'!Q50</f>
        <v>0</v>
      </c>
      <c r="N46">
        <f>'[10]DWM-HT'!Q50</f>
        <v>0</v>
      </c>
      <c r="O46">
        <f>[10]WMA!Q50</f>
        <v>0</v>
      </c>
      <c r="P46">
        <f>[10]Lite!Q50</f>
        <v>0</v>
      </c>
      <c r="R46">
        <f>[10]ARF!C50</f>
        <v>4.265625</v>
      </c>
      <c r="S46">
        <f>'[10]DWM-NB'!C50</f>
        <v>0.640625</v>
      </c>
      <c r="T46">
        <f>'[10]DWM-HT'!C50</f>
        <v>0.734375</v>
      </c>
      <c r="U46">
        <f>[10]WMA!C50</f>
        <v>0.609375</v>
      </c>
      <c r="V46">
        <f>[10]Lite!C50</f>
        <v>1.328125</v>
      </c>
    </row>
    <row r="47" spans="1:22" x14ac:dyDescent="0.3">
      <c r="A47">
        <f>[10]ARF!E51</f>
        <v>45000</v>
      </c>
      <c r="B47">
        <f>[10]ARF!F51</f>
        <v>74.900000000000006</v>
      </c>
      <c r="C47">
        <f>'[10]DWM-NB'!F51</f>
        <v>83.6</v>
      </c>
      <c r="D47">
        <f>'[10]DWM-HT'!F51</f>
        <v>80.2</v>
      </c>
      <c r="E47">
        <f>[10]WMA!F51</f>
        <v>78.400000000000006</v>
      </c>
      <c r="F47">
        <f>[10]Lite!F51</f>
        <v>76.099999999999994</v>
      </c>
      <c r="H47">
        <f>'[10]DWM-NB'!L51</f>
        <v>3</v>
      </c>
      <c r="I47">
        <f>[10]Lite!L51</f>
        <v>16</v>
      </c>
      <c r="J47">
        <f>'[10]DWM-HT'!L51</f>
        <v>2</v>
      </c>
      <c r="L47">
        <f>[10]ARF!Q51</f>
        <v>0</v>
      </c>
      <c r="M47">
        <f>'[10]DWM-NB'!Q51</f>
        <v>0</v>
      </c>
      <c r="N47">
        <f>'[10]DWM-HT'!Q51</f>
        <v>0</v>
      </c>
      <c r="O47">
        <f>[10]WMA!Q51</f>
        <v>0</v>
      </c>
      <c r="P47">
        <f>[10]Lite!Q51</f>
        <v>100</v>
      </c>
      <c r="R47">
        <f>[10]ARF!C51</f>
        <v>4.359375</v>
      </c>
      <c r="S47">
        <f>'[10]DWM-NB'!C51</f>
        <v>0.65625</v>
      </c>
      <c r="T47">
        <f>'[10]DWM-HT'!C51</f>
        <v>0.75</v>
      </c>
      <c r="U47">
        <f>[10]WMA!C51</f>
        <v>0.625</v>
      </c>
      <c r="V47">
        <f>[10]Lite!C51</f>
        <v>1.34375</v>
      </c>
    </row>
    <row r="48" spans="1:22" x14ac:dyDescent="0.3">
      <c r="A48">
        <f>[10]ARF!E52</f>
        <v>46000</v>
      </c>
      <c r="B48">
        <f>[10]ARF!F52</f>
        <v>74.400000000000006</v>
      </c>
      <c r="C48">
        <f>'[10]DWM-NB'!F52</f>
        <v>86.1</v>
      </c>
      <c r="D48">
        <f>'[10]DWM-HT'!F52</f>
        <v>80</v>
      </c>
      <c r="E48">
        <f>[10]WMA!F52</f>
        <v>78.3</v>
      </c>
      <c r="F48">
        <f>[10]Lite!F52</f>
        <v>75.599999999999994</v>
      </c>
      <c r="H48">
        <f>'[10]DWM-NB'!L52</f>
        <v>3</v>
      </c>
      <c r="I48">
        <f>[10]Lite!L52</f>
        <v>17</v>
      </c>
      <c r="J48">
        <f>'[10]DWM-HT'!L52</f>
        <v>2</v>
      </c>
      <c r="L48">
        <f>[10]ARF!Q52</f>
        <v>0</v>
      </c>
      <c r="M48">
        <f>'[10]DWM-NB'!Q52</f>
        <v>0</v>
      </c>
      <c r="N48">
        <f>'[10]DWM-HT'!Q52</f>
        <v>0</v>
      </c>
      <c r="O48">
        <f>[10]WMA!Q52</f>
        <v>0</v>
      </c>
      <c r="P48">
        <f>[10]Lite!Q52</f>
        <v>100</v>
      </c>
      <c r="R48">
        <f>[10]ARF!C52</f>
        <v>4.453125</v>
      </c>
      <c r="S48">
        <f>'[10]DWM-NB'!C52</f>
        <v>0.65625</v>
      </c>
      <c r="T48">
        <f>'[10]DWM-HT'!C52</f>
        <v>0.765625</v>
      </c>
      <c r="U48">
        <f>[10]WMA!C52</f>
        <v>0.625</v>
      </c>
      <c r="V48">
        <f>[10]Lite!C52</f>
        <v>1.375</v>
      </c>
    </row>
    <row r="49" spans="1:22" x14ac:dyDescent="0.3">
      <c r="A49">
        <f>[10]ARF!E53</f>
        <v>47000</v>
      </c>
      <c r="B49">
        <f>[10]ARF!F53</f>
        <v>77.7</v>
      </c>
      <c r="C49">
        <f>'[10]DWM-NB'!F53</f>
        <v>87.3</v>
      </c>
      <c r="D49">
        <f>'[10]DWM-HT'!F53</f>
        <v>81</v>
      </c>
      <c r="E49">
        <f>[10]WMA!F53</f>
        <v>80.300000000000011</v>
      </c>
      <c r="F49">
        <f>[10]Lite!F53</f>
        <v>76.900000000000006</v>
      </c>
      <c r="H49">
        <f>'[10]DWM-NB'!L53</f>
        <v>3</v>
      </c>
      <c r="I49">
        <f>[10]Lite!L53</f>
        <v>18</v>
      </c>
      <c r="J49">
        <f>'[10]DWM-HT'!L53</f>
        <v>2</v>
      </c>
      <c r="L49">
        <f>[10]ARF!Q53</f>
        <v>0</v>
      </c>
      <c r="M49">
        <f>'[10]DWM-NB'!Q53</f>
        <v>0</v>
      </c>
      <c r="N49">
        <f>'[10]DWM-HT'!Q53</f>
        <v>0</v>
      </c>
      <c r="O49">
        <f>[10]WMA!Q53</f>
        <v>0</v>
      </c>
      <c r="P49">
        <f>[10]Lite!Q53</f>
        <v>100</v>
      </c>
      <c r="R49">
        <f>[10]ARF!C53</f>
        <v>4.5625</v>
      </c>
      <c r="S49">
        <f>'[10]DWM-NB'!C53</f>
        <v>0.671875</v>
      </c>
      <c r="T49">
        <f>'[10]DWM-HT'!C53</f>
        <v>0.765625</v>
      </c>
      <c r="U49">
        <f>[10]WMA!C53</f>
        <v>0.640625</v>
      </c>
      <c r="V49">
        <f>[10]Lite!C53</f>
        <v>1.421875</v>
      </c>
    </row>
    <row r="50" spans="1:22" x14ac:dyDescent="0.3">
      <c r="A50">
        <f>[10]ARF!E54</f>
        <v>48000</v>
      </c>
      <c r="B50">
        <f>[10]ARF!F54</f>
        <v>78.400000000000006</v>
      </c>
      <c r="C50">
        <f>'[10]DWM-NB'!F54</f>
        <v>87.5</v>
      </c>
      <c r="D50">
        <f>'[10]DWM-HT'!F54</f>
        <v>82.1</v>
      </c>
      <c r="E50">
        <f>[10]WMA!F54</f>
        <v>81.699999999999989</v>
      </c>
      <c r="F50">
        <f>[10]Lite!F54</f>
        <v>77.600000000000009</v>
      </c>
      <c r="H50">
        <f>'[10]DWM-NB'!L54</f>
        <v>3</v>
      </c>
      <c r="I50">
        <f>[10]Lite!L54</f>
        <v>18</v>
      </c>
      <c r="J50">
        <f>'[10]DWM-HT'!L54</f>
        <v>2</v>
      </c>
      <c r="L50">
        <f>[10]ARF!Q54</f>
        <v>0</v>
      </c>
      <c r="M50">
        <f>'[10]DWM-NB'!Q54</f>
        <v>0</v>
      </c>
      <c r="N50">
        <f>'[10]DWM-HT'!Q54</f>
        <v>0</v>
      </c>
      <c r="O50">
        <f>[10]WMA!Q54</f>
        <v>0</v>
      </c>
      <c r="P50">
        <f>[10]Lite!Q54</f>
        <v>0</v>
      </c>
      <c r="R50">
        <f>[10]ARF!C54</f>
        <v>4.65625</v>
      </c>
      <c r="S50">
        <f>'[10]DWM-NB'!C54</f>
        <v>0.671875</v>
      </c>
      <c r="T50">
        <f>'[10]DWM-HT'!C54</f>
        <v>0.78125</v>
      </c>
      <c r="U50">
        <f>[10]WMA!C54</f>
        <v>0.65625</v>
      </c>
      <c r="V50">
        <f>[10]Lite!C54</f>
        <v>1.4375</v>
      </c>
    </row>
    <row r="51" spans="1:22" x14ac:dyDescent="0.3">
      <c r="A51">
        <f>[10]ARF!E55</f>
        <v>49000</v>
      </c>
      <c r="B51">
        <f>[10]ARF!F55</f>
        <v>76.5</v>
      </c>
      <c r="C51">
        <f>'[10]DWM-NB'!F55</f>
        <v>86.8</v>
      </c>
      <c r="D51">
        <f>'[10]DWM-HT'!F55</f>
        <v>82.5</v>
      </c>
      <c r="E51">
        <f>[10]WMA!F55</f>
        <v>81.100000000000009</v>
      </c>
      <c r="F51">
        <f>[10]Lite!F55</f>
        <v>79.900000000000006</v>
      </c>
      <c r="H51">
        <f>'[10]DWM-NB'!L55</f>
        <v>3</v>
      </c>
      <c r="I51">
        <f>[10]Lite!L55</f>
        <v>18</v>
      </c>
      <c r="J51">
        <f>'[10]DWM-HT'!L55</f>
        <v>2</v>
      </c>
      <c r="L51">
        <f>[10]ARF!Q55</f>
        <v>0</v>
      </c>
      <c r="M51">
        <f>'[10]DWM-NB'!Q55</f>
        <v>0</v>
      </c>
      <c r="N51">
        <f>'[10]DWM-HT'!Q55</f>
        <v>0</v>
      </c>
      <c r="O51">
        <f>[10]WMA!Q55</f>
        <v>0</v>
      </c>
      <c r="P51">
        <f>[10]Lite!Q55</f>
        <v>100</v>
      </c>
      <c r="R51">
        <f>[10]ARF!C55</f>
        <v>4.765625</v>
      </c>
      <c r="S51">
        <f>'[10]DWM-NB'!C55</f>
        <v>0.6875</v>
      </c>
      <c r="T51">
        <f>'[10]DWM-HT'!C55</f>
        <v>0.78125</v>
      </c>
      <c r="U51">
        <f>[10]WMA!C55</f>
        <v>0.65625</v>
      </c>
      <c r="V51">
        <f>[10]Lite!C55</f>
        <v>1.46875</v>
      </c>
    </row>
    <row r="52" spans="1:22" x14ac:dyDescent="0.3">
      <c r="A52">
        <f>[10]ARF!E56</f>
        <v>50000</v>
      </c>
      <c r="B52">
        <f>[10]ARF!F56</f>
        <v>76.599999999999994</v>
      </c>
      <c r="C52">
        <f>'[10]DWM-NB'!F56</f>
        <v>86.2</v>
      </c>
      <c r="D52">
        <f>'[10]DWM-HT'!F56</f>
        <v>81.699999999999989</v>
      </c>
      <c r="E52">
        <f>[10]WMA!F56</f>
        <v>80.400000000000006</v>
      </c>
      <c r="F52">
        <f>[10]Lite!F56</f>
        <v>79.5</v>
      </c>
      <c r="H52">
        <f>'[10]DWM-NB'!L56</f>
        <v>3</v>
      </c>
      <c r="I52">
        <f>[10]Lite!L56</f>
        <v>22</v>
      </c>
      <c r="J52">
        <f>'[10]DWM-HT'!L56</f>
        <v>2</v>
      </c>
      <c r="L52">
        <f>[10]ARF!Q56</f>
        <v>0</v>
      </c>
      <c r="M52">
        <f>'[10]DWM-NB'!Q56</f>
        <v>0</v>
      </c>
      <c r="N52">
        <f>'[10]DWM-HT'!Q56</f>
        <v>0</v>
      </c>
      <c r="O52">
        <f>[10]WMA!Q56</f>
        <v>0</v>
      </c>
      <c r="P52">
        <f>[10]Lite!Q56</f>
        <v>100</v>
      </c>
      <c r="R52">
        <f>[10]ARF!C56</f>
        <v>4.875</v>
      </c>
      <c r="S52">
        <f>'[10]DWM-NB'!C56</f>
        <v>0.703125</v>
      </c>
      <c r="T52">
        <f>'[10]DWM-HT'!C56</f>
        <v>0.796875</v>
      </c>
      <c r="U52">
        <f>[10]WMA!C56</f>
        <v>0.671875</v>
      </c>
      <c r="V52">
        <f>[10]Lite!C56</f>
        <v>1.515625</v>
      </c>
    </row>
    <row r="53" spans="1:22" x14ac:dyDescent="0.3">
      <c r="A53">
        <f>[10]ARF!E57</f>
        <v>51000</v>
      </c>
      <c r="B53">
        <f>[10]ARF!F57</f>
        <v>76.5</v>
      </c>
      <c r="C53">
        <f>'[10]DWM-NB'!F57</f>
        <v>85.8</v>
      </c>
      <c r="D53">
        <f>'[10]DWM-HT'!F57</f>
        <v>80.400000000000006</v>
      </c>
      <c r="E53">
        <f>[10]WMA!F57</f>
        <v>79.3</v>
      </c>
      <c r="F53">
        <f>[10]Lite!F57</f>
        <v>79.3</v>
      </c>
      <c r="H53">
        <f>'[10]DWM-NB'!L57</f>
        <v>3</v>
      </c>
      <c r="I53">
        <f>[10]Lite!L57</f>
        <v>22</v>
      </c>
      <c r="J53">
        <f>'[10]DWM-HT'!L57</f>
        <v>2</v>
      </c>
      <c r="L53">
        <f>[10]ARF!Q57</f>
        <v>0</v>
      </c>
      <c r="M53">
        <f>'[10]DWM-NB'!Q57</f>
        <v>0</v>
      </c>
      <c r="N53">
        <f>'[10]DWM-HT'!Q57</f>
        <v>0</v>
      </c>
      <c r="O53">
        <f>[10]WMA!Q57</f>
        <v>0</v>
      </c>
      <c r="P53">
        <f>[10]Lite!Q57</f>
        <v>0</v>
      </c>
      <c r="R53">
        <f>[10]ARF!C57</f>
        <v>5</v>
      </c>
      <c r="S53">
        <f>'[10]DWM-NB'!C57</f>
        <v>0.703125</v>
      </c>
      <c r="T53">
        <f>'[10]DWM-HT'!C57</f>
        <v>0.8125</v>
      </c>
      <c r="U53">
        <f>[10]WMA!C57</f>
        <v>0.671875</v>
      </c>
      <c r="V53">
        <f>[10]Lite!C57</f>
        <v>1.546875</v>
      </c>
    </row>
    <row r="54" spans="1:22" x14ac:dyDescent="0.3">
      <c r="A54">
        <f>[10]ARF!E58</f>
        <v>52000</v>
      </c>
      <c r="B54">
        <f>[10]ARF!F58</f>
        <v>74.3</v>
      </c>
      <c r="C54">
        <f>'[10]DWM-NB'!F58</f>
        <v>85.3</v>
      </c>
      <c r="D54">
        <f>'[10]DWM-HT'!F58</f>
        <v>79.7</v>
      </c>
      <c r="E54">
        <f>[10]WMA!F58</f>
        <v>79.7</v>
      </c>
      <c r="F54">
        <f>[10]Lite!F58</f>
        <v>79.2</v>
      </c>
      <c r="H54">
        <f>'[10]DWM-NB'!L58</f>
        <v>3</v>
      </c>
      <c r="I54">
        <f>[10]Lite!L58</f>
        <v>23</v>
      </c>
      <c r="J54">
        <f>'[10]DWM-HT'!L58</f>
        <v>2</v>
      </c>
      <c r="L54">
        <f>[10]ARF!Q58</f>
        <v>0</v>
      </c>
      <c r="M54">
        <f>'[10]DWM-NB'!Q58</f>
        <v>0</v>
      </c>
      <c r="N54">
        <f>'[10]DWM-HT'!Q58</f>
        <v>0</v>
      </c>
      <c r="O54">
        <f>[10]WMA!Q58</f>
        <v>0</v>
      </c>
      <c r="P54">
        <f>[10]Lite!Q58</f>
        <v>100</v>
      </c>
      <c r="R54">
        <f>[10]ARF!C58</f>
        <v>5.09375</v>
      </c>
      <c r="S54">
        <f>'[10]DWM-NB'!C58</f>
        <v>0.71875</v>
      </c>
      <c r="T54">
        <f>'[10]DWM-HT'!C58</f>
        <v>0.8125</v>
      </c>
      <c r="U54">
        <f>[10]WMA!C58</f>
        <v>0.6875</v>
      </c>
      <c r="V54">
        <f>[10]Lite!C58</f>
        <v>1.578125</v>
      </c>
    </row>
    <row r="55" spans="1:22" x14ac:dyDescent="0.3">
      <c r="A55">
        <f>[10]ARF!E59</f>
        <v>53000</v>
      </c>
      <c r="B55">
        <f>[10]ARF!F59</f>
        <v>76.900000000000006</v>
      </c>
      <c r="C55">
        <f>'[10]DWM-NB'!F59</f>
        <v>86.3</v>
      </c>
      <c r="D55">
        <f>'[10]DWM-HT'!F59</f>
        <v>81.699999999999989</v>
      </c>
      <c r="E55">
        <f>[10]WMA!F59</f>
        <v>81</v>
      </c>
      <c r="F55">
        <f>[10]Lite!F59</f>
        <v>79.2</v>
      </c>
      <c r="H55">
        <f>'[10]DWM-NB'!L59</f>
        <v>3</v>
      </c>
      <c r="I55">
        <f>[10]Lite!L59</f>
        <v>26</v>
      </c>
      <c r="J55">
        <f>'[10]DWM-HT'!L59</f>
        <v>2</v>
      </c>
      <c r="L55">
        <f>[10]ARF!Q59</f>
        <v>0</v>
      </c>
      <c r="M55">
        <f>'[10]DWM-NB'!Q59</f>
        <v>0</v>
      </c>
      <c r="N55">
        <f>'[10]DWM-HT'!Q59</f>
        <v>0</v>
      </c>
      <c r="O55">
        <f>[10]WMA!Q59</f>
        <v>0</v>
      </c>
      <c r="P55">
        <f>[10]Lite!Q59</f>
        <v>0</v>
      </c>
      <c r="R55">
        <f>[10]ARF!C59</f>
        <v>5.203125</v>
      </c>
      <c r="S55">
        <f>'[10]DWM-NB'!C59</f>
        <v>0.734375</v>
      </c>
      <c r="T55">
        <f>'[10]DWM-HT'!C59</f>
        <v>0.828125</v>
      </c>
      <c r="U55">
        <f>[10]WMA!C59</f>
        <v>0.6875</v>
      </c>
      <c r="V55">
        <f>[10]Lite!C59</f>
        <v>1.625</v>
      </c>
    </row>
    <row r="56" spans="1:22" x14ac:dyDescent="0.3">
      <c r="A56">
        <f>[10]ARF!E60</f>
        <v>54000</v>
      </c>
      <c r="B56">
        <f>[10]ARF!F60</f>
        <v>76.900000000000006</v>
      </c>
      <c r="C56">
        <f>'[10]DWM-NB'!F60</f>
        <v>86.1</v>
      </c>
      <c r="D56">
        <f>'[10]DWM-HT'!F60</f>
        <v>47.9</v>
      </c>
      <c r="E56">
        <f>[10]WMA!F60</f>
        <v>80.300000000000011</v>
      </c>
      <c r="F56">
        <f>[10]Lite!F60</f>
        <v>81.699999999999989</v>
      </c>
      <c r="H56">
        <f>'[10]DWM-NB'!L60</f>
        <v>3</v>
      </c>
      <c r="I56">
        <f>[10]Lite!L60</f>
        <v>26</v>
      </c>
      <c r="J56">
        <f>'[10]DWM-HT'!L60</f>
        <v>1</v>
      </c>
      <c r="L56">
        <f>[10]ARF!Q60</f>
        <v>0</v>
      </c>
      <c r="M56">
        <f>'[10]DWM-NB'!Q60</f>
        <v>0</v>
      </c>
      <c r="N56">
        <f>'[10]DWM-HT'!Q60</f>
        <v>0</v>
      </c>
      <c r="O56">
        <f>[10]WMA!Q60</f>
        <v>0</v>
      </c>
      <c r="P56">
        <f>[10]Lite!Q60</f>
        <v>100</v>
      </c>
      <c r="R56">
        <f>[10]ARF!C60</f>
        <v>5.3125</v>
      </c>
      <c r="S56">
        <f>'[10]DWM-NB'!C60</f>
        <v>0.734375</v>
      </c>
      <c r="T56">
        <f>'[10]DWM-HT'!C60</f>
        <v>0.84375</v>
      </c>
      <c r="U56">
        <f>[10]WMA!C60</f>
        <v>0.703125</v>
      </c>
      <c r="V56">
        <f>[10]Lite!C60</f>
        <v>1.671875</v>
      </c>
    </row>
    <row r="57" spans="1:22" x14ac:dyDescent="0.3">
      <c r="A57">
        <f>[10]ARF!E61</f>
        <v>55000</v>
      </c>
      <c r="B57">
        <f>[10]ARF!F61</f>
        <v>76.7</v>
      </c>
      <c r="C57">
        <f>'[10]DWM-NB'!F61</f>
        <v>86.1</v>
      </c>
      <c r="D57">
        <f>'[10]DWM-HT'!F61</f>
        <v>47</v>
      </c>
      <c r="E57">
        <f>[10]WMA!F61</f>
        <v>79.800000000000011</v>
      </c>
      <c r="F57">
        <f>[10]Lite!F61</f>
        <v>81.2</v>
      </c>
      <c r="H57">
        <f>'[10]DWM-NB'!L61</f>
        <v>3</v>
      </c>
      <c r="I57">
        <f>[10]Lite!L61</f>
        <v>26</v>
      </c>
      <c r="J57">
        <f>'[10]DWM-HT'!L61</f>
        <v>1</v>
      </c>
      <c r="L57">
        <f>[10]ARF!Q61</f>
        <v>0</v>
      </c>
      <c r="M57">
        <f>'[10]DWM-NB'!Q61</f>
        <v>0</v>
      </c>
      <c r="N57">
        <f>'[10]DWM-HT'!Q61</f>
        <v>0</v>
      </c>
      <c r="O57">
        <f>[10]WMA!Q61</f>
        <v>0</v>
      </c>
      <c r="P57">
        <f>[10]Lite!Q61</f>
        <v>100</v>
      </c>
      <c r="R57">
        <f>[10]ARF!C61</f>
        <v>5.421875</v>
      </c>
      <c r="S57">
        <f>'[10]DWM-NB'!C61</f>
        <v>0.75</v>
      </c>
      <c r="T57">
        <f>'[10]DWM-HT'!C61</f>
        <v>0.875</v>
      </c>
      <c r="U57">
        <f>[10]WMA!C61</f>
        <v>0.71875</v>
      </c>
      <c r="V57">
        <f>[10]Lite!C61</f>
        <v>1.703125</v>
      </c>
    </row>
    <row r="58" spans="1:22" x14ac:dyDescent="0.3">
      <c r="A58">
        <f>[10]ARF!E62</f>
        <v>56000</v>
      </c>
      <c r="B58">
        <f>[10]ARF!F62</f>
        <v>78</v>
      </c>
      <c r="C58">
        <f>'[10]DWM-NB'!F62</f>
        <v>87.3</v>
      </c>
      <c r="D58">
        <f>'[10]DWM-HT'!F62</f>
        <v>32.4</v>
      </c>
      <c r="E58">
        <f>[10]WMA!F62</f>
        <v>81.5</v>
      </c>
      <c r="F58">
        <f>[10]Lite!F62</f>
        <v>82</v>
      </c>
      <c r="H58">
        <f>'[10]DWM-NB'!L62</f>
        <v>3</v>
      </c>
      <c r="I58">
        <f>[10]Lite!L62</f>
        <v>26</v>
      </c>
      <c r="J58">
        <f>'[10]DWM-HT'!L62</f>
        <v>1</v>
      </c>
      <c r="L58">
        <f>[10]ARF!Q62</f>
        <v>0</v>
      </c>
      <c r="M58">
        <f>'[10]DWM-NB'!Q62</f>
        <v>0</v>
      </c>
      <c r="N58">
        <f>'[10]DWM-HT'!Q62</f>
        <v>0</v>
      </c>
      <c r="O58">
        <f>[10]WMA!Q62</f>
        <v>0</v>
      </c>
      <c r="P58">
        <f>[10]Lite!Q62</f>
        <v>0</v>
      </c>
      <c r="R58">
        <f>[10]ARF!C62</f>
        <v>5.546875</v>
      </c>
      <c r="S58">
        <f>'[10]DWM-NB'!C62</f>
        <v>0.765625</v>
      </c>
      <c r="T58">
        <f>'[10]DWM-HT'!C62</f>
        <v>0.890625</v>
      </c>
      <c r="U58">
        <f>[10]WMA!C62</f>
        <v>0.734375</v>
      </c>
      <c r="V58">
        <f>[10]Lite!C62</f>
        <v>1.734375</v>
      </c>
    </row>
    <row r="59" spans="1:22" x14ac:dyDescent="0.3">
      <c r="A59">
        <f>[10]ARF!E63</f>
        <v>57000</v>
      </c>
      <c r="B59">
        <f>[10]ARF!F63</f>
        <v>76.5</v>
      </c>
      <c r="C59">
        <f>'[10]DWM-NB'!F63</f>
        <v>87.4</v>
      </c>
      <c r="D59">
        <f>'[10]DWM-HT'!F63</f>
        <v>31.8</v>
      </c>
      <c r="E59">
        <f>[10]WMA!F63</f>
        <v>81.2</v>
      </c>
      <c r="F59">
        <f>[10]Lite!F63</f>
        <v>81.699999999999989</v>
      </c>
      <c r="H59">
        <f>'[10]DWM-NB'!L63</f>
        <v>3</v>
      </c>
      <c r="I59">
        <f>[10]Lite!L63</f>
        <v>26</v>
      </c>
      <c r="J59">
        <f>'[10]DWM-HT'!L63</f>
        <v>1</v>
      </c>
      <c r="L59">
        <f>[10]ARF!Q63</f>
        <v>0</v>
      </c>
      <c r="M59">
        <f>'[10]DWM-NB'!Q63</f>
        <v>0</v>
      </c>
      <c r="N59">
        <f>'[10]DWM-HT'!Q63</f>
        <v>0</v>
      </c>
      <c r="O59">
        <f>[10]WMA!Q63</f>
        <v>0</v>
      </c>
      <c r="P59">
        <f>[10]Lite!Q63</f>
        <v>100</v>
      </c>
      <c r="R59">
        <f>[10]ARF!C63</f>
        <v>5.65625</v>
      </c>
      <c r="S59">
        <f>'[10]DWM-NB'!C63</f>
        <v>0.78125</v>
      </c>
      <c r="T59">
        <f>'[10]DWM-HT'!C63</f>
        <v>0.90625</v>
      </c>
      <c r="U59">
        <f>[10]WMA!C63</f>
        <v>0.75</v>
      </c>
      <c r="V59">
        <f>[10]Lite!C63</f>
        <v>1.78125</v>
      </c>
    </row>
    <row r="60" spans="1:22" x14ac:dyDescent="0.3">
      <c r="A60">
        <f>[10]ARF!E64</f>
        <v>58000</v>
      </c>
      <c r="B60">
        <f>[10]ARF!F64</f>
        <v>78.7</v>
      </c>
      <c r="C60">
        <f>'[10]DWM-NB'!F64</f>
        <v>86.6</v>
      </c>
      <c r="D60">
        <f>'[10]DWM-HT'!F64</f>
        <v>29.099999999999998</v>
      </c>
      <c r="E60">
        <f>[10]WMA!F64</f>
        <v>81.5</v>
      </c>
      <c r="F60">
        <f>[10]Lite!F64</f>
        <v>82.899999999999991</v>
      </c>
      <c r="H60">
        <f>'[10]DWM-NB'!L64</f>
        <v>3</v>
      </c>
      <c r="I60">
        <f>[10]Lite!L64</f>
        <v>26</v>
      </c>
      <c r="J60">
        <f>'[10]DWM-HT'!L64</f>
        <v>1</v>
      </c>
      <c r="L60">
        <f>[10]ARF!Q64</f>
        <v>0</v>
      </c>
      <c r="M60">
        <f>'[10]DWM-NB'!Q64</f>
        <v>0</v>
      </c>
      <c r="N60">
        <f>'[10]DWM-HT'!Q64</f>
        <v>0</v>
      </c>
      <c r="O60">
        <f>[10]WMA!Q64</f>
        <v>0</v>
      </c>
      <c r="P60">
        <f>[10]Lite!Q64</f>
        <v>0</v>
      </c>
      <c r="R60">
        <f>[10]ARF!C64</f>
        <v>5.78125</v>
      </c>
      <c r="S60">
        <f>'[10]DWM-NB'!C64</f>
        <v>0.796875</v>
      </c>
      <c r="T60">
        <f>'[10]DWM-HT'!C64</f>
        <v>0.921875</v>
      </c>
      <c r="U60">
        <f>[10]WMA!C64</f>
        <v>0.765625</v>
      </c>
      <c r="V60">
        <f>[10]Lite!C64</f>
        <v>1.828125</v>
      </c>
    </row>
    <row r="61" spans="1:22" x14ac:dyDescent="0.3">
      <c r="A61">
        <f>[10]ARF!E65</f>
        <v>59000</v>
      </c>
      <c r="B61">
        <f>[10]ARF!F65</f>
        <v>78.8</v>
      </c>
      <c r="C61">
        <f>'[10]DWM-NB'!F65</f>
        <v>86.3</v>
      </c>
      <c r="D61">
        <f>'[10]DWM-HT'!F65</f>
        <v>30</v>
      </c>
      <c r="E61">
        <f>[10]WMA!F65</f>
        <v>82.5</v>
      </c>
      <c r="F61">
        <f>[10]Lite!F65</f>
        <v>81.8</v>
      </c>
      <c r="H61">
        <f>'[10]DWM-NB'!L65</f>
        <v>3</v>
      </c>
      <c r="I61">
        <f>[10]Lite!L65</f>
        <v>26</v>
      </c>
      <c r="J61">
        <f>'[10]DWM-HT'!L65</f>
        <v>1</v>
      </c>
      <c r="L61">
        <f>[10]ARF!Q65</f>
        <v>0</v>
      </c>
      <c r="M61">
        <f>'[10]DWM-NB'!Q65</f>
        <v>0</v>
      </c>
      <c r="N61">
        <f>'[10]DWM-HT'!Q65</f>
        <v>0</v>
      </c>
      <c r="O61">
        <f>[10]WMA!Q65</f>
        <v>0</v>
      </c>
      <c r="P61">
        <f>[10]Lite!Q65</f>
        <v>100</v>
      </c>
      <c r="R61">
        <f>[10]ARF!C65</f>
        <v>5.890625</v>
      </c>
      <c r="S61">
        <f>'[10]DWM-NB'!C65</f>
        <v>0.8125</v>
      </c>
      <c r="T61">
        <f>'[10]DWM-HT'!C65</f>
        <v>0.9375</v>
      </c>
      <c r="U61">
        <f>[10]WMA!C65</f>
        <v>0.78125</v>
      </c>
      <c r="V61">
        <f>[10]Lite!C65</f>
        <v>1.859375</v>
      </c>
    </row>
    <row r="62" spans="1:22" x14ac:dyDescent="0.3">
      <c r="A62">
        <f>[10]ARF!E66</f>
        <v>60000</v>
      </c>
      <c r="B62">
        <f>[10]ARF!F66</f>
        <v>75.3</v>
      </c>
      <c r="C62">
        <f>'[10]DWM-NB'!F66</f>
        <v>85.9</v>
      </c>
      <c r="D62">
        <f>'[10]DWM-HT'!F66</f>
        <v>31.3</v>
      </c>
      <c r="E62">
        <f>[10]WMA!F66</f>
        <v>79.600000000000009</v>
      </c>
      <c r="F62">
        <f>[10]Lite!F66</f>
        <v>80.300000000000011</v>
      </c>
      <c r="H62">
        <f>'[10]DWM-NB'!L66</f>
        <v>3</v>
      </c>
      <c r="I62">
        <f>[10]Lite!L66</f>
        <v>26</v>
      </c>
      <c r="J62">
        <f>'[10]DWM-HT'!L66</f>
        <v>1</v>
      </c>
      <c r="L62">
        <f>[10]ARF!Q66</f>
        <v>0</v>
      </c>
      <c r="M62">
        <f>'[10]DWM-NB'!Q66</f>
        <v>0</v>
      </c>
      <c r="N62">
        <f>'[10]DWM-HT'!Q66</f>
        <v>0</v>
      </c>
      <c r="O62">
        <f>[10]WMA!Q66</f>
        <v>0</v>
      </c>
      <c r="P62">
        <f>[10]Lite!Q66</f>
        <v>100</v>
      </c>
      <c r="R62">
        <f>[10]ARF!C66</f>
        <v>6</v>
      </c>
      <c r="S62">
        <f>'[10]DWM-NB'!C66</f>
        <v>0.828125</v>
      </c>
      <c r="T62">
        <f>'[10]DWM-HT'!C66</f>
        <v>0.953125</v>
      </c>
      <c r="U62">
        <f>[10]WMA!C66</f>
        <v>0.796875</v>
      </c>
      <c r="V62">
        <f>[10]Lite!C66</f>
        <v>1.90625</v>
      </c>
    </row>
    <row r="63" spans="1:22" x14ac:dyDescent="0.3">
      <c r="A63">
        <f>[10]ARF!E67</f>
        <v>61000</v>
      </c>
      <c r="B63">
        <f>[10]ARF!F67</f>
        <v>77.5</v>
      </c>
      <c r="C63">
        <f>'[10]DWM-NB'!F67</f>
        <v>85.7</v>
      </c>
      <c r="D63">
        <f>'[10]DWM-HT'!F67</f>
        <v>30.599999999999998</v>
      </c>
      <c r="E63">
        <f>[10]WMA!F67</f>
        <v>80.100000000000009</v>
      </c>
      <c r="F63">
        <f>[10]Lite!F67</f>
        <v>80.7</v>
      </c>
      <c r="H63">
        <f>'[10]DWM-NB'!L67</f>
        <v>3</v>
      </c>
      <c r="I63">
        <f>[10]Lite!L67</f>
        <v>27</v>
      </c>
      <c r="J63">
        <f>'[10]DWM-HT'!L67</f>
        <v>1</v>
      </c>
      <c r="L63">
        <f>[10]ARF!Q67</f>
        <v>0</v>
      </c>
      <c r="M63">
        <f>'[10]DWM-NB'!Q67</f>
        <v>0</v>
      </c>
      <c r="N63">
        <f>'[10]DWM-HT'!Q67</f>
        <v>0</v>
      </c>
      <c r="O63">
        <f>[10]WMA!Q67</f>
        <v>0</v>
      </c>
      <c r="P63">
        <f>[10]Lite!Q67</f>
        <v>0</v>
      </c>
      <c r="R63">
        <f>[10]ARF!C67</f>
        <v>6.125</v>
      </c>
      <c r="S63">
        <f>'[10]DWM-NB'!C67</f>
        <v>0.84375</v>
      </c>
      <c r="T63">
        <f>'[10]DWM-HT'!C67</f>
        <v>0.953125</v>
      </c>
      <c r="U63">
        <f>[10]WMA!C67</f>
        <v>0.796875</v>
      </c>
      <c r="V63">
        <f>[10]Lite!C67</f>
        <v>1.96875</v>
      </c>
    </row>
    <row r="64" spans="1:22" x14ac:dyDescent="0.3">
      <c r="A64">
        <f>[10]ARF!E68</f>
        <v>62000</v>
      </c>
      <c r="B64">
        <f>[10]ARF!F68</f>
        <v>78</v>
      </c>
      <c r="C64">
        <f>'[10]DWM-NB'!F68</f>
        <v>87.6</v>
      </c>
      <c r="D64">
        <f>'[10]DWM-HT'!F68</f>
        <v>29.9</v>
      </c>
      <c r="E64">
        <f>[10]WMA!F68</f>
        <v>84.5</v>
      </c>
      <c r="F64">
        <f>[10]Lite!F68</f>
        <v>82.8</v>
      </c>
      <c r="H64">
        <f>'[10]DWM-NB'!L68</f>
        <v>3</v>
      </c>
      <c r="I64">
        <f>[10]Lite!L68</f>
        <v>27</v>
      </c>
      <c r="J64">
        <f>'[10]DWM-HT'!L68</f>
        <v>1</v>
      </c>
      <c r="L64">
        <f>[10]ARF!Q68</f>
        <v>0</v>
      </c>
      <c r="M64">
        <f>'[10]DWM-NB'!Q68</f>
        <v>0</v>
      </c>
      <c r="N64">
        <f>'[10]DWM-HT'!Q68</f>
        <v>0</v>
      </c>
      <c r="O64">
        <f>[10]WMA!Q68</f>
        <v>0</v>
      </c>
      <c r="P64">
        <f>[10]Lite!Q68</f>
        <v>100</v>
      </c>
      <c r="R64">
        <f>[10]ARF!C68</f>
        <v>6.25</v>
      </c>
      <c r="S64">
        <f>'[10]DWM-NB'!C68</f>
        <v>0.859375</v>
      </c>
      <c r="T64">
        <f>'[10]DWM-HT'!C68</f>
        <v>0.96875</v>
      </c>
      <c r="U64">
        <f>[10]WMA!C68</f>
        <v>0.8125</v>
      </c>
      <c r="V64">
        <f>[10]Lite!C68</f>
        <v>2.015625</v>
      </c>
    </row>
    <row r="65" spans="1:22" x14ac:dyDescent="0.3">
      <c r="A65">
        <f>[10]ARF!E69</f>
        <v>63000</v>
      </c>
      <c r="B65">
        <f>[10]ARF!F69</f>
        <v>75.900000000000006</v>
      </c>
      <c r="C65">
        <f>'[10]DWM-NB'!F69</f>
        <v>86.1</v>
      </c>
      <c r="D65">
        <f>'[10]DWM-HT'!F69</f>
        <v>29.4</v>
      </c>
      <c r="E65">
        <f>[10]WMA!F69</f>
        <v>80.100000000000009</v>
      </c>
      <c r="F65">
        <f>[10]Lite!F69</f>
        <v>81.2</v>
      </c>
      <c r="H65">
        <f>'[10]DWM-NB'!L69</f>
        <v>3</v>
      </c>
      <c r="I65">
        <f>[10]Lite!L69</f>
        <v>27</v>
      </c>
      <c r="J65">
        <f>'[10]DWM-HT'!L69</f>
        <v>1</v>
      </c>
      <c r="L65">
        <f>[10]ARF!Q69</f>
        <v>0</v>
      </c>
      <c r="M65">
        <f>'[10]DWM-NB'!Q69</f>
        <v>0</v>
      </c>
      <c r="N65">
        <f>'[10]DWM-HT'!Q69</f>
        <v>0</v>
      </c>
      <c r="O65">
        <f>[10]WMA!Q69</f>
        <v>0</v>
      </c>
      <c r="P65">
        <f>[10]Lite!Q69</f>
        <v>100</v>
      </c>
      <c r="R65">
        <f>[10]ARF!C69</f>
        <v>6.359375</v>
      </c>
      <c r="S65">
        <f>'[10]DWM-NB'!C69</f>
        <v>0.875</v>
      </c>
      <c r="T65">
        <f>'[10]DWM-HT'!C69</f>
        <v>0.984375</v>
      </c>
      <c r="U65">
        <f>[10]WMA!C69</f>
        <v>0.828125</v>
      </c>
      <c r="V65">
        <f>[10]Lite!C69</f>
        <v>2.0625</v>
      </c>
    </row>
    <row r="66" spans="1:22" x14ac:dyDescent="0.3">
      <c r="A66">
        <f>[10]ARF!E70</f>
        <v>64000</v>
      </c>
      <c r="B66">
        <f>[10]ARF!F70</f>
        <v>78.600000000000009</v>
      </c>
      <c r="C66">
        <f>'[10]DWM-NB'!F70</f>
        <v>85.6</v>
      </c>
      <c r="D66">
        <f>'[10]DWM-HT'!F70</f>
        <v>30.8</v>
      </c>
      <c r="E66">
        <f>[10]WMA!F70</f>
        <v>82</v>
      </c>
      <c r="F66">
        <f>[10]Lite!F70</f>
        <v>82.1</v>
      </c>
      <c r="H66">
        <f>'[10]DWM-NB'!L70</f>
        <v>3</v>
      </c>
      <c r="I66">
        <f>[10]Lite!L70</f>
        <v>27</v>
      </c>
      <c r="J66">
        <f>'[10]DWM-HT'!L70</f>
        <v>1</v>
      </c>
      <c r="L66">
        <f>[10]ARF!Q70</f>
        <v>0</v>
      </c>
      <c r="M66">
        <f>'[10]DWM-NB'!Q70</f>
        <v>0</v>
      </c>
      <c r="N66">
        <f>'[10]DWM-HT'!Q70</f>
        <v>0</v>
      </c>
      <c r="O66">
        <f>[10]WMA!Q70</f>
        <v>0</v>
      </c>
      <c r="P66">
        <f>[10]Lite!Q70</f>
        <v>0</v>
      </c>
      <c r="R66">
        <f>[10]ARF!C70</f>
        <v>6.484375</v>
      </c>
      <c r="S66">
        <f>'[10]DWM-NB'!C70</f>
        <v>0.875</v>
      </c>
      <c r="T66">
        <f>'[10]DWM-HT'!C70</f>
        <v>0.984375</v>
      </c>
      <c r="U66">
        <f>[10]WMA!C70</f>
        <v>0.828125</v>
      </c>
      <c r="V66">
        <f>[10]Lite!C70</f>
        <v>2.109375</v>
      </c>
    </row>
    <row r="67" spans="1:22" x14ac:dyDescent="0.3">
      <c r="A67">
        <f>[10]ARF!E71</f>
        <v>65000</v>
      </c>
      <c r="B67">
        <f>[10]ARF!F71</f>
        <v>77.900000000000006</v>
      </c>
      <c r="C67">
        <f>'[10]DWM-NB'!F71</f>
        <v>87.6</v>
      </c>
      <c r="D67">
        <f>'[10]DWM-HT'!F71</f>
        <v>65.3</v>
      </c>
      <c r="E67">
        <f>[10]WMA!F71</f>
        <v>82.399999999999991</v>
      </c>
      <c r="F67">
        <f>[10]Lite!F71</f>
        <v>84</v>
      </c>
      <c r="H67">
        <f>'[10]DWM-NB'!L71</f>
        <v>3</v>
      </c>
      <c r="I67">
        <f>[10]Lite!L71</f>
        <v>27</v>
      </c>
      <c r="J67">
        <f>'[10]DWM-HT'!L71</f>
        <v>1</v>
      </c>
      <c r="L67">
        <f>[10]ARF!Q71</f>
        <v>0</v>
      </c>
      <c r="M67">
        <f>'[10]DWM-NB'!Q71</f>
        <v>0</v>
      </c>
      <c r="N67">
        <f>'[10]DWM-HT'!Q71</f>
        <v>0</v>
      </c>
      <c r="O67">
        <f>[10]WMA!Q71</f>
        <v>0</v>
      </c>
      <c r="P67">
        <f>[10]Lite!Q71</f>
        <v>100</v>
      </c>
      <c r="R67">
        <f>[10]ARF!C71</f>
        <v>6.609375</v>
      </c>
      <c r="S67">
        <f>'[10]DWM-NB'!C71</f>
        <v>0.890625</v>
      </c>
      <c r="T67">
        <f>'[10]DWM-HT'!C71</f>
        <v>1</v>
      </c>
      <c r="U67">
        <f>[10]WMA!C71</f>
        <v>0.84375</v>
      </c>
      <c r="V67">
        <f>[10]Lite!C71</f>
        <v>2.15625</v>
      </c>
    </row>
    <row r="68" spans="1:22" x14ac:dyDescent="0.3">
      <c r="A68">
        <f>[10]ARF!E72</f>
        <v>66000</v>
      </c>
      <c r="B68">
        <f>[10]ARF!F72</f>
        <v>76.8</v>
      </c>
      <c r="C68">
        <f>'[10]DWM-NB'!F72</f>
        <v>87.5</v>
      </c>
      <c r="D68">
        <f>'[10]DWM-HT'!F72</f>
        <v>67.600000000000009</v>
      </c>
      <c r="E68">
        <f>[10]WMA!F72</f>
        <v>81.399999999999991</v>
      </c>
      <c r="F68">
        <f>[10]Lite!F72</f>
        <v>82.6</v>
      </c>
      <c r="H68">
        <f>'[10]DWM-NB'!L72</f>
        <v>3</v>
      </c>
      <c r="I68">
        <f>[10]Lite!L72</f>
        <v>27</v>
      </c>
      <c r="J68">
        <f>'[10]DWM-HT'!L72</f>
        <v>2</v>
      </c>
      <c r="L68">
        <f>[10]ARF!Q72</f>
        <v>0</v>
      </c>
      <c r="M68">
        <f>'[10]DWM-NB'!Q72</f>
        <v>0</v>
      </c>
      <c r="N68">
        <f>'[10]DWM-HT'!Q72</f>
        <v>0</v>
      </c>
      <c r="O68">
        <f>[10]WMA!Q72</f>
        <v>0</v>
      </c>
      <c r="P68">
        <f>[10]Lite!Q72</f>
        <v>100</v>
      </c>
      <c r="R68">
        <f>[10]ARF!C72</f>
        <v>6.734375</v>
      </c>
      <c r="S68">
        <f>'[10]DWM-NB'!C72</f>
        <v>0.890625</v>
      </c>
      <c r="T68">
        <f>'[10]DWM-HT'!C72</f>
        <v>1.015625</v>
      </c>
      <c r="U68">
        <f>[10]WMA!C72</f>
        <v>0.84375</v>
      </c>
      <c r="V68">
        <f>[10]Lite!C72</f>
        <v>2.171875</v>
      </c>
    </row>
    <row r="69" spans="1:22" x14ac:dyDescent="0.3">
      <c r="A69">
        <f>[10]ARF!E73</f>
        <v>67000</v>
      </c>
      <c r="B69">
        <f>[10]ARF!F73</f>
        <v>76.8</v>
      </c>
      <c r="C69">
        <f>'[10]DWM-NB'!F73</f>
        <v>88.1</v>
      </c>
      <c r="D69">
        <f>'[10]DWM-HT'!F73</f>
        <v>64.2</v>
      </c>
      <c r="E69">
        <f>[10]WMA!F73</f>
        <v>81.8</v>
      </c>
      <c r="F69">
        <f>[10]Lite!F73</f>
        <v>82.899999999999991</v>
      </c>
      <c r="H69">
        <f>'[10]DWM-NB'!L73</f>
        <v>3</v>
      </c>
      <c r="I69">
        <f>[10]Lite!L73</f>
        <v>27</v>
      </c>
      <c r="J69">
        <f>'[10]DWM-HT'!L73</f>
        <v>3</v>
      </c>
      <c r="L69">
        <f>[10]ARF!Q73</f>
        <v>0</v>
      </c>
      <c r="M69">
        <f>'[10]DWM-NB'!Q73</f>
        <v>0</v>
      </c>
      <c r="N69">
        <f>'[10]DWM-HT'!Q73</f>
        <v>0</v>
      </c>
      <c r="O69">
        <f>[10]WMA!Q73</f>
        <v>0</v>
      </c>
      <c r="P69">
        <f>[10]Lite!Q73</f>
        <v>100</v>
      </c>
      <c r="R69">
        <f>[10]ARF!C73</f>
        <v>6.875</v>
      </c>
      <c r="S69">
        <f>'[10]DWM-NB'!C73</f>
        <v>0.90625</v>
      </c>
      <c r="T69">
        <f>'[10]DWM-HT'!C73</f>
        <v>1.03125</v>
      </c>
      <c r="U69">
        <f>[10]WMA!C73</f>
        <v>0.859375</v>
      </c>
      <c r="V69">
        <f>[10]Lite!C73</f>
        <v>2.203125</v>
      </c>
    </row>
    <row r="70" spans="1:22" x14ac:dyDescent="0.3">
      <c r="A70">
        <f>[10]ARF!E74</f>
        <v>68000</v>
      </c>
      <c r="B70">
        <f>[10]ARF!F74</f>
        <v>77.8</v>
      </c>
      <c r="C70">
        <f>'[10]DWM-NB'!F74</f>
        <v>86.3</v>
      </c>
      <c r="D70">
        <f>'[10]DWM-HT'!F74</f>
        <v>79.3</v>
      </c>
      <c r="E70">
        <f>[10]WMA!F74</f>
        <v>81.3</v>
      </c>
      <c r="F70">
        <f>[10]Lite!F74</f>
        <v>83.7</v>
      </c>
      <c r="H70">
        <f>'[10]DWM-NB'!L74</f>
        <v>3</v>
      </c>
      <c r="I70">
        <f>[10]Lite!L74</f>
        <v>28</v>
      </c>
      <c r="J70">
        <f>'[10]DWM-HT'!L74</f>
        <v>5</v>
      </c>
      <c r="L70">
        <f>[10]ARF!Q74</f>
        <v>0</v>
      </c>
      <c r="M70">
        <f>'[10]DWM-NB'!Q74</f>
        <v>0</v>
      </c>
      <c r="N70">
        <f>'[10]DWM-HT'!Q74</f>
        <v>0</v>
      </c>
      <c r="O70">
        <f>[10]WMA!Q74</f>
        <v>0</v>
      </c>
      <c r="P70">
        <f>[10]Lite!Q74</f>
        <v>100</v>
      </c>
      <c r="R70">
        <f>[10]ARF!C74</f>
        <v>7</v>
      </c>
      <c r="S70">
        <f>'[10]DWM-NB'!C74</f>
        <v>0.921875</v>
      </c>
      <c r="T70">
        <f>'[10]DWM-HT'!C74</f>
        <v>1.0625</v>
      </c>
      <c r="U70">
        <f>[10]WMA!C74</f>
        <v>0.859375</v>
      </c>
      <c r="V70">
        <f>[10]Lite!C74</f>
        <v>2.25</v>
      </c>
    </row>
    <row r="71" spans="1:22" x14ac:dyDescent="0.3">
      <c r="A71">
        <f>[10]ARF!E75</f>
        <v>69000</v>
      </c>
      <c r="B71">
        <f>[10]ARF!F75</f>
        <v>76.599999999999994</v>
      </c>
      <c r="C71">
        <f>'[10]DWM-NB'!F75</f>
        <v>87.4</v>
      </c>
      <c r="D71">
        <f>'[10]DWM-HT'!F75</f>
        <v>84.5</v>
      </c>
      <c r="E71">
        <f>[10]WMA!F75</f>
        <v>80.7</v>
      </c>
      <c r="F71">
        <f>[10]Lite!F75</f>
        <v>81.5</v>
      </c>
      <c r="H71">
        <f>'[10]DWM-NB'!L75</f>
        <v>3</v>
      </c>
      <c r="I71">
        <f>[10]Lite!L75</f>
        <v>28</v>
      </c>
      <c r="J71">
        <f>'[10]DWM-HT'!L75</f>
        <v>5</v>
      </c>
      <c r="L71">
        <f>[10]ARF!Q75</f>
        <v>0</v>
      </c>
      <c r="M71">
        <f>'[10]DWM-NB'!Q75</f>
        <v>0</v>
      </c>
      <c r="N71">
        <f>'[10]DWM-HT'!Q75</f>
        <v>0</v>
      </c>
      <c r="O71">
        <f>[10]WMA!Q75</f>
        <v>0</v>
      </c>
      <c r="P71">
        <f>[10]Lite!Q75</f>
        <v>100</v>
      </c>
      <c r="R71">
        <f>[10]ARF!C75</f>
        <v>7.125</v>
      </c>
      <c r="S71">
        <f>'[10]DWM-NB'!C75</f>
        <v>0.921875</v>
      </c>
      <c r="T71">
        <f>'[10]DWM-HT'!C75</f>
        <v>1.0625</v>
      </c>
      <c r="U71">
        <f>[10]WMA!C75</f>
        <v>0.875</v>
      </c>
      <c r="V71">
        <f>[10]Lite!C75</f>
        <v>2.28125</v>
      </c>
    </row>
    <row r="72" spans="1:22" x14ac:dyDescent="0.3">
      <c r="A72">
        <f>[10]ARF!E76</f>
        <v>70000</v>
      </c>
      <c r="B72">
        <f>[10]ARF!F76</f>
        <v>76.400000000000006</v>
      </c>
      <c r="C72">
        <f>'[10]DWM-NB'!F76</f>
        <v>86</v>
      </c>
      <c r="D72">
        <f>'[10]DWM-HT'!F76</f>
        <v>80.2</v>
      </c>
      <c r="E72">
        <f>[10]WMA!F76</f>
        <v>80.400000000000006</v>
      </c>
      <c r="F72">
        <f>[10]Lite!F76</f>
        <v>82.899999999999991</v>
      </c>
      <c r="H72">
        <f>'[10]DWM-NB'!L76</f>
        <v>3</v>
      </c>
      <c r="I72">
        <f>[10]Lite!L76</f>
        <v>28</v>
      </c>
      <c r="J72">
        <f>'[10]DWM-HT'!L76</f>
        <v>5</v>
      </c>
      <c r="L72">
        <f>[10]ARF!Q76</f>
        <v>0</v>
      </c>
      <c r="M72">
        <f>'[10]DWM-NB'!Q76</f>
        <v>0</v>
      </c>
      <c r="N72">
        <f>'[10]DWM-HT'!Q76</f>
        <v>0</v>
      </c>
      <c r="O72">
        <f>[10]WMA!Q76</f>
        <v>0</v>
      </c>
      <c r="P72">
        <f>[10]Lite!Q76</f>
        <v>0</v>
      </c>
      <c r="R72">
        <f>[10]ARF!C76</f>
        <v>7.25</v>
      </c>
      <c r="S72">
        <f>'[10]DWM-NB'!C76</f>
        <v>0.9375</v>
      </c>
      <c r="T72">
        <f>'[10]DWM-HT'!C76</f>
        <v>1.078125</v>
      </c>
      <c r="U72">
        <f>[10]WMA!C76</f>
        <v>0.875</v>
      </c>
      <c r="V72">
        <f>[10]Lite!C76</f>
        <v>2.328125</v>
      </c>
    </row>
    <row r="73" spans="1:22" x14ac:dyDescent="0.3">
      <c r="A73">
        <f>[10]ARF!E77</f>
        <v>71000</v>
      </c>
      <c r="B73">
        <f>[10]ARF!F77</f>
        <v>75.3</v>
      </c>
      <c r="C73">
        <f>'[10]DWM-NB'!F77</f>
        <v>85.399999999999991</v>
      </c>
      <c r="D73">
        <f>'[10]DWM-HT'!F77</f>
        <v>81.100000000000009</v>
      </c>
      <c r="E73">
        <f>[10]WMA!F77</f>
        <v>80.2</v>
      </c>
      <c r="F73">
        <f>[10]Lite!F77</f>
        <v>83.2</v>
      </c>
      <c r="H73">
        <f>'[10]DWM-NB'!L77</f>
        <v>3</v>
      </c>
      <c r="I73">
        <f>[10]Lite!L77</f>
        <v>28</v>
      </c>
      <c r="J73">
        <f>'[10]DWM-HT'!L77</f>
        <v>5</v>
      </c>
      <c r="L73">
        <f>[10]ARF!Q77</f>
        <v>0</v>
      </c>
      <c r="M73">
        <f>'[10]DWM-NB'!Q77</f>
        <v>0</v>
      </c>
      <c r="N73">
        <f>'[10]DWM-HT'!Q77</f>
        <v>0</v>
      </c>
      <c r="O73">
        <f>[10]WMA!Q77</f>
        <v>0</v>
      </c>
      <c r="P73">
        <f>[10]Lite!Q77</f>
        <v>100</v>
      </c>
      <c r="R73">
        <f>[10]ARF!C77</f>
        <v>7.390625</v>
      </c>
      <c r="S73">
        <f>'[10]DWM-NB'!C77</f>
        <v>0.9375</v>
      </c>
      <c r="T73">
        <f>'[10]DWM-HT'!C77</f>
        <v>1.09375</v>
      </c>
      <c r="U73">
        <f>[10]WMA!C77</f>
        <v>0.890625</v>
      </c>
      <c r="V73">
        <f>[10]Lite!C77</f>
        <v>2.359375</v>
      </c>
    </row>
    <row r="74" spans="1:22" x14ac:dyDescent="0.3">
      <c r="A74">
        <f>[10]ARF!E78</f>
        <v>72000</v>
      </c>
      <c r="B74">
        <f>[10]ARF!F78</f>
        <v>76.7</v>
      </c>
      <c r="C74">
        <f>'[10]DWM-NB'!F78</f>
        <v>86.5</v>
      </c>
      <c r="D74">
        <f>'[10]DWM-HT'!F78</f>
        <v>83</v>
      </c>
      <c r="E74">
        <f>[10]WMA!F78</f>
        <v>80.900000000000006</v>
      </c>
      <c r="F74">
        <f>[10]Lite!F78</f>
        <v>83.399999999999991</v>
      </c>
      <c r="H74">
        <f>'[10]DWM-NB'!L78</f>
        <v>3</v>
      </c>
      <c r="I74">
        <f>[10]Lite!L78</f>
        <v>28</v>
      </c>
      <c r="J74">
        <f>'[10]DWM-HT'!L78</f>
        <v>5</v>
      </c>
      <c r="L74">
        <f>[10]ARF!Q78</f>
        <v>0</v>
      </c>
      <c r="M74">
        <f>'[10]DWM-NB'!Q78</f>
        <v>0</v>
      </c>
      <c r="N74">
        <f>'[10]DWM-HT'!Q78</f>
        <v>0</v>
      </c>
      <c r="O74">
        <f>[10]WMA!Q78</f>
        <v>0</v>
      </c>
      <c r="P74">
        <f>[10]Lite!Q78</f>
        <v>100</v>
      </c>
      <c r="R74">
        <f>[10]ARF!C78</f>
        <v>7.515625</v>
      </c>
      <c r="S74">
        <f>'[10]DWM-NB'!C78</f>
        <v>0.953125</v>
      </c>
      <c r="T74">
        <f>'[10]DWM-HT'!C78</f>
        <v>1.109375</v>
      </c>
      <c r="U74">
        <f>[10]WMA!C78</f>
        <v>0.90625</v>
      </c>
      <c r="V74">
        <f>[10]Lite!C78</f>
        <v>2.40625</v>
      </c>
    </row>
    <row r="75" spans="1:22" x14ac:dyDescent="0.3">
      <c r="A75">
        <f>[10]ARF!E79</f>
        <v>73000</v>
      </c>
      <c r="B75">
        <f>[10]ARF!F79</f>
        <v>76.3</v>
      </c>
      <c r="C75">
        <f>'[10]DWM-NB'!F79</f>
        <v>86</v>
      </c>
      <c r="D75">
        <f>'[10]DWM-HT'!F79</f>
        <v>82.8</v>
      </c>
      <c r="E75">
        <f>[10]WMA!F79</f>
        <v>81.699999999999989</v>
      </c>
      <c r="F75">
        <f>[10]Lite!F79</f>
        <v>82.5</v>
      </c>
      <c r="H75">
        <f>'[10]DWM-NB'!L79</f>
        <v>3</v>
      </c>
      <c r="I75">
        <f>[10]Lite!L79</f>
        <v>28</v>
      </c>
      <c r="J75">
        <f>'[10]DWM-HT'!L79</f>
        <v>5</v>
      </c>
      <c r="L75">
        <f>[10]ARF!Q79</f>
        <v>0</v>
      </c>
      <c r="M75">
        <f>'[10]DWM-NB'!Q79</f>
        <v>0</v>
      </c>
      <c r="N75">
        <f>'[10]DWM-HT'!Q79</f>
        <v>0</v>
      </c>
      <c r="O75">
        <f>[10]WMA!Q79</f>
        <v>0</v>
      </c>
      <c r="P75">
        <f>[10]Lite!Q79</f>
        <v>100</v>
      </c>
      <c r="R75">
        <f>[10]ARF!C79</f>
        <v>7.625</v>
      </c>
      <c r="S75">
        <f>'[10]DWM-NB'!C79</f>
        <v>0.953125</v>
      </c>
      <c r="T75">
        <f>'[10]DWM-HT'!C79</f>
        <v>1.125</v>
      </c>
      <c r="U75">
        <f>[10]WMA!C79</f>
        <v>0.90625</v>
      </c>
      <c r="V75">
        <f>[10]Lite!C79</f>
        <v>2.4375</v>
      </c>
    </row>
    <row r="76" spans="1:22" x14ac:dyDescent="0.3">
      <c r="A76">
        <f>[10]ARF!E80</f>
        <v>74000</v>
      </c>
      <c r="B76">
        <f>[10]ARF!F80</f>
        <v>78.900000000000006</v>
      </c>
      <c r="C76">
        <f>'[10]DWM-NB'!F80</f>
        <v>87.6</v>
      </c>
      <c r="D76">
        <f>'[10]DWM-HT'!F80</f>
        <v>84.899999999999991</v>
      </c>
      <c r="E76">
        <f>[10]WMA!F80</f>
        <v>83.5</v>
      </c>
      <c r="F76">
        <f>[10]Lite!F80</f>
        <v>84.899999999999991</v>
      </c>
      <c r="H76">
        <f>'[10]DWM-NB'!L80</f>
        <v>3</v>
      </c>
      <c r="I76">
        <f>[10]Lite!L80</f>
        <v>28</v>
      </c>
      <c r="J76">
        <f>'[10]DWM-HT'!L80</f>
        <v>5</v>
      </c>
      <c r="L76">
        <f>[10]ARF!Q80</f>
        <v>0</v>
      </c>
      <c r="M76">
        <f>'[10]DWM-NB'!Q80</f>
        <v>0</v>
      </c>
      <c r="N76">
        <f>'[10]DWM-HT'!Q80</f>
        <v>0</v>
      </c>
      <c r="O76">
        <f>[10]WMA!Q80</f>
        <v>0</v>
      </c>
      <c r="P76">
        <f>[10]Lite!Q80</f>
        <v>100</v>
      </c>
      <c r="R76">
        <f>[10]ARF!C80</f>
        <v>7.75</v>
      </c>
      <c r="S76">
        <f>'[10]DWM-NB'!C80</f>
        <v>0.96875</v>
      </c>
      <c r="T76">
        <f>'[10]DWM-HT'!C80</f>
        <v>1.15625</v>
      </c>
      <c r="U76">
        <f>[10]WMA!C80</f>
        <v>0.921875</v>
      </c>
      <c r="V76">
        <f>[10]Lite!C80</f>
        <v>2.484375</v>
      </c>
    </row>
    <row r="77" spans="1:22" x14ac:dyDescent="0.3">
      <c r="A77">
        <f>[10]ARF!E81</f>
        <v>75000</v>
      </c>
      <c r="B77">
        <f>[10]ARF!F81</f>
        <v>76.8</v>
      </c>
      <c r="C77">
        <f>'[10]DWM-NB'!F81</f>
        <v>85</v>
      </c>
      <c r="D77">
        <f>'[10]DWM-HT'!F81</f>
        <v>82.1</v>
      </c>
      <c r="E77">
        <f>[10]WMA!F81</f>
        <v>80.900000000000006</v>
      </c>
      <c r="F77">
        <f>[10]Lite!F81</f>
        <v>81</v>
      </c>
      <c r="H77">
        <f>'[10]DWM-NB'!L81</f>
        <v>3</v>
      </c>
      <c r="I77">
        <f>[10]Lite!L81</f>
        <v>28</v>
      </c>
      <c r="J77">
        <f>'[10]DWM-HT'!L81</f>
        <v>5</v>
      </c>
      <c r="L77">
        <f>[10]ARF!Q81</f>
        <v>0</v>
      </c>
      <c r="M77">
        <f>'[10]DWM-NB'!Q81</f>
        <v>0</v>
      </c>
      <c r="N77">
        <f>'[10]DWM-HT'!Q81</f>
        <v>0</v>
      </c>
      <c r="O77">
        <f>[10]WMA!Q81</f>
        <v>0</v>
      </c>
      <c r="P77">
        <f>[10]Lite!Q81</f>
        <v>100</v>
      </c>
      <c r="R77">
        <f>[10]ARF!C81</f>
        <v>7.890625</v>
      </c>
      <c r="S77">
        <f>'[10]DWM-NB'!C81</f>
        <v>0.984375</v>
      </c>
      <c r="T77">
        <f>'[10]DWM-HT'!C81</f>
        <v>1.15625</v>
      </c>
      <c r="U77">
        <f>[10]WMA!C81</f>
        <v>0.921875</v>
      </c>
      <c r="V77">
        <f>[10]Lite!C81</f>
        <v>2.515625</v>
      </c>
    </row>
    <row r="78" spans="1:22" x14ac:dyDescent="0.3">
      <c r="A78">
        <f>[10]ARF!E82</f>
        <v>76000</v>
      </c>
      <c r="B78">
        <f>[10]ARF!F82</f>
        <v>84.6</v>
      </c>
      <c r="C78">
        <f>'[10]DWM-NB'!F82</f>
        <v>71.7</v>
      </c>
      <c r="D78">
        <f>'[10]DWM-HT'!F82</f>
        <v>72.2</v>
      </c>
      <c r="E78">
        <f>[10]WMA!F82</f>
        <v>80.900000000000006</v>
      </c>
      <c r="F78">
        <f>[10]Lite!F82</f>
        <v>76.8</v>
      </c>
      <c r="H78">
        <f>'[10]DWM-NB'!L82</f>
        <v>3</v>
      </c>
      <c r="I78">
        <f>[10]Lite!L82</f>
        <v>28</v>
      </c>
      <c r="J78">
        <f>'[10]DWM-HT'!L82</f>
        <v>5</v>
      </c>
      <c r="L78">
        <f>[10]ARF!Q82</f>
        <v>0</v>
      </c>
      <c r="M78">
        <f>'[10]DWM-NB'!Q82</f>
        <v>0</v>
      </c>
      <c r="N78">
        <f>'[10]DWM-HT'!Q82</f>
        <v>0</v>
      </c>
      <c r="O78">
        <f>[10]WMA!Q82</f>
        <v>0</v>
      </c>
      <c r="P78">
        <f>[10]Lite!Q82</f>
        <v>100</v>
      </c>
      <c r="R78">
        <f>[10]ARF!C82</f>
        <v>8.015625</v>
      </c>
      <c r="S78">
        <f>'[10]DWM-NB'!C82</f>
        <v>0.984375</v>
      </c>
      <c r="T78">
        <f>'[10]DWM-HT'!C82</f>
        <v>1.171875</v>
      </c>
      <c r="U78">
        <f>[10]WMA!C82</f>
        <v>0.9375</v>
      </c>
      <c r="V78">
        <f>[10]Lite!C82</f>
        <v>2.53125</v>
      </c>
    </row>
    <row r="79" spans="1:22" x14ac:dyDescent="0.3">
      <c r="A79">
        <f>[10]ARF!E83</f>
        <v>77000</v>
      </c>
      <c r="B79">
        <f>[10]ARF!F83</f>
        <v>86</v>
      </c>
      <c r="C79">
        <f>'[10]DWM-NB'!F83</f>
        <v>73</v>
      </c>
      <c r="D79">
        <f>'[10]DWM-HT'!F83</f>
        <v>75.099999999999994</v>
      </c>
      <c r="E79">
        <f>[10]WMA!F83</f>
        <v>84</v>
      </c>
      <c r="F79">
        <f>[10]Lite!F83</f>
        <v>79</v>
      </c>
      <c r="H79">
        <f>'[10]DWM-NB'!L83</f>
        <v>3</v>
      </c>
      <c r="I79">
        <f>[10]Lite!L83</f>
        <v>28</v>
      </c>
      <c r="J79">
        <f>'[10]DWM-HT'!L83</f>
        <v>5</v>
      </c>
      <c r="L79">
        <f>[10]ARF!Q83</f>
        <v>0</v>
      </c>
      <c r="M79">
        <f>'[10]DWM-NB'!Q83</f>
        <v>0</v>
      </c>
      <c r="N79">
        <f>'[10]DWM-HT'!Q83</f>
        <v>0</v>
      </c>
      <c r="O79">
        <f>[10]WMA!Q83</f>
        <v>0</v>
      </c>
      <c r="P79">
        <f>[10]Lite!Q83</f>
        <v>100</v>
      </c>
      <c r="R79">
        <f>[10]ARF!C83</f>
        <v>8.109375</v>
      </c>
      <c r="S79">
        <f>'[10]DWM-NB'!C83</f>
        <v>1</v>
      </c>
      <c r="T79">
        <f>'[10]DWM-HT'!C83</f>
        <v>1.203125</v>
      </c>
      <c r="U79">
        <f>[10]WMA!C83</f>
        <v>0.9375</v>
      </c>
      <c r="V79">
        <f>[10]Lite!C83</f>
        <v>2.578125</v>
      </c>
    </row>
    <row r="80" spans="1:22" x14ac:dyDescent="0.3">
      <c r="A80">
        <f>[10]ARF!E84</f>
        <v>78000</v>
      </c>
      <c r="B80">
        <f>[10]ARF!F84</f>
        <v>85</v>
      </c>
      <c r="C80">
        <f>'[10]DWM-NB'!F84</f>
        <v>72</v>
      </c>
      <c r="D80">
        <f>'[10]DWM-HT'!F84</f>
        <v>75.5</v>
      </c>
      <c r="E80">
        <f>[10]WMA!F84</f>
        <v>80.900000000000006</v>
      </c>
      <c r="F80">
        <f>[10]Lite!F84</f>
        <v>77.7</v>
      </c>
      <c r="H80">
        <f>'[10]DWM-NB'!L84</f>
        <v>3</v>
      </c>
      <c r="I80">
        <f>[10]Lite!L84</f>
        <v>31</v>
      </c>
      <c r="J80">
        <f>'[10]DWM-HT'!L84</f>
        <v>5</v>
      </c>
      <c r="L80">
        <f>[10]ARF!Q84</f>
        <v>0</v>
      </c>
      <c r="M80">
        <f>'[10]DWM-NB'!Q84</f>
        <v>0</v>
      </c>
      <c r="N80">
        <f>'[10]DWM-HT'!Q84</f>
        <v>0</v>
      </c>
      <c r="O80">
        <f>[10]WMA!Q84</f>
        <v>0</v>
      </c>
      <c r="P80">
        <f>[10]Lite!Q84</f>
        <v>100</v>
      </c>
      <c r="R80">
        <f>[10]ARF!C84</f>
        <v>8.21875</v>
      </c>
      <c r="S80">
        <f>'[10]DWM-NB'!C84</f>
        <v>1.015625</v>
      </c>
      <c r="T80">
        <f>'[10]DWM-HT'!C84</f>
        <v>1.203125</v>
      </c>
      <c r="U80">
        <f>[10]WMA!C84</f>
        <v>0.953125</v>
      </c>
      <c r="V80">
        <f>[10]Lite!C84</f>
        <v>2.625</v>
      </c>
    </row>
    <row r="81" spans="1:22" x14ac:dyDescent="0.3">
      <c r="A81">
        <f>[10]ARF!E85</f>
        <v>79000</v>
      </c>
      <c r="B81">
        <f>[10]ARF!F85</f>
        <v>86.5</v>
      </c>
      <c r="C81">
        <f>'[10]DWM-NB'!F85</f>
        <v>72.5</v>
      </c>
      <c r="D81">
        <f>'[10]DWM-HT'!F85</f>
        <v>76.599999999999994</v>
      </c>
      <c r="E81">
        <f>[10]WMA!F85</f>
        <v>84.1</v>
      </c>
      <c r="F81">
        <f>[10]Lite!F85</f>
        <v>81</v>
      </c>
      <c r="H81">
        <f>'[10]DWM-NB'!L85</f>
        <v>3</v>
      </c>
      <c r="I81">
        <f>[10]Lite!L85</f>
        <v>32</v>
      </c>
      <c r="J81">
        <f>'[10]DWM-HT'!L85</f>
        <v>5</v>
      </c>
      <c r="L81">
        <f>[10]ARF!Q85</f>
        <v>0</v>
      </c>
      <c r="M81">
        <f>'[10]DWM-NB'!Q85</f>
        <v>0</v>
      </c>
      <c r="N81">
        <f>'[10]DWM-HT'!Q85</f>
        <v>0</v>
      </c>
      <c r="O81">
        <f>[10]WMA!Q85</f>
        <v>0</v>
      </c>
      <c r="P81">
        <f>[10]Lite!Q85</f>
        <v>100</v>
      </c>
      <c r="R81">
        <f>[10]ARF!C85</f>
        <v>8.3125</v>
      </c>
      <c r="S81">
        <f>'[10]DWM-NB'!C85</f>
        <v>1.03125</v>
      </c>
      <c r="T81">
        <f>'[10]DWM-HT'!C85</f>
        <v>1.234375</v>
      </c>
      <c r="U81">
        <f>[10]WMA!C85</f>
        <v>0.96875</v>
      </c>
      <c r="V81">
        <f>[10]Lite!C85</f>
        <v>2.6875</v>
      </c>
    </row>
    <row r="82" spans="1:22" x14ac:dyDescent="0.3">
      <c r="A82">
        <f>[10]ARF!E86</f>
        <v>80000</v>
      </c>
      <c r="B82">
        <f>[10]ARF!F86</f>
        <v>85.5</v>
      </c>
      <c r="C82">
        <f>'[10]DWM-NB'!F86</f>
        <v>72.3</v>
      </c>
      <c r="D82">
        <f>'[10]DWM-HT'!F86</f>
        <v>75.099999999999994</v>
      </c>
      <c r="E82">
        <f>[10]WMA!F86</f>
        <v>81.899999999999991</v>
      </c>
      <c r="F82">
        <f>[10]Lite!F86</f>
        <v>78.8</v>
      </c>
      <c r="H82">
        <f>'[10]DWM-NB'!L86</f>
        <v>3</v>
      </c>
      <c r="I82">
        <f>[10]Lite!L86</f>
        <v>32</v>
      </c>
      <c r="J82">
        <f>'[10]DWM-HT'!L86</f>
        <v>5</v>
      </c>
      <c r="L82">
        <f>[10]ARF!Q86</f>
        <v>0</v>
      </c>
      <c r="M82">
        <f>'[10]DWM-NB'!Q86</f>
        <v>0</v>
      </c>
      <c r="N82">
        <f>'[10]DWM-HT'!Q86</f>
        <v>0</v>
      </c>
      <c r="O82">
        <f>[10]WMA!Q86</f>
        <v>0</v>
      </c>
      <c r="P82">
        <f>[10]Lite!Q86</f>
        <v>100</v>
      </c>
      <c r="R82">
        <f>[10]ARF!C86</f>
        <v>8.421875</v>
      </c>
      <c r="S82">
        <f>'[10]DWM-NB'!C86</f>
        <v>1.03125</v>
      </c>
      <c r="T82">
        <f>'[10]DWM-HT'!C86</f>
        <v>1.234375</v>
      </c>
      <c r="U82">
        <f>[10]WMA!C86</f>
        <v>0.96875</v>
      </c>
      <c r="V82">
        <f>[10]Lite!C86</f>
        <v>2.71875</v>
      </c>
    </row>
    <row r="83" spans="1:22" x14ac:dyDescent="0.3">
      <c r="A83">
        <f>[10]ARF!E87</f>
        <v>81000</v>
      </c>
      <c r="B83">
        <f>[10]ARF!F87</f>
        <v>84.399999999999991</v>
      </c>
      <c r="C83">
        <f>'[10]DWM-NB'!F87</f>
        <v>69.699999999999989</v>
      </c>
      <c r="D83">
        <f>'[10]DWM-HT'!F87</f>
        <v>73.2</v>
      </c>
      <c r="E83">
        <f>[10]WMA!F87</f>
        <v>81.599999999999994</v>
      </c>
      <c r="F83">
        <f>[10]Lite!F87</f>
        <v>77.8</v>
      </c>
      <c r="H83">
        <f>'[10]DWM-NB'!L87</f>
        <v>3</v>
      </c>
      <c r="I83">
        <f>[10]Lite!L87</f>
        <v>32</v>
      </c>
      <c r="J83">
        <f>'[10]DWM-HT'!L87</f>
        <v>5</v>
      </c>
      <c r="L83">
        <f>[10]ARF!Q87</f>
        <v>0</v>
      </c>
      <c r="M83">
        <f>'[10]DWM-NB'!Q87</f>
        <v>0</v>
      </c>
      <c r="N83">
        <f>'[10]DWM-HT'!Q87</f>
        <v>0</v>
      </c>
      <c r="O83">
        <f>[10]WMA!Q87</f>
        <v>0</v>
      </c>
      <c r="P83">
        <f>[10]Lite!Q87</f>
        <v>100</v>
      </c>
      <c r="R83">
        <f>[10]ARF!C87</f>
        <v>8.515625</v>
      </c>
      <c r="S83">
        <f>'[10]DWM-NB'!C87</f>
        <v>1.046875</v>
      </c>
      <c r="T83">
        <f>'[10]DWM-HT'!C87</f>
        <v>1.25</v>
      </c>
      <c r="U83">
        <f>[10]WMA!C87</f>
        <v>0.984375</v>
      </c>
      <c r="V83">
        <f>[10]Lite!C87</f>
        <v>2.765625</v>
      </c>
    </row>
    <row r="84" spans="1:22" x14ac:dyDescent="0.3">
      <c r="A84">
        <f>[10]ARF!E88</f>
        <v>82000</v>
      </c>
      <c r="B84">
        <f>[10]ARF!F88</f>
        <v>84.6</v>
      </c>
      <c r="C84">
        <f>'[10]DWM-NB'!F88</f>
        <v>71.2</v>
      </c>
      <c r="D84">
        <f>'[10]DWM-HT'!F88</f>
        <v>71.2</v>
      </c>
      <c r="E84">
        <f>[10]WMA!F88</f>
        <v>81.599999999999994</v>
      </c>
      <c r="F84">
        <f>[10]Lite!F88</f>
        <v>78.2</v>
      </c>
      <c r="H84">
        <f>'[10]DWM-NB'!L88</f>
        <v>3</v>
      </c>
      <c r="I84">
        <f>[10]Lite!L88</f>
        <v>32</v>
      </c>
      <c r="J84">
        <f>'[10]DWM-HT'!L88</f>
        <v>4</v>
      </c>
      <c r="L84">
        <f>[10]ARF!Q88</f>
        <v>0</v>
      </c>
      <c r="M84">
        <f>'[10]DWM-NB'!Q88</f>
        <v>0</v>
      </c>
      <c r="N84">
        <f>'[10]DWM-HT'!Q88</f>
        <v>0</v>
      </c>
      <c r="O84">
        <f>[10]WMA!Q88</f>
        <v>0</v>
      </c>
      <c r="P84">
        <f>[10]Lite!Q88</f>
        <v>100</v>
      </c>
      <c r="R84">
        <f>[10]ARF!C88</f>
        <v>8.625</v>
      </c>
      <c r="S84">
        <f>'[10]DWM-NB'!C88</f>
        <v>1.0625</v>
      </c>
      <c r="T84">
        <f>'[10]DWM-HT'!C88</f>
        <v>1.28125</v>
      </c>
      <c r="U84">
        <f>[10]WMA!C88</f>
        <v>0.984375</v>
      </c>
      <c r="V84">
        <f>[10]Lite!C88</f>
        <v>2.796875</v>
      </c>
    </row>
    <row r="85" spans="1:22" x14ac:dyDescent="0.3">
      <c r="A85">
        <f>[10]ARF!E89</f>
        <v>83000</v>
      </c>
      <c r="B85">
        <f>[10]ARF!F89</f>
        <v>86.5</v>
      </c>
      <c r="C85">
        <f>'[10]DWM-NB'!F89</f>
        <v>74.900000000000006</v>
      </c>
      <c r="D85">
        <f>'[10]DWM-HT'!F89</f>
        <v>75.3</v>
      </c>
      <c r="E85">
        <f>[10]WMA!F89</f>
        <v>83.399999999999991</v>
      </c>
      <c r="F85">
        <f>[10]Lite!F89</f>
        <v>81.100000000000009</v>
      </c>
      <c r="H85">
        <f>'[10]DWM-NB'!L89</f>
        <v>3</v>
      </c>
      <c r="I85">
        <f>[10]Lite!L89</f>
        <v>35</v>
      </c>
      <c r="J85">
        <f>'[10]DWM-HT'!L89</f>
        <v>4</v>
      </c>
      <c r="L85">
        <f>[10]ARF!Q89</f>
        <v>0</v>
      </c>
      <c r="M85">
        <f>'[10]DWM-NB'!Q89</f>
        <v>0</v>
      </c>
      <c r="N85">
        <f>'[10]DWM-HT'!Q89</f>
        <v>0</v>
      </c>
      <c r="O85">
        <f>[10]WMA!Q89</f>
        <v>0</v>
      </c>
      <c r="P85">
        <f>[10]Lite!Q89</f>
        <v>0</v>
      </c>
      <c r="R85">
        <f>[10]ARF!C89</f>
        <v>8.796875</v>
      </c>
      <c r="S85">
        <f>'[10]DWM-NB'!C89</f>
        <v>1.0625</v>
      </c>
      <c r="T85">
        <f>'[10]DWM-HT'!C89</f>
        <v>1.296875</v>
      </c>
      <c r="U85">
        <f>[10]WMA!C89</f>
        <v>1</v>
      </c>
      <c r="V85">
        <f>[10]Lite!C89</f>
        <v>2.859375</v>
      </c>
    </row>
    <row r="86" spans="1:22" x14ac:dyDescent="0.3">
      <c r="A86">
        <f>[10]ARF!E90</f>
        <v>84000</v>
      </c>
      <c r="B86">
        <f>[10]ARF!F90</f>
        <v>85.1</v>
      </c>
      <c r="C86">
        <f>'[10]DWM-NB'!F90</f>
        <v>72.099999999999994</v>
      </c>
      <c r="D86">
        <f>'[10]DWM-HT'!F90</f>
        <v>72.3</v>
      </c>
      <c r="E86">
        <f>[10]WMA!F90</f>
        <v>82.5</v>
      </c>
      <c r="F86">
        <f>[10]Lite!F90</f>
        <v>79.2</v>
      </c>
      <c r="H86">
        <f>'[10]DWM-NB'!L90</f>
        <v>3</v>
      </c>
      <c r="I86">
        <f>[10]Lite!L90</f>
        <v>35</v>
      </c>
      <c r="J86">
        <f>'[10]DWM-HT'!L90</f>
        <v>4</v>
      </c>
      <c r="L86">
        <f>[10]ARF!Q90</f>
        <v>0</v>
      </c>
      <c r="M86">
        <f>'[10]DWM-NB'!Q90</f>
        <v>0</v>
      </c>
      <c r="N86">
        <f>'[10]DWM-HT'!Q90</f>
        <v>0</v>
      </c>
      <c r="O86">
        <f>[10]WMA!Q90</f>
        <v>0</v>
      </c>
      <c r="P86">
        <f>[10]Lite!Q90</f>
        <v>100</v>
      </c>
      <c r="R86">
        <f>[10]ARF!C90</f>
        <v>8.96875</v>
      </c>
      <c r="S86">
        <f>'[10]DWM-NB'!C90</f>
        <v>1.078125</v>
      </c>
      <c r="T86">
        <f>'[10]DWM-HT'!C90</f>
        <v>1.296875</v>
      </c>
      <c r="U86">
        <f>[10]WMA!C90</f>
        <v>1</v>
      </c>
      <c r="V86">
        <f>[10]Lite!C90</f>
        <v>2.890625</v>
      </c>
    </row>
    <row r="87" spans="1:22" x14ac:dyDescent="0.3">
      <c r="A87">
        <f>[10]ARF!E91</f>
        <v>85000</v>
      </c>
      <c r="B87">
        <f>[10]ARF!F91</f>
        <v>85</v>
      </c>
      <c r="C87">
        <f>'[10]DWM-NB'!F91</f>
        <v>69.5</v>
      </c>
      <c r="D87">
        <f>'[10]DWM-HT'!F91</f>
        <v>71.5</v>
      </c>
      <c r="E87">
        <f>[10]WMA!F91</f>
        <v>79.5</v>
      </c>
      <c r="F87">
        <f>[10]Lite!F91</f>
        <v>78.3</v>
      </c>
      <c r="H87">
        <f>'[10]DWM-NB'!L91</f>
        <v>3</v>
      </c>
      <c r="I87">
        <f>[10]Lite!L91</f>
        <v>35</v>
      </c>
      <c r="J87">
        <f>'[10]DWM-HT'!L91</f>
        <v>4</v>
      </c>
      <c r="L87">
        <f>[10]ARF!Q91</f>
        <v>0</v>
      </c>
      <c r="M87">
        <f>'[10]DWM-NB'!Q91</f>
        <v>0</v>
      </c>
      <c r="N87">
        <f>'[10]DWM-HT'!Q91</f>
        <v>0</v>
      </c>
      <c r="O87">
        <f>[10]WMA!Q91</f>
        <v>0</v>
      </c>
      <c r="P87">
        <f>[10]Lite!Q91</f>
        <v>100</v>
      </c>
      <c r="R87">
        <f>[10]ARF!C91</f>
        <v>9.125</v>
      </c>
      <c r="S87">
        <f>'[10]DWM-NB'!C91</f>
        <v>1.09375</v>
      </c>
      <c r="T87">
        <f>'[10]DWM-HT'!C91</f>
        <v>1.3125</v>
      </c>
      <c r="U87">
        <f>[10]WMA!C91</f>
        <v>1.015625</v>
      </c>
      <c r="V87">
        <f>[10]Lite!C91</f>
        <v>2.921875</v>
      </c>
    </row>
    <row r="88" spans="1:22" x14ac:dyDescent="0.3">
      <c r="A88">
        <f>[10]ARF!E92</f>
        <v>86000</v>
      </c>
      <c r="B88">
        <f>[10]ARF!F92</f>
        <v>86.8</v>
      </c>
      <c r="C88">
        <f>'[10]DWM-NB'!F92</f>
        <v>73</v>
      </c>
      <c r="D88">
        <f>'[10]DWM-HT'!F92</f>
        <v>75.5</v>
      </c>
      <c r="E88">
        <f>[10]WMA!F92</f>
        <v>83.899999999999991</v>
      </c>
      <c r="F88">
        <f>[10]Lite!F92</f>
        <v>81.899999999999991</v>
      </c>
      <c r="H88">
        <f>'[10]DWM-NB'!L92</f>
        <v>3</v>
      </c>
      <c r="I88">
        <f>[10]Lite!L92</f>
        <v>35</v>
      </c>
      <c r="J88">
        <f>'[10]DWM-HT'!L92</f>
        <v>4</v>
      </c>
      <c r="L88">
        <f>[10]ARF!Q92</f>
        <v>0</v>
      </c>
      <c r="M88">
        <f>'[10]DWM-NB'!Q92</f>
        <v>0</v>
      </c>
      <c r="N88">
        <f>'[10]DWM-HT'!Q92</f>
        <v>0</v>
      </c>
      <c r="O88">
        <f>[10]WMA!Q92</f>
        <v>0</v>
      </c>
      <c r="P88">
        <f>[10]Lite!Q92</f>
        <v>100</v>
      </c>
      <c r="R88">
        <f>[10]ARF!C92</f>
        <v>9.21875</v>
      </c>
      <c r="S88">
        <f>'[10]DWM-NB'!C92</f>
        <v>1.09375</v>
      </c>
      <c r="T88">
        <f>'[10]DWM-HT'!C92</f>
        <v>1.328125</v>
      </c>
      <c r="U88">
        <f>[10]WMA!C92</f>
        <v>1.015625</v>
      </c>
      <c r="V88">
        <f>[10]Lite!C92</f>
        <v>2.984375</v>
      </c>
    </row>
    <row r="89" spans="1:22" x14ac:dyDescent="0.3">
      <c r="A89">
        <f>[10]ARF!E93</f>
        <v>87000</v>
      </c>
      <c r="B89">
        <f>[10]ARF!F93</f>
        <v>84.6</v>
      </c>
      <c r="C89">
        <f>'[10]DWM-NB'!F93</f>
        <v>71.899999999999991</v>
      </c>
      <c r="D89">
        <f>'[10]DWM-HT'!F93</f>
        <v>73.2</v>
      </c>
      <c r="E89">
        <f>[10]WMA!F93</f>
        <v>82.3</v>
      </c>
      <c r="F89">
        <f>[10]Lite!F93</f>
        <v>79.5</v>
      </c>
      <c r="H89">
        <f>'[10]DWM-NB'!L93</f>
        <v>3</v>
      </c>
      <c r="I89">
        <f>[10]Lite!L93</f>
        <v>35</v>
      </c>
      <c r="J89">
        <f>'[10]DWM-HT'!L93</f>
        <v>4</v>
      </c>
      <c r="L89">
        <f>[10]ARF!Q93</f>
        <v>0</v>
      </c>
      <c r="M89">
        <f>'[10]DWM-NB'!Q93</f>
        <v>0</v>
      </c>
      <c r="N89">
        <f>'[10]DWM-HT'!Q93</f>
        <v>0</v>
      </c>
      <c r="O89">
        <f>[10]WMA!Q93</f>
        <v>0</v>
      </c>
      <c r="P89">
        <f>[10]Lite!Q93</f>
        <v>100</v>
      </c>
      <c r="R89">
        <f>[10]ARF!C93</f>
        <v>9.296875</v>
      </c>
      <c r="S89">
        <f>'[10]DWM-NB'!C93</f>
        <v>1.109375</v>
      </c>
      <c r="T89">
        <f>'[10]DWM-HT'!C93</f>
        <v>1.34375</v>
      </c>
      <c r="U89">
        <f>[10]WMA!C93</f>
        <v>1.03125</v>
      </c>
      <c r="V89">
        <f>[10]Lite!C93</f>
        <v>3.03125</v>
      </c>
    </row>
    <row r="90" spans="1:22" x14ac:dyDescent="0.3">
      <c r="A90">
        <f>[10]ARF!E94</f>
        <v>88000</v>
      </c>
      <c r="B90">
        <f>[10]ARF!F94</f>
        <v>83.3</v>
      </c>
      <c r="C90">
        <f>'[10]DWM-NB'!F94</f>
        <v>69.899999999999991</v>
      </c>
      <c r="D90">
        <f>'[10]DWM-HT'!F94</f>
        <v>71.5</v>
      </c>
      <c r="E90">
        <f>[10]WMA!F94</f>
        <v>79.900000000000006</v>
      </c>
      <c r="F90">
        <f>[10]Lite!F94</f>
        <v>77.600000000000009</v>
      </c>
      <c r="H90">
        <f>'[10]DWM-NB'!L94</f>
        <v>3</v>
      </c>
      <c r="I90">
        <f>[10]Lite!L94</f>
        <v>38</v>
      </c>
      <c r="J90">
        <f>'[10]DWM-HT'!L94</f>
        <v>4</v>
      </c>
      <c r="L90">
        <f>[10]ARF!Q94</f>
        <v>0</v>
      </c>
      <c r="M90">
        <f>'[10]DWM-NB'!Q94</f>
        <v>0</v>
      </c>
      <c r="N90">
        <f>'[10]DWM-HT'!Q94</f>
        <v>0</v>
      </c>
      <c r="O90">
        <f>[10]WMA!Q94</f>
        <v>0</v>
      </c>
      <c r="P90">
        <f>[10]Lite!Q94</f>
        <v>0</v>
      </c>
      <c r="R90">
        <f>[10]ARF!C94</f>
        <v>9.359375</v>
      </c>
      <c r="S90">
        <f>'[10]DWM-NB'!C94</f>
        <v>1.125</v>
      </c>
      <c r="T90">
        <f>'[10]DWM-HT'!C94</f>
        <v>1.359375</v>
      </c>
      <c r="U90">
        <f>[10]WMA!C94</f>
        <v>1.03125</v>
      </c>
      <c r="V90">
        <f>[10]Lite!C94</f>
        <v>3.09375</v>
      </c>
    </row>
    <row r="91" spans="1:22" x14ac:dyDescent="0.3">
      <c r="A91">
        <f>[10]ARF!E95</f>
        <v>89000</v>
      </c>
      <c r="B91">
        <f>[10]ARF!F95</f>
        <v>85</v>
      </c>
      <c r="C91">
        <f>'[10]DWM-NB'!F95</f>
        <v>70</v>
      </c>
      <c r="D91">
        <f>'[10]DWM-HT'!F95</f>
        <v>71.899999999999991</v>
      </c>
      <c r="E91">
        <f>[10]WMA!F95</f>
        <v>81.8</v>
      </c>
      <c r="F91">
        <f>[10]Lite!F95</f>
        <v>81.899999999999991</v>
      </c>
      <c r="H91">
        <f>'[10]DWM-NB'!L95</f>
        <v>3</v>
      </c>
      <c r="I91">
        <f>[10]Lite!L95</f>
        <v>38</v>
      </c>
      <c r="J91">
        <f>'[10]DWM-HT'!L95</f>
        <v>4</v>
      </c>
      <c r="L91">
        <f>[10]ARF!Q95</f>
        <v>0</v>
      </c>
      <c r="M91">
        <f>'[10]DWM-NB'!Q95</f>
        <v>0</v>
      </c>
      <c r="N91">
        <f>'[10]DWM-HT'!Q95</f>
        <v>0</v>
      </c>
      <c r="O91">
        <f>[10]WMA!Q95</f>
        <v>0</v>
      </c>
      <c r="P91">
        <f>[10]Lite!Q95</f>
        <v>100</v>
      </c>
      <c r="R91">
        <f>[10]ARF!C95</f>
        <v>9.390625</v>
      </c>
      <c r="S91">
        <f>'[10]DWM-NB'!C95</f>
        <v>1.125</v>
      </c>
      <c r="T91">
        <f>'[10]DWM-HT'!C95</f>
        <v>1.375</v>
      </c>
      <c r="U91">
        <f>[10]WMA!C95</f>
        <v>1.046875</v>
      </c>
      <c r="V91">
        <f>[10]Lite!C95</f>
        <v>3.15625</v>
      </c>
    </row>
    <row r="92" spans="1:22" x14ac:dyDescent="0.3">
      <c r="A92">
        <f>[10]ARF!E96</f>
        <v>90000</v>
      </c>
      <c r="B92">
        <f>[10]ARF!F96</f>
        <v>82.899999999999991</v>
      </c>
      <c r="C92">
        <f>'[10]DWM-NB'!F96</f>
        <v>70.099999999999994</v>
      </c>
      <c r="D92">
        <f>'[10]DWM-HT'!F96</f>
        <v>71.399999999999991</v>
      </c>
      <c r="E92">
        <f>[10]WMA!F96</f>
        <v>80.7</v>
      </c>
      <c r="F92">
        <f>[10]Lite!F96</f>
        <v>80.2</v>
      </c>
      <c r="H92">
        <f>'[10]DWM-NB'!L96</f>
        <v>3</v>
      </c>
      <c r="I92">
        <f>[10]Lite!L96</f>
        <v>39</v>
      </c>
      <c r="J92">
        <f>'[10]DWM-HT'!L96</f>
        <v>4</v>
      </c>
      <c r="L92">
        <f>[10]ARF!Q96</f>
        <v>0</v>
      </c>
      <c r="M92">
        <f>'[10]DWM-NB'!Q96</f>
        <v>0</v>
      </c>
      <c r="N92">
        <f>'[10]DWM-HT'!Q96</f>
        <v>0</v>
      </c>
      <c r="O92">
        <f>[10]WMA!Q96</f>
        <v>0</v>
      </c>
      <c r="P92">
        <f>[10]Lite!Q96</f>
        <v>100</v>
      </c>
      <c r="R92">
        <f>[10]ARF!C96</f>
        <v>9.40625</v>
      </c>
      <c r="S92">
        <f>'[10]DWM-NB'!C96</f>
        <v>1.140625</v>
      </c>
      <c r="T92">
        <f>'[10]DWM-HT'!C96</f>
        <v>1.390625</v>
      </c>
      <c r="U92">
        <f>[10]WMA!C96</f>
        <v>1.0625</v>
      </c>
      <c r="V92">
        <f>[10]Lite!C96</f>
        <v>3.234375</v>
      </c>
    </row>
    <row r="93" spans="1:22" x14ac:dyDescent="0.3">
      <c r="A93">
        <f>[10]ARF!E97</f>
        <v>91000</v>
      </c>
      <c r="B93">
        <f>[10]ARF!F97</f>
        <v>73</v>
      </c>
      <c r="C93">
        <f>'[10]DWM-NB'!F97</f>
        <v>70.3</v>
      </c>
      <c r="D93">
        <f>'[10]DWM-HT'!F97</f>
        <v>71.2</v>
      </c>
      <c r="E93">
        <f>[10]WMA!F97</f>
        <v>81.599999999999994</v>
      </c>
      <c r="F93">
        <f>[10]Lite!F97</f>
        <v>80.800000000000011</v>
      </c>
      <c r="H93">
        <f>'[10]DWM-NB'!L97</f>
        <v>3</v>
      </c>
      <c r="I93">
        <f>[10]Lite!L97</f>
        <v>39</v>
      </c>
      <c r="J93">
        <f>'[10]DWM-HT'!L97</f>
        <v>4</v>
      </c>
      <c r="L93">
        <f>[10]ARF!Q97</f>
        <v>0</v>
      </c>
      <c r="M93">
        <f>'[10]DWM-NB'!Q97</f>
        <v>0</v>
      </c>
      <c r="N93">
        <f>'[10]DWM-HT'!Q97</f>
        <v>0</v>
      </c>
      <c r="O93">
        <f>[10]WMA!Q97</f>
        <v>0</v>
      </c>
      <c r="P93">
        <f>[10]Lite!Q97</f>
        <v>100</v>
      </c>
      <c r="R93">
        <f>[10]ARF!C97</f>
        <v>9.453125</v>
      </c>
      <c r="S93">
        <f>'[10]DWM-NB'!C97</f>
        <v>1.15625</v>
      </c>
      <c r="T93">
        <f>'[10]DWM-HT'!C97</f>
        <v>1.421875</v>
      </c>
      <c r="U93">
        <f>[10]WMA!C97</f>
        <v>1.0625</v>
      </c>
      <c r="V93">
        <f>[10]Lite!C97</f>
        <v>3.296875</v>
      </c>
    </row>
    <row r="94" spans="1:22" x14ac:dyDescent="0.3">
      <c r="A94">
        <f>[10]ARF!E98</f>
        <v>92000</v>
      </c>
      <c r="B94">
        <f>[10]ARF!F98</f>
        <v>73.900000000000006</v>
      </c>
      <c r="C94">
        <f>'[10]DWM-NB'!F98</f>
        <v>71</v>
      </c>
      <c r="D94">
        <f>'[10]DWM-HT'!F98</f>
        <v>73.400000000000006</v>
      </c>
      <c r="E94">
        <f>[10]WMA!F98</f>
        <v>82.199999999999989</v>
      </c>
      <c r="F94">
        <f>[10]Lite!F98</f>
        <v>81.599999999999994</v>
      </c>
      <c r="H94">
        <f>'[10]DWM-NB'!L98</f>
        <v>3</v>
      </c>
      <c r="I94">
        <f>[10]Lite!L98</f>
        <v>39</v>
      </c>
      <c r="J94">
        <f>'[10]DWM-HT'!L98</f>
        <v>4</v>
      </c>
      <c r="L94">
        <f>[10]ARF!Q98</f>
        <v>0</v>
      </c>
      <c r="M94">
        <f>'[10]DWM-NB'!Q98</f>
        <v>0</v>
      </c>
      <c r="N94">
        <f>'[10]DWM-HT'!Q98</f>
        <v>0</v>
      </c>
      <c r="O94">
        <f>[10]WMA!Q98</f>
        <v>0</v>
      </c>
      <c r="P94">
        <f>[10]Lite!Q98</f>
        <v>100</v>
      </c>
      <c r="R94">
        <f>[10]ARF!C98</f>
        <v>9.515625</v>
      </c>
      <c r="S94">
        <f>'[10]DWM-NB'!C98</f>
        <v>1.15625</v>
      </c>
      <c r="T94">
        <f>'[10]DWM-HT'!C98</f>
        <v>1.4375</v>
      </c>
      <c r="U94">
        <f>[10]WMA!C98</f>
        <v>1.078125</v>
      </c>
      <c r="V94">
        <f>[10]Lite!C98</f>
        <v>3.359375</v>
      </c>
    </row>
    <row r="95" spans="1:22" x14ac:dyDescent="0.3">
      <c r="A95">
        <f>[10]ARF!E99</f>
        <v>93000</v>
      </c>
      <c r="B95">
        <f>[10]ARF!F99</f>
        <v>75.3</v>
      </c>
      <c r="C95">
        <f>'[10]DWM-NB'!F99</f>
        <v>70.7</v>
      </c>
      <c r="D95">
        <f>'[10]DWM-HT'!F99</f>
        <v>72.599999999999994</v>
      </c>
      <c r="E95">
        <f>[10]WMA!F99</f>
        <v>82.199999999999989</v>
      </c>
      <c r="F95">
        <f>[10]Lite!F99</f>
        <v>79.900000000000006</v>
      </c>
      <c r="H95">
        <f>'[10]DWM-NB'!L99</f>
        <v>3</v>
      </c>
      <c r="I95">
        <f>[10]Lite!L99</f>
        <v>40</v>
      </c>
      <c r="J95">
        <f>'[10]DWM-HT'!L99</f>
        <v>4</v>
      </c>
      <c r="L95">
        <f>[10]ARF!Q99</f>
        <v>0</v>
      </c>
      <c r="M95">
        <f>'[10]DWM-NB'!Q99</f>
        <v>0</v>
      </c>
      <c r="N95">
        <f>'[10]DWM-HT'!Q99</f>
        <v>0</v>
      </c>
      <c r="O95">
        <f>[10]WMA!Q99</f>
        <v>0</v>
      </c>
      <c r="P95">
        <f>[10]Lite!Q99</f>
        <v>100</v>
      </c>
      <c r="R95">
        <f>[10]ARF!C99</f>
        <v>9.578125</v>
      </c>
      <c r="S95">
        <f>'[10]DWM-NB'!C99</f>
        <v>1.171875</v>
      </c>
      <c r="T95">
        <f>'[10]DWM-HT'!C99</f>
        <v>1.453125</v>
      </c>
      <c r="U95">
        <f>[10]WMA!C99</f>
        <v>1.078125</v>
      </c>
      <c r="V95">
        <f>[10]Lite!C99</f>
        <v>3.40625</v>
      </c>
    </row>
    <row r="96" spans="1:22" x14ac:dyDescent="0.3">
      <c r="A96">
        <f>[10]ARF!E100</f>
        <v>94000</v>
      </c>
      <c r="B96">
        <f>[10]ARF!F100</f>
        <v>74.5</v>
      </c>
      <c r="C96">
        <f>'[10]DWM-NB'!F100</f>
        <v>73</v>
      </c>
      <c r="D96">
        <f>'[10]DWM-HT'!F100</f>
        <v>73.5</v>
      </c>
      <c r="E96">
        <f>[10]WMA!F100</f>
        <v>82.899999999999991</v>
      </c>
      <c r="F96">
        <f>[10]Lite!F100</f>
        <v>83</v>
      </c>
      <c r="H96">
        <f>'[10]DWM-NB'!L100</f>
        <v>3</v>
      </c>
      <c r="I96">
        <f>[10]Lite!L100</f>
        <v>41</v>
      </c>
      <c r="J96">
        <f>'[10]DWM-HT'!L100</f>
        <v>4</v>
      </c>
      <c r="L96">
        <f>[10]ARF!Q100</f>
        <v>0</v>
      </c>
      <c r="M96">
        <f>'[10]DWM-NB'!Q100</f>
        <v>0</v>
      </c>
      <c r="N96">
        <f>'[10]DWM-HT'!Q100</f>
        <v>0</v>
      </c>
      <c r="O96">
        <f>[10]WMA!Q100</f>
        <v>0</v>
      </c>
      <c r="P96">
        <f>[10]Lite!Q100</f>
        <v>0</v>
      </c>
      <c r="R96">
        <f>[10]ARF!C100</f>
        <v>9.625</v>
      </c>
      <c r="S96">
        <f>'[10]DWM-NB'!C100</f>
        <v>1.1875</v>
      </c>
      <c r="T96">
        <f>'[10]DWM-HT'!C100</f>
        <v>1.484375</v>
      </c>
      <c r="U96">
        <f>[10]WMA!C100</f>
        <v>1.09375</v>
      </c>
      <c r="V96">
        <f>[10]Lite!C100</f>
        <v>3.46875</v>
      </c>
    </row>
    <row r="97" spans="1:22" x14ac:dyDescent="0.3">
      <c r="A97">
        <f>[10]ARF!E101</f>
        <v>95000</v>
      </c>
      <c r="B97">
        <f>[10]ARF!F101</f>
        <v>72.899999999999991</v>
      </c>
      <c r="C97">
        <f>'[10]DWM-NB'!F101</f>
        <v>68.899999999999991</v>
      </c>
      <c r="D97">
        <f>'[10]DWM-HT'!F101</f>
        <v>73.099999999999994</v>
      </c>
      <c r="E97">
        <f>[10]WMA!F101</f>
        <v>81.3</v>
      </c>
      <c r="F97">
        <f>[10]Lite!F101</f>
        <v>80.300000000000011</v>
      </c>
      <c r="H97">
        <f>'[10]DWM-NB'!L101</f>
        <v>3</v>
      </c>
      <c r="I97">
        <f>[10]Lite!L101</f>
        <v>41</v>
      </c>
      <c r="J97">
        <f>'[10]DWM-HT'!L101</f>
        <v>4</v>
      </c>
      <c r="L97">
        <f>[10]ARF!Q101</f>
        <v>0</v>
      </c>
      <c r="M97">
        <f>'[10]DWM-NB'!Q101</f>
        <v>0</v>
      </c>
      <c r="N97">
        <f>'[10]DWM-HT'!Q101</f>
        <v>0</v>
      </c>
      <c r="O97">
        <f>[10]WMA!Q101</f>
        <v>0</v>
      </c>
      <c r="P97">
        <f>[10]Lite!Q101</f>
        <v>100</v>
      </c>
      <c r="R97">
        <f>[10]ARF!C101</f>
        <v>9.671875</v>
      </c>
      <c r="S97">
        <f>'[10]DWM-NB'!C101</f>
        <v>1.1875</v>
      </c>
      <c r="T97">
        <f>'[10]DWM-HT'!C101</f>
        <v>1.5</v>
      </c>
      <c r="U97">
        <f>[10]WMA!C101</f>
        <v>1.09375</v>
      </c>
      <c r="V97">
        <f>[10]Lite!C101</f>
        <v>3.5</v>
      </c>
    </row>
    <row r="98" spans="1:22" x14ac:dyDescent="0.3">
      <c r="A98">
        <f>[10]ARF!E102</f>
        <v>96000</v>
      </c>
      <c r="B98">
        <f>[10]ARF!F102</f>
        <v>74.3</v>
      </c>
      <c r="C98">
        <f>'[10]DWM-NB'!F102</f>
        <v>68.2</v>
      </c>
      <c r="D98">
        <f>'[10]DWM-HT'!F102</f>
        <v>65.3</v>
      </c>
      <c r="E98">
        <f>[10]WMA!F102</f>
        <v>82.1</v>
      </c>
      <c r="F98">
        <f>[10]Lite!F102</f>
        <v>80.100000000000009</v>
      </c>
      <c r="H98">
        <f>'[10]DWM-NB'!L102</f>
        <v>3</v>
      </c>
      <c r="I98">
        <f>[10]Lite!L102</f>
        <v>44</v>
      </c>
      <c r="J98">
        <f>'[10]DWM-HT'!L102</f>
        <v>2</v>
      </c>
      <c r="L98">
        <f>[10]ARF!Q102</f>
        <v>0</v>
      </c>
      <c r="M98">
        <f>'[10]DWM-NB'!Q102</f>
        <v>0</v>
      </c>
      <c r="N98">
        <f>'[10]DWM-HT'!Q102</f>
        <v>0</v>
      </c>
      <c r="O98">
        <f>[10]WMA!Q102</f>
        <v>0</v>
      </c>
      <c r="P98">
        <f>[10]Lite!Q102</f>
        <v>100</v>
      </c>
      <c r="R98">
        <f>[10]ARF!C102</f>
        <v>9.71875</v>
      </c>
      <c r="S98">
        <f>'[10]DWM-NB'!C102</f>
        <v>1.203125</v>
      </c>
      <c r="T98">
        <f>'[10]DWM-HT'!C102</f>
        <v>1.53125</v>
      </c>
      <c r="U98">
        <f>[10]WMA!C102</f>
        <v>1.109375</v>
      </c>
      <c r="V98">
        <f>[10]Lite!C102</f>
        <v>3.5625</v>
      </c>
    </row>
    <row r="99" spans="1:22" x14ac:dyDescent="0.3">
      <c r="A99">
        <f>[10]ARF!E103</f>
        <v>97000</v>
      </c>
      <c r="B99">
        <f>[10]ARF!F103</f>
        <v>73</v>
      </c>
      <c r="C99">
        <f>'[10]DWM-NB'!F103</f>
        <v>71.899999999999991</v>
      </c>
      <c r="D99">
        <f>'[10]DWM-HT'!F103</f>
        <v>73.7</v>
      </c>
      <c r="E99">
        <f>[10]WMA!F103</f>
        <v>83.7</v>
      </c>
      <c r="F99">
        <f>[10]Lite!F103</f>
        <v>81.399999999999991</v>
      </c>
      <c r="H99">
        <f>'[10]DWM-NB'!L103</f>
        <v>3</v>
      </c>
      <c r="I99">
        <f>[10]Lite!L103</f>
        <v>45</v>
      </c>
      <c r="J99">
        <f>'[10]DWM-HT'!L103</f>
        <v>2</v>
      </c>
      <c r="L99">
        <f>[10]ARF!Q103</f>
        <v>0</v>
      </c>
      <c r="M99">
        <f>'[10]DWM-NB'!Q103</f>
        <v>0</v>
      </c>
      <c r="N99">
        <f>'[10]DWM-HT'!Q103</f>
        <v>0</v>
      </c>
      <c r="O99">
        <f>[10]WMA!Q103</f>
        <v>0</v>
      </c>
      <c r="P99">
        <f>[10]Lite!Q103</f>
        <v>100</v>
      </c>
      <c r="R99">
        <f>[10]ARF!C103</f>
        <v>9.78125</v>
      </c>
      <c r="S99">
        <f>'[10]DWM-NB'!C103</f>
        <v>1.21875</v>
      </c>
      <c r="T99">
        <f>'[10]DWM-HT'!C103</f>
        <v>1.546875</v>
      </c>
      <c r="U99">
        <f>[10]WMA!C103</f>
        <v>1.125</v>
      </c>
      <c r="V99">
        <f>[10]Lite!C103</f>
        <v>3.609375</v>
      </c>
    </row>
    <row r="100" spans="1:22" x14ac:dyDescent="0.3">
      <c r="A100">
        <f>[10]ARF!E104</f>
        <v>98000</v>
      </c>
      <c r="B100">
        <f>[10]ARF!F104</f>
        <v>75.5</v>
      </c>
      <c r="C100">
        <f>'[10]DWM-NB'!F104</f>
        <v>71.3</v>
      </c>
      <c r="D100">
        <f>'[10]DWM-HT'!F104</f>
        <v>72.899999999999991</v>
      </c>
      <c r="E100">
        <f>[10]WMA!F104</f>
        <v>84.2</v>
      </c>
      <c r="F100">
        <f>[10]Lite!F104</f>
        <v>82.199999999999989</v>
      </c>
      <c r="H100">
        <f>'[10]DWM-NB'!L104</f>
        <v>3</v>
      </c>
      <c r="I100">
        <f>[10]Lite!L104</f>
        <v>45</v>
      </c>
      <c r="J100">
        <f>'[10]DWM-HT'!L104</f>
        <v>2</v>
      </c>
      <c r="L100">
        <f>[10]ARF!Q104</f>
        <v>0</v>
      </c>
      <c r="M100">
        <f>'[10]DWM-NB'!Q104</f>
        <v>0</v>
      </c>
      <c r="N100">
        <f>'[10]DWM-HT'!Q104</f>
        <v>0</v>
      </c>
      <c r="O100">
        <f>[10]WMA!Q104</f>
        <v>0</v>
      </c>
      <c r="P100">
        <f>[10]Lite!Q104</f>
        <v>100</v>
      </c>
      <c r="R100">
        <f>[10]ARF!C104</f>
        <v>9.828125</v>
      </c>
      <c r="S100">
        <f>'[10]DWM-NB'!C104</f>
        <v>1.234375</v>
      </c>
      <c r="T100">
        <f>'[10]DWM-HT'!C104</f>
        <v>1.5625</v>
      </c>
      <c r="U100">
        <f>[10]WMA!C104</f>
        <v>1.140625</v>
      </c>
      <c r="V100">
        <f>[10]Lite!C104</f>
        <v>3.671875</v>
      </c>
    </row>
    <row r="101" spans="1:22" x14ac:dyDescent="0.3">
      <c r="A101">
        <f>[10]ARF!E105</f>
        <v>99000</v>
      </c>
      <c r="B101">
        <f>[10]ARF!F105</f>
        <v>76.8</v>
      </c>
      <c r="C101">
        <f>'[10]DWM-NB'!F105</f>
        <v>71.899999999999991</v>
      </c>
      <c r="D101">
        <f>'[10]DWM-HT'!F105</f>
        <v>73.400000000000006</v>
      </c>
      <c r="E101">
        <f>[10]WMA!F105</f>
        <v>83.2</v>
      </c>
      <c r="F101">
        <f>[10]Lite!F105</f>
        <v>82.399999999999991</v>
      </c>
      <c r="H101">
        <f>'[10]DWM-NB'!L105</f>
        <v>3</v>
      </c>
      <c r="I101">
        <f>[10]Lite!L105</f>
        <v>45</v>
      </c>
      <c r="J101">
        <f>'[10]DWM-HT'!L105</f>
        <v>2</v>
      </c>
      <c r="L101">
        <f>[10]ARF!Q105</f>
        <v>0</v>
      </c>
      <c r="M101">
        <f>'[10]DWM-NB'!Q105</f>
        <v>0</v>
      </c>
      <c r="N101">
        <f>'[10]DWM-HT'!Q105</f>
        <v>0</v>
      </c>
      <c r="O101">
        <f>[10]WMA!Q105</f>
        <v>0</v>
      </c>
      <c r="P101">
        <f>[10]Lite!Q105</f>
        <v>100</v>
      </c>
      <c r="R101">
        <f>[10]ARF!C105</f>
        <v>9.875</v>
      </c>
      <c r="S101">
        <f>'[10]DWM-NB'!C105</f>
        <v>1.25</v>
      </c>
      <c r="T101">
        <f>'[10]DWM-HT'!C105</f>
        <v>1.578125</v>
      </c>
      <c r="U101">
        <f>[10]WMA!C105</f>
        <v>1.15625</v>
      </c>
      <c r="V101">
        <f>[10]Lite!C105</f>
        <v>3.71875</v>
      </c>
    </row>
    <row r="102" spans="1:22" x14ac:dyDescent="0.3">
      <c r="A102">
        <f>[10]ARF!E106</f>
        <v>100000</v>
      </c>
      <c r="B102">
        <f>[10]ARF!F106</f>
        <v>76.5</v>
      </c>
      <c r="C102">
        <f>'[10]DWM-NB'!F106</f>
        <v>67.100000000000009</v>
      </c>
      <c r="D102">
        <f>'[10]DWM-HT'!F106</f>
        <v>70.5</v>
      </c>
      <c r="E102">
        <f>[10]WMA!F106</f>
        <v>81.599999999999994</v>
      </c>
      <c r="F102">
        <f>[10]Lite!F106</f>
        <v>81.2</v>
      </c>
      <c r="H102">
        <f>'[10]DWM-NB'!L106</f>
        <v>3</v>
      </c>
      <c r="I102">
        <f>[10]Lite!L106</f>
        <v>49</v>
      </c>
      <c r="J102">
        <f>'[10]DWM-HT'!L106</f>
        <v>2</v>
      </c>
      <c r="L102">
        <f>[10]ARF!Q106</f>
        <v>0</v>
      </c>
      <c r="M102">
        <f>'[10]DWM-NB'!Q106</f>
        <v>0</v>
      </c>
      <c r="N102">
        <f>'[10]DWM-HT'!Q106</f>
        <v>0</v>
      </c>
      <c r="O102">
        <f>[10]WMA!Q106</f>
        <v>0</v>
      </c>
      <c r="P102">
        <f>[10]Lite!Q106</f>
        <v>100</v>
      </c>
      <c r="R102">
        <f>[10]ARF!C106</f>
        <v>9.921875</v>
      </c>
      <c r="S102">
        <f>'[10]DWM-NB'!C106</f>
        <v>1.265625</v>
      </c>
      <c r="T102">
        <f>'[10]DWM-HT'!C106</f>
        <v>1.59375</v>
      </c>
      <c r="U102">
        <f>[10]WMA!C106</f>
        <v>1.171875</v>
      </c>
      <c r="V102">
        <f>[10]Lite!C106</f>
        <v>3.8125</v>
      </c>
    </row>
    <row r="103" spans="1:22" x14ac:dyDescent="0.3">
      <c r="B103" s="14">
        <f>AVERAGE(B3:B102)</f>
        <v>80.387</v>
      </c>
      <c r="C103" s="14">
        <f>AVERAGE(C3:C102)</f>
        <v>80.849000000000018</v>
      </c>
      <c r="D103" s="14">
        <f t="shared" ref="D103:J103" si="0">AVERAGE(D3:D102)</f>
        <v>72.290000000000006</v>
      </c>
      <c r="E103" s="14">
        <f t="shared" si="0"/>
        <v>82.411999999999992</v>
      </c>
      <c r="F103" s="14">
        <f t="shared" si="0"/>
        <v>79.955999999999975</v>
      </c>
      <c r="G103" s="14"/>
      <c r="H103" s="14">
        <f t="shared" si="0"/>
        <v>3</v>
      </c>
      <c r="I103" s="14">
        <f t="shared" si="0"/>
        <v>21.41</v>
      </c>
      <c r="J103" s="14">
        <f t="shared" si="0"/>
        <v>2.64</v>
      </c>
      <c r="L103" s="14">
        <f>AVERAGE(L3:L102)</f>
        <v>0</v>
      </c>
      <c r="M103" s="14">
        <f>AVERAGE(M3:M102)</f>
        <v>0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71</v>
      </c>
      <c r="Q103" s="14"/>
      <c r="R103" s="14">
        <f>AVERAGE(R3:R102)</f>
        <v>5.1364062500000003</v>
      </c>
      <c r="S103" s="14">
        <f>AVERAGE(S3:S102)</f>
        <v>0.70671874999999995</v>
      </c>
      <c r="T103" s="14">
        <f t="shared" ref="T103:V103" si="2">AVERAGE(T3:T102)</f>
        <v>0.83687500000000004</v>
      </c>
      <c r="U103" s="14">
        <f t="shared" si="2"/>
        <v>0.666875</v>
      </c>
      <c r="V103" s="14">
        <f t="shared" si="2"/>
        <v>1.6817187499999999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A40" zoomScale="60" zoomScaleNormal="60" workbookViewId="0">
      <selection activeCell="A3" sqref="A3:A10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x14ac:dyDescent="0.25">
      <c r="A2" t="s">
        <v>13</v>
      </c>
      <c r="B2" s="6" t="str">
        <f>CONCATENATE("ARF","(",ROUND(B103,2),"%",")")</f>
        <v>ARF(53.98%)</v>
      </c>
      <c r="C2" s="6" t="str">
        <f>CONCATENATE("DWM-NB","(",ROUND(C103,2),"%",")")</f>
        <v>DWM-NB(62.62%)</v>
      </c>
      <c r="D2" s="6" t="str">
        <f>CONCATENATE("DWM-HT","(",ROUND(D103,2),"%",")")</f>
        <v>DWM-HT(58.88%)</v>
      </c>
      <c r="E2" s="6" t="str">
        <f>CONCATENATE("WMA","(",ROUND(E103,2),"%",")")</f>
        <v>WMA(68.92%)</v>
      </c>
      <c r="F2" s="6" t="str">
        <f>CONCATENATE("HDWM","(",ROUND(F103,2),"%",")")</f>
        <v>HDWM(61.3%)</v>
      </c>
      <c r="H2" s="6" t="str">
        <f>CONCATENATE("DWM-NB","(",ROUND(H103,2),"",")")</f>
        <v>DWM-NB(2.1)</v>
      </c>
      <c r="I2" s="6" t="str">
        <f>CONCATENATE("HDWM","(",ROUND(I103,2),"",")")</f>
        <v>HDWM(7.64)</v>
      </c>
      <c r="J2" s="6" t="str">
        <f>CONCATENATE("DWM-HT","(",ROUND(J103,2),"",")")</f>
        <v>DWM-HT(1.18)</v>
      </c>
      <c r="L2" s="6" t="str">
        <f>CONCATENATE("ARF","(",ROUND(L103,2),"%",")")</f>
        <v>ARF(0%)</v>
      </c>
      <c r="M2" s="6" t="str">
        <f>CONCATENATE("DWM-NB","(",ROUND(M103,2),"%",")")</f>
        <v>DWM-NB(0%)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HDWM(66%)</v>
      </c>
      <c r="Q2" s="6"/>
      <c r="R2" s="6" t="str">
        <f>CONCATENATE("ARF","(",ROUND(R102,2),"",")")</f>
        <v>ARF(23.94)</v>
      </c>
      <c r="S2" s="6" t="str">
        <f>CONCATENATE("DWM-NB","(",ROUND(S102,2),"",")")</f>
        <v>DWM-NB(1.52)</v>
      </c>
      <c r="T2" s="6" t="str">
        <f>CONCATENATE("DWM-HT","(",ROUND(T102,2),"",")")</f>
        <v>DWM-HT(2.23)</v>
      </c>
      <c r="U2" s="6" t="str">
        <f>CONCATENATE("WMA","(",ROUND(U102,2),"",")")</f>
        <v>WMA(1.48)</v>
      </c>
      <c r="V2" s="6" t="str">
        <f>CONCATENATE("HDWM","(",ROUND(V102,2),"",")")</f>
        <v>HDWM(3.84)</v>
      </c>
    </row>
    <row r="3" spans="1:34" x14ac:dyDescent="0.25">
      <c r="A3">
        <f>[11]ARF!E7</f>
        <v>1000</v>
      </c>
      <c r="B3">
        <f>[11]ARF!F7</f>
        <v>76.2</v>
      </c>
      <c r="C3">
        <f>'[11]DWM-NB'!F7</f>
        <v>81.2</v>
      </c>
      <c r="D3">
        <f>'[11]DWM-HT'!F7</f>
        <v>80.900000000000006</v>
      </c>
      <c r="E3">
        <f>[11]WMA!F7</f>
        <v>81.8</v>
      </c>
      <c r="F3">
        <f>[11]Lite!F7</f>
        <v>82.199999999999989</v>
      </c>
      <c r="H3">
        <f>'[11]DWM-NB'!L7</f>
        <v>5</v>
      </c>
      <c r="I3">
        <f>[11]Lite!L7</f>
        <v>9</v>
      </c>
      <c r="J3">
        <f>'[11]DWM-HT'!L7</f>
        <v>5</v>
      </c>
      <c r="L3">
        <f>[11]ARF!Q7</f>
        <v>0</v>
      </c>
      <c r="M3">
        <f>'[11]DWM-NB'!Q7</f>
        <v>0</v>
      </c>
      <c r="N3">
        <f>'[11]DWM-HT'!Q7</f>
        <v>0</v>
      </c>
      <c r="O3">
        <f>[11]WMA!Q7</f>
        <v>0</v>
      </c>
      <c r="P3">
        <f>[11]Lite!Q7</f>
        <v>0</v>
      </c>
      <c r="R3">
        <f>[11]ARF!C7</f>
        <v>0.5625</v>
      </c>
      <c r="S3">
        <f>'[11]DWM-NB'!C7</f>
        <v>4.6875E-2</v>
      </c>
      <c r="T3">
        <f>'[11]DWM-HT'!C7</f>
        <v>0.109375</v>
      </c>
      <c r="U3">
        <f>[11]WMA!C7</f>
        <v>6.25E-2</v>
      </c>
      <c r="V3">
        <f>[11]Lite!C7</f>
        <v>7.8125E-2</v>
      </c>
    </row>
    <row r="4" spans="1:34" x14ac:dyDescent="0.25">
      <c r="A4">
        <f>[11]ARF!E8</f>
        <v>2000</v>
      </c>
      <c r="B4">
        <f>[11]ARF!F8</f>
        <v>79.800000000000011</v>
      </c>
      <c r="C4">
        <f>'[11]DWM-NB'!F8</f>
        <v>86.7</v>
      </c>
      <c r="D4">
        <f>'[11]DWM-HT'!F8</f>
        <v>86.7</v>
      </c>
      <c r="E4">
        <f>[11]WMA!F8</f>
        <v>76.8</v>
      </c>
      <c r="F4">
        <f>[11]Lite!F8</f>
        <v>77.2</v>
      </c>
      <c r="H4">
        <f>'[11]DWM-NB'!L8</f>
        <v>5</v>
      </c>
      <c r="I4">
        <f>[11]Lite!L8</f>
        <v>9</v>
      </c>
      <c r="J4">
        <f>'[11]DWM-HT'!L8</f>
        <v>4</v>
      </c>
      <c r="L4">
        <f>[11]ARF!Q8</f>
        <v>0</v>
      </c>
      <c r="M4">
        <f>'[11]DWM-NB'!Q8</f>
        <v>0</v>
      </c>
      <c r="N4">
        <f>'[11]DWM-HT'!Q8</f>
        <v>0</v>
      </c>
      <c r="O4">
        <f>[11]WMA!Q8</f>
        <v>0</v>
      </c>
      <c r="P4">
        <f>[11]Lite!Q8</f>
        <v>100</v>
      </c>
      <c r="R4">
        <f>[11]ARF!C8</f>
        <v>0.78125</v>
      </c>
      <c r="S4">
        <f>'[11]DWM-NB'!C8</f>
        <v>9.375E-2</v>
      </c>
      <c r="T4">
        <f>'[11]DWM-HT'!C8</f>
        <v>0.171875</v>
      </c>
      <c r="U4">
        <f>[11]WMA!C8</f>
        <v>0.140625</v>
      </c>
      <c r="V4">
        <f>[11]Lite!C8</f>
        <v>0.15625</v>
      </c>
    </row>
    <row r="5" spans="1:34" x14ac:dyDescent="0.25">
      <c r="A5">
        <f>[11]ARF!E9</f>
        <v>3000</v>
      </c>
      <c r="B5">
        <f>[11]ARF!F9</f>
        <v>73.5</v>
      </c>
      <c r="C5">
        <f>'[11]DWM-NB'!F9</f>
        <v>84.399999999999991</v>
      </c>
      <c r="D5">
        <f>'[11]DWM-HT'!F9</f>
        <v>83.899999999999991</v>
      </c>
      <c r="E5">
        <f>[11]WMA!F9</f>
        <v>61.9</v>
      </c>
      <c r="F5">
        <f>[11]Lite!F9</f>
        <v>69.899999999999991</v>
      </c>
      <c r="H5">
        <f>'[11]DWM-NB'!L9</f>
        <v>5</v>
      </c>
      <c r="I5">
        <f>[11]Lite!L9</f>
        <v>9</v>
      </c>
      <c r="J5">
        <f>'[11]DWM-HT'!L9</f>
        <v>4</v>
      </c>
      <c r="L5">
        <f>[11]ARF!Q9</f>
        <v>0</v>
      </c>
      <c r="M5">
        <f>'[11]DWM-NB'!Q9</f>
        <v>0</v>
      </c>
      <c r="N5">
        <f>'[11]DWM-HT'!Q9</f>
        <v>0</v>
      </c>
      <c r="O5">
        <f>[11]WMA!Q9</f>
        <v>0</v>
      </c>
      <c r="P5">
        <f>[11]Lite!Q9</f>
        <v>0</v>
      </c>
      <c r="R5">
        <f>[11]ARF!C9</f>
        <v>1.046875</v>
      </c>
      <c r="S5">
        <f>'[11]DWM-NB'!C9</f>
        <v>0.140625</v>
      </c>
      <c r="T5">
        <f>'[11]DWM-HT'!C9</f>
        <v>0.203125</v>
      </c>
      <c r="U5">
        <f>[11]WMA!C9</f>
        <v>0.1875</v>
      </c>
      <c r="V5">
        <f>[11]Lite!C9</f>
        <v>0.21875</v>
      </c>
    </row>
    <row r="6" spans="1:34" x14ac:dyDescent="0.25">
      <c r="A6">
        <f>[11]ARF!E10</f>
        <v>4000</v>
      </c>
      <c r="B6">
        <f>[11]ARF!F10</f>
        <v>69.099999999999994</v>
      </c>
      <c r="C6">
        <f>'[11]DWM-NB'!F10</f>
        <v>82.399999999999991</v>
      </c>
      <c r="D6">
        <f>'[11]DWM-HT'!F10</f>
        <v>81.399999999999991</v>
      </c>
      <c r="E6">
        <f>[11]WMA!F10</f>
        <v>93.4</v>
      </c>
      <c r="F6">
        <f>[11]Lite!F10</f>
        <v>67.300000000000011</v>
      </c>
      <c r="H6">
        <f>'[11]DWM-NB'!L10</f>
        <v>5</v>
      </c>
      <c r="I6">
        <f>[11]Lite!L10</f>
        <v>9</v>
      </c>
      <c r="J6">
        <f>'[11]DWM-HT'!L10</f>
        <v>3</v>
      </c>
      <c r="L6">
        <f>[11]ARF!Q10</f>
        <v>0</v>
      </c>
      <c r="M6">
        <f>'[11]DWM-NB'!Q10</f>
        <v>0</v>
      </c>
      <c r="N6">
        <f>'[11]DWM-HT'!Q10</f>
        <v>0</v>
      </c>
      <c r="O6">
        <f>[11]WMA!Q10</f>
        <v>0</v>
      </c>
      <c r="P6">
        <f>[11]Lite!Q10</f>
        <v>100</v>
      </c>
      <c r="R6">
        <f>[11]ARF!C10</f>
        <v>1.296875</v>
      </c>
      <c r="S6">
        <f>'[11]DWM-NB'!C10</f>
        <v>0.171875</v>
      </c>
      <c r="T6">
        <f>'[11]DWM-HT'!C10</f>
        <v>0.234375</v>
      </c>
      <c r="U6">
        <f>[11]WMA!C10</f>
        <v>0.203125</v>
      </c>
      <c r="V6">
        <f>[11]Lite!C10</f>
        <v>0.265625</v>
      </c>
    </row>
    <row r="7" spans="1:34" x14ac:dyDescent="0.25">
      <c r="A7">
        <f>[11]ARF!E11</f>
        <v>5000</v>
      </c>
      <c r="B7">
        <f>[11]ARF!F11</f>
        <v>66.2</v>
      </c>
      <c r="C7">
        <f>'[11]DWM-NB'!F11</f>
        <v>81.100000000000009</v>
      </c>
      <c r="D7">
        <f>'[11]DWM-HT'!F11</f>
        <v>77.400000000000006</v>
      </c>
      <c r="E7">
        <f>[11]WMA!F11</f>
        <v>81.599999999999994</v>
      </c>
      <c r="F7">
        <f>[11]Lite!F11</f>
        <v>63.4</v>
      </c>
      <c r="H7">
        <f>'[11]DWM-NB'!L11</f>
        <v>5</v>
      </c>
      <c r="I7">
        <f>[11]Lite!L11</f>
        <v>9</v>
      </c>
      <c r="J7">
        <f>'[11]DWM-HT'!L11</f>
        <v>3</v>
      </c>
      <c r="L7">
        <f>[11]ARF!Q11</f>
        <v>0</v>
      </c>
      <c r="M7">
        <f>'[11]DWM-NB'!Q11</f>
        <v>0</v>
      </c>
      <c r="N7">
        <f>'[11]DWM-HT'!Q11</f>
        <v>0</v>
      </c>
      <c r="O7">
        <f>[11]WMA!Q11</f>
        <v>0</v>
      </c>
      <c r="P7">
        <f>[11]Lite!Q11</f>
        <v>100</v>
      </c>
      <c r="R7">
        <f>[11]ARF!C11</f>
        <v>1.53125</v>
      </c>
      <c r="S7">
        <f>'[11]DWM-NB'!C11</f>
        <v>0.1875</v>
      </c>
      <c r="T7">
        <f>'[11]DWM-HT'!C11</f>
        <v>0.265625</v>
      </c>
      <c r="U7">
        <f>[11]WMA!C11</f>
        <v>0.203125</v>
      </c>
      <c r="V7">
        <f>[11]Lite!C11</f>
        <v>0.296875</v>
      </c>
    </row>
    <row r="8" spans="1:34" x14ac:dyDescent="0.25">
      <c r="A8">
        <f>[11]ARF!E12</f>
        <v>6000</v>
      </c>
      <c r="B8">
        <f>[11]ARF!F12</f>
        <v>68.8</v>
      </c>
      <c r="C8">
        <f>'[11]DWM-NB'!F12</f>
        <v>81.8</v>
      </c>
      <c r="D8">
        <f>'[11]DWM-HT'!F12</f>
        <v>69.099999999999994</v>
      </c>
      <c r="E8">
        <f>[11]WMA!F12</f>
        <v>84.7</v>
      </c>
      <c r="F8">
        <f>[11]Lite!F12</f>
        <v>65.8</v>
      </c>
      <c r="H8">
        <f>'[11]DWM-NB'!L12</f>
        <v>4</v>
      </c>
      <c r="I8">
        <f>[11]Lite!L12</f>
        <v>9</v>
      </c>
      <c r="J8">
        <f>'[11]DWM-HT'!L12</f>
        <v>3</v>
      </c>
      <c r="L8">
        <f>[11]ARF!Q12</f>
        <v>0</v>
      </c>
      <c r="M8">
        <f>'[11]DWM-NB'!Q12</f>
        <v>0</v>
      </c>
      <c r="N8">
        <f>'[11]DWM-HT'!Q12</f>
        <v>0</v>
      </c>
      <c r="O8">
        <f>[11]WMA!Q12</f>
        <v>0</v>
      </c>
      <c r="P8">
        <f>[11]Lite!Q12</f>
        <v>0</v>
      </c>
      <c r="R8">
        <f>[11]ARF!C12</f>
        <v>1.6875</v>
      </c>
      <c r="S8">
        <f>'[11]DWM-NB'!C12</f>
        <v>0.21875</v>
      </c>
      <c r="T8">
        <f>'[11]DWM-HT'!C12</f>
        <v>0.296875</v>
      </c>
      <c r="U8">
        <f>[11]WMA!C12</f>
        <v>0.21875</v>
      </c>
      <c r="V8">
        <f>[11]Lite!C12</f>
        <v>0.359375</v>
      </c>
      <c r="AG8" s="32" t="s">
        <v>17</v>
      </c>
    </row>
    <row r="9" spans="1:34" x14ac:dyDescent="0.25">
      <c r="A9">
        <f>[11]ARF!E13</f>
        <v>7000</v>
      </c>
      <c r="B9">
        <f>[11]ARF!F13</f>
        <v>68.899999999999991</v>
      </c>
      <c r="C9">
        <f>'[11]DWM-NB'!F13</f>
        <v>83.5</v>
      </c>
      <c r="D9">
        <f>'[11]DWM-HT'!F13</f>
        <v>65.100000000000009</v>
      </c>
      <c r="E9">
        <f>[11]WMA!F13</f>
        <v>85.2</v>
      </c>
      <c r="F9">
        <f>[11]Lite!F13</f>
        <v>66.100000000000009</v>
      </c>
      <c r="H9">
        <f>'[11]DWM-NB'!L13</f>
        <v>4</v>
      </c>
      <c r="I9">
        <f>[11]Lite!L13</f>
        <v>9</v>
      </c>
      <c r="J9">
        <f>'[11]DWM-HT'!L13</f>
        <v>2</v>
      </c>
      <c r="L9">
        <f>[11]ARF!Q13</f>
        <v>0</v>
      </c>
      <c r="M9">
        <f>'[11]DWM-NB'!Q13</f>
        <v>0</v>
      </c>
      <c r="N9">
        <f>'[11]DWM-HT'!Q13</f>
        <v>0</v>
      </c>
      <c r="O9">
        <f>[11]WMA!Q13</f>
        <v>0</v>
      </c>
      <c r="P9">
        <f>[11]Lite!Q13</f>
        <v>0</v>
      </c>
      <c r="R9">
        <f>[11]ARF!C13</f>
        <v>1.875</v>
      </c>
      <c r="S9">
        <f>'[11]DWM-NB'!C13</f>
        <v>0.234375</v>
      </c>
      <c r="T9">
        <f>'[11]DWM-HT'!C13</f>
        <v>0.328125</v>
      </c>
      <c r="U9">
        <f>[11]WMA!C13</f>
        <v>0.234375</v>
      </c>
      <c r="V9">
        <f>[11]Lite!C13</f>
        <v>0.390625</v>
      </c>
      <c r="AH9">
        <v>1</v>
      </c>
    </row>
    <row r="10" spans="1:34" x14ac:dyDescent="0.25">
      <c r="A10">
        <f>[11]ARF!E14</f>
        <v>8000</v>
      </c>
      <c r="B10">
        <f>[11]ARF!F14</f>
        <v>67.800000000000011</v>
      </c>
      <c r="C10">
        <f>'[11]DWM-NB'!F14</f>
        <v>82.899999999999991</v>
      </c>
      <c r="D10">
        <f>'[11]DWM-HT'!F14</f>
        <v>65.900000000000006</v>
      </c>
      <c r="E10">
        <f>[11]WMA!F14</f>
        <v>83.3</v>
      </c>
      <c r="F10">
        <f>[11]Lite!F14</f>
        <v>64.400000000000006</v>
      </c>
      <c r="H10">
        <f>'[11]DWM-NB'!L14</f>
        <v>4</v>
      </c>
      <c r="I10">
        <f>[11]Lite!L14</f>
        <v>9</v>
      </c>
      <c r="J10">
        <f>'[11]DWM-HT'!L14</f>
        <v>2</v>
      </c>
      <c r="L10">
        <f>[11]ARF!Q14</f>
        <v>0</v>
      </c>
      <c r="M10">
        <f>'[11]DWM-NB'!Q14</f>
        <v>0</v>
      </c>
      <c r="N10">
        <f>'[11]DWM-HT'!Q14</f>
        <v>0</v>
      </c>
      <c r="O10">
        <f>[11]WMA!Q14</f>
        <v>0</v>
      </c>
      <c r="P10">
        <f>[11]Lite!Q14</f>
        <v>100</v>
      </c>
      <c r="R10">
        <f>[11]ARF!C14</f>
        <v>2.09375</v>
      </c>
      <c r="S10">
        <f>'[11]DWM-NB'!C14</f>
        <v>0.234375</v>
      </c>
      <c r="T10">
        <f>'[11]DWM-HT'!C14</f>
        <v>0.359375</v>
      </c>
      <c r="U10">
        <f>[11]WMA!C14</f>
        <v>0.25</v>
      </c>
      <c r="V10">
        <f>[11]Lite!C14</f>
        <v>0.40625</v>
      </c>
      <c r="AH10">
        <v>100</v>
      </c>
    </row>
    <row r="11" spans="1:34" x14ac:dyDescent="0.25">
      <c r="A11">
        <f>[11]ARF!E15</f>
        <v>9000</v>
      </c>
      <c r="B11">
        <f>[11]ARF!F15</f>
        <v>69.099999999999994</v>
      </c>
      <c r="C11">
        <f>'[11]DWM-NB'!F15</f>
        <v>82.8</v>
      </c>
      <c r="D11">
        <f>'[11]DWM-HT'!F15</f>
        <v>45.1</v>
      </c>
      <c r="E11">
        <f>[11]WMA!F15</f>
        <v>86.3</v>
      </c>
      <c r="F11">
        <f>[11]Lite!F15</f>
        <v>64.3</v>
      </c>
      <c r="H11">
        <f>'[11]DWM-NB'!L15</f>
        <v>4</v>
      </c>
      <c r="I11">
        <f>[11]Lite!L15</f>
        <v>9</v>
      </c>
      <c r="J11">
        <f>'[11]DWM-HT'!L15</f>
        <v>1</v>
      </c>
      <c r="L11">
        <f>[11]ARF!Q15</f>
        <v>0</v>
      </c>
      <c r="M11">
        <f>'[11]DWM-NB'!Q15</f>
        <v>0</v>
      </c>
      <c r="N11">
        <f>'[11]DWM-HT'!Q15</f>
        <v>0</v>
      </c>
      <c r="O11">
        <f>[11]WMA!Q15</f>
        <v>0</v>
      </c>
      <c r="P11">
        <f>[11]Lite!Q15</f>
        <v>0</v>
      </c>
      <c r="R11">
        <f>[11]ARF!C15</f>
        <v>2.265625</v>
      </c>
      <c r="S11">
        <f>'[11]DWM-NB'!C15</f>
        <v>0.265625</v>
      </c>
      <c r="T11">
        <f>'[11]DWM-HT'!C15</f>
        <v>0.390625</v>
      </c>
      <c r="U11">
        <f>[11]WMA!C15</f>
        <v>0.265625</v>
      </c>
      <c r="V11">
        <f>[11]Lite!C15</f>
        <v>0.4375</v>
      </c>
    </row>
    <row r="12" spans="1:34" x14ac:dyDescent="0.25">
      <c r="A12">
        <f>[11]ARF!E16</f>
        <v>10000</v>
      </c>
      <c r="B12">
        <f>[11]ARF!F16</f>
        <v>66.8</v>
      </c>
      <c r="C12">
        <f>'[11]DWM-NB'!F16</f>
        <v>80</v>
      </c>
      <c r="D12">
        <f>'[11]DWM-HT'!F16</f>
        <v>57.599999999999994</v>
      </c>
      <c r="E12">
        <f>[11]WMA!F16</f>
        <v>85.9</v>
      </c>
      <c r="F12">
        <f>[11]Lite!F16</f>
        <v>63.1</v>
      </c>
      <c r="H12">
        <f>'[11]DWM-NB'!L16</f>
        <v>4</v>
      </c>
      <c r="I12">
        <f>[11]Lite!L16</f>
        <v>9</v>
      </c>
      <c r="J12">
        <f>'[11]DWM-HT'!L16</f>
        <v>1</v>
      </c>
      <c r="L12">
        <f>[11]ARF!Q16</f>
        <v>0</v>
      </c>
      <c r="M12">
        <f>'[11]DWM-NB'!Q16</f>
        <v>0</v>
      </c>
      <c r="N12">
        <f>'[11]DWM-HT'!Q16</f>
        <v>0</v>
      </c>
      <c r="O12">
        <f>[11]WMA!Q16</f>
        <v>0</v>
      </c>
      <c r="P12">
        <f>[11]Lite!Q16</f>
        <v>0</v>
      </c>
      <c r="R12">
        <f>[11]ARF!C16</f>
        <v>2.46875</v>
      </c>
      <c r="S12">
        <f>'[11]DWM-NB'!C16</f>
        <v>0.28125</v>
      </c>
      <c r="T12">
        <f>'[11]DWM-HT'!C16</f>
        <v>0.40625</v>
      </c>
      <c r="U12">
        <f>[11]WMA!C16</f>
        <v>0.28125</v>
      </c>
      <c r="V12">
        <f>[11]Lite!C16</f>
        <v>0.453125</v>
      </c>
    </row>
    <row r="13" spans="1:34" x14ac:dyDescent="0.25">
      <c r="A13">
        <f>[11]ARF!E17</f>
        <v>11000</v>
      </c>
      <c r="B13">
        <f>[11]ARF!F17</f>
        <v>70.5</v>
      </c>
      <c r="C13">
        <f>'[11]DWM-NB'!F17</f>
        <v>84</v>
      </c>
      <c r="D13">
        <f>'[11]DWM-HT'!F17</f>
        <v>63.9</v>
      </c>
      <c r="E13">
        <f>[11]WMA!F17</f>
        <v>88.2</v>
      </c>
      <c r="F13">
        <f>[11]Lite!F17</f>
        <v>68</v>
      </c>
      <c r="H13">
        <f>'[11]DWM-NB'!L17</f>
        <v>4</v>
      </c>
      <c r="I13">
        <f>[11]Lite!L17</f>
        <v>9</v>
      </c>
      <c r="J13">
        <f>'[11]DWM-HT'!L17</f>
        <v>1</v>
      </c>
      <c r="L13">
        <f>[11]ARF!Q17</f>
        <v>0</v>
      </c>
      <c r="M13">
        <f>'[11]DWM-NB'!Q17</f>
        <v>0</v>
      </c>
      <c r="N13">
        <f>'[11]DWM-HT'!Q17</f>
        <v>0</v>
      </c>
      <c r="O13">
        <f>[11]WMA!Q17</f>
        <v>0</v>
      </c>
      <c r="P13">
        <f>[11]Lite!Q17</f>
        <v>100</v>
      </c>
      <c r="R13">
        <f>[11]ARF!C17</f>
        <v>2.640625</v>
      </c>
      <c r="S13">
        <f>'[11]DWM-NB'!C17</f>
        <v>0.296875</v>
      </c>
      <c r="T13">
        <f>'[11]DWM-HT'!C17</f>
        <v>0.4375</v>
      </c>
      <c r="U13">
        <f>[11]WMA!C17</f>
        <v>0.296875</v>
      </c>
      <c r="V13">
        <f>[11]Lite!C17</f>
        <v>0.5</v>
      </c>
      <c r="AG13">
        <v>25000</v>
      </c>
    </row>
    <row r="14" spans="1:34" x14ac:dyDescent="0.25">
      <c r="A14">
        <f>[11]ARF!E18</f>
        <v>12000</v>
      </c>
      <c r="B14">
        <f>[11]ARF!F18</f>
        <v>65.5</v>
      </c>
      <c r="C14">
        <f>'[11]DWM-NB'!F18</f>
        <v>81.2</v>
      </c>
      <c r="D14">
        <f>'[11]DWM-HT'!F18</f>
        <v>68.600000000000009</v>
      </c>
      <c r="E14">
        <f>[11]WMA!F18</f>
        <v>87</v>
      </c>
      <c r="F14">
        <f>[11]Lite!F18</f>
        <v>63.1</v>
      </c>
      <c r="H14">
        <f>'[11]DWM-NB'!L18</f>
        <v>4</v>
      </c>
      <c r="I14">
        <f>[11]Lite!L18</f>
        <v>9</v>
      </c>
      <c r="J14">
        <f>'[11]DWM-HT'!L18</f>
        <v>1</v>
      </c>
      <c r="L14">
        <f>[11]ARF!Q18</f>
        <v>0</v>
      </c>
      <c r="M14">
        <f>'[11]DWM-NB'!Q18</f>
        <v>0</v>
      </c>
      <c r="N14">
        <f>'[11]DWM-HT'!Q18</f>
        <v>0</v>
      </c>
      <c r="O14">
        <f>[11]WMA!Q18</f>
        <v>0</v>
      </c>
      <c r="P14">
        <f>[11]Lite!Q18</f>
        <v>0</v>
      </c>
      <c r="R14">
        <f>[11]ARF!C18</f>
        <v>2.828125</v>
      </c>
      <c r="S14">
        <f>'[11]DWM-NB'!C18</f>
        <v>0.3125</v>
      </c>
      <c r="T14">
        <f>'[11]DWM-HT'!C18</f>
        <v>0.484375</v>
      </c>
      <c r="U14">
        <f>[11]WMA!C18</f>
        <v>0.296875</v>
      </c>
      <c r="V14">
        <f>[11]Lite!C18</f>
        <v>0.53125</v>
      </c>
      <c r="AG14">
        <v>25000</v>
      </c>
    </row>
    <row r="15" spans="1:34" x14ac:dyDescent="0.25">
      <c r="A15">
        <f>[11]ARF!E19</f>
        <v>13000</v>
      </c>
      <c r="B15">
        <f>[11]ARF!F19</f>
        <v>69.8</v>
      </c>
      <c r="C15">
        <f>'[11]DWM-NB'!F19</f>
        <v>83.2</v>
      </c>
      <c r="D15">
        <f>'[11]DWM-HT'!F19</f>
        <v>69.3</v>
      </c>
      <c r="E15">
        <f>[11]WMA!F19</f>
        <v>87.8</v>
      </c>
      <c r="F15">
        <f>[11]Lite!F19</f>
        <v>67.300000000000011</v>
      </c>
      <c r="H15">
        <f>'[11]DWM-NB'!L19</f>
        <v>4</v>
      </c>
      <c r="I15">
        <f>[11]Lite!L19</f>
        <v>9</v>
      </c>
      <c r="J15">
        <f>'[11]DWM-HT'!L19</f>
        <v>1</v>
      </c>
      <c r="L15">
        <f>[11]ARF!Q19</f>
        <v>0</v>
      </c>
      <c r="M15">
        <f>'[11]DWM-NB'!Q19</f>
        <v>0</v>
      </c>
      <c r="N15">
        <f>'[11]DWM-HT'!Q19</f>
        <v>0</v>
      </c>
      <c r="O15">
        <f>[11]WMA!Q19</f>
        <v>0</v>
      </c>
      <c r="P15">
        <f>[11]Lite!Q19</f>
        <v>100</v>
      </c>
      <c r="R15">
        <f>[11]ARF!C19</f>
        <v>3.015625</v>
      </c>
      <c r="S15">
        <f>'[11]DWM-NB'!C19</f>
        <v>0.328125</v>
      </c>
      <c r="T15">
        <f>'[11]DWM-HT'!C19</f>
        <v>0.5</v>
      </c>
      <c r="U15">
        <f>[11]WMA!C19</f>
        <v>0.328125</v>
      </c>
      <c r="V15">
        <f>[11]Lite!C19</f>
        <v>0.59375</v>
      </c>
    </row>
    <row r="16" spans="1:34" x14ac:dyDescent="0.25">
      <c r="A16">
        <f>[11]ARF!E20</f>
        <v>14000</v>
      </c>
      <c r="B16">
        <f>[11]ARF!F20</f>
        <v>71.599999999999994</v>
      </c>
      <c r="C16">
        <f>'[11]DWM-NB'!F20</f>
        <v>83.7</v>
      </c>
      <c r="D16">
        <f>'[11]DWM-HT'!F20</f>
        <v>64.400000000000006</v>
      </c>
      <c r="E16">
        <f>[11]WMA!F20</f>
        <v>87.2</v>
      </c>
      <c r="F16">
        <f>[11]Lite!F20</f>
        <v>66.400000000000006</v>
      </c>
      <c r="H16">
        <f>'[11]DWM-NB'!L20</f>
        <v>4</v>
      </c>
      <c r="I16">
        <f>[11]Lite!L20</f>
        <v>9</v>
      </c>
      <c r="J16">
        <f>'[11]DWM-HT'!L20</f>
        <v>1</v>
      </c>
      <c r="L16">
        <f>[11]ARF!Q20</f>
        <v>0</v>
      </c>
      <c r="M16">
        <f>'[11]DWM-NB'!Q20</f>
        <v>0</v>
      </c>
      <c r="N16">
        <f>'[11]DWM-HT'!Q20</f>
        <v>0</v>
      </c>
      <c r="O16">
        <f>[11]WMA!Q20</f>
        <v>0</v>
      </c>
      <c r="P16">
        <f>[11]Lite!Q20</f>
        <v>100</v>
      </c>
      <c r="R16">
        <f>[11]ARF!C20</f>
        <v>3.15625</v>
      </c>
      <c r="S16">
        <f>'[11]DWM-NB'!C20</f>
        <v>0.34375</v>
      </c>
      <c r="T16">
        <f>'[11]DWM-HT'!C20</f>
        <v>0.515625</v>
      </c>
      <c r="U16">
        <f>[11]WMA!C20</f>
        <v>0.34375</v>
      </c>
      <c r="V16">
        <f>[11]Lite!C20</f>
        <v>0.625</v>
      </c>
    </row>
    <row r="17" spans="1:33" x14ac:dyDescent="0.25">
      <c r="A17">
        <f>[11]ARF!E21</f>
        <v>15000</v>
      </c>
      <c r="B17">
        <f>[11]ARF!F21</f>
        <v>68.100000000000009</v>
      </c>
      <c r="C17">
        <f>'[11]DWM-NB'!F21</f>
        <v>83.6</v>
      </c>
      <c r="D17">
        <f>'[11]DWM-HT'!F21</f>
        <v>67.5</v>
      </c>
      <c r="E17">
        <f>[11]WMA!F21</f>
        <v>86.8</v>
      </c>
      <c r="F17">
        <f>[11]Lite!F21</f>
        <v>64.2</v>
      </c>
      <c r="H17">
        <f>'[11]DWM-NB'!L21</f>
        <v>4</v>
      </c>
      <c r="I17">
        <f>[11]Lite!L21</f>
        <v>9</v>
      </c>
      <c r="J17">
        <f>'[11]DWM-HT'!L21</f>
        <v>1</v>
      </c>
      <c r="L17">
        <f>[11]ARF!Q21</f>
        <v>0</v>
      </c>
      <c r="M17">
        <f>'[11]DWM-NB'!Q21</f>
        <v>0</v>
      </c>
      <c r="N17">
        <f>'[11]DWM-HT'!Q21</f>
        <v>0</v>
      </c>
      <c r="O17">
        <f>[11]WMA!Q21</f>
        <v>0</v>
      </c>
      <c r="P17">
        <f>[11]Lite!Q21</f>
        <v>100</v>
      </c>
      <c r="R17">
        <f>[11]ARF!C21</f>
        <v>3.3125</v>
      </c>
      <c r="S17">
        <f>'[11]DWM-NB'!C21</f>
        <v>0.375</v>
      </c>
      <c r="T17">
        <f>'[11]DWM-HT'!C21</f>
        <v>0.546875</v>
      </c>
      <c r="U17">
        <f>[11]WMA!C21</f>
        <v>0.359375</v>
      </c>
      <c r="V17">
        <f>[11]Lite!C21</f>
        <v>0.65625</v>
      </c>
      <c r="AG17">
        <v>50000</v>
      </c>
    </row>
    <row r="18" spans="1:33" x14ac:dyDescent="0.25">
      <c r="A18">
        <f>[11]ARF!E22</f>
        <v>16000</v>
      </c>
      <c r="B18">
        <f>[11]ARF!F22</f>
        <v>68.5</v>
      </c>
      <c r="C18">
        <f>'[11]DWM-NB'!F22</f>
        <v>83.3</v>
      </c>
      <c r="D18">
        <f>'[11]DWM-HT'!F22</f>
        <v>68.5</v>
      </c>
      <c r="E18">
        <f>[11]WMA!F22</f>
        <v>87.8</v>
      </c>
      <c r="F18">
        <f>[11]Lite!F22</f>
        <v>63.9</v>
      </c>
      <c r="H18">
        <f>'[11]DWM-NB'!L22</f>
        <v>4</v>
      </c>
      <c r="I18">
        <f>[11]Lite!L22</f>
        <v>9</v>
      </c>
      <c r="J18">
        <f>'[11]DWM-HT'!L22</f>
        <v>1</v>
      </c>
      <c r="L18">
        <f>[11]ARF!Q22</f>
        <v>0</v>
      </c>
      <c r="M18">
        <f>'[11]DWM-NB'!Q22</f>
        <v>0</v>
      </c>
      <c r="N18">
        <f>'[11]DWM-HT'!Q22</f>
        <v>0</v>
      </c>
      <c r="O18">
        <f>[11]WMA!Q22</f>
        <v>0</v>
      </c>
      <c r="P18">
        <f>[11]Lite!Q22</f>
        <v>100</v>
      </c>
      <c r="R18">
        <f>[11]ARF!C22</f>
        <v>3.5</v>
      </c>
      <c r="S18">
        <f>'[11]DWM-NB'!C22</f>
        <v>0.390625</v>
      </c>
      <c r="T18">
        <f>'[11]DWM-HT'!C22</f>
        <v>0.5625</v>
      </c>
      <c r="U18">
        <f>[11]WMA!C22</f>
        <v>0.375</v>
      </c>
      <c r="V18">
        <f>[11]Lite!C22</f>
        <v>0.703125</v>
      </c>
      <c r="AG18">
        <v>50000</v>
      </c>
    </row>
    <row r="19" spans="1:33" x14ac:dyDescent="0.25">
      <c r="A19">
        <f>[11]ARF!E23</f>
        <v>17000</v>
      </c>
      <c r="B19">
        <f>[11]ARF!F23</f>
        <v>64</v>
      </c>
      <c r="C19">
        <f>'[11]DWM-NB'!F23</f>
        <v>80.300000000000011</v>
      </c>
      <c r="D19">
        <f>'[11]DWM-HT'!F23</f>
        <v>67.900000000000006</v>
      </c>
      <c r="E19">
        <f>[11]WMA!F23</f>
        <v>85.1</v>
      </c>
      <c r="F19">
        <f>[11]Lite!F23</f>
        <v>60.6</v>
      </c>
      <c r="H19">
        <f>'[11]DWM-NB'!L23</f>
        <v>4</v>
      </c>
      <c r="I19">
        <f>[11]Lite!L23</f>
        <v>9</v>
      </c>
      <c r="J19">
        <f>'[11]DWM-HT'!L23</f>
        <v>1</v>
      </c>
      <c r="L19">
        <f>[11]ARF!Q23</f>
        <v>0</v>
      </c>
      <c r="M19">
        <f>'[11]DWM-NB'!Q23</f>
        <v>0</v>
      </c>
      <c r="N19">
        <f>'[11]DWM-HT'!Q23</f>
        <v>0</v>
      </c>
      <c r="O19">
        <f>[11]WMA!Q23</f>
        <v>0</v>
      </c>
      <c r="P19">
        <f>[11]Lite!Q23</f>
        <v>100</v>
      </c>
      <c r="R19">
        <f>[11]ARF!C23</f>
        <v>3.6875</v>
      </c>
      <c r="S19">
        <f>'[11]DWM-NB'!C23</f>
        <v>0.40625</v>
      </c>
      <c r="T19">
        <f>'[11]DWM-HT'!C23</f>
        <v>0.59375</v>
      </c>
      <c r="U19">
        <f>[11]WMA!C23</f>
        <v>0.375</v>
      </c>
      <c r="V19">
        <f>[11]Lite!C23</f>
        <v>0.71875</v>
      </c>
    </row>
    <row r="20" spans="1:33" x14ac:dyDescent="0.25">
      <c r="A20">
        <f>[11]ARF!E24</f>
        <v>18000</v>
      </c>
      <c r="B20">
        <f>[11]ARF!F24</f>
        <v>68.2</v>
      </c>
      <c r="C20">
        <f>'[11]DWM-NB'!F24</f>
        <v>82.8</v>
      </c>
      <c r="D20">
        <f>'[11]DWM-HT'!F24</f>
        <v>70.399999999999991</v>
      </c>
      <c r="E20">
        <f>[11]WMA!F24</f>
        <v>87.2</v>
      </c>
      <c r="F20">
        <f>[11]Lite!F24</f>
        <v>63.5</v>
      </c>
      <c r="H20">
        <f>'[11]DWM-NB'!L24</f>
        <v>4</v>
      </c>
      <c r="I20">
        <f>[11]Lite!L24</f>
        <v>9</v>
      </c>
      <c r="J20">
        <f>'[11]DWM-HT'!L24</f>
        <v>1</v>
      </c>
      <c r="L20">
        <f>[11]ARF!Q24</f>
        <v>0</v>
      </c>
      <c r="M20">
        <f>'[11]DWM-NB'!Q24</f>
        <v>0</v>
      </c>
      <c r="N20">
        <f>'[11]DWM-HT'!Q24</f>
        <v>0</v>
      </c>
      <c r="O20">
        <f>[11]WMA!Q24</f>
        <v>0</v>
      </c>
      <c r="P20">
        <f>[11]Lite!Q24</f>
        <v>100</v>
      </c>
      <c r="R20">
        <f>[11]ARF!C24</f>
        <v>3.890625</v>
      </c>
      <c r="S20">
        <f>'[11]DWM-NB'!C24</f>
        <v>0.421875</v>
      </c>
      <c r="T20">
        <f>'[11]DWM-HT'!C24</f>
        <v>0.625</v>
      </c>
      <c r="U20">
        <f>[11]WMA!C24</f>
        <v>0.390625</v>
      </c>
      <c r="V20">
        <f>[11]Lite!C24</f>
        <v>0.765625</v>
      </c>
      <c r="AG20">
        <v>75000</v>
      </c>
    </row>
    <row r="21" spans="1:33" x14ac:dyDescent="0.25">
      <c r="A21">
        <f>[11]ARF!E25</f>
        <v>19000</v>
      </c>
      <c r="B21">
        <f>[11]ARF!F25</f>
        <v>64.400000000000006</v>
      </c>
      <c r="C21">
        <f>'[11]DWM-NB'!F25</f>
        <v>79.600000000000009</v>
      </c>
      <c r="D21">
        <f>'[11]DWM-HT'!F25</f>
        <v>65.8</v>
      </c>
      <c r="E21">
        <f>[11]WMA!F25</f>
        <v>88</v>
      </c>
      <c r="F21">
        <f>[11]Lite!F25</f>
        <v>61.199999999999996</v>
      </c>
      <c r="H21">
        <f>'[11]DWM-NB'!L25</f>
        <v>4</v>
      </c>
      <c r="I21">
        <f>[11]Lite!L25</f>
        <v>9</v>
      </c>
      <c r="J21">
        <f>'[11]DWM-HT'!L25</f>
        <v>1</v>
      </c>
      <c r="L21">
        <f>[11]ARF!Q25</f>
        <v>0</v>
      </c>
      <c r="M21">
        <f>'[11]DWM-NB'!Q25</f>
        <v>0</v>
      </c>
      <c r="N21">
        <f>'[11]DWM-HT'!Q25</f>
        <v>0</v>
      </c>
      <c r="O21">
        <f>[11]WMA!Q25</f>
        <v>0</v>
      </c>
      <c r="P21">
        <f>[11]Lite!Q25</f>
        <v>0</v>
      </c>
      <c r="R21">
        <f>[11]ARF!C25</f>
        <v>4.09375</v>
      </c>
      <c r="S21">
        <f>'[11]DWM-NB'!C25</f>
        <v>0.4375</v>
      </c>
      <c r="T21">
        <f>'[11]DWM-HT'!C25</f>
        <v>0.65625</v>
      </c>
      <c r="U21">
        <f>[11]WMA!C25</f>
        <v>0.40625</v>
      </c>
      <c r="V21">
        <f>[11]Lite!C25</f>
        <v>0.8125</v>
      </c>
      <c r="AG21">
        <v>75000</v>
      </c>
    </row>
    <row r="22" spans="1:33" x14ac:dyDescent="0.25">
      <c r="A22">
        <f>[11]ARF!E26</f>
        <v>20000</v>
      </c>
      <c r="B22">
        <f>[11]ARF!F26</f>
        <v>66.900000000000006</v>
      </c>
      <c r="C22">
        <f>'[11]DWM-NB'!F26</f>
        <v>83.7</v>
      </c>
      <c r="D22">
        <f>'[11]DWM-HT'!F26</f>
        <v>69.399999999999991</v>
      </c>
      <c r="E22">
        <f>[11]WMA!F26</f>
        <v>88.5</v>
      </c>
      <c r="F22">
        <f>[11]Lite!F26</f>
        <v>63.7</v>
      </c>
      <c r="H22">
        <f>'[11]DWM-NB'!L26</f>
        <v>4</v>
      </c>
      <c r="I22">
        <f>[11]Lite!L26</f>
        <v>9</v>
      </c>
      <c r="J22">
        <f>'[11]DWM-HT'!L26</f>
        <v>1</v>
      </c>
      <c r="L22">
        <f>[11]ARF!Q26</f>
        <v>0</v>
      </c>
      <c r="M22">
        <f>'[11]DWM-NB'!Q26</f>
        <v>0</v>
      </c>
      <c r="N22">
        <f>'[11]DWM-HT'!Q26</f>
        <v>0</v>
      </c>
      <c r="O22">
        <f>[11]WMA!Q26</f>
        <v>0</v>
      </c>
      <c r="P22">
        <f>[11]Lite!Q26</f>
        <v>0</v>
      </c>
      <c r="R22">
        <f>[11]ARF!C26</f>
        <v>4.296875</v>
      </c>
      <c r="S22">
        <f>'[11]DWM-NB'!C26</f>
        <v>0.453125</v>
      </c>
      <c r="T22">
        <f>'[11]DWM-HT'!C26</f>
        <v>0.671875</v>
      </c>
      <c r="U22">
        <f>[11]WMA!C26</f>
        <v>0.421875</v>
      </c>
      <c r="V22">
        <f>[11]Lite!C26</f>
        <v>0.859375</v>
      </c>
    </row>
    <row r="23" spans="1:33" x14ac:dyDescent="0.25">
      <c r="A23">
        <f>[11]ARF!E27</f>
        <v>21000</v>
      </c>
      <c r="B23">
        <f>[11]ARF!F27</f>
        <v>67.800000000000011</v>
      </c>
      <c r="C23">
        <f>'[11]DWM-NB'!F27</f>
        <v>83.3</v>
      </c>
      <c r="D23">
        <f>'[11]DWM-HT'!F27</f>
        <v>71.099999999999994</v>
      </c>
      <c r="E23">
        <f>[11]WMA!F27</f>
        <v>88.9</v>
      </c>
      <c r="F23">
        <f>[11]Lite!F27</f>
        <v>64.900000000000006</v>
      </c>
      <c r="H23">
        <f>'[11]DWM-NB'!L27</f>
        <v>4</v>
      </c>
      <c r="I23">
        <f>[11]Lite!L27</f>
        <v>9</v>
      </c>
      <c r="J23">
        <f>'[11]DWM-HT'!L27</f>
        <v>1</v>
      </c>
      <c r="L23">
        <f>[11]ARF!Q27</f>
        <v>0</v>
      </c>
      <c r="M23">
        <f>'[11]DWM-NB'!Q27</f>
        <v>0</v>
      </c>
      <c r="N23">
        <f>'[11]DWM-HT'!Q27</f>
        <v>0</v>
      </c>
      <c r="O23">
        <f>[11]WMA!Q27</f>
        <v>0</v>
      </c>
      <c r="P23">
        <f>[11]Lite!Q27</f>
        <v>100</v>
      </c>
      <c r="R23">
        <f>[11]ARF!C27</f>
        <v>4.515625</v>
      </c>
      <c r="S23">
        <f>'[11]DWM-NB'!C27</f>
        <v>0.46875</v>
      </c>
      <c r="T23">
        <f>'[11]DWM-HT'!C27</f>
        <v>0.6875</v>
      </c>
      <c r="U23">
        <f>[11]WMA!C27</f>
        <v>0.421875</v>
      </c>
      <c r="V23">
        <f>[11]Lite!C27</f>
        <v>0.90625</v>
      </c>
    </row>
    <row r="24" spans="1:33" x14ac:dyDescent="0.25">
      <c r="A24">
        <f>[11]ARF!E28</f>
        <v>22000</v>
      </c>
      <c r="B24">
        <f>[11]ARF!F28</f>
        <v>67.2</v>
      </c>
      <c r="C24">
        <f>'[11]DWM-NB'!F28</f>
        <v>82.8</v>
      </c>
      <c r="D24">
        <f>'[11]DWM-HT'!F28</f>
        <v>70.599999999999994</v>
      </c>
      <c r="E24">
        <f>[11]WMA!F28</f>
        <v>87.7</v>
      </c>
      <c r="F24">
        <f>[11]Lite!F28</f>
        <v>61.9</v>
      </c>
      <c r="H24">
        <f>'[11]DWM-NB'!L28</f>
        <v>4</v>
      </c>
      <c r="I24">
        <f>[11]Lite!L28</f>
        <v>9</v>
      </c>
      <c r="J24">
        <f>'[11]DWM-HT'!L28</f>
        <v>1</v>
      </c>
      <c r="L24">
        <f>[11]ARF!Q28</f>
        <v>0</v>
      </c>
      <c r="M24">
        <f>'[11]DWM-NB'!Q28</f>
        <v>0</v>
      </c>
      <c r="N24">
        <f>'[11]DWM-HT'!Q28</f>
        <v>0</v>
      </c>
      <c r="O24">
        <f>[11]WMA!Q28</f>
        <v>0</v>
      </c>
      <c r="P24">
        <f>[11]Lite!Q28</f>
        <v>100</v>
      </c>
      <c r="R24">
        <f>[11]ARF!C28</f>
        <v>4.734375</v>
      </c>
      <c r="S24">
        <f>'[11]DWM-NB'!C28</f>
        <v>0.484375</v>
      </c>
      <c r="T24">
        <f>'[11]DWM-HT'!C28</f>
        <v>0.703125</v>
      </c>
      <c r="U24">
        <f>[11]WMA!C28</f>
        <v>0.4375</v>
      </c>
      <c r="V24">
        <f>[11]Lite!C28</f>
        <v>0.953125</v>
      </c>
    </row>
    <row r="25" spans="1:33" x14ac:dyDescent="0.25">
      <c r="A25">
        <f>[11]ARF!E29</f>
        <v>23000</v>
      </c>
      <c r="B25">
        <f>[11]ARF!F29</f>
        <v>69.899999999999991</v>
      </c>
      <c r="C25">
        <f>'[11]DWM-NB'!F29</f>
        <v>83.6</v>
      </c>
      <c r="D25">
        <f>'[11]DWM-HT'!F29</f>
        <v>72.399999999999991</v>
      </c>
      <c r="E25">
        <f>[11]WMA!F29</f>
        <v>89.8</v>
      </c>
      <c r="F25">
        <f>[11]Lite!F29</f>
        <v>65.2</v>
      </c>
      <c r="H25">
        <f>'[11]DWM-NB'!L29</f>
        <v>4</v>
      </c>
      <c r="I25">
        <f>[11]Lite!L29</f>
        <v>9</v>
      </c>
      <c r="J25">
        <f>'[11]DWM-HT'!L29</f>
        <v>1</v>
      </c>
      <c r="L25">
        <f>[11]ARF!Q29</f>
        <v>0</v>
      </c>
      <c r="M25">
        <f>'[11]DWM-NB'!Q29</f>
        <v>0</v>
      </c>
      <c r="N25">
        <f>'[11]DWM-HT'!Q29</f>
        <v>0</v>
      </c>
      <c r="O25">
        <f>[11]WMA!Q29</f>
        <v>0</v>
      </c>
      <c r="P25">
        <f>[11]Lite!Q29</f>
        <v>100</v>
      </c>
      <c r="R25">
        <f>[11]ARF!C29</f>
        <v>4.90625</v>
      </c>
      <c r="S25">
        <f>'[11]DWM-NB'!C29</f>
        <v>0.5</v>
      </c>
      <c r="T25">
        <f>'[11]DWM-HT'!C29</f>
        <v>0.734375</v>
      </c>
      <c r="U25">
        <f>[11]WMA!C29</f>
        <v>0.453125</v>
      </c>
      <c r="V25">
        <f>[11]Lite!C29</f>
        <v>0.984375</v>
      </c>
    </row>
    <row r="26" spans="1:33" x14ac:dyDescent="0.25">
      <c r="A26">
        <f>[11]ARF!E30</f>
        <v>24000</v>
      </c>
      <c r="B26">
        <f>[11]ARF!F30</f>
        <v>66.600000000000009</v>
      </c>
      <c r="C26">
        <f>'[11]DWM-NB'!F30</f>
        <v>81.5</v>
      </c>
      <c r="D26">
        <f>'[11]DWM-HT'!F30</f>
        <v>69.199999999999989</v>
      </c>
      <c r="E26">
        <f>[11]WMA!F30</f>
        <v>87.4</v>
      </c>
      <c r="F26">
        <f>[11]Lite!F30</f>
        <v>64</v>
      </c>
      <c r="H26">
        <f>'[11]DWM-NB'!L30</f>
        <v>4</v>
      </c>
      <c r="I26">
        <f>[11]Lite!L30</f>
        <v>9</v>
      </c>
      <c r="J26">
        <f>'[11]DWM-HT'!L30</f>
        <v>1</v>
      </c>
      <c r="L26">
        <f>[11]ARF!Q30</f>
        <v>0</v>
      </c>
      <c r="M26">
        <f>'[11]DWM-NB'!Q30</f>
        <v>0</v>
      </c>
      <c r="N26">
        <f>'[11]DWM-HT'!Q30</f>
        <v>0</v>
      </c>
      <c r="O26">
        <f>[11]WMA!Q30</f>
        <v>0</v>
      </c>
      <c r="P26">
        <f>[11]Lite!Q30</f>
        <v>0</v>
      </c>
      <c r="R26">
        <f>[11]ARF!C30</f>
        <v>5.109375</v>
      </c>
      <c r="S26">
        <f>'[11]DWM-NB'!C30</f>
        <v>0.515625</v>
      </c>
      <c r="T26">
        <f>'[11]DWM-HT'!C30</f>
        <v>0.75</v>
      </c>
      <c r="U26">
        <f>[11]WMA!C30</f>
        <v>0.46875</v>
      </c>
      <c r="V26">
        <f>[11]Lite!C30</f>
        <v>1.03125</v>
      </c>
    </row>
    <row r="27" spans="1:33" x14ac:dyDescent="0.25">
      <c r="A27">
        <f>[11]ARF!E31</f>
        <v>25000</v>
      </c>
      <c r="B27">
        <f>[11]ARF!F31</f>
        <v>67.400000000000006</v>
      </c>
      <c r="C27">
        <f>'[11]DWM-NB'!F31</f>
        <v>83</v>
      </c>
      <c r="D27">
        <f>'[11]DWM-HT'!F31</f>
        <v>71.3</v>
      </c>
      <c r="E27">
        <f>[11]WMA!F31</f>
        <v>85.3</v>
      </c>
      <c r="F27">
        <f>[11]Lite!F31</f>
        <v>63.6</v>
      </c>
      <c r="H27">
        <f>'[11]DWM-NB'!L31</f>
        <v>4</v>
      </c>
      <c r="I27">
        <f>[11]Lite!L31</f>
        <v>9</v>
      </c>
      <c r="J27">
        <f>'[11]DWM-HT'!L31</f>
        <v>1</v>
      </c>
      <c r="L27">
        <f>[11]ARF!Q31</f>
        <v>0</v>
      </c>
      <c r="M27">
        <f>'[11]DWM-NB'!Q31</f>
        <v>0</v>
      </c>
      <c r="N27">
        <f>'[11]DWM-HT'!Q31</f>
        <v>0</v>
      </c>
      <c r="O27">
        <f>[11]WMA!Q31</f>
        <v>0</v>
      </c>
      <c r="P27">
        <f>[11]Lite!Q31</f>
        <v>100</v>
      </c>
      <c r="R27">
        <f>[11]ARF!C31</f>
        <v>5.3125</v>
      </c>
      <c r="S27">
        <f>'[11]DWM-NB'!C31</f>
        <v>0.53125</v>
      </c>
      <c r="T27">
        <f>'[11]DWM-HT'!C31</f>
        <v>0.765625</v>
      </c>
      <c r="U27">
        <f>[11]WMA!C31</f>
        <v>0.484375</v>
      </c>
      <c r="V27">
        <f>[11]Lite!C31</f>
        <v>1.0625</v>
      </c>
    </row>
    <row r="28" spans="1:33" x14ac:dyDescent="0.25">
      <c r="A28">
        <f>[11]ARF!E32</f>
        <v>26000</v>
      </c>
      <c r="B28">
        <f>[11]ARF!F32</f>
        <v>40.200000000000003</v>
      </c>
      <c r="C28">
        <f>'[11]DWM-NB'!F32</f>
        <v>41.099999999999994</v>
      </c>
      <c r="D28">
        <f>'[11]DWM-HT'!F32</f>
        <v>45.1</v>
      </c>
      <c r="E28">
        <f>[11]WMA!F32</f>
        <v>49.2</v>
      </c>
      <c r="F28">
        <f>[11]Lite!F32</f>
        <v>43.6</v>
      </c>
      <c r="H28">
        <f>'[11]DWM-NB'!L32</f>
        <v>4</v>
      </c>
      <c r="I28">
        <f>[11]Lite!L32</f>
        <v>11</v>
      </c>
      <c r="J28">
        <f>'[11]DWM-HT'!L32</f>
        <v>1</v>
      </c>
      <c r="L28">
        <f>[11]ARF!Q32</f>
        <v>0</v>
      </c>
      <c r="M28">
        <f>'[11]DWM-NB'!Q32</f>
        <v>0</v>
      </c>
      <c r="N28">
        <f>'[11]DWM-HT'!Q32</f>
        <v>0</v>
      </c>
      <c r="O28">
        <f>[11]WMA!Q32</f>
        <v>0</v>
      </c>
      <c r="P28">
        <f>[11]Lite!Q32</f>
        <v>100</v>
      </c>
      <c r="R28">
        <f>[11]ARF!C32</f>
        <v>5.546875</v>
      </c>
      <c r="S28">
        <f>'[11]DWM-NB'!C32</f>
        <v>0.546875</v>
      </c>
      <c r="T28">
        <f>'[11]DWM-HT'!C32</f>
        <v>0.796875</v>
      </c>
      <c r="U28">
        <f>[11]WMA!C32</f>
        <v>0.5</v>
      </c>
      <c r="V28">
        <f>[11]Lite!C32</f>
        <v>1.109375</v>
      </c>
    </row>
    <row r="29" spans="1:33" x14ac:dyDescent="0.25">
      <c r="A29">
        <f>[11]ARF!E33</f>
        <v>27000</v>
      </c>
      <c r="B29">
        <f>[11]ARF!F33</f>
        <v>38</v>
      </c>
      <c r="C29">
        <f>'[11]DWM-NB'!F33</f>
        <v>37.200000000000003</v>
      </c>
      <c r="D29">
        <f>'[11]DWM-HT'!F33</f>
        <v>47.8</v>
      </c>
      <c r="E29">
        <f>[11]WMA!F33</f>
        <v>45.300000000000004</v>
      </c>
      <c r="F29">
        <f>[11]Lite!F33</f>
        <v>49.9</v>
      </c>
      <c r="H29">
        <f>'[11]DWM-NB'!L33</f>
        <v>4</v>
      </c>
      <c r="I29">
        <f>[11]Lite!L33</f>
        <v>7</v>
      </c>
      <c r="J29">
        <f>'[11]DWM-HT'!L33</f>
        <v>1</v>
      </c>
      <c r="L29">
        <f>[11]ARF!Q33</f>
        <v>0</v>
      </c>
      <c r="M29">
        <f>'[11]DWM-NB'!Q33</f>
        <v>0</v>
      </c>
      <c r="N29">
        <f>'[11]DWM-HT'!Q33</f>
        <v>0</v>
      </c>
      <c r="O29">
        <f>[11]WMA!Q33</f>
        <v>0</v>
      </c>
      <c r="P29">
        <f>[11]Lite!Q33</f>
        <v>0</v>
      </c>
      <c r="R29">
        <f>[11]ARF!C33</f>
        <v>5.765625</v>
      </c>
      <c r="S29">
        <f>'[11]DWM-NB'!C33</f>
        <v>0.5625</v>
      </c>
      <c r="T29">
        <f>'[11]DWM-HT'!C33</f>
        <v>0.8125</v>
      </c>
      <c r="U29">
        <f>[11]WMA!C33</f>
        <v>0.53125</v>
      </c>
      <c r="V29">
        <f>[11]Lite!C33</f>
        <v>1.203125</v>
      </c>
    </row>
    <row r="30" spans="1:33" x14ac:dyDescent="0.25">
      <c r="A30">
        <f>[11]ARF!E34</f>
        <v>28000</v>
      </c>
      <c r="B30">
        <f>[11]ARF!F34</f>
        <v>39</v>
      </c>
      <c r="C30">
        <f>'[11]DWM-NB'!F34</f>
        <v>39.1</v>
      </c>
      <c r="D30">
        <f>'[11]DWM-HT'!F34</f>
        <v>45.4</v>
      </c>
      <c r="E30">
        <f>[11]WMA!F34</f>
        <v>45.5</v>
      </c>
      <c r="F30">
        <f>[11]Lite!F34</f>
        <v>58.699999999999996</v>
      </c>
      <c r="H30">
        <f>'[11]DWM-NB'!L34</f>
        <v>4</v>
      </c>
      <c r="I30">
        <f>[11]Lite!L34</f>
        <v>9</v>
      </c>
      <c r="J30">
        <f>'[11]DWM-HT'!L34</f>
        <v>1</v>
      </c>
      <c r="L30">
        <f>[11]ARF!Q34</f>
        <v>0</v>
      </c>
      <c r="M30">
        <f>'[11]DWM-NB'!Q34</f>
        <v>0</v>
      </c>
      <c r="N30">
        <f>'[11]DWM-HT'!Q34</f>
        <v>0</v>
      </c>
      <c r="O30">
        <f>[11]WMA!Q34</f>
        <v>0</v>
      </c>
      <c r="P30">
        <f>[11]Lite!Q34</f>
        <v>100</v>
      </c>
      <c r="R30">
        <f>[11]ARF!C34</f>
        <v>6</v>
      </c>
      <c r="S30">
        <f>'[11]DWM-NB'!C34</f>
        <v>0.59375</v>
      </c>
      <c r="T30">
        <f>'[11]DWM-HT'!C34</f>
        <v>0.84375</v>
      </c>
      <c r="U30">
        <f>[11]WMA!C34</f>
        <v>0.546875</v>
      </c>
      <c r="V30">
        <f>[11]Lite!C34</f>
        <v>1.265625</v>
      </c>
    </row>
    <row r="31" spans="1:33" x14ac:dyDescent="0.25">
      <c r="A31">
        <f>[11]ARF!E35</f>
        <v>29000</v>
      </c>
      <c r="B31">
        <f>[11]ARF!F35</f>
        <v>37.4</v>
      </c>
      <c r="C31">
        <f>'[11]DWM-NB'!F35</f>
        <v>39.900000000000006</v>
      </c>
      <c r="D31">
        <f>'[11]DWM-HT'!F35</f>
        <v>52.7</v>
      </c>
      <c r="E31">
        <f>[11]WMA!F35</f>
        <v>42.9</v>
      </c>
      <c r="F31">
        <f>[11]Lite!F35</f>
        <v>60.4</v>
      </c>
      <c r="H31">
        <f>'[11]DWM-NB'!L35</f>
        <v>4</v>
      </c>
      <c r="I31">
        <f>[11]Lite!L35</f>
        <v>9</v>
      </c>
      <c r="J31">
        <f>'[11]DWM-HT'!L35</f>
        <v>1</v>
      </c>
      <c r="L31">
        <f>[11]ARF!Q35</f>
        <v>0</v>
      </c>
      <c r="M31">
        <f>'[11]DWM-NB'!Q35</f>
        <v>0</v>
      </c>
      <c r="N31">
        <f>'[11]DWM-HT'!Q35</f>
        <v>0</v>
      </c>
      <c r="O31">
        <f>[11]WMA!Q35</f>
        <v>0</v>
      </c>
      <c r="P31">
        <f>[11]Lite!Q35</f>
        <v>100</v>
      </c>
      <c r="R31">
        <f>[11]ARF!C35</f>
        <v>6.328125</v>
      </c>
      <c r="S31">
        <f>'[11]DWM-NB'!C35</f>
        <v>0.609375</v>
      </c>
      <c r="T31">
        <f>'[11]DWM-HT'!C35</f>
        <v>0.859375</v>
      </c>
      <c r="U31">
        <f>[11]WMA!C35</f>
        <v>0.5625</v>
      </c>
      <c r="V31">
        <f>[11]Lite!C35</f>
        <v>1.3125</v>
      </c>
    </row>
    <row r="32" spans="1:33" x14ac:dyDescent="0.25">
      <c r="A32">
        <f>[11]ARF!E36</f>
        <v>30000</v>
      </c>
      <c r="B32">
        <f>[11]ARF!F36</f>
        <v>39.200000000000003</v>
      </c>
      <c r="C32">
        <f>'[11]DWM-NB'!F36</f>
        <v>36.700000000000003</v>
      </c>
      <c r="D32">
        <f>'[11]DWM-HT'!F36</f>
        <v>49.5</v>
      </c>
      <c r="E32">
        <f>[11]WMA!F36</f>
        <v>52</v>
      </c>
      <c r="F32">
        <f>[11]Lite!F36</f>
        <v>58.3</v>
      </c>
      <c r="H32">
        <f>'[11]DWM-NB'!L36</f>
        <v>4</v>
      </c>
      <c r="I32">
        <f>[11]Lite!L36</f>
        <v>10</v>
      </c>
      <c r="J32">
        <f>'[11]DWM-HT'!L36</f>
        <v>1</v>
      </c>
      <c r="L32">
        <f>[11]ARF!Q36</f>
        <v>0</v>
      </c>
      <c r="M32">
        <f>'[11]DWM-NB'!Q36</f>
        <v>0</v>
      </c>
      <c r="N32">
        <f>'[11]DWM-HT'!Q36</f>
        <v>0</v>
      </c>
      <c r="O32">
        <f>[11]WMA!Q36</f>
        <v>0</v>
      </c>
      <c r="P32">
        <f>[11]Lite!Q36</f>
        <v>100</v>
      </c>
      <c r="R32">
        <f>[11]ARF!C36</f>
        <v>6.578125</v>
      </c>
      <c r="S32">
        <f>'[11]DWM-NB'!C36</f>
        <v>0.640625</v>
      </c>
      <c r="T32">
        <f>'[11]DWM-HT'!C36</f>
        <v>0.875</v>
      </c>
      <c r="U32">
        <f>[11]WMA!C36</f>
        <v>0.578125</v>
      </c>
      <c r="V32">
        <f>[11]Lite!C36</f>
        <v>1.375</v>
      </c>
    </row>
    <row r="33" spans="1:22" x14ac:dyDescent="0.25">
      <c r="A33">
        <f>[11]ARF!E37</f>
        <v>31000</v>
      </c>
      <c r="B33">
        <f>[11]ARF!F37</f>
        <v>38.4</v>
      </c>
      <c r="C33">
        <f>'[11]DWM-NB'!F37</f>
        <v>39.200000000000003</v>
      </c>
      <c r="D33">
        <f>'[11]DWM-HT'!F37</f>
        <v>60.4</v>
      </c>
      <c r="E33">
        <f>[11]WMA!F37</f>
        <v>69.199999999999989</v>
      </c>
      <c r="F33">
        <f>[11]Lite!F37</f>
        <v>60</v>
      </c>
      <c r="H33">
        <f>'[11]DWM-NB'!L37</f>
        <v>4</v>
      </c>
      <c r="I33">
        <f>[11]Lite!L37</f>
        <v>10</v>
      </c>
      <c r="J33">
        <f>'[11]DWM-HT'!L37</f>
        <v>1</v>
      </c>
      <c r="L33">
        <f>[11]ARF!Q37</f>
        <v>0</v>
      </c>
      <c r="M33">
        <f>'[11]DWM-NB'!Q37</f>
        <v>0</v>
      </c>
      <c r="N33">
        <f>'[11]DWM-HT'!Q37</f>
        <v>0</v>
      </c>
      <c r="O33">
        <f>[11]WMA!Q37</f>
        <v>0</v>
      </c>
      <c r="P33">
        <f>[11]Lite!Q37</f>
        <v>0</v>
      </c>
      <c r="R33">
        <f>[11]ARF!C37</f>
        <v>6.828125</v>
      </c>
      <c r="S33">
        <f>'[11]DWM-NB'!C37</f>
        <v>0.65625</v>
      </c>
      <c r="T33">
        <f>'[11]DWM-HT'!C37</f>
        <v>0.890625</v>
      </c>
      <c r="U33">
        <f>[11]WMA!C37</f>
        <v>0.59375</v>
      </c>
      <c r="V33">
        <f>[11]Lite!C37</f>
        <v>1.4375</v>
      </c>
    </row>
    <row r="34" spans="1:22" x14ac:dyDescent="0.25">
      <c r="A34">
        <f>[11]ARF!E38</f>
        <v>32000</v>
      </c>
      <c r="B34">
        <f>[11]ARF!F38</f>
        <v>37.9</v>
      </c>
      <c r="C34">
        <f>'[11]DWM-NB'!F38</f>
        <v>37.9</v>
      </c>
      <c r="D34">
        <f>'[11]DWM-HT'!F38</f>
        <v>63.4</v>
      </c>
      <c r="E34">
        <f>[11]WMA!F38</f>
        <v>71.399999999999991</v>
      </c>
      <c r="F34">
        <f>[11]Lite!F38</f>
        <v>61.3</v>
      </c>
      <c r="H34">
        <f>'[11]DWM-NB'!L38</f>
        <v>3</v>
      </c>
      <c r="I34">
        <f>[11]Lite!L38</f>
        <v>10</v>
      </c>
      <c r="J34">
        <f>'[11]DWM-HT'!L38</f>
        <v>1</v>
      </c>
      <c r="L34">
        <f>[11]ARF!Q38</f>
        <v>0</v>
      </c>
      <c r="M34">
        <f>'[11]DWM-NB'!Q38</f>
        <v>0</v>
      </c>
      <c r="N34">
        <f>'[11]DWM-HT'!Q38</f>
        <v>0</v>
      </c>
      <c r="O34">
        <f>[11]WMA!Q38</f>
        <v>0</v>
      </c>
      <c r="P34">
        <f>[11]Lite!Q38</f>
        <v>100</v>
      </c>
      <c r="R34">
        <f>[11]ARF!C38</f>
        <v>7.09375</v>
      </c>
      <c r="S34">
        <f>'[11]DWM-NB'!C38</f>
        <v>0.671875</v>
      </c>
      <c r="T34">
        <f>'[11]DWM-HT'!C38</f>
        <v>0.90625</v>
      </c>
      <c r="U34">
        <f>[11]WMA!C38</f>
        <v>0.59375</v>
      </c>
      <c r="V34">
        <f>[11]Lite!C38</f>
        <v>1.5</v>
      </c>
    </row>
    <row r="35" spans="1:22" x14ac:dyDescent="0.25">
      <c r="A35">
        <f>[11]ARF!E39</f>
        <v>33000</v>
      </c>
      <c r="B35">
        <f>[11]ARF!F39</f>
        <v>39.200000000000003</v>
      </c>
      <c r="C35">
        <f>'[11]DWM-NB'!F39</f>
        <v>37.1</v>
      </c>
      <c r="D35">
        <f>'[11]DWM-HT'!F39</f>
        <v>63.5</v>
      </c>
      <c r="E35">
        <f>[11]WMA!F39</f>
        <v>73.3</v>
      </c>
      <c r="F35">
        <f>[11]Lite!F39</f>
        <v>57.099999999999994</v>
      </c>
      <c r="H35">
        <f>'[11]DWM-NB'!L39</f>
        <v>3</v>
      </c>
      <c r="I35">
        <f>[11]Lite!L39</f>
        <v>10</v>
      </c>
      <c r="J35">
        <f>'[11]DWM-HT'!L39</f>
        <v>1</v>
      </c>
      <c r="L35">
        <f>[11]ARF!Q39</f>
        <v>0</v>
      </c>
      <c r="M35">
        <f>'[11]DWM-NB'!Q39</f>
        <v>0</v>
      </c>
      <c r="N35">
        <f>'[11]DWM-HT'!Q39</f>
        <v>0</v>
      </c>
      <c r="O35">
        <f>[11]WMA!Q39</f>
        <v>0</v>
      </c>
      <c r="P35">
        <f>[11]Lite!Q39</f>
        <v>100</v>
      </c>
      <c r="R35">
        <f>[11]ARF!C39</f>
        <v>7.34375</v>
      </c>
      <c r="S35">
        <f>'[11]DWM-NB'!C39</f>
        <v>0.6875</v>
      </c>
      <c r="T35">
        <f>'[11]DWM-HT'!C39</f>
        <v>0.9375</v>
      </c>
      <c r="U35">
        <f>[11]WMA!C39</f>
        <v>0.609375</v>
      </c>
      <c r="V35">
        <f>[11]Lite!C39</f>
        <v>1.546875</v>
      </c>
    </row>
    <row r="36" spans="1:22" x14ac:dyDescent="0.25">
      <c r="A36">
        <f>[11]ARF!E40</f>
        <v>34000</v>
      </c>
      <c r="B36">
        <f>[11]ARF!F40</f>
        <v>41.199999999999996</v>
      </c>
      <c r="C36">
        <f>'[11]DWM-NB'!F40</f>
        <v>39.900000000000006</v>
      </c>
      <c r="D36">
        <f>'[11]DWM-HT'!F40</f>
        <v>66.2</v>
      </c>
      <c r="E36">
        <f>[11]WMA!F40</f>
        <v>69.5</v>
      </c>
      <c r="F36">
        <f>[11]Lite!F40</f>
        <v>57.4</v>
      </c>
      <c r="H36">
        <f>'[11]DWM-NB'!L40</f>
        <v>3</v>
      </c>
      <c r="I36">
        <f>[11]Lite!L40</f>
        <v>10</v>
      </c>
      <c r="J36">
        <f>'[11]DWM-HT'!L40</f>
        <v>1</v>
      </c>
      <c r="L36">
        <f>[11]ARF!Q40</f>
        <v>0</v>
      </c>
      <c r="M36">
        <f>'[11]DWM-NB'!Q40</f>
        <v>0</v>
      </c>
      <c r="N36">
        <f>'[11]DWM-HT'!Q40</f>
        <v>0</v>
      </c>
      <c r="O36">
        <f>[11]WMA!Q40</f>
        <v>0</v>
      </c>
      <c r="P36">
        <f>[11]Lite!Q40</f>
        <v>100</v>
      </c>
      <c r="R36">
        <f>[11]ARF!C40</f>
        <v>7.59375</v>
      </c>
      <c r="S36">
        <f>'[11]DWM-NB'!C40</f>
        <v>0.6875</v>
      </c>
      <c r="T36">
        <f>'[11]DWM-HT'!C40</f>
        <v>0.953125</v>
      </c>
      <c r="U36">
        <f>[11]WMA!C40</f>
        <v>0.625</v>
      </c>
      <c r="V36">
        <f>[11]Lite!C40</f>
        <v>1.609375</v>
      </c>
    </row>
    <row r="37" spans="1:22" x14ac:dyDescent="0.25">
      <c r="A37">
        <f>[11]ARF!E41</f>
        <v>35000</v>
      </c>
      <c r="B37">
        <f>[11]ARF!F41</f>
        <v>39</v>
      </c>
      <c r="C37">
        <f>'[11]DWM-NB'!F41</f>
        <v>40.200000000000003</v>
      </c>
      <c r="D37">
        <f>'[11]DWM-HT'!F41</f>
        <v>63.3</v>
      </c>
      <c r="E37">
        <f>[11]WMA!F41</f>
        <v>55.300000000000004</v>
      </c>
      <c r="F37">
        <f>[11]Lite!F41</f>
        <v>57.599999999999994</v>
      </c>
      <c r="H37">
        <f>'[11]DWM-NB'!L41</f>
        <v>3</v>
      </c>
      <c r="I37">
        <f>[11]Lite!L41</f>
        <v>10</v>
      </c>
      <c r="J37">
        <f>'[11]DWM-HT'!L41</f>
        <v>1</v>
      </c>
      <c r="L37">
        <f>[11]ARF!Q41</f>
        <v>0</v>
      </c>
      <c r="M37">
        <f>'[11]DWM-NB'!Q41</f>
        <v>0</v>
      </c>
      <c r="N37">
        <f>'[11]DWM-HT'!Q41</f>
        <v>0</v>
      </c>
      <c r="O37">
        <f>[11]WMA!Q41</f>
        <v>0</v>
      </c>
      <c r="P37">
        <f>[11]Lite!Q41</f>
        <v>0</v>
      </c>
      <c r="R37">
        <f>[11]ARF!C41</f>
        <v>7.859375</v>
      </c>
      <c r="S37">
        <f>'[11]DWM-NB'!C41</f>
        <v>0.703125</v>
      </c>
      <c r="T37">
        <f>'[11]DWM-HT'!C41</f>
        <v>0.96875</v>
      </c>
      <c r="U37">
        <f>[11]WMA!C41</f>
        <v>0.640625</v>
      </c>
      <c r="V37">
        <f>[11]Lite!C41</f>
        <v>1.65625</v>
      </c>
    </row>
    <row r="38" spans="1:22" x14ac:dyDescent="0.25">
      <c r="A38">
        <f>[11]ARF!E42</f>
        <v>36000</v>
      </c>
      <c r="B38">
        <f>[11]ARF!F42</f>
        <v>37.200000000000003</v>
      </c>
      <c r="C38">
        <f>'[11]DWM-NB'!F42</f>
        <v>39.5</v>
      </c>
      <c r="D38">
        <f>'[11]DWM-HT'!F42</f>
        <v>66</v>
      </c>
      <c r="E38">
        <f>[11]WMA!F42</f>
        <v>54</v>
      </c>
      <c r="F38">
        <f>[11]Lite!F42</f>
        <v>61.3</v>
      </c>
      <c r="H38">
        <f>'[11]DWM-NB'!L42</f>
        <v>3</v>
      </c>
      <c r="I38">
        <f>[11]Lite!L42</f>
        <v>9</v>
      </c>
      <c r="J38">
        <f>'[11]DWM-HT'!L42</f>
        <v>1</v>
      </c>
      <c r="L38">
        <f>[11]ARF!Q42</f>
        <v>0</v>
      </c>
      <c r="M38">
        <f>'[11]DWM-NB'!Q42</f>
        <v>0</v>
      </c>
      <c r="N38">
        <f>'[11]DWM-HT'!Q42</f>
        <v>0</v>
      </c>
      <c r="O38">
        <f>[11]WMA!Q42</f>
        <v>0</v>
      </c>
      <c r="P38">
        <f>[11]Lite!Q42</f>
        <v>0</v>
      </c>
      <c r="R38">
        <f>[11]ARF!C42</f>
        <v>8.171875</v>
      </c>
      <c r="S38">
        <f>'[11]DWM-NB'!C42</f>
        <v>0.71875</v>
      </c>
      <c r="T38">
        <f>'[11]DWM-HT'!C42</f>
        <v>0.984375</v>
      </c>
      <c r="U38">
        <f>[11]WMA!C42</f>
        <v>0.640625</v>
      </c>
      <c r="V38">
        <f>[11]Lite!C42</f>
        <v>1.71875</v>
      </c>
    </row>
    <row r="39" spans="1:22" x14ac:dyDescent="0.25">
      <c r="A39">
        <f>[11]ARF!E43</f>
        <v>37000</v>
      </c>
      <c r="B39">
        <f>[11]ARF!F43</f>
        <v>39.700000000000003</v>
      </c>
      <c r="C39">
        <f>'[11]DWM-NB'!F43</f>
        <v>38.6</v>
      </c>
      <c r="D39">
        <f>'[11]DWM-HT'!F43</f>
        <v>67.600000000000009</v>
      </c>
      <c r="E39">
        <f>[11]WMA!F43</f>
        <v>55.000000000000007</v>
      </c>
      <c r="F39">
        <f>[11]Lite!F43</f>
        <v>56.599999999999994</v>
      </c>
      <c r="H39">
        <f>'[11]DWM-NB'!L43</f>
        <v>3</v>
      </c>
      <c r="I39">
        <f>[11]Lite!L43</f>
        <v>9</v>
      </c>
      <c r="J39">
        <f>'[11]DWM-HT'!L43</f>
        <v>1</v>
      </c>
      <c r="L39">
        <f>[11]ARF!Q43</f>
        <v>0</v>
      </c>
      <c r="M39">
        <f>'[11]DWM-NB'!Q43</f>
        <v>0</v>
      </c>
      <c r="N39">
        <f>'[11]DWM-HT'!Q43</f>
        <v>0</v>
      </c>
      <c r="O39">
        <f>[11]WMA!Q43</f>
        <v>0</v>
      </c>
      <c r="P39">
        <f>[11]Lite!Q43</f>
        <v>100</v>
      </c>
      <c r="R39">
        <f>[11]ARF!C43</f>
        <v>8.453125</v>
      </c>
      <c r="S39">
        <f>'[11]DWM-NB'!C43</f>
        <v>0.734375</v>
      </c>
      <c r="T39">
        <f>'[11]DWM-HT'!C43</f>
        <v>1</v>
      </c>
      <c r="U39">
        <f>[11]WMA!C43</f>
        <v>0.65625</v>
      </c>
      <c r="V39">
        <f>[11]Lite!C43</f>
        <v>1.75</v>
      </c>
    </row>
    <row r="40" spans="1:22" x14ac:dyDescent="0.25">
      <c r="A40">
        <f>[11]ARF!E44</f>
        <v>38000</v>
      </c>
      <c r="B40">
        <f>[11]ARF!F44</f>
        <v>38.200000000000003</v>
      </c>
      <c r="C40">
        <f>'[11]DWM-NB'!F44</f>
        <v>40.699999999999996</v>
      </c>
      <c r="D40">
        <f>'[11]DWM-HT'!F44</f>
        <v>65.400000000000006</v>
      </c>
      <c r="E40">
        <f>[11]WMA!F44</f>
        <v>58.8</v>
      </c>
      <c r="F40">
        <f>[11]Lite!F44</f>
        <v>62</v>
      </c>
      <c r="H40">
        <f>'[11]DWM-NB'!L44</f>
        <v>1</v>
      </c>
      <c r="I40">
        <f>[11]Lite!L44</f>
        <v>9</v>
      </c>
      <c r="J40">
        <f>'[11]DWM-HT'!L44</f>
        <v>1</v>
      </c>
      <c r="L40">
        <f>[11]ARF!Q44</f>
        <v>0</v>
      </c>
      <c r="M40">
        <f>'[11]DWM-NB'!Q44</f>
        <v>0</v>
      </c>
      <c r="N40">
        <f>'[11]DWM-HT'!Q44</f>
        <v>0</v>
      </c>
      <c r="O40">
        <f>[11]WMA!Q44</f>
        <v>0</v>
      </c>
      <c r="P40">
        <f>[11]Lite!Q44</f>
        <v>100</v>
      </c>
      <c r="R40">
        <f>[11]ARF!C44</f>
        <v>8.765625</v>
      </c>
      <c r="S40">
        <f>'[11]DWM-NB'!C44</f>
        <v>0.75</v>
      </c>
      <c r="T40">
        <f>'[11]DWM-HT'!C44</f>
        <v>1</v>
      </c>
      <c r="U40">
        <f>[11]WMA!C44</f>
        <v>0.671875</v>
      </c>
      <c r="V40">
        <f>[11]Lite!C44</f>
        <v>1.8125</v>
      </c>
    </row>
    <row r="41" spans="1:22" x14ac:dyDescent="0.25">
      <c r="A41">
        <f>[11]ARF!E45</f>
        <v>39000</v>
      </c>
      <c r="B41">
        <f>[11]ARF!F45</f>
        <v>37.700000000000003</v>
      </c>
      <c r="C41">
        <f>'[11]DWM-NB'!F45</f>
        <v>42.9</v>
      </c>
      <c r="D41">
        <f>'[11]DWM-HT'!F45</f>
        <v>65.100000000000009</v>
      </c>
      <c r="E41">
        <f>[11]WMA!F45</f>
        <v>61.5</v>
      </c>
      <c r="F41">
        <f>[11]Lite!F45</f>
        <v>58.099999999999994</v>
      </c>
      <c r="H41">
        <f>'[11]DWM-NB'!L45</f>
        <v>1</v>
      </c>
      <c r="I41">
        <f>[11]Lite!L45</f>
        <v>9</v>
      </c>
      <c r="J41">
        <f>'[11]DWM-HT'!L45</f>
        <v>1</v>
      </c>
      <c r="L41">
        <f>[11]ARF!Q45</f>
        <v>0</v>
      </c>
      <c r="M41">
        <f>'[11]DWM-NB'!Q45</f>
        <v>0</v>
      </c>
      <c r="N41">
        <f>'[11]DWM-HT'!Q45</f>
        <v>0</v>
      </c>
      <c r="O41">
        <f>[11]WMA!Q45</f>
        <v>0</v>
      </c>
      <c r="P41">
        <f>[11]Lite!Q45</f>
        <v>100</v>
      </c>
      <c r="R41">
        <f>[11]ARF!C45</f>
        <v>9.09375</v>
      </c>
      <c r="S41">
        <f>'[11]DWM-NB'!C45</f>
        <v>0.765625</v>
      </c>
      <c r="T41">
        <f>'[11]DWM-HT'!C45</f>
        <v>1.03125</v>
      </c>
      <c r="U41">
        <f>[11]WMA!C45</f>
        <v>0.6875</v>
      </c>
      <c r="V41">
        <f>[11]Lite!C45</f>
        <v>1.828125</v>
      </c>
    </row>
    <row r="42" spans="1:22" x14ac:dyDescent="0.25">
      <c r="A42">
        <f>[11]ARF!E46</f>
        <v>40000</v>
      </c>
      <c r="B42">
        <f>[11]ARF!F46</f>
        <v>35.4</v>
      </c>
      <c r="C42">
        <f>'[11]DWM-NB'!F46</f>
        <v>39.6</v>
      </c>
      <c r="D42">
        <f>'[11]DWM-HT'!F46</f>
        <v>66.600000000000009</v>
      </c>
      <c r="E42">
        <f>[11]WMA!F46</f>
        <v>60.9</v>
      </c>
      <c r="F42">
        <f>[11]Lite!F46</f>
        <v>61.8</v>
      </c>
      <c r="H42">
        <f>'[11]DWM-NB'!L46</f>
        <v>1</v>
      </c>
      <c r="I42">
        <f>[11]Lite!L46</f>
        <v>9</v>
      </c>
      <c r="J42">
        <f>'[11]DWM-HT'!L46</f>
        <v>1</v>
      </c>
      <c r="L42">
        <f>[11]ARF!Q46</f>
        <v>0</v>
      </c>
      <c r="M42">
        <f>'[11]DWM-NB'!Q46</f>
        <v>0</v>
      </c>
      <c r="N42">
        <f>'[11]DWM-HT'!Q46</f>
        <v>0</v>
      </c>
      <c r="O42">
        <f>[11]WMA!Q46</f>
        <v>0</v>
      </c>
      <c r="P42">
        <f>[11]Lite!Q46</f>
        <v>100</v>
      </c>
      <c r="R42">
        <f>[11]ARF!C46</f>
        <v>9.40625</v>
      </c>
      <c r="S42">
        <f>'[11]DWM-NB'!C46</f>
        <v>0.765625</v>
      </c>
      <c r="T42">
        <f>'[11]DWM-HT'!C46</f>
        <v>1.03125</v>
      </c>
      <c r="U42">
        <f>[11]WMA!C46</f>
        <v>0.703125</v>
      </c>
      <c r="V42">
        <f>[11]Lite!C46</f>
        <v>1.875</v>
      </c>
    </row>
    <row r="43" spans="1:22" x14ac:dyDescent="0.25">
      <c r="A43">
        <f>[11]ARF!E47</f>
        <v>41000</v>
      </c>
      <c r="B43">
        <f>[11]ARF!F47</f>
        <v>38.299999999999997</v>
      </c>
      <c r="C43">
        <f>'[11]DWM-NB'!F47</f>
        <v>41.4</v>
      </c>
      <c r="D43">
        <f>'[11]DWM-HT'!F47</f>
        <v>65.100000000000009</v>
      </c>
      <c r="E43">
        <f>[11]WMA!F47</f>
        <v>64.8</v>
      </c>
      <c r="F43">
        <f>[11]Lite!F47</f>
        <v>61</v>
      </c>
      <c r="H43">
        <f>'[11]DWM-NB'!L47</f>
        <v>1</v>
      </c>
      <c r="I43">
        <f>[11]Lite!L47</f>
        <v>9</v>
      </c>
      <c r="J43">
        <f>'[11]DWM-HT'!L47</f>
        <v>1</v>
      </c>
      <c r="L43">
        <f>[11]ARF!Q47</f>
        <v>0</v>
      </c>
      <c r="M43">
        <f>'[11]DWM-NB'!Q47</f>
        <v>0</v>
      </c>
      <c r="N43">
        <f>'[11]DWM-HT'!Q47</f>
        <v>0</v>
      </c>
      <c r="O43">
        <f>[11]WMA!Q47</f>
        <v>0</v>
      </c>
      <c r="P43">
        <f>[11]Lite!Q47</f>
        <v>100</v>
      </c>
      <c r="R43">
        <f>[11]ARF!C47</f>
        <v>9.71875</v>
      </c>
      <c r="S43">
        <f>'[11]DWM-NB'!C47</f>
        <v>0.78125</v>
      </c>
      <c r="T43">
        <f>'[11]DWM-HT'!C47</f>
        <v>1.0625</v>
      </c>
      <c r="U43">
        <f>[11]WMA!C47</f>
        <v>0.703125</v>
      </c>
      <c r="V43">
        <f>[11]Lite!C47</f>
        <v>1.90625</v>
      </c>
    </row>
    <row r="44" spans="1:22" x14ac:dyDescent="0.25">
      <c r="A44">
        <f>[11]ARF!E48</f>
        <v>42000</v>
      </c>
      <c r="B44">
        <f>[11]ARF!F48</f>
        <v>39.300000000000004</v>
      </c>
      <c r="C44">
        <f>'[11]DWM-NB'!F48</f>
        <v>43.3</v>
      </c>
      <c r="D44">
        <f>'[11]DWM-HT'!F48</f>
        <v>67.400000000000006</v>
      </c>
      <c r="E44">
        <f>[11]WMA!F48</f>
        <v>66.2</v>
      </c>
      <c r="F44">
        <f>[11]Lite!F48</f>
        <v>56.699999999999996</v>
      </c>
      <c r="H44">
        <f>'[11]DWM-NB'!L48</f>
        <v>1</v>
      </c>
      <c r="I44">
        <f>[11]Lite!L48</f>
        <v>9</v>
      </c>
      <c r="J44">
        <f>'[11]DWM-HT'!L48</f>
        <v>1</v>
      </c>
      <c r="L44">
        <f>[11]ARF!Q48</f>
        <v>0</v>
      </c>
      <c r="M44">
        <f>'[11]DWM-NB'!Q48</f>
        <v>0</v>
      </c>
      <c r="N44">
        <f>'[11]DWM-HT'!Q48</f>
        <v>0</v>
      </c>
      <c r="O44">
        <f>[11]WMA!Q48</f>
        <v>0</v>
      </c>
      <c r="P44">
        <f>[11]Lite!Q48</f>
        <v>100</v>
      </c>
      <c r="R44">
        <f>[11]ARF!C48</f>
        <v>10.03125</v>
      </c>
      <c r="S44">
        <f>'[11]DWM-NB'!C48</f>
        <v>0.796875</v>
      </c>
      <c r="T44">
        <f>'[11]DWM-HT'!C48</f>
        <v>1.078125</v>
      </c>
      <c r="U44">
        <f>[11]WMA!C48</f>
        <v>0.71875</v>
      </c>
      <c r="V44">
        <f>[11]Lite!C48</f>
        <v>1.9375</v>
      </c>
    </row>
    <row r="45" spans="1:22" x14ac:dyDescent="0.25">
      <c r="A45">
        <f>[11]ARF!E49</f>
        <v>43000</v>
      </c>
      <c r="B45">
        <f>[11]ARF!F49</f>
        <v>36.6</v>
      </c>
      <c r="C45">
        <f>'[11]DWM-NB'!F49</f>
        <v>42.6</v>
      </c>
      <c r="D45">
        <f>'[11]DWM-HT'!F49</f>
        <v>62.6</v>
      </c>
      <c r="E45">
        <f>[11]WMA!F49</f>
        <v>62.9</v>
      </c>
      <c r="F45">
        <f>[11]Lite!F49</f>
        <v>60.9</v>
      </c>
      <c r="H45">
        <f>'[11]DWM-NB'!L49</f>
        <v>1</v>
      </c>
      <c r="I45">
        <f>[11]Lite!L49</f>
        <v>7</v>
      </c>
      <c r="J45">
        <f>'[11]DWM-HT'!L49</f>
        <v>1</v>
      </c>
      <c r="L45">
        <f>[11]ARF!Q49</f>
        <v>0</v>
      </c>
      <c r="M45">
        <f>'[11]DWM-NB'!Q49</f>
        <v>0</v>
      </c>
      <c r="N45">
        <f>'[11]DWM-HT'!Q49</f>
        <v>0</v>
      </c>
      <c r="O45">
        <f>[11]WMA!Q49</f>
        <v>0</v>
      </c>
      <c r="P45">
        <f>[11]Lite!Q49</f>
        <v>100</v>
      </c>
      <c r="R45">
        <f>[11]ARF!C49</f>
        <v>10.34375</v>
      </c>
      <c r="S45">
        <f>'[11]DWM-NB'!C49</f>
        <v>0.8125</v>
      </c>
      <c r="T45">
        <f>'[11]DWM-HT'!C49</f>
        <v>1.09375</v>
      </c>
      <c r="U45">
        <f>[11]WMA!C49</f>
        <v>0.734375</v>
      </c>
      <c r="V45">
        <f>[11]Lite!C49</f>
        <v>1.984375</v>
      </c>
    </row>
    <row r="46" spans="1:22" x14ac:dyDescent="0.25">
      <c r="A46">
        <f>[11]ARF!E50</f>
        <v>44000</v>
      </c>
      <c r="B46">
        <f>[11]ARF!F50</f>
        <v>36.299999999999997</v>
      </c>
      <c r="C46">
        <f>'[11]DWM-NB'!F50</f>
        <v>41.4</v>
      </c>
      <c r="D46">
        <f>'[11]DWM-HT'!F50</f>
        <v>60.6</v>
      </c>
      <c r="E46">
        <f>[11]WMA!F50</f>
        <v>64.7</v>
      </c>
      <c r="F46">
        <f>[11]Lite!F50</f>
        <v>62.8</v>
      </c>
      <c r="H46">
        <f>'[11]DWM-NB'!L50</f>
        <v>1</v>
      </c>
      <c r="I46">
        <f>[11]Lite!L50</f>
        <v>6</v>
      </c>
      <c r="J46">
        <f>'[11]DWM-HT'!L50</f>
        <v>1</v>
      </c>
      <c r="L46">
        <f>[11]ARF!Q50</f>
        <v>0</v>
      </c>
      <c r="M46">
        <f>'[11]DWM-NB'!Q50</f>
        <v>0</v>
      </c>
      <c r="N46">
        <f>'[11]DWM-HT'!Q50</f>
        <v>0</v>
      </c>
      <c r="O46">
        <f>[11]WMA!Q50</f>
        <v>0</v>
      </c>
      <c r="P46">
        <f>[11]Lite!Q50</f>
        <v>0</v>
      </c>
      <c r="R46">
        <f>[11]ARF!C50</f>
        <v>10.671875</v>
      </c>
      <c r="S46">
        <f>'[11]DWM-NB'!C50</f>
        <v>0.8125</v>
      </c>
      <c r="T46">
        <f>'[11]DWM-HT'!C50</f>
        <v>1.109375</v>
      </c>
      <c r="U46">
        <f>[11]WMA!C50</f>
        <v>0.75</v>
      </c>
      <c r="V46">
        <f>[11]Lite!C50</f>
        <v>2.015625</v>
      </c>
    </row>
    <row r="47" spans="1:22" x14ac:dyDescent="0.25">
      <c r="A47">
        <f>[11]ARF!E51</f>
        <v>45000</v>
      </c>
      <c r="B47">
        <f>[11]ARF!F51</f>
        <v>40</v>
      </c>
      <c r="C47">
        <f>'[11]DWM-NB'!F51</f>
        <v>43</v>
      </c>
      <c r="D47">
        <f>'[11]DWM-HT'!F51</f>
        <v>59</v>
      </c>
      <c r="E47">
        <f>[11]WMA!F51</f>
        <v>65.7</v>
      </c>
      <c r="F47">
        <f>[11]Lite!F51</f>
        <v>55.800000000000004</v>
      </c>
      <c r="H47">
        <f>'[11]DWM-NB'!L51</f>
        <v>1</v>
      </c>
      <c r="I47">
        <f>[11]Lite!L51</f>
        <v>6</v>
      </c>
      <c r="J47">
        <f>'[11]DWM-HT'!L51</f>
        <v>1</v>
      </c>
      <c r="L47">
        <f>[11]ARF!Q51</f>
        <v>0</v>
      </c>
      <c r="M47">
        <f>'[11]DWM-NB'!Q51</f>
        <v>0</v>
      </c>
      <c r="N47">
        <f>'[11]DWM-HT'!Q51</f>
        <v>0</v>
      </c>
      <c r="O47">
        <f>[11]WMA!Q51</f>
        <v>0</v>
      </c>
      <c r="P47">
        <f>[11]Lite!Q51</f>
        <v>0</v>
      </c>
      <c r="R47">
        <f>[11]ARF!C51</f>
        <v>11</v>
      </c>
      <c r="S47">
        <f>'[11]DWM-NB'!C51</f>
        <v>0.828125</v>
      </c>
      <c r="T47">
        <f>'[11]DWM-HT'!C51</f>
        <v>1.140625</v>
      </c>
      <c r="U47">
        <f>[11]WMA!C51</f>
        <v>0.765625</v>
      </c>
      <c r="V47">
        <f>[11]Lite!C51</f>
        <v>2.046875</v>
      </c>
    </row>
    <row r="48" spans="1:22" x14ac:dyDescent="0.25">
      <c r="A48">
        <f>[11]ARF!E52</f>
        <v>46000</v>
      </c>
      <c r="B48">
        <f>[11]ARF!F52</f>
        <v>35.4</v>
      </c>
      <c r="C48">
        <f>'[11]DWM-NB'!F52</f>
        <v>41.6</v>
      </c>
      <c r="D48">
        <f>'[11]DWM-HT'!F52</f>
        <v>59.199999999999996</v>
      </c>
      <c r="E48">
        <f>[11]WMA!F52</f>
        <v>64.7</v>
      </c>
      <c r="F48">
        <f>[11]Lite!F52</f>
        <v>60.699999999999996</v>
      </c>
      <c r="H48">
        <f>'[11]DWM-NB'!L52</f>
        <v>1</v>
      </c>
      <c r="I48">
        <f>[11]Lite!L52</f>
        <v>7</v>
      </c>
      <c r="J48">
        <f>'[11]DWM-HT'!L52</f>
        <v>1</v>
      </c>
      <c r="L48">
        <f>[11]ARF!Q52</f>
        <v>0</v>
      </c>
      <c r="M48">
        <f>'[11]DWM-NB'!Q52</f>
        <v>0</v>
      </c>
      <c r="N48">
        <f>'[11]DWM-HT'!Q52</f>
        <v>0</v>
      </c>
      <c r="O48">
        <f>[11]WMA!Q52</f>
        <v>0</v>
      </c>
      <c r="P48">
        <f>[11]Lite!Q52</f>
        <v>100</v>
      </c>
      <c r="R48">
        <f>[11]ARF!C52</f>
        <v>11.328125</v>
      </c>
      <c r="S48">
        <f>'[11]DWM-NB'!C52</f>
        <v>0.84375</v>
      </c>
      <c r="T48">
        <f>'[11]DWM-HT'!C52</f>
        <v>1.171875</v>
      </c>
      <c r="U48">
        <f>[11]WMA!C52</f>
        <v>0.765625</v>
      </c>
      <c r="V48">
        <f>[11]Lite!C52</f>
        <v>2.09375</v>
      </c>
    </row>
    <row r="49" spans="1:22" x14ac:dyDescent="0.25">
      <c r="A49">
        <f>[11]ARF!E53</f>
        <v>47000</v>
      </c>
      <c r="B49">
        <f>[11]ARF!F53</f>
        <v>39.6</v>
      </c>
      <c r="C49">
        <f>'[11]DWM-NB'!F53</f>
        <v>44.1</v>
      </c>
      <c r="D49">
        <f>'[11]DWM-HT'!F53</f>
        <v>49.9</v>
      </c>
      <c r="E49">
        <f>[11]WMA!F53</f>
        <v>64.8</v>
      </c>
      <c r="F49">
        <f>[11]Lite!F53</f>
        <v>59.199999999999996</v>
      </c>
      <c r="H49">
        <f>'[11]DWM-NB'!L53</f>
        <v>1</v>
      </c>
      <c r="I49">
        <f>[11]Lite!L53</f>
        <v>7</v>
      </c>
      <c r="J49">
        <f>'[11]DWM-HT'!L53</f>
        <v>1</v>
      </c>
      <c r="L49">
        <f>[11]ARF!Q53</f>
        <v>0</v>
      </c>
      <c r="M49">
        <f>'[11]DWM-NB'!Q53</f>
        <v>0</v>
      </c>
      <c r="N49">
        <f>'[11]DWM-HT'!Q53</f>
        <v>0</v>
      </c>
      <c r="O49">
        <f>[11]WMA!Q53</f>
        <v>0</v>
      </c>
      <c r="P49">
        <f>[11]Lite!Q53</f>
        <v>100</v>
      </c>
      <c r="R49">
        <f>[11]ARF!C53</f>
        <v>11.671875</v>
      </c>
      <c r="S49">
        <f>'[11]DWM-NB'!C53</f>
        <v>0.84375</v>
      </c>
      <c r="T49">
        <f>'[11]DWM-HT'!C53</f>
        <v>1.1875</v>
      </c>
      <c r="U49">
        <f>[11]WMA!C53</f>
        <v>0.78125</v>
      </c>
      <c r="V49">
        <f>[11]Lite!C53</f>
        <v>2.109375</v>
      </c>
    </row>
    <row r="50" spans="1:22" x14ac:dyDescent="0.25">
      <c r="A50">
        <f>[11]ARF!E54</f>
        <v>48000</v>
      </c>
      <c r="B50">
        <f>[11]ARF!F54</f>
        <v>39.4</v>
      </c>
      <c r="C50">
        <f>'[11]DWM-NB'!F54</f>
        <v>45.6</v>
      </c>
      <c r="D50">
        <f>'[11]DWM-HT'!F54</f>
        <v>47.8</v>
      </c>
      <c r="E50">
        <f>[11]WMA!F54</f>
        <v>66.7</v>
      </c>
      <c r="F50">
        <f>[11]Lite!F54</f>
        <v>61.1</v>
      </c>
      <c r="H50">
        <f>'[11]DWM-NB'!L54</f>
        <v>1</v>
      </c>
      <c r="I50">
        <f>[11]Lite!L54</f>
        <v>6</v>
      </c>
      <c r="J50">
        <f>'[11]DWM-HT'!L54</f>
        <v>1</v>
      </c>
      <c r="L50">
        <f>[11]ARF!Q54</f>
        <v>0</v>
      </c>
      <c r="M50">
        <f>'[11]DWM-NB'!Q54</f>
        <v>0</v>
      </c>
      <c r="N50">
        <f>'[11]DWM-HT'!Q54</f>
        <v>0</v>
      </c>
      <c r="O50">
        <f>[11]WMA!Q54</f>
        <v>0</v>
      </c>
      <c r="P50">
        <f>[11]Lite!Q54</f>
        <v>100</v>
      </c>
      <c r="R50">
        <f>[11]ARF!C54</f>
        <v>12.03125</v>
      </c>
      <c r="S50">
        <f>'[11]DWM-NB'!C54</f>
        <v>0.859375</v>
      </c>
      <c r="T50">
        <f>'[11]DWM-HT'!C54</f>
        <v>1.203125</v>
      </c>
      <c r="U50">
        <f>[11]WMA!C54</f>
        <v>0.796875</v>
      </c>
      <c r="V50">
        <f>[11]Lite!C54</f>
        <v>2.15625</v>
      </c>
    </row>
    <row r="51" spans="1:22" x14ac:dyDescent="0.25">
      <c r="A51">
        <f>[11]ARF!E55</f>
        <v>49000</v>
      </c>
      <c r="B51">
        <f>[11]ARF!F55</f>
        <v>38.800000000000004</v>
      </c>
      <c r="C51">
        <f>'[11]DWM-NB'!F55</f>
        <v>45.300000000000004</v>
      </c>
      <c r="D51">
        <f>'[11]DWM-HT'!F55</f>
        <v>49</v>
      </c>
      <c r="E51">
        <f>[11]WMA!F55</f>
        <v>66.7</v>
      </c>
      <c r="F51">
        <f>[11]Lite!F55</f>
        <v>58.9</v>
      </c>
      <c r="H51">
        <f>'[11]DWM-NB'!L55</f>
        <v>1</v>
      </c>
      <c r="I51">
        <f>[11]Lite!L55</f>
        <v>6</v>
      </c>
      <c r="J51">
        <f>'[11]DWM-HT'!L55</f>
        <v>1</v>
      </c>
      <c r="L51">
        <f>[11]ARF!Q55</f>
        <v>0</v>
      </c>
      <c r="M51">
        <f>'[11]DWM-NB'!Q55</f>
        <v>0</v>
      </c>
      <c r="N51">
        <f>'[11]DWM-HT'!Q55</f>
        <v>0</v>
      </c>
      <c r="O51">
        <f>[11]WMA!Q55</f>
        <v>0</v>
      </c>
      <c r="P51">
        <f>[11]Lite!Q55</f>
        <v>100</v>
      </c>
      <c r="R51">
        <f>[11]ARF!C55</f>
        <v>12.375</v>
      </c>
      <c r="S51">
        <f>'[11]DWM-NB'!C55</f>
        <v>0.875</v>
      </c>
      <c r="T51">
        <f>'[11]DWM-HT'!C55</f>
        <v>1.21875</v>
      </c>
      <c r="U51">
        <f>[11]WMA!C55</f>
        <v>0.8125</v>
      </c>
      <c r="V51">
        <f>[11]Lite!C55</f>
        <v>2.171875</v>
      </c>
    </row>
    <row r="52" spans="1:22" x14ac:dyDescent="0.25">
      <c r="A52">
        <f>[11]ARF!E56</f>
        <v>50000</v>
      </c>
      <c r="B52">
        <f>[11]ARF!F56</f>
        <v>39.5</v>
      </c>
      <c r="C52">
        <f>'[11]DWM-NB'!F56</f>
        <v>44.800000000000004</v>
      </c>
      <c r="D52">
        <f>'[11]DWM-HT'!F56</f>
        <v>49.5</v>
      </c>
      <c r="E52">
        <f>[11]WMA!F56</f>
        <v>68.300000000000011</v>
      </c>
      <c r="F52">
        <f>[11]Lite!F56</f>
        <v>57.8</v>
      </c>
      <c r="H52">
        <f>'[11]DWM-NB'!L56</f>
        <v>1</v>
      </c>
      <c r="I52">
        <f>[11]Lite!L56</f>
        <v>6</v>
      </c>
      <c r="J52">
        <f>'[11]DWM-HT'!L56</f>
        <v>1</v>
      </c>
      <c r="L52">
        <f>[11]ARF!Q56</f>
        <v>0</v>
      </c>
      <c r="M52">
        <f>'[11]DWM-NB'!Q56</f>
        <v>0</v>
      </c>
      <c r="N52">
        <f>'[11]DWM-HT'!Q56</f>
        <v>0</v>
      </c>
      <c r="O52">
        <f>[11]WMA!Q56</f>
        <v>0</v>
      </c>
      <c r="P52">
        <f>[11]Lite!Q56</f>
        <v>100</v>
      </c>
      <c r="R52">
        <f>[11]ARF!C56</f>
        <v>12.734375</v>
      </c>
      <c r="S52">
        <f>'[11]DWM-NB'!C56</f>
        <v>0.890625</v>
      </c>
      <c r="T52">
        <f>'[11]DWM-HT'!C56</f>
        <v>1.25</v>
      </c>
      <c r="U52">
        <f>[11]WMA!C56</f>
        <v>0.828125</v>
      </c>
      <c r="V52">
        <f>[11]Lite!C56</f>
        <v>2.203125</v>
      </c>
    </row>
    <row r="53" spans="1:22" x14ac:dyDescent="0.25">
      <c r="A53">
        <f>[11]ARF!E57</f>
        <v>51000</v>
      </c>
      <c r="B53">
        <f>[11]ARF!F57</f>
        <v>66.8</v>
      </c>
      <c r="C53">
        <f>'[11]DWM-NB'!F57</f>
        <v>71.399999999999991</v>
      </c>
      <c r="D53">
        <f>'[11]DWM-HT'!F57</f>
        <v>61.3</v>
      </c>
      <c r="E53">
        <f>[11]WMA!F57</f>
        <v>65</v>
      </c>
      <c r="F53">
        <f>[11]Lite!F57</f>
        <v>45.4</v>
      </c>
      <c r="H53">
        <f>'[11]DWM-NB'!L57</f>
        <v>1</v>
      </c>
      <c r="I53">
        <f>[11]Lite!L57</f>
        <v>5</v>
      </c>
      <c r="J53">
        <f>'[11]DWM-HT'!L57</f>
        <v>1</v>
      </c>
      <c r="L53">
        <f>[11]ARF!Q57</f>
        <v>0</v>
      </c>
      <c r="M53">
        <f>'[11]DWM-NB'!Q57</f>
        <v>0</v>
      </c>
      <c r="N53">
        <f>'[11]DWM-HT'!Q57</f>
        <v>0</v>
      </c>
      <c r="O53">
        <f>[11]WMA!Q57</f>
        <v>0</v>
      </c>
      <c r="P53">
        <f>[11]Lite!Q57</f>
        <v>100</v>
      </c>
      <c r="R53">
        <f>[11]ARF!C57</f>
        <v>13.078125</v>
      </c>
      <c r="S53">
        <f>'[11]DWM-NB'!C57</f>
        <v>0.890625</v>
      </c>
      <c r="T53">
        <f>'[11]DWM-HT'!C57</f>
        <v>1.265625</v>
      </c>
      <c r="U53">
        <f>[11]WMA!C57</f>
        <v>0.84375</v>
      </c>
      <c r="V53">
        <f>[11]Lite!C57</f>
        <v>2.25</v>
      </c>
    </row>
    <row r="54" spans="1:22" x14ac:dyDescent="0.25">
      <c r="A54">
        <f>[11]ARF!E58</f>
        <v>52000</v>
      </c>
      <c r="B54">
        <f>[11]ARF!F58</f>
        <v>65.2</v>
      </c>
      <c r="C54">
        <f>'[11]DWM-NB'!F58</f>
        <v>69.899999999999991</v>
      </c>
      <c r="D54">
        <f>'[11]DWM-HT'!F58</f>
        <v>62.1</v>
      </c>
      <c r="E54">
        <f>[11]WMA!F58</f>
        <v>65.2</v>
      </c>
      <c r="F54">
        <f>[11]Lite!F58</f>
        <v>52.7</v>
      </c>
      <c r="H54">
        <f>'[11]DWM-NB'!L58</f>
        <v>1</v>
      </c>
      <c r="I54">
        <f>[11]Lite!L58</f>
        <v>7</v>
      </c>
      <c r="J54">
        <f>'[11]DWM-HT'!L58</f>
        <v>1</v>
      </c>
      <c r="L54">
        <f>[11]ARF!Q58</f>
        <v>0</v>
      </c>
      <c r="M54">
        <f>'[11]DWM-NB'!Q58</f>
        <v>0</v>
      </c>
      <c r="N54">
        <f>'[11]DWM-HT'!Q58</f>
        <v>0</v>
      </c>
      <c r="O54">
        <f>[11]WMA!Q58</f>
        <v>0</v>
      </c>
      <c r="P54">
        <f>[11]Lite!Q58</f>
        <v>100</v>
      </c>
      <c r="R54">
        <f>[11]ARF!C58</f>
        <v>13.390625</v>
      </c>
      <c r="S54">
        <f>'[11]DWM-NB'!C58</f>
        <v>0.90625</v>
      </c>
      <c r="T54">
        <f>'[11]DWM-HT'!C58</f>
        <v>1.28125</v>
      </c>
      <c r="U54">
        <f>[11]WMA!C58</f>
        <v>0.875</v>
      </c>
      <c r="V54">
        <f>[11]Lite!C58</f>
        <v>2.3125</v>
      </c>
    </row>
    <row r="55" spans="1:22" x14ac:dyDescent="0.25">
      <c r="A55">
        <f>[11]ARF!E59</f>
        <v>53000</v>
      </c>
      <c r="B55">
        <f>[11]ARF!F59</f>
        <v>67.300000000000011</v>
      </c>
      <c r="C55">
        <f>'[11]DWM-NB'!F59</f>
        <v>69.3</v>
      </c>
      <c r="D55">
        <f>'[11]DWM-HT'!F59</f>
        <v>58.3</v>
      </c>
      <c r="E55">
        <f>[11]WMA!F59</f>
        <v>65.600000000000009</v>
      </c>
      <c r="F55">
        <f>[11]Lite!F59</f>
        <v>59.5</v>
      </c>
      <c r="H55">
        <f>'[11]DWM-NB'!L59</f>
        <v>1</v>
      </c>
      <c r="I55">
        <f>[11]Lite!L59</f>
        <v>8</v>
      </c>
      <c r="J55">
        <f>'[11]DWM-HT'!L59</f>
        <v>1</v>
      </c>
      <c r="L55">
        <f>[11]ARF!Q59</f>
        <v>0</v>
      </c>
      <c r="M55">
        <f>'[11]DWM-NB'!Q59</f>
        <v>0</v>
      </c>
      <c r="N55">
        <f>'[11]DWM-HT'!Q59</f>
        <v>0</v>
      </c>
      <c r="O55">
        <f>[11]WMA!Q59</f>
        <v>0</v>
      </c>
      <c r="P55">
        <f>[11]Lite!Q59</f>
        <v>100</v>
      </c>
      <c r="R55">
        <f>[11]ARF!C59</f>
        <v>13.703125</v>
      </c>
      <c r="S55">
        <f>'[11]DWM-NB'!C59</f>
        <v>0.921875</v>
      </c>
      <c r="T55">
        <f>'[11]DWM-HT'!C59</f>
        <v>1.296875</v>
      </c>
      <c r="U55">
        <f>[11]WMA!C59</f>
        <v>0.890625</v>
      </c>
      <c r="V55">
        <f>[11]Lite!C59</f>
        <v>2.359375</v>
      </c>
    </row>
    <row r="56" spans="1:22" x14ac:dyDescent="0.25">
      <c r="A56">
        <f>[11]ARF!E60</f>
        <v>54000</v>
      </c>
      <c r="B56">
        <f>[11]ARF!F60</f>
        <v>68.8</v>
      </c>
      <c r="C56">
        <f>'[11]DWM-NB'!F60</f>
        <v>72</v>
      </c>
      <c r="D56">
        <f>'[11]DWM-HT'!F60</f>
        <v>62.5</v>
      </c>
      <c r="E56">
        <f>[11]WMA!F60</f>
        <v>70.8</v>
      </c>
      <c r="F56">
        <f>[11]Lite!F60</f>
        <v>64.600000000000009</v>
      </c>
      <c r="H56">
        <f>'[11]DWM-NB'!L60</f>
        <v>1</v>
      </c>
      <c r="I56">
        <f>[11]Lite!L60</f>
        <v>8</v>
      </c>
      <c r="J56">
        <f>'[11]DWM-HT'!L60</f>
        <v>1</v>
      </c>
      <c r="L56">
        <f>[11]ARF!Q60</f>
        <v>0</v>
      </c>
      <c r="M56">
        <f>'[11]DWM-NB'!Q60</f>
        <v>0</v>
      </c>
      <c r="N56">
        <f>'[11]DWM-HT'!Q60</f>
        <v>0</v>
      </c>
      <c r="O56">
        <f>[11]WMA!Q60</f>
        <v>0</v>
      </c>
      <c r="P56">
        <f>[11]Lite!Q60</f>
        <v>100</v>
      </c>
      <c r="R56">
        <f>[11]ARF!C60</f>
        <v>14.015625</v>
      </c>
      <c r="S56">
        <f>'[11]DWM-NB'!C60</f>
        <v>0.9375</v>
      </c>
      <c r="T56">
        <f>'[11]DWM-HT'!C60</f>
        <v>1.328125</v>
      </c>
      <c r="U56">
        <f>[11]WMA!C60</f>
        <v>0.890625</v>
      </c>
      <c r="V56">
        <f>[11]Lite!C60</f>
        <v>2.421875</v>
      </c>
    </row>
    <row r="57" spans="1:22" x14ac:dyDescent="0.25">
      <c r="A57">
        <f>[11]ARF!E61</f>
        <v>55000</v>
      </c>
      <c r="B57">
        <f>[11]ARF!F61</f>
        <v>66.2</v>
      </c>
      <c r="C57">
        <f>'[11]DWM-NB'!F61</f>
        <v>69</v>
      </c>
      <c r="D57">
        <f>'[11]DWM-HT'!F61</f>
        <v>61.4</v>
      </c>
      <c r="E57">
        <f>[11]WMA!F61</f>
        <v>73.5</v>
      </c>
      <c r="F57">
        <f>[11]Lite!F61</f>
        <v>61.6</v>
      </c>
      <c r="H57">
        <f>'[11]DWM-NB'!L61</f>
        <v>1</v>
      </c>
      <c r="I57">
        <f>[11]Lite!L61</f>
        <v>8</v>
      </c>
      <c r="J57">
        <f>'[11]DWM-HT'!L61</f>
        <v>1</v>
      </c>
      <c r="L57">
        <f>[11]ARF!Q61</f>
        <v>0</v>
      </c>
      <c r="M57">
        <f>'[11]DWM-NB'!Q61</f>
        <v>0</v>
      </c>
      <c r="N57">
        <f>'[11]DWM-HT'!Q61</f>
        <v>0</v>
      </c>
      <c r="O57">
        <f>[11]WMA!Q61</f>
        <v>0</v>
      </c>
      <c r="P57">
        <f>[11]Lite!Q61</f>
        <v>0</v>
      </c>
      <c r="R57">
        <f>[11]ARF!C61</f>
        <v>14.328125</v>
      </c>
      <c r="S57">
        <f>'[11]DWM-NB'!C61</f>
        <v>0.953125</v>
      </c>
      <c r="T57">
        <f>'[11]DWM-HT'!C61</f>
        <v>1.34375</v>
      </c>
      <c r="U57">
        <f>[11]WMA!C61</f>
        <v>0.90625</v>
      </c>
      <c r="V57">
        <f>[11]Lite!C61</f>
        <v>2.453125</v>
      </c>
    </row>
    <row r="58" spans="1:22" x14ac:dyDescent="0.25">
      <c r="A58">
        <f>[11]ARF!E62</f>
        <v>56000</v>
      </c>
      <c r="B58">
        <f>[11]ARF!F62</f>
        <v>68.8</v>
      </c>
      <c r="C58">
        <f>'[11]DWM-NB'!F62</f>
        <v>69.699999999999989</v>
      </c>
      <c r="D58">
        <f>'[11]DWM-HT'!F62</f>
        <v>60.099999999999994</v>
      </c>
      <c r="E58">
        <f>[11]WMA!F62</f>
        <v>71.8</v>
      </c>
      <c r="F58">
        <f>[11]Lite!F62</f>
        <v>64.2</v>
      </c>
      <c r="H58">
        <f>'[11]DWM-NB'!L62</f>
        <v>1</v>
      </c>
      <c r="I58">
        <f>[11]Lite!L62</f>
        <v>8</v>
      </c>
      <c r="J58">
        <f>'[11]DWM-HT'!L62</f>
        <v>1</v>
      </c>
      <c r="L58">
        <f>[11]ARF!Q62</f>
        <v>0</v>
      </c>
      <c r="M58">
        <f>'[11]DWM-NB'!Q62</f>
        <v>0</v>
      </c>
      <c r="N58">
        <f>'[11]DWM-HT'!Q62</f>
        <v>0</v>
      </c>
      <c r="O58">
        <f>[11]WMA!Q62</f>
        <v>0</v>
      </c>
      <c r="P58">
        <f>[11]Lite!Q62</f>
        <v>0</v>
      </c>
      <c r="R58">
        <f>[11]ARF!C62</f>
        <v>14.640625</v>
      </c>
      <c r="S58">
        <f>'[11]DWM-NB'!C62</f>
        <v>0.96875</v>
      </c>
      <c r="T58">
        <f>'[11]DWM-HT'!C62</f>
        <v>1.359375</v>
      </c>
      <c r="U58">
        <f>[11]WMA!C62</f>
        <v>0.921875</v>
      </c>
      <c r="V58">
        <f>[11]Lite!C62</f>
        <v>2.484375</v>
      </c>
    </row>
    <row r="59" spans="1:22" x14ac:dyDescent="0.25">
      <c r="A59">
        <f>[11]ARF!E63</f>
        <v>57000</v>
      </c>
      <c r="B59">
        <f>[11]ARF!F63</f>
        <v>69.099999999999994</v>
      </c>
      <c r="C59">
        <f>'[11]DWM-NB'!F63</f>
        <v>71.599999999999994</v>
      </c>
      <c r="D59">
        <f>'[11]DWM-HT'!F63</f>
        <v>60.699999999999996</v>
      </c>
      <c r="E59">
        <f>[11]WMA!F63</f>
        <v>72.3</v>
      </c>
      <c r="F59">
        <f>[11]Lite!F63</f>
        <v>66</v>
      </c>
      <c r="H59">
        <f>'[11]DWM-NB'!L63</f>
        <v>1</v>
      </c>
      <c r="I59">
        <f>[11]Lite!L63</f>
        <v>8</v>
      </c>
      <c r="J59">
        <f>'[11]DWM-HT'!L63</f>
        <v>1</v>
      </c>
      <c r="L59">
        <f>[11]ARF!Q63</f>
        <v>0</v>
      </c>
      <c r="M59">
        <f>'[11]DWM-NB'!Q63</f>
        <v>0</v>
      </c>
      <c r="N59">
        <f>'[11]DWM-HT'!Q63</f>
        <v>0</v>
      </c>
      <c r="O59">
        <f>[11]WMA!Q63</f>
        <v>0</v>
      </c>
      <c r="P59">
        <f>[11]Lite!Q63</f>
        <v>0</v>
      </c>
      <c r="R59">
        <f>[11]ARF!C63</f>
        <v>14.96875</v>
      </c>
      <c r="S59">
        <f>'[11]DWM-NB'!C63</f>
        <v>0.984375</v>
      </c>
      <c r="T59">
        <f>'[11]DWM-HT'!C63</f>
        <v>1.375</v>
      </c>
      <c r="U59">
        <f>[11]WMA!C63</f>
        <v>0.921875</v>
      </c>
      <c r="V59">
        <f>[11]Lite!C63</f>
        <v>2.53125</v>
      </c>
    </row>
    <row r="60" spans="1:22" x14ac:dyDescent="0.25">
      <c r="A60">
        <f>[11]ARF!E64</f>
        <v>58000</v>
      </c>
      <c r="B60">
        <f>[11]ARF!F64</f>
        <v>68</v>
      </c>
      <c r="C60">
        <f>'[11]DWM-NB'!F64</f>
        <v>69.3</v>
      </c>
      <c r="D60">
        <f>'[11]DWM-HT'!F64</f>
        <v>63.1</v>
      </c>
      <c r="E60">
        <f>[11]WMA!F64</f>
        <v>74.400000000000006</v>
      </c>
      <c r="F60">
        <f>[11]Lite!F64</f>
        <v>63.9</v>
      </c>
      <c r="H60">
        <f>'[11]DWM-NB'!L64</f>
        <v>1</v>
      </c>
      <c r="I60">
        <f>[11]Lite!L64</f>
        <v>8</v>
      </c>
      <c r="J60">
        <f>'[11]DWM-HT'!L64</f>
        <v>1</v>
      </c>
      <c r="L60">
        <f>[11]ARF!Q64</f>
        <v>0</v>
      </c>
      <c r="M60">
        <f>'[11]DWM-NB'!Q64</f>
        <v>0</v>
      </c>
      <c r="N60">
        <f>'[11]DWM-HT'!Q64</f>
        <v>0</v>
      </c>
      <c r="O60">
        <f>[11]WMA!Q64</f>
        <v>0</v>
      </c>
      <c r="P60">
        <f>[11]Lite!Q64</f>
        <v>0</v>
      </c>
      <c r="R60">
        <f>[11]ARF!C64</f>
        <v>15.265625</v>
      </c>
      <c r="S60">
        <f>'[11]DWM-NB'!C64</f>
        <v>1</v>
      </c>
      <c r="T60">
        <f>'[11]DWM-HT'!C64</f>
        <v>1.390625</v>
      </c>
      <c r="U60">
        <f>[11]WMA!C64</f>
        <v>0.953125</v>
      </c>
      <c r="V60">
        <f>[11]Lite!C64</f>
        <v>2.5625</v>
      </c>
    </row>
    <row r="61" spans="1:22" x14ac:dyDescent="0.25">
      <c r="A61">
        <f>[11]ARF!E65</f>
        <v>59000</v>
      </c>
      <c r="B61">
        <f>[11]ARF!F65</f>
        <v>69</v>
      </c>
      <c r="C61">
        <f>'[11]DWM-NB'!F65</f>
        <v>69</v>
      </c>
      <c r="D61">
        <f>'[11]DWM-HT'!F65</f>
        <v>63.6</v>
      </c>
      <c r="E61">
        <f>[11]WMA!F65</f>
        <v>76.3</v>
      </c>
      <c r="F61">
        <f>[11]Lite!F65</f>
        <v>64.2</v>
      </c>
      <c r="H61">
        <f>'[11]DWM-NB'!L65</f>
        <v>1</v>
      </c>
      <c r="I61">
        <f>[11]Lite!L65</f>
        <v>8</v>
      </c>
      <c r="J61">
        <f>'[11]DWM-HT'!L65</f>
        <v>1</v>
      </c>
      <c r="L61">
        <f>[11]ARF!Q65</f>
        <v>0</v>
      </c>
      <c r="M61">
        <f>'[11]DWM-NB'!Q65</f>
        <v>0</v>
      </c>
      <c r="N61">
        <f>'[11]DWM-HT'!Q65</f>
        <v>0</v>
      </c>
      <c r="O61">
        <f>[11]WMA!Q65</f>
        <v>0</v>
      </c>
      <c r="P61">
        <f>[11]Lite!Q65</f>
        <v>0</v>
      </c>
      <c r="R61">
        <f>[11]ARF!C65</f>
        <v>15.578125</v>
      </c>
      <c r="S61">
        <f>'[11]DWM-NB'!C65</f>
        <v>1.015625</v>
      </c>
      <c r="T61">
        <f>'[11]DWM-HT'!C65</f>
        <v>1.40625</v>
      </c>
      <c r="U61">
        <f>[11]WMA!C65</f>
        <v>0.953125</v>
      </c>
      <c r="V61">
        <f>[11]Lite!C65</f>
        <v>2.578125</v>
      </c>
    </row>
    <row r="62" spans="1:22" x14ac:dyDescent="0.25">
      <c r="A62">
        <f>[11]ARF!E66</f>
        <v>60000</v>
      </c>
      <c r="B62">
        <f>[11]ARF!F66</f>
        <v>66.900000000000006</v>
      </c>
      <c r="C62">
        <f>'[11]DWM-NB'!F66</f>
        <v>70.8</v>
      </c>
      <c r="D62">
        <f>'[11]DWM-HT'!F66</f>
        <v>61.7</v>
      </c>
      <c r="E62">
        <f>[11]WMA!F66</f>
        <v>79.100000000000009</v>
      </c>
      <c r="F62">
        <f>[11]Lite!F66</f>
        <v>63.2</v>
      </c>
      <c r="H62">
        <f>'[11]DWM-NB'!L66</f>
        <v>1</v>
      </c>
      <c r="I62">
        <f>[11]Lite!L66</f>
        <v>8</v>
      </c>
      <c r="J62">
        <f>'[11]DWM-HT'!L66</f>
        <v>1</v>
      </c>
      <c r="L62">
        <f>[11]ARF!Q66</f>
        <v>0</v>
      </c>
      <c r="M62">
        <f>'[11]DWM-NB'!Q66</f>
        <v>0</v>
      </c>
      <c r="N62">
        <f>'[11]DWM-HT'!Q66</f>
        <v>0</v>
      </c>
      <c r="O62">
        <f>[11]WMA!Q66</f>
        <v>0</v>
      </c>
      <c r="P62">
        <f>[11]Lite!Q66</f>
        <v>0</v>
      </c>
      <c r="R62">
        <f>[11]ARF!C66</f>
        <v>15.875</v>
      </c>
      <c r="S62">
        <f>'[11]DWM-NB'!C66</f>
        <v>1.015625</v>
      </c>
      <c r="T62">
        <f>'[11]DWM-HT'!C66</f>
        <v>1.421875</v>
      </c>
      <c r="U62">
        <f>[11]WMA!C66</f>
        <v>0.96875</v>
      </c>
      <c r="V62">
        <f>[11]Lite!C66</f>
        <v>2.609375</v>
      </c>
    </row>
    <row r="63" spans="1:22" x14ac:dyDescent="0.25">
      <c r="A63">
        <f>[11]ARF!E67</f>
        <v>61000</v>
      </c>
      <c r="B63">
        <f>[11]ARF!F67</f>
        <v>70.5</v>
      </c>
      <c r="C63">
        <f>'[11]DWM-NB'!F67</f>
        <v>70.199999999999989</v>
      </c>
      <c r="D63">
        <f>'[11]DWM-HT'!F67</f>
        <v>63.6</v>
      </c>
      <c r="E63">
        <f>[11]WMA!F67</f>
        <v>80.100000000000009</v>
      </c>
      <c r="F63">
        <f>[11]Lite!F67</f>
        <v>68.2</v>
      </c>
      <c r="H63">
        <f>'[11]DWM-NB'!L67</f>
        <v>1</v>
      </c>
      <c r="I63">
        <f>[11]Lite!L67</f>
        <v>8</v>
      </c>
      <c r="J63">
        <f>'[11]DWM-HT'!L67</f>
        <v>1</v>
      </c>
      <c r="L63">
        <f>[11]ARF!Q67</f>
        <v>0</v>
      </c>
      <c r="M63">
        <f>'[11]DWM-NB'!Q67</f>
        <v>0</v>
      </c>
      <c r="N63">
        <f>'[11]DWM-HT'!Q67</f>
        <v>0</v>
      </c>
      <c r="O63">
        <f>[11]WMA!Q67</f>
        <v>0</v>
      </c>
      <c r="P63">
        <f>[11]Lite!Q67</f>
        <v>100</v>
      </c>
      <c r="R63">
        <f>[11]ARF!C67</f>
        <v>16.171875</v>
      </c>
      <c r="S63">
        <f>'[11]DWM-NB'!C67</f>
        <v>1.03125</v>
      </c>
      <c r="T63">
        <f>'[11]DWM-HT'!C67</f>
        <v>1.4375</v>
      </c>
      <c r="U63">
        <f>[11]WMA!C67</f>
        <v>0.984375</v>
      </c>
      <c r="V63">
        <f>[11]Lite!C67</f>
        <v>2.640625</v>
      </c>
    </row>
    <row r="64" spans="1:22" x14ac:dyDescent="0.25">
      <c r="A64">
        <f>[11]ARF!E68</f>
        <v>62000</v>
      </c>
      <c r="B64">
        <f>[11]ARF!F68</f>
        <v>65.5</v>
      </c>
      <c r="C64">
        <f>'[11]DWM-NB'!F68</f>
        <v>69.8</v>
      </c>
      <c r="D64">
        <f>'[11]DWM-HT'!F68</f>
        <v>63.5</v>
      </c>
      <c r="E64">
        <f>[11]WMA!F68</f>
        <v>81.8</v>
      </c>
      <c r="F64">
        <f>[11]Lite!F68</f>
        <v>62.8</v>
      </c>
      <c r="H64">
        <f>'[11]DWM-NB'!L68</f>
        <v>1</v>
      </c>
      <c r="I64">
        <f>[11]Lite!L68</f>
        <v>8</v>
      </c>
      <c r="J64">
        <f>'[11]DWM-HT'!L68</f>
        <v>1</v>
      </c>
      <c r="L64">
        <f>[11]ARF!Q68</f>
        <v>0</v>
      </c>
      <c r="M64">
        <f>'[11]DWM-NB'!Q68</f>
        <v>0</v>
      </c>
      <c r="N64">
        <f>'[11]DWM-HT'!Q68</f>
        <v>0</v>
      </c>
      <c r="O64">
        <f>[11]WMA!Q68</f>
        <v>0</v>
      </c>
      <c r="P64">
        <f>[11]Lite!Q68</f>
        <v>0</v>
      </c>
      <c r="R64">
        <f>[11]ARF!C68</f>
        <v>16.5625</v>
      </c>
      <c r="S64">
        <f>'[11]DWM-NB'!C68</f>
        <v>1.046875</v>
      </c>
      <c r="T64">
        <f>'[11]DWM-HT'!C68</f>
        <v>1.453125</v>
      </c>
      <c r="U64">
        <f>[11]WMA!C68</f>
        <v>1</v>
      </c>
      <c r="V64">
        <f>[11]Lite!C68</f>
        <v>2.671875</v>
      </c>
    </row>
    <row r="65" spans="1:22" x14ac:dyDescent="0.25">
      <c r="A65">
        <f>[11]ARF!E69</f>
        <v>63000</v>
      </c>
      <c r="B65">
        <f>[11]ARF!F69</f>
        <v>70</v>
      </c>
      <c r="C65">
        <f>'[11]DWM-NB'!F69</f>
        <v>70.5</v>
      </c>
      <c r="D65">
        <f>'[11]DWM-HT'!F69</f>
        <v>64.8</v>
      </c>
      <c r="E65">
        <f>[11]WMA!F69</f>
        <v>85.9</v>
      </c>
      <c r="F65">
        <f>[11]Lite!F69</f>
        <v>67.2</v>
      </c>
      <c r="H65">
        <f>'[11]DWM-NB'!L69</f>
        <v>1</v>
      </c>
      <c r="I65">
        <f>[11]Lite!L69</f>
        <v>8</v>
      </c>
      <c r="J65">
        <f>'[11]DWM-HT'!L69</f>
        <v>1</v>
      </c>
      <c r="L65">
        <f>[11]ARF!Q69</f>
        <v>0</v>
      </c>
      <c r="M65">
        <f>'[11]DWM-NB'!Q69</f>
        <v>0</v>
      </c>
      <c r="N65">
        <f>'[11]DWM-HT'!Q69</f>
        <v>0</v>
      </c>
      <c r="O65">
        <f>[11]WMA!Q69</f>
        <v>0</v>
      </c>
      <c r="P65">
        <f>[11]Lite!Q69</f>
        <v>100</v>
      </c>
      <c r="R65">
        <f>[11]ARF!C69</f>
        <v>16.953125</v>
      </c>
      <c r="S65">
        <f>'[11]DWM-NB'!C69</f>
        <v>1.046875</v>
      </c>
      <c r="T65">
        <f>'[11]DWM-HT'!C69</f>
        <v>1.46875</v>
      </c>
      <c r="U65">
        <f>[11]WMA!C69</f>
        <v>1.015625</v>
      </c>
      <c r="V65">
        <f>[11]Lite!C69</f>
        <v>2.703125</v>
      </c>
    </row>
    <row r="66" spans="1:22" x14ac:dyDescent="0.25">
      <c r="A66">
        <f>[11]ARF!E70</f>
        <v>64000</v>
      </c>
      <c r="B66">
        <f>[11]ARF!F70</f>
        <v>71.5</v>
      </c>
      <c r="C66">
        <f>'[11]DWM-NB'!F70</f>
        <v>69.899999999999991</v>
      </c>
      <c r="D66">
        <f>'[11]DWM-HT'!F70</f>
        <v>61</v>
      </c>
      <c r="E66">
        <f>[11]WMA!F70</f>
        <v>86.1</v>
      </c>
      <c r="F66">
        <f>[11]Lite!F70</f>
        <v>66.600000000000009</v>
      </c>
      <c r="H66">
        <f>'[11]DWM-NB'!L70</f>
        <v>1</v>
      </c>
      <c r="I66">
        <f>[11]Lite!L70</f>
        <v>8</v>
      </c>
      <c r="J66">
        <f>'[11]DWM-HT'!L70</f>
        <v>1</v>
      </c>
      <c r="L66">
        <f>[11]ARF!Q70</f>
        <v>0</v>
      </c>
      <c r="M66">
        <f>'[11]DWM-NB'!Q70</f>
        <v>0</v>
      </c>
      <c r="N66">
        <f>'[11]DWM-HT'!Q70</f>
        <v>0</v>
      </c>
      <c r="O66">
        <f>[11]WMA!Q70</f>
        <v>0</v>
      </c>
      <c r="P66">
        <f>[11]Lite!Q70</f>
        <v>100</v>
      </c>
      <c r="R66">
        <f>[11]ARF!C70</f>
        <v>17.265625</v>
      </c>
      <c r="S66">
        <f>'[11]DWM-NB'!C70</f>
        <v>1.0625</v>
      </c>
      <c r="T66">
        <f>'[11]DWM-HT'!C70</f>
        <v>1.484375</v>
      </c>
      <c r="U66">
        <f>[11]WMA!C70</f>
        <v>1.03125</v>
      </c>
      <c r="V66">
        <f>[11]Lite!C70</f>
        <v>2.734375</v>
      </c>
    </row>
    <row r="67" spans="1:22" x14ac:dyDescent="0.25">
      <c r="A67">
        <f>[11]ARF!E71</f>
        <v>65000</v>
      </c>
      <c r="B67">
        <f>[11]ARF!F71</f>
        <v>68.100000000000009</v>
      </c>
      <c r="C67">
        <f>'[11]DWM-NB'!F71</f>
        <v>69.5</v>
      </c>
      <c r="D67">
        <f>'[11]DWM-HT'!F71</f>
        <v>66.3</v>
      </c>
      <c r="E67">
        <f>[11]WMA!F71</f>
        <v>85.9</v>
      </c>
      <c r="F67">
        <f>[11]Lite!F71</f>
        <v>64.7</v>
      </c>
      <c r="H67">
        <f>'[11]DWM-NB'!L71</f>
        <v>1</v>
      </c>
      <c r="I67">
        <f>[11]Lite!L71</f>
        <v>8</v>
      </c>
      <c r="J67">
        <f>'[11]DWM-HT'!L71</f>
        <v>1</v>
      </c>
      <c r="L67">
        <f>[11]ARF!Q71</f>
        <v>0</v>
      </c>
      <c r="M67">
        <f>'[11]DWM-NB'!Q71</f>
        <v>0</v>
      </c>
      <c r="N67">
        <f>'[11]DWM-HT'!Q71</f>
        <v>0</v>
      </c>
      <c r="O67">
        <f>[11]WMA!Q71</f>
        <v>0</v>
      </c>
      <c r="P67">
        <f>[11]Lite!Q71</f>
        <v>100</v>
      </c>
      <c r="R67">
        <f>[11]ARF!C71</f>
        <v>17.5625</v>
      </c>
      <c r="S67">
        <f>'[11]DWM-NB'!C71</f>
        <v>1.078125</v>
      </c>
      <c r="T67">
        <f>'[11]DWM-HT'!C71</f>
        <v>1.5</v>
      </c>
      <c r="U67">
        <f>[11]WMA!C71</f>
        <v>1.03125</v>
      </c>
      <c r="V67">
        <f>[11]Lite!C71</f>
        <v>2.75</v>
      </c>
    </row>
    <row r="68" spans="1:22" x14ac:dyDescent="0.25">
      <c r="A68">
        <f>[11]ARF!E72</f>
        <v>66000</v>
      </c>
      <c r="B68">
        <f>[11]ARF!F72</f>
        <v>68.5</v>
      </c>
      <c r="C68">
        <f>'[11]DWM-NB'!F72</f>
        <v>70.599999999999994</v>
      </c>
      <c r="D68">
        <f>'[11]DWM-HT'!F72</f>
        <v>65.100000000000009</v>
      </c>
      <c r="E68">
        <f>[11]WMA!F72</f>
        <v>85.8</v>
      </c>
      <c r="F68">
        <f>[11]Lite!F72</f>
        <v>64.2</v>
      </c>
      <c r="H68">
        <f>'[11]DWM-NB'!L72</f>
        <v>1</v>
      </c>
      <c r="I68">
        <f>[11]Lite!L72</f>
        <v>8</v>
      </c>
      <c r="J68">
        <f>'[11]DWM-HT'!L72</f>
        <v>1</v>
      </c>
      <c r="L68">
        <f>[11]ARF!Q72</f>
        <v>0</v>
      </c>
      <c r="M68">
        <f>'[11]DWM-NB'!Q72</f>
        <v>0</v>
      </c>
      <c r="N68">
        <f>'[11]DWM-HT'!Q72</f>
        <v>0</v>
      </c>
      <c r="O68">
        <f>[11]WMA!Q72</f>
        <v>0</v>
      </c>
      <c r="P68">
        <f>[11]Lite!Q72</f>
        <v>0</v>
      </c>
      <c r="R68">
        <f>[11]ARF!C72</f>
        <v>17.78125</v>
      </c>
      <c r="S68">
        <f>'[11]DWM-NB'!C72</f>
        <v>1.078125</v>
      </c>
      <c r="T68">
        <f>'[11]DWM-HT'!C72</f>
        <v>1.515625</v>
      </c>
      <c r="U68">
        <f>[11]WMA!C72</f>
        <v>1.046875</v>
      </c>
      <c r="V68">
        <f>[11]Lite!C72</f>
        <v>2.78125</v>
      </c>
    </row>
    <row r="69" spans="1:22" x14ac:dyDescent="0.25">
      <c r="A69">
        <f>[11]ARF!E73</f>
        <v>67000</v>
      </c>
      <c r="B69">
        <f>[11]ARF!F73</f>
        <v>64.099999999999994</v>
      </c>
      <c r="C69">
        <f>'[11]DWM-NB'!F73</f>
        <v>68.8</v>
      </c>
      <c r="D69">
        <f>'[11]DWM-HT'!F73</f>
        <v>62.9</v>
      </c>
      <c r="E69">
        <f>[11]WMA!F73</f>
        <v>88.3</v>
      </c>
      <c r="F69">
        <f>[11]Lite!F73</f>
        <v>60.8</v>
      </c>
      <c r="H69">
        <f>'[11]DWM-NB'!L73</f>
        <v>1</v>
      </c>
      <c r="I69">
        <f>[11]Lite!L73</f>
        <v>8</v>
      </c>
      <c r="J69">
        <f>'[11]DWM-HT'!L73</f>
        <v>1</v>
      </c>
      <c r="L69">
        <f>[11]ARF!Q73</f>
        <v>0</v>
      </c>
      <c r="M69">
        <f>'[11]DWM-NB'!Q73</f>
        <v>0</v>
      </c>
      <c r="N69">
        <f>'[11]DWM-HT'!Q73</f>
        <v>0</v>
      </c>
      <c r="O69">
        <f>[11]WMA!Q73</f>
        <v>0</v>
      </c>
      <c r="P69">
        <f>[11]Lite!Q73</f>
        <v>100</v>
      </c>
      <c r="R69">
        <f>[11]ARF!C73</f>
        <v>18.03125</v>
      </c>
      <c r="S69">
        <f>'[11]DWM-NB'!C73</f>
        <v>1.09375</v>
      </c>
      <c r="T69">
        <f>'[11]DWM-HT'!C73</f>
        <v>1.53125</v>
      </c>
      <c r="U69">
        <f>[11]WMA!C73</f>
        <v>1.0625</v>
      </c>
      <c r="V69">
        <f>[11]Lite!C73</f>
        <v>2.796875</v>
      </c>
    </row>
    <row r="70" spans="1:22" x14ac:dyDescent="0.25">
      <c r="A70">
        <f>[11]ARF!E74</f>
        <v>68000</v>
      </c>
      <c r="B70">
        <f>[11]ARF!F74</f>
        <v>68.2</v>
      </c>
      <c r="C70">
        <f>'[11]DWM-NB'!F74</f>
        <v>68.300000000000011</v>
      </c>
      <c r="D70">
        <f>'[11]DWM-HT'!F74</f>
        <v>59.8</v>
      </c>
      <c r="E70">
        <f>[11]WMA!F74</f>
        <v>86.4</v>
      </c>
      <c r="F70">
        <f>[11]Lite!F74</f>
        <v>62</v>
      </c>
      <c r="H70">
        <f>'[11]DWM-NB'!L74</f>
        <v>1</v>
      </c>
      <c r="I70">
        <f>[11]Lite!L74</f>
        <v>8</v>
      </c>
      <c r="J70">
        <f>'[11]DWM-HT'!L74</f>
        <v>1</v>
      </c>
      <c r="L70">
        <f>[11]ARF!Q74</f>
        <v>0</v>
      </c>
      <c r="M70">
        <f>'[11]DWM-NB'!Q74</f>
        <v>0</v>
      </c>
      <c r="N70">
        <f>'[11]DWM-HT'!Q74</f>
        <v>0</v>
      </c>
      <c r="O70">
        <f>[11]WMA!Q74</f>
        <v>0</v>
      </c>
      <c r="P70">
        <f>[11]Lite!Q74</f>
        <v>100</v>
      </c>
      <c r="R70">
        <f>[11]ARF!C74</f>
        <v>18.28125</v>
      </c>
      <c r="S70">
        <f>'[11]DWM-NB'!C74</f>
        <v>1.09375</v>
      </c>
      <c r="T70">
        <f>'[11]DWM-HT'!C74</f>
        <v>1.546875</v>
      </c>
      <c r="U70">
        <f>[11]WMA!C74</f>
        <v>1.078125</v>
      </c>
      <c r="V70">
        <f>[11]Lite!C74</f>
        <v>2.84375</v>
      </c>
    </row>
    <row r="71" spans="1:22" x14ac:dyDescent="0.25">
      <c r="A71">
        <f>[11]ARF!E75</f>
        <v>69000</v>
      </c>
      <c r="B71">
        <f>[11]ARF!F75</f>
        <v>64.7</v>
      </c>
      <c r="C71">
        <f>'[11]DWM-NB'!F75</f>
        <v>69</v>
      </c>
      <c r="D71">
        <f>'[11]DWM-HT'!F75</f>
        <v>56.699999999999996</v>
      </c>
      <c r="E71">
        <f>[11]WMA!F75</f>
        <v>87.9</v>
      </c>
      <c r="F71">
        <f>[11]Lite!F75</f>
        <v>60.3</v>
      </c>
      <c r="H71">
        <f>'[11]DWM-NB'!L75</f>
        <v>1</v>
      </c>
      <c r="I71">
        <f>[11]Lite!L75</f>
        <v>8</v>
      </c>
      <c r="J71">
        <f>'[11]DWM-HT'!L75</f>
        <v>1</v>
      </c>
      <c r="L71">
        <f>[11]ARF!Q75</f>
        <v>0</v>
      </c>
      <c r="M71">
        <f>'[11]DWM-NB'!Q75</f>
        <v>0</v>
      </c>
      <c r="N71">
        <f>'[11]DWM-HT'!Q75</f>
        <v>0</v>
      </c>
      <c r="O71">
        <f>[11]WMA!Q75</f>
        <v>0</v>
      </c>
      <c r="P71">
        <f>[11]Lite!Q75</f>
        <v>0</v>
      </c>
      <c r="R71">
        <f>[11]ARF!C75</f>
        <v>18.515625</v>
      </c>
      <c r="S71">
        <f>'[11]DWM-NB'!C75</f>
        <v>1.109375</v>
      </c>
      <c r="T71">
        <f>'[11]DWM-HT'!C75</f>
        <v>1.5625</v>
      </c>
      <c r="U71">
        <f>[11]WMA!C75</f>
        <v>1.078125</v>
      </c>
      <c r="V71">
        <f>[11]Lite!C75</f>
        <v>2.875</v>
      </c>
    </row>
    <row r="72" spans="1:22" x14ac:dyDescent="0.25">
      <c r="A72">
        <f>[11]ARF!E76</f>
        <v>70000</v>
      </c>
      <c r="B72">
        <f>[11]ARF!F76</f>
        <v>66.900000000000006</v>
      </c>
      <c r="C72">
        <f>'[11]DWM-NB'!F76</f>
        <v>68.8</v>
      </c>
      <c r="D72">
        <f>'[11]DWM-HT'!F76</f>
        <v>61.3</v>
      </c>
      <c r="E72">
        <f>[11]WMA!F76</f>
        <v>86.2</v>
      </c>
      <c r="F72">
        <f>[11]Lite!F76</f>
        <v>62</v>
      </c>
      <c r="H72">
        <f>'[11]DWM-NB'!L76</f>
        <v>1</v>
      </c>
      <c r="I72">
        <f>[11]Lite!L76</f>
        <v>8</v>
      </c>
      <c r="J72">
        <f>'[11]DWM-HT'!L76</f>
        <v>1</v>
      </c>
      <c r="L72">
        <f>[11]ARF!Q76</f>
        <v>0</v>
      </c>
      <c r="M72">
        <f>'[11]DWM-NB'!Q76</f>
        <v>0</v>
      </c>
      <c r="N72">
        <f>'[11]DWM-HT'!Q76</f>
        <v>0</v>
      </c>
      <c r="O72">
        <f>[11]WMA!Q76</f>
        <v>0</v>
      </c>
      <c r="P72">
        <f>[11]Lite!Q76</f>
        <v>100</v>
      </c>
      <c r="R72">
        <f>[11]ARF!C76</f>
        <v>18.734375</v>
      </c>
      <c r="S72">
        <f>'[11]DWM-NB'!C76</f>
        <v>1.125</v>
      </c>
      <c r="T72">
        <f>'[11]DWM-HT'!C76</f>
        <v>1.59375</v>
      </c>
      <c r="U72">
        <f>[11]WMA!C76</f>
        <v>1.09375</v>
      </c>
      <c r="V72">
        <f>[11]Lite!C76</f>
        <v>2.9375</v>
      </c>
    </row>
    <row r="73" spans="1:22" x14ac:dyDescent="0.25">
      <c r="A73">
        <f>[11]ARF!E77</f>
        <v>71000</v>
      </c>
      <c r="B73">
        <f>[11]ARF!F77</f>
        <v>67.900000000000006</v>
      </c>
      <c r="C73">
        <f>'[11]DWM-NB'!F77</f>
        <v>70.3</v>
      </c>
      <c r="D73">
        <f>'[11]DWM-HT'!F77</f>
        <v>60.699999999999996</v>
      </c>
      <c r="E73">
        <f>[11]WMA!F77</f>
        <v>87.4</v>
      </c>
      <c r="F73">
        <f>[11]Lite!F77</f>
        <v>63.1</v>
      </c>
      <c r="H73">
        <f>'[11]DWM-NB'!L77</f>
        <v>1</v>
      </c>
      <c r="I73">
        <f>[11]Lite!L77</f>
        <v>6</v>
      </c>
      <c r="J73">
        <f>'[11]DWM-HT'!L77</f>
        <v>1</v>
      </c>
      <c r="L73">
        <f>[11]ARF!Q77</f>
        <v>0</v>
      </c>
      <c r="M73">
        <f>'[11]DWM-NB'!Q77</f>
        <v>0</v>
      </c>
      <c r="N73">
        <f>'[11]DWM-HT'!Q77</f>
        <v>0</v>
      </c>
      <c r="O73">
        <f>[11]WMA!Q77</f>
        <v>0</v>
      </c>
      <c r="P73">
        <f>[11]Lite!Q77</f>
        <v>100</v>
      </c>
      <c r="R73">
        <f>[11]ARF!C77</f>
        <v>18.90625</v>
      </c>
      <c r="S73">
        <f>'[11]DWM-NB'!C77</f>
        <v>1.125</v>
      </c>
      <c r="T73">
        <f>'[11]DWM-HT'!C77</f>
        <v>1.609375</v>
      </c>
      <c r="U73">
        <f>[11]WMA!C77</f>
        <v>1.109375</v>
      </c>
      <c r="V73">
        <f>[11]Lite!C77</f>
        <v>2.96875</v>
      </c>
    </row>
    <row r="74" spans="1:22" x14ac:dyDescent="0.3">
      <c r="A74">
        <f>[11]ARF!E78</f>
        <v>72000</v>
      </c>
      <c r="B74">
        <f>[11]ARF!F78</f>
        <v>67.400000000000006</v>
      </c>
      <c r="C74">
        <f>'[11]DWM-NB'!F78</f>
        <v>70.399999999999991</v>
      </c>
      <c r="D74">
        <f>'[11]DWM-HT'!F78</f>
        <v>60.699999999999996</v>
      </c>
      <c r="E74">
        <f>[11]WMA!F78</f>
        <v>85.1</v>
      </c>
      <c r="F74">
        <f>[11]Lite!F78</f>
        <v>60.4</v>
      </c>
      <c r="H74">
        <f>'[11]DWM-NB'!L78</f>
        <v>1</v>
      </c>
      <c r="I74">
        <f>[11]Lite!L78</f>
        <v>6</v>
      </c>
      <c r="J74">
        <f>'[11]DWM-HT'!L78</f>
        <v>1</v>
      </c>
      <c r="L74">
        <f>[11]ARF!Q78</f>
        <v>0</v>
      </c>
      <c r="M74">
        <f>'[11]DWM-NB'!Q78</f>
        <v>0</v>
      </c>
      <c r="N74">
        <f>'[11]DWM-HT'!Q78</f>
        <v>0</v>
      </c>
      <c r="O74">
        <f>[11]WMA!Q78</f>
        <v>0</v>
      </c>
      <c r="P74">
        <f>[11]Lite!Q78</f>
        <v>0</v>
      </c>
      <c r="R74">
        <f>[11]ARF!C78</f>
        <v>19.046875</v>
      </c>
      <c r="S74">
        <f>'[11]DWM-NB'!C78</f>
        <v>1.140625</v>
      </c>
      <c r="T74">
        <f>'[11]DWM-HT'!C78</f>
        <v>1.640625</v>
      </c>
      <c r="U74">
        <f>[11]WMA!C78</f>
        <v>1.125</v>
      </c>
      <c r="V74">
        <f>[11]Lite!C78</f>
        <v>3</v>
      </c>
    </row>
    <row r="75" spans="1:22" x14ac:dyDescent="0.3">
      <c r="A75">
        <f>[11]ARF!E79</f>
        <v>73000</v>
      </c>
      <c r="B75">
        <f>[11]ARF!F79</f>
        <v>70.199999999999989</v>
      </c>
      <c r="C75">
        <f>'[11]DWM-NB'!F79</f>
        <v>70.7</v>
      </c>
      <c r="D75">
        <f>'[11]DWM-HT'!F79</f>
        <v>62.3</v>
      </c>
      <c r="E75">
        <f>[11]WMA!F79</f>
        <v>89</v>
      </c>
      <c r="F75">
        <f>[11]Lite!F79</f>
        <v>63.7</v>
      </c>
      <c r="H75">
        <f>'[11]DWM-NB'!L79</f>
        <v>1</v>
      </c>
      <c r="I75">
        <f>[11]Lite!L79</f>
        <v>6</v>
      </c>
      <c r="J75">
        <f>'[11]DWM-HT'!L79</f>
        <v>1</v>
      </c>
      <c r="L75">
        <f>[11]ARF!Q79</f>
        <v>0</v>
      </c>
      <c r="M75">
        <f>'[11]DWM-NB'!Q79</f>
        <v>0</v>
      </c>
      <c r="N75">
        <f>'[11]DWM-HT'!Q79</f>
        <v>0</v>
      </c>
      <c r="O75">
        <f>[11]WMA!Q79</f>
        <v>0</v>
      </c>
      <c r="P75">
        <f>[11]Lite!Q79</f>
        <v>100</v>
      </c>
      <c r="R75">
        <f>[11]ARF!C79</f>
        <v>19.1875</v>
      </c>
      <c r="S75">
        <f>'[11]DWM-NB'!C79</f>
        <v>1.140625</v>
      </c>
      <c r="T75">
        <f>'[11]DWM-HT'!C79</f>
        <v>1.65625</v>
      </c>
      <c r="U75">
        <f>[11]WMA!C79</f>
        <v>1.125</v>
      </c>
      <c r="V75">
        <f>[11]Lite!C79</f>
        <v>3.046875</v>
      </c>
    </row>
    <row r="76" spans="1:22" x14ac:dyDescent="0.3">
      <c r="A76">
        <f>[11]ARF!E80</f>
        <v>74000</v>
      </c>
      <c r="B76">
        <f>[11]ARF!F80</f>
        <v>67</v>
      </c>
      <c r="C76">
        <f>'[11]DWM-NB'!F80</f>
        <v>68.7</v>
      </c>
      <c r="D76">
        <f>'[11]DWM-HT'!F80</f>
        <v>61.4</v>
      </c>
      <c r="E76">
        <f>[11]WMA!F80</f>
        <v>87.5</v>
      </c>
      <c r="F76">
        <f>[11]Lite!F80</f>
        <v>61.5</v>
      </c>
      <c r="H76">
        <f>'[11]DWM-NB'!L80</f>
        <v>1</v>
      </c>
      <c r="I76">
        <f>[11]Lite!L80</f>
        <v>6</v>
      </c>
      <c r="J76">
        <f>'[11]DWM-HT'!L80</f>
        <v>1</v>
      </c>
      <c r="L76">
        <f>[11]ARF!Q80</f>
        <v>0</v>
      </c>
      <c r="M76">
        <f>'[11]DWM-NB'!Q80</f>
        <v>0</v>
      </c>
      <c r="N76">
        <f>'[11]DWM-HT'!Q80</f>
        <v>0</v>
      </c>
      <c r="O76">
        <f>[11]WMA!Q80</f>
        <v>0</v>
      </c>
      <c r="P76">
        <f>[11]Lite!Q80</f>
        <v>100</v>
      </c>
      <c r="R76">
        <f>[11]ARF!C80</f>
        <v>19.265625</v>
      </c>
      <c r="S76">
        <f>'[11]DWM-NB'!C80</f>
        <v>1.15625</v>
      </c>
      <c r="T76">
        <f>'[11]DWM-HT'!C80</f>
        <v>1.6875</v>
      </c>
      <c r="U76">
        <f>[11]WMA!C80</f>
        <v>1.140625</v>
      </c>
      <c r="V76">
        <f>[11]Lite!C80</f>
        <v>3.078125</v>
      </c>
    </row>
    <row r="77" spans="1:22" x14ac:dyDescent="0.3">
      <c r="A77">
        <f>[11]ARF!E81</f>
        <v>75000</v>
      </c>
      <c r="B77">
        <f>[11]ARF!F81</f>
        <v>67.400000000000006</v>
      </c>
      <c r="C77">
        <f>'[11]DWM-NB'!F81</f>
        <v>70.199999999999989</v>
      </c>
      <c r="D77">
        <f>'[11]DWM-HT'!F81</f>
        <v>60.4</v>
      </c>
      <c r="E77">
        <f>[11]WMA!F81</f>
        <v>85.9</v>
      </c>
      <c r="F77">
        <f>[11]Lite!F81</f>
        <v>61.7</v>
      </c>
      <c r="H77">
        <f>'[11]DWM-NB'!L81</f>
        <v>1</v>
      </c>
      <c r="I77">
        <f>[11]Lite!L81</f>
        <v>6</v>
      </c>
      <c r="J77">
        <f>'[11]DWM-HT'!L81</f>
        <v>1</v>
      </c>
      <c r="L77">
        <f>[11]ARF!Q81</f>
        <v>0</v>
      </c>
      <c r="M77">
        <f>'[11]DWM-NB'!Q81</f>
        <v>0</v>
      </c>
      <c r="N77">
        <f>'[11]DWM-HT'!Q81</f>
        <v>0</v>
      </c>
      <c r="O77">
        <f>[11]WMA!Q81</f>
        <v>0</v>
      </c>
      <c r="P77">
        <f>[11]Lite!Q81</f>
        <v>100</v>
      </c>
      <c r="R77">
        <f>[11]ARF!C81</f>
        <v>19.34375</v>
      </c>
      <c r="S77">
        <f>'[11]DWM-NB'!C81</f>
        <v>1.171875</v>
      </c>
      <c r="T77">
        <f>'[11]DWM-HT'!C81</f>
        <v>1.6875</v>
      </c>
      <c r="U77">
        <f>[11]WMA!C81</f>
        <v>1.15625</v>
      </c>
      <c r="V77">
        <f>[11]Lite!C81</f>
        <v>3.109375</v>
      </c>
    </row>
    <row r="78" spans="1:22" x14ac:dyDescent="0.3">
      <c r="A78">
        <f>[11]ARF!E82</f>
        <v>76000</v>
      </c>
      <c r="B78">
        <f>[11]ARF!F82</f>
        <v>42.6</v>
      </c>
      <c r="C78">
        <f>'[11]DWM-NB'!F82</f>
        <v>50.5</v>
      </c>
      <c r="D78">
        <f>'[11]DWM-HT'!F82</f>
        <v>44.6</v>
      </c>
      <c r="E78">
        <f>[11]WMA!F82</f>
        <v>48.9</v>
      </c>
      <c r="F78">
        <f>[11]Lite!F82</f>
        <v>44.7</v>
      </c>
      <c r="H78">
        <f>'[11]DWM-NB'!L82</f>
        <v>1</v>
      </c>
      <c r="I78">
        <f>[11]Lite!L82</f>
        <v>6</v>
      </c>
      <c r="J78">
        <f>'[11]DWM-HT'!L82</f>
        <v>1</v>
      </c>
      <c r="L78">
        <f>[11]ARF!Q82</f>
        <v>0</v>
      </c>
      <c r="M78">
        <f>'[11]DWM-NB'!Q82</f>
        <v>0</v>
      </c>
      <c r="N78">
        <f>'[11]DWM-HT'!Q82</f>
        <v>0</v>
      </c>
      <c r="O78">
        <f>[11]WMA!Q82</f>
        <v>0</v>
      </c>
      <c r="P78">
        <f>[11]Lite!Q82</f>
        <v>100</v>
      </c>
      <c r="R78">
        <f>[11]ARF!C82</f>
        <v>19.421875</v>
      </c>
      <c r="S78">
        <f>'[11]DWM-NB'!C82</f>
        <v>1.171875</v>
      </c>
      <c r="T78">
        <f>'[11]DWM-HT'!C82</f>
        <v>1.703125</v>
      </c>
      <c r="U78">
        <f>[11]WMA!C82</f>
        <v>1.15625</v>
      </c>
      <c r="V78">
        <f>[11]Lite!C82</f>
        <v>3.140625</v>
      </c>
    </row>
    <row r="79" spans="1:22" x14ac:dyDescent="0.3">
      <c r="A79">
        <f>[11]ARF!E83</f>
        <v>77000</v>
      </c>
      <c r="B79">
        <f>[11]ARF!F83</f>
        <v>39.200000000000003</v>
      </c>
      <c r="C79">
        <f>'[11]DWM-NB'!F83</f>
        <v>50.1</v>
      </c>
      <c r="D79">
        <f>'[11]DWM-HT'!F83</f>
        <v>43</v>
      </c>
      <c r="E79">
        <f>[11]WMA!F83</f>
        <v>48.9</v>
      </c>
      <c r="F79">
        <f>[11]Lite!F83</f>
        <v>47.099999999999994</v>
      </c>
      <c r="H79">
        <f>'[11]DWM-NB'!L83</f>
        <v>1</v>
      </c>
      <c r="I79">
        <f>[11]Lite!L83</f>
        <v>5</v>
      </c>
      <c r="J79">
        <f>'[11]DWM-HT'!L83</f>
        <v>1</v>
      </c>
      <c r="L79">
        <f>[11]ARF!Q83</f>
        <v>0</v>
      </c>
      <c r="M79">
        <f>'[11]DWM-NB'!Q83</f>
        <v>0</v>
      </c>
      <c r="N79">
        <f>'[11]DWM-HT'!Q83</f>
        <v>0</v>
      </c>
      <c r="O79">
        <f>[11]WMA!Q83</f>
        <v>0</v>
      </c>
      <c r="P79">
        <f>[11]Lite!Q83</f>
        <v>100</v>
      </c>
      <c r="R79">
        <f>[11]ARF!C83</f>
        <v>19.53125</v>
      </c>
      <c r="S79">
        <f>'[11]DWM-NB'!C83</f>
        <v>1.1875</v>
      </c>
      <c r="T79">
        <f>'[11]DWM-HT'!C83</f>
        <v>1.71875</v>
      </c>
      <c r="U79">
        <f>[11]WMA!C83</f>
        <v>1.171875</v>
      </c>
      <c r="V79">
        <f>[11]Lite!C83</f>
        <v>3.171875</v>
      </c>
    </row>
    <row r="80" spans="1:22" x14ac:dyDescent="0.3">
      <c r="A80">
        <f>[11]ARF!E84</f>
        <v>78000</v>
      </c>
      <c r="B80">
        <f>[11]ARF!F84</f>
        <v>41</v>
      </c>
      <c r="C80">
        <f>'[11]DWM-NB'!F84</f>
        <v>54.300000000000004</v>
      </c>
      <c r="D80">
        <f>'[11]DWM-HT'!F84</f>
        <v>44.9</v>
      </c>
      <c r="E80">
        <f>[11]WMA!F84</f>
        <v>50.9</v>
      </c>
      <c r="F80">
        <f>[11]Lite!F84</f>
        <v>60.199999999999996</v>
      </c>
      <c r="H80">
        <f>'[11]DWM-NB'!L84</f>
        <v>1</v>
      </c>
      <c r="I80">
        <f>[11]Lite!L84</f>
        <v>4</v>
      </c>
      <c r="J80">
        <f>'[11]DWM-HT'!L84</f>
        <v>1</v>
      </c>
      <c r="L80">
        <f>[11]ARF!Q84</f>
        <v>0</v>
      </c>
      <c r="M80">
        <f>'[11]DWM-NB'!Q84</f>
        <v>0</v>
      </c>
      <c r="N80">
        <f>'[11]DWM-HT'!Q84</f>
        <v>0</v>
      </c>
      <c r="O80">
        <f>[11]WMA!Q84</f>
        <v>0</v>
      </c>
      <c r="P80">
        <f>[11]Lite!Q84</f>
        <v>100</v>
      </c>
      <c r="R80">
        <f>[11]ARF!C84</f>
        <v>19.65625</v>
      </c>
      <c r="S80">
        <f>'[11]DWM-NB'!C84</f>
        <v>1.203125</v>
      </c>
      <c r="T80">
        <f>'[11]DWM-HT'!C84</f>
        <v>1.734375</v>
      </c>
      <c r="U80">
        <f>[11]WMA!C84</f>
        <v>1.1875</v>
      </c>
      <c r="V80">
        <f>[11]Lite!C84</f>
        <v>3.1875</v>
      </c>
    </row>
    <row r="81" spans="1:22" x14ac:dyDescent="0.3">
      <c r="A81">
        <f>[11]ARF!E85</f>
        <v>79000</v>
      </c>
      <c r="B81">
        <f>[11]ARF!F85</f>
        <v>39.900000000000006</v>
      </c>
      <c r="C81">
        <f>'[11]DWM-NB'!F85</f>
        <v>49.3</v>
      </c>
      <c r="D81">
        <f>'[11]DWM-HT'!F85</f>
        <v>45.5</v>
      </c>
      <c r="E81">
        <f>[11]WMA!F85</f>
        <v>47.5</v>
      </c>
      <c r="F81">
        <f>[11]Lite!F85</f>
        <v>63.1</v>
      </c>
      <c r="H81">
        <f>'[11]DWM-NB'!L85</f>
        <v>1</v>
      </c>
      <c r="I81">
        <f>[11]Lite!L85</f>
        <v>4</v>
      </c>
      <c r="J81">
        <f>'[11]DWM-HT'!L85</f>
        <v>1</v>
      </c>
      <c r="L81">
        <f>[11]ARF!Q85</f>
        <v>0</v>
      </c>
      <c r="M81">
        <f>'[11]DWM-NB'!Q85</f>
        <v>0</v>
      </c>
      <c r="N81">
        <f>'[11]DWM-HT'!Q85</f>
        <v>0</v>
      </c>
      <c r="O81">
        <f>[11]WMA!Q85</f>
        <v>0</v>
      </c>
      <c r="P81">
        <f>[11]Lite!Q85</f>
        <v>100</v>
      </c>
      <c r="R81">
        <f>[11]ARF!C85</f>
        <v>19.78125</v>
      </c>
      <c r="S81">
        <f>'[11]DWM-NB'!C85</f>
        <v>1.203125</v>
      </c>
      <c r="T81">
        <f>'[11]DWM-HT'!C85</f>
        <v>1.75</v>
      </c>
      <c r="U81">
        <f>[11]WMA!C85</f>
        <v>1.203125</v>
      </c>
      <c r="V81">
        <f>[11]Lite!C85</f>
        <v>3.21875</v>
      </c>
    </row>
    <row r="82" spans="1:22" x14ac:dyDescent="0.3">
      <c r="A82">
        <f>[11]ARF!E86</f>
        <v>80000</v>
      </c>
      <c r="B82">
        <f>[11]ARF!F86</f>
        <v>41.699999999999996</v>
      </c>
      <c r="C82">
        <f>'[11]DWM-NB'!F86</f>
        <v>53</v>
      </c>
      <c r="D82">
        <f>'[11]DWM-HT'!F86</f>
        <v>45.6</v>
      </c>
      <c r="E82">
        <f>[11]WMA!F86</f>
        <v>50.4</v>
      </c>
      <c r="F82">
        <f>[11]Lite!F86</f>
        <v>62.4</v>
      </c>
      <c r="H82">
        <f>'[11]DWM-NB'!L86</f>
        <v>1</v>
      </c>
      <c r="I82">
        <f>[11]Lite!L86</f>
        <v>4</v>
      </c>
      <c r="J82">
        <f>'[11]DWM-HT'!L86</f>
        <v>1</v>
      </c>
      <c r="L82">
        <f>[11]ARF!Q86</f>
        <v>0</v>
      </c>
      <c r="M82">
        <f>'[11]DWM-NB'!Q86</f>
        <v>0</v>
      </c>
      <c r="N82">
        <f>'[11]DWM-HT'!Q86</f>
        <v>0</v>
      </c>
      <c r="O82">
        <f>[11]WMA!Q86</f>
        <v>0</v>
      </c>
      <c r="P82">
        <f>[11]Lite!Q86</f>
        <v>100</v>
      </c>
      <c r="R82">
        <f>[11]ARF!C86</f>
        <v>19.921875</v>
      </c>
      <c r="S82">
        <f>'[11]DWM-NB'!C86</f>
        <v>1.21875</v>
      </c>
      <c r="T82">
        <f>'[11]DWM-HT'!C86</f>
        <v>1.765625</v>
      </c>
      <c r="U82">
        <f>[11]WMA!C86</f>
        <v>1.203125</v>
      </c>
      <c r="V82">
        <f>[11]Lite!C86</f>
        <v>3.234375</v>
      </c>
    </row>
    <row r="83" spans="1:22" x14ac:dyDescent="0.3">
      <c r="A83">
        <f>[11]ARF!E87</f>
        <v>81000</v>
      </c>
      <c r="B83">
        <f>[11]ARF!F87</f>
        <v>42</v>
      </c>
      <c r="C83">
        <f>'[11]DWM-NB'!F87</f>
        <v>54.800000000000004</v>
      </c>
      <c r="D83">
        <f>'[11]DWM-HT'!F87</f>
        <v>48.199999999999996</v>
      </c>
      <c r="E83">
        <f>[11]WMA!F87</f>
        <v>51</v>
      </c>
      <c r="F83">
        <f>[11]Lite!F87</f>
        <v>52.300000000000004</v>
      </c>
      <c r="H83">
        <f>'[11]DWM-NB'!L87</f>
        <v>1</v>
      </c>
      <c r="I83">
        <f>[11]Lite!L87</f>
        <v>5</v>
      </c>
      <c r="J83">
        <f>'[11]DWM-HT'!L87</f>
        <v>1</v>
      </c>
      <c r="L83">
        <f>[11]ARF!Q87</f>
        <v>0</v>
      </c>
      <c r="M83">
        <f>'[11]DWM-NB'!Q87</f>
        <v>0</v>
      </c>
      <c r="N83">
        <f>'[11]DWM-HT'!Q87</f>
        <v>0</v>
      </c>
      <c r="O83">
        <f>[11]WMA!Q87</f>
        <v>0</v>
      </c>
      <c r="P83">
        <f>[11]Lite!Q87</f>
        <v>100</v>
      </c>
      <c r="R83">
        <f>[11]ARF!C87</f>
        <v>20.0625</v>
      </c>
      <c r="S83">
        <f>'[11]DWM-NB'!C87</f>
        <v>1.234375</v>
      </c>
      <c r="T83">
        <f>'[11]DWM-HT'!C87</f>
        <v>1.796875</v>
      </c>
      <c r="U83">
        <f>[11]WMA!C87</f>
        <v>1.21875</v>
      </c>
      <c r="V83">
        <f>[11]Lite!C87</f>
        <v>3.265625</v>
      </c>
    </row>
    <row r="84" spans="1:22" x14ac:dyDescent="0.3">
      <c r="A84">
        <f>[11]ARF!E88</f>
        <v>82000</v>
      </c>
      <c r="B84">
        <f>[11]ARF!F88</f>
        <v>40.400000000000006</v>
      </c>
      <c r="C84">
        <f>'[11]DWM-NB'!F88</f>
        <v>54.2</v>
      </c>
      <c r="D84">
        <f>'[11]DWM-HT'!F88</f>
        <v>46.6</v>
      </c>
      <c r="E84">
        <f>[11]WMA!F88</f>
        <v>45.7</v>
      </c>
      <c r="F84">
        <f>[11]Lite!F88</f>
        <v>50.8</v>
      </c>
      <c r="H84">
        <f>'[11]DWM-NB'!L88</f>
        <v>1</v>
      </c>
      <c r="I84">
        <f>[11]Lite!L88</f>
        <v>6</v>
      </c>
      <c r="J84">
        <f>'[11]DWM-HT'!L88</f>
        <v>1</v>
      </c>
      <c r="L84">
        <f>[11]ARF!Q88</f>
        <v>0</v>
      </c>
      <c r="M84">
        <f>'[11]DWM-NB'!Q88</f>
        <v>0</v>
      </c>
      <c r="N84">
        <f>'[11]DWM-HT'!Q88</f>
        <v>0</v>
      </c>
      <c r="O84">
        <f>[11]WMA!Q88</f>
        <v>0</v>
      </c>
      <c r="P84">
        <f>[11]Lite!Q88</f>
        <v>0</v>
      </c>
      <c r="R84">
        <f>[11]ARF!C88</f>
        <v>20.1875</v>
      </c>
      <c r="S84">
        <f>'[11]DWM-NB'!C88</f>
        <v>1.25</v>
      </c>
      <c r="T84">
        <f>'[11]DWM-HT'!C88</f>
        <v>1.828125</v>
      </c>
      <c r="U84">
        <f>[11]WMA!C88</f>
        <v>1.234375</v>
      </c>
      <c r="V84">
        <f>[11]Lite!C88</f>
        <v>3.296875</v>
      </c>
    </row>
    <row r="85" spans="1:22" x14ac:dyDescent="0.3">
      <c r="A85">
        <f>[11]ARF!E89</f>
        <v>83000</v>
      </c>
      <c r="B85">
        <f>[11]ARF!F89</f>
        <v>39.800000000000004</v>
      </c>
      <c r="C85">
        <f>'[11]DWM-NB'!F89</f>
        <v>57.199999999999996</v>
      </c>
      <c r="D85">
        <f>'[11]DWM-HT'!F89</f>
        <v>47.9</v>
      </c>
      <c r="E85">
        <f>[11]WMA!F89</f>
        <v>50.2</v>
      </c>
      <c r="F85">
        <f>[11]Lite!F89</f>
        <v>62.5</v>
      </c>
      <c r="H85">
        <f>'[11]DWM-NB'!L89</f>
        <v>1</v>
      </c>
      <c r="I85">
        <f>[11]Lite!L89</f>
        <v>5</v>
      </c>
      <c r="J85">
        <f>'[11]DWM-HT'!L89</f>
        <v>1</v>
      </c>
      <c r="L85">
        <f>[11]ARF!Q89</f>
        <v>0</v>
      </c>
      <c r="M85">
        <f>'[11]DWM-NB'!Q89</f>
        <v>0</v>
      </c>
      <c r="N85">
        <f>'[11]DWM-HT'!Q89</f>
        <v>0</v>
      </c>
      <c r="O85">
        <f>[11]WMA!Q89</f>
        <v>0</v>
      </c>
      <c r="P85">
        <f>[11]Lite!Q89</f>
        <v>100</v>
      </c>
      <c r="R85">
        <f>[11]ARF!C89</f>
        <v>20.34375</v>
      </c>
      <c r="S85">
        <f>'[11]DWM-NB'!C89</f>
        <v>1.25</v>
      </c>
      <c r="T85">
        <f>'[11]DWM-HT'!C89</f>
        <v>1.84375</v>
      </c>
      <c r="U85">
        <f>[11]WMA!C89</f>
        <v>1.234375</v>
      </c>
      <c r="V85">
        <f>[11]Lite!C89</f>
        <v>3.34375</v>
      </c>
    </row>
    <row r="86" spans="1:22" x14ac:dyDescent="0.3">
      <c r="A86">
        <f>[11]ARF!E90</f>
        <v>84000</v>
      </c>
      <c r="B86">
        <f>[11]ARF!F90</f>
        <v>41.5</v>
      </c>
      <c r="C86">
        <f>'[11]DWM-NB'!F90</f>
        <v>55.900000000000006</v>
      </c>
      <c r="D86">
        <f>'[11]DWM-HT'!F90</f>
        <v>45.800000000000004</v>
      </c>
      <c r="E86">
        <f>[11]WMA!F90</f>
        <v>48.1</v>
      </c>
      <c r="F86">
        <f>[11]Lite!F90</f>
        <v>61.5</v>
      </c>
      <c r="H86">
        <f>'[11]DWM-NB'!L90</f>
        <v>1</v>
      </c>
      <c r="I86">
        <f>[11]Lite!L90</f>
        <v>5</v>
      </c>
      <c r="J86">
        <f>'[11]DWM-HT'!L90</f>
        <v>1</v>
      </c>
      <c r="L86">
        <f>[11]ARF!Q90</f>
        <v>0</v>
      </c>
      <c r="M86">
        <f>'[11]DWM-NB'!Q90</f>
        <v>0</v>
      </c>
      <c r="N86">
        <f>'[11]DWM-HT'!Q90</f>
        <v>0</v>
      </c>
      <c r="O86">
        <f>[11]WMA!Q90</f>
        <v>0</v>
      </c>
      <c r="P86">
        <f>[11]Lite!Q90</f>
        <v>0</v>
      </c>
      <c r="R86">
        <f>[11]ARF!C90</f>
        <v>20.515625</v>
      </c>
      <c r="S86">
        <f>'[11]DWM-NB'!C90</f>
        <v>1.265625</v>
      </c>
      <c r="T86">
        <f>'[11]DWM-HT'!C90</f>
        <v>1.875</v>
      </c>
      <c r="U86">
        <f>[11]WMA!C90</f>
        <v>1.25</v>
      </c>
      <c r="V86">
        <f>[11]Lite!C90</f>
        <v>3.359375</v>
      </c>
    </row>
    <row r="87" spans="1:22" x14ac:dyDescent="0.3">
      <c r="A87">
        <f>[11]ARF!E91</f>
        <v>85000</v>
      </c>
      <c r="B87">
        <f>[11]ARF!F91</f>
        <v>39.700000000000003</v>
      </c>
      <c r="C87">
        <f>'[11]DWM-NB'!F91</f>
        <v>57.599999999999994</v>
      </c>
      <c r="D87">
        <f>'[11]DWM-HT'!F91</f>
        <v>45.6</v>
      </c>
      <c r="E87">
        <f>[11]WMA!F91</f>
        <v>49.5</v>
      </c>
      <c r="F87">
        <f>[11]Lite!F91</f>
        <v>61.199999999999996</v>
      </c>
      <c r="H87">
        <f>'[11]DWM-NB'!L91</f>
        <v>1</v>
      </c>
      <c r="I87">
        <f>[11]Lite!L91</f>
        <v>5</v>
      </c>
      <c r="J87">
        <f>'[11]DWM-HT'!L91</f>
        <v>1</v>
      </c>
      <c r="L87">
        <f>[11]ARF!Q91</f>
        <v>0</v>
      </c>
      <c r="M87">
        <f>'[11]DWM-NB'!Q91</f>
        <v>0</v>
      </c>
      <c r="N87">
        <f>'[11]DWM-HT'!Q91</f>
        <v>0</v>
      </c>
      <c r="O87">
        <f>[11]WMA!Q91</f>
        <v>0</v>
      </c>
      <c r="P87">
        <f>[11]Lite!Q91</f>
        <v>100</v>
      </c>
      <c r="R87">
        <f>[11]ARF!C91</f>
        <v>20.671875</v>
      </c>
      <c r="S87">
        <f>'[11]DWM-NB'!C91</f>
        <v>1.265625</v>
      </c>
      <c r="T87">
        <f>'[11]DWM-HT'!C91</f>
        <v>1.890625</v>
      </c>
      <c r="U87">
        <f>[11]WMA!C91</f>
        <v>1.265625</v>
      </c>
      <c r="V87">
        <f>[11]Lite!C91</f>
        <v>3.375</v>
      </c>
    </row>
    <row r="88" spans="1:22" x14ac:dyDescent="0.3">
      <c r="A88">
        <f>[11]ARF!E92</f>
        <v>86000</v>
      </c>
      <c r="B88">
        <f>[11]ARF!F92</f>
        <v>40.1</v>
      </c>
      <c r="C88">
        <f>'[11]DWM-NB'!F92</f>
        <v>61.5</v>
      </c>
      <c r="D88">
        <f>'[11]DWM-HT'!F92</f>
        <v>45</v>
      </c>
      <c r="E88">
        <f>[11]WMA!F92</f>
        <v>46.400000000000006</v>
      </c>
      <c r="F88">
        <f>[11]Lite!F92</f>
        <v>61.4</v>
      </c>
      <c r="H88">
        <f>'[11]DWM-NB'!L92</f>
        <v>1</v>
      </c>
      <c r="I88">
        <f>[11]Lite!L92</f>
        <v>6</v>
      </c>
      <c r="J88">
        <f>'[11]DWM-HT'!L92</f>
        <v>1</v>
      </c>
      <c r="L88">
        <f>[11]ARF!Q92</f>
        <v>0</v>
      </c>
      <c r="M88">
        <f>'[11]DWM-NB'!Q92</f>
        <v>0</v>
      </c>
      <c r="N88">
        <f>'[11]DWM-HT'!Q92</f>
        <v>0</v>
      </c>
      <c r="O88">
        <f>[11]WMA!Q92</f>
        <v>0</v>
      </c>
      <c r="P88">
        <f>[11]Lite!Q92</f>
        <v>0</v>
      </c>
      <c r="R88">
        <f>[11]ARF!C92</f>
        <v>20.828125</v>
      </c>
      <c r="S88">
        <f>'[11]DWM-NB'!C92</f>
        <v>1.28125</v>
      </c>
      <c r="T88">
        <f>'[11]DWM-HT'!C92</f>
        <v>1.90625</v>
      </c>
      <c r="U88">
        <f>[11]WMA!C92</f>
        <v>1.28125</v>
      </c>
      <c r="V88">
        <f>[11]Lite!C92</f>
        <v>3.40625</v>
      </c>
    </row>
    <row r="89" spans="1:22" x14ac:dyDescent="0.3">
      <c r="A89">
        <f>[11]ARF!E93</f>
        <v>87000</v>
      </c>
      <c r="B89">
        <f>[11]ARF!F93</f>
        <v>42</v>
      </c>
      <c r="C89">
        <f>'[11]DWM-NB'!F93</f>
        <v>58.199999999999996</v>
      </c>
      <c r="D89">
        <f>'[11]DWM-HT'!F93</f>
        <v>48.1</v>
      </c>
      <c r="E89">
        <f>[11]WMA!F93</f>
        <v>49.8</v>
      </c>
      <c r="F89">
        <f>[11]Lite!F93</f>
        <v>59.199999999999996</v>
      </c>
      <c r="H89">
        <f>'[11]DWM-NB'!L93</f>
        <v>1</v>
      </c>
      <c r="I89">
        <f>[11]Lite!L93</f>
        <v>6</v>
      </c>
      <c r="J89">
        <f>'[11]DWM-HT'!L93</f>
        <v>1</v>
      </c>
      <c r="L89">
        <f>[11]ARF!Q93</f>
        <v>0</v>
      </c>
      <c r="M89">
        <f>'[11]DWM-NB'!Q93</f>
        <v>0</v>
      </c>
      <c r="N89">
        <f>'[11]DWM-HT'!Q93</f>
        <v>0</v>
      </c>
      <c r="O89">
        <f>[11]WMA!Q93</f>
        <v>0</v>
      </c>
      <c r="P89">
        <f>[11]Lite!Q93</f>
        <v>100</v>
      </c>
      <c r="R89">
        <f>[11]ARF!C93</f>
        <v>21.015625</v>
      </c>
      <c r="S89">
        <f>'[11]DWM-NB'!C93</f>
        <v>1.296875</v>
      </c>
      <c r="T89">
        <f>'[11]DWM-HT'!C93</f>
        <v>1.9375</v>
      </c>
      <c r="U89">
        <f>[11]WMA!C93</f>
        <v>1.296875</v>
      </c>
      <c r="V89">
        <f>[11]Lite!C93</f>
        <v>3.421875</v>
      </c>
    </row>
    <row r="90" spans="1:22" x14ac:dyDescent="0.3">
      <c r="A90">
        <f>[11]ARF!E94</f>
        <v>88000</v>
      </c>
      <c r="B90">
        <f>[11]ARF!F94</f>
        <v>40.9</v>
      </c>
      <c r="C90">
        <f>'[11]DWM-NB'!F94</f>
        <v>59.8</v>
      </c>
      <c r="D90">
        <f>'[11]DWM-HT'!F94</f>
        <v>45.300000000000004</v>
      </c>
      <c r="E90">
        <f>[11]WMA!F94</f>
        <v>48.199999999999996</v>
      </c>
      <c r="F90">
        <f>[11]Lite!F94</f>
        <v>59.599999999999994</v>
      </c>
      <c r="H90">
        <f>'[11]DWM-NB'!L94</f>
        <v>1</v>
      </c>
      <c r="I90">
        <f>[11]Lite!L94</f>
        <v>6</v>
      </c>
      <c r="J90">
        <f>'[11]DWM-HT'!L94</f>
        <v>1</v>
      </c>
      <c r="L90">
        <f>[11]ARF!Q94</f>
        <v>0</v>
      </c>
      <c r="M90">
        <f>'[11]DWM-NB'!Q94</f>
        <v>0</v>
      </c>
      <c r="N90">
        <f>'[11]DWM-HT'!Q94</f>
        <v>0</v>
      </c>
      <c r="O90">
        <f>[11]WMA!Q94</f>
        <v>0</v>
      </c>
      <c r="P90">
        <f>[11]Lite!Q94</f>
        <v>0</v>
      </c>
      <c r="R90">
        <f>[11]ARF!C94</f>
        <v>21.21875</v>
      </c>
      <c r="S90">
        <f>'[11]DWM-NB'!C94</f>
        <v>1.296875</v>
      </c>
      <c r="T90">
        <f>'[11]DWM-HT'!C94</f>
        <v>1.953125</v>
      </c>
      <c r="U90">
        <f>[11]WMA!C94</f>
        <v>1.3125</v>
      </c>
      <c r="V90">
        <f>[11]Lite!C94</f>
        <v>3.453125</v>
      </c>
    </row>
    <row r="91" spans="1:22" x14ac:dyDescent="0.3">
      <c r="A91">
        <f>[11]ARF!E95</f>
        <v>89000</v>
      </c>
      <c r="B91">
        <f>[11]ARF!F95</f>
        <v>37.200000000000003</v>
      </c>
      <c r="C91">
        <f>'[11]DWM-NB'!F95</f>
        <v>58.099999999999994</v>
      </c>
      <c r="D91">
        <f>'[11]DWM-HT'!F95</f>
        <v>44.5</v>
      </c>
      <c r="E91">
        <f>[11]WMA!F95</f>
        <v>47.4</v>
      </c>
      <c r="F91">
        <f>[11]Lite!F95</f>
        <v>61.6</v>
      </c>
      <c r="H91">
        <f>'[11]DWM-NB'!L95</f>
        <v>1</v>
      </c>
      <c r="I91">
        <f>[11]Lite!L95</f>
        <v>6</v>
      </c>
      <c r="J91">
        <f>'[11]DWM-HT'!L95</f>
        <v>1</v>
      </c>
      <c r="L91">
        <f>[11]ARF!Q95</f>
        <v>0</v>
      </c>
      <c r="M91">
        <f>'[11]DWM-NB'!Q95</f>
        <v>0</v>
      </c>
      <c r="N91">
        <f>'[11]DWM-HT'!Q95</f>
        <v>0</v>
      </c>
      <c r="O91">
        <f>[11]WMA!Q95</f>
        <v>0</v>
      </c>
      <c r="P91">
        <f>[11]Lite!Q95</f>
        <v>100</v>
      </c>
      <c r="R91">
        <f>[11]ARF!C95</f>
        <v>21.40625</v>
      </c>
      <c r="S91">
        <f>'[11]DWM-NB'!C95</f>
        <v>1.3125</v>
      </c>
      <c r="T91">
        <f>'[11]DWM-HT'!C95</f>
        <v>1.984375</v>
      </c>
      <c r="U91">
        <f>[11]WMA!C95</f>
        <v>1.328125</v>
      </c>
      <c r="V91">
        <f>[11]Lite!C95</f>
        <v>3.484375</v>
      </c>
    </row>
    <row r="92" spans="1:22" x14ac:dyDescent="0.3">
      <c r="A92">
        <f>[11]ARF!E96</f>
        <v>90000</v>
      </c>
      <c r="B92">
        <f>[11]ARF!F96</f>
        <v>40.300000000000004</v>
      </c>
      <c r="C92">
        <f>'[11]DWM-NB'!F96</f>
        <v>59.599999999999994</v>
      </c>
      <c r="D92">
        <f>'[11]DWM-HT'!F96</f>
        <v>42.9</v>
      </c>
      <c r="E92">
        <f>[11]WMA!F96</f>
        <v>48.4</v>
      </c>
      <c r="F92">
        <f>[11]Lite!F96</f>
        <v>63.1</v>
      </c>
      <c r="H92">
        <f>'[11]DWM-NB'!L96</f>
        <v>1</v>
      </c>
      <c r="I92">
        <f>[11]Lite!L96</f>
        <v>6</v>
      </c>
      <c r="J92">
        <f>'[11]DWM-HT'!L96</f>
        <v>1</v>
      </c>
      <c r="L92">
        <f>[11]ARF!Q96</f>
        <v>0</v>
      </c>
      <c r="M92">
        <f>'[11]DWM-NB'!Q96</f>
        <v>0</v>
      </c>
      <c r="N92">
        <f>'[11]DWM-HT'!Q96</f>
        <v>0</v>
      </c>
      <c r="O92">
        <f>[11]WMA!Q96</f>
        <v>0</v>
      </c>
      <c r="P92">
        <f>[11]Lite!Q96</f>
        <v>100</v>
      </c>
      <c r="R92">
        <f>[11]ARF!C96</f>
        <v>21.59375</v>
      </c>
      <c r="S92">
        <f>'[11]DWM-NB'!C96</f>
        <v>1.328125</v>
      </c>
      <c r="T92">
        <f>'[11]DWM-HT'!C96</f>
        <v>2</v>
      </c>
      <c r="U92">
        <f>[11]WMA!C96</f>
        <v>1.34375</v>
      </c>
      <c r="V92">
        <f>[11]Lite!C96</f>
        <v>3.515625</v>
      </c>
    </row>
    <row r="93" spans="1:22" x14ac:dyDescent="0.3">
      <c r="A93">
        <f>[11]ARF!E97</f>
        <v>91000</v>
      </c>
      <c r="B93">
        <f>[11]ARF!F97</f>
        <v>45</v>
      </c>
      <c r="C93">
        <f>'[11]DWM-NB'!F97</f>
        <v>59.3</v>
      </c>
      <c r="D93">
        <f>'[11]DWM-HT'!F97</f>
        <v>48.1</v>
      </c>
      <c r="E93">
        <f>[11]WMA!F97</f>
        <v>49.4</v>
      </c>
      <c r="F93">
        <f>[11]Lite!F97</f>
        <v>58.099999999999994</v>
      </c>
      <c r="H93">
        <f>'[11]DWM-NB'!L97</f>
        <v>1</v>
      </c>
      <c r="I93">
        <f>[11]Lite!L97</f>
        <v>6</v>
      </c>
      <c r="J93">
        <f>'[11]DWM-HT'!L97</f>
        <v>1</v>
      </c>
      <c r="L93">
        <f>[11]ARF!Q97</f>
        <v>0</v>
      </c>
      <c r="M93">
        <f>'[11]DWM-NB'!Q97</f>
        <v>0</v>
      </c>
      <c r="N93">
        <f>'[11]DWM-HT'!Q97</f>
        <v>0</v>
      </c>
      <c r="O93">
        <f>[11]WMA!Q97</f>
        <v>0</v>
      </c>
      <c r="P93">
        <f>[11]Lite!Q97</f>
        <v>0</v>
      </c>
      <c r="R93">
        <f>[11]ARF!C97</f>
        <v>21.796875</v>
      </c>
      <c r="S93">
        <f>'[11]DWM-NB'!C97</f>
        <v>1.34375</v>
      </c>
      <c r="T93">
        <f>'[11]DWM-HT'!C97</f>
        <v>2.03125</v>
      </c>
      <c r="U93">
        <f>[11]WMA!C97</f>
        <v>1.375</v>
      </c>
      <c r="V93">
        <f>[11]Lite!C97</f>
        <v>3.53125</v>
      </c>
    </row>
    <row r="94" spans="1:22" x14ac:dyDescent="0.3">
      <c r="A94">
        <f>[11]ARF!E98</f>
        <v>92000</v>
      </c>
      <c r="B94">
        <f>[11]ARF!F98</f>
        <v>42</v>
      </c>
      <c r="C94">
        <f>'[11]DWM-NB'!F98</f>
        <v>60.199999999999996</v>
      </c>
      <c r="D94">
        <f>'[11]DWM-HT'!F98</f>
        <v>47</v>
      </c>
      <c r="E94">
        <f>[11]WMA!F98</f>
        <v>49.2</v>
      </c>
      <c r="F94">
        <f>[11]Lite!F98</f>
        <v>60.3</v>
      </c>
      <c r="H94">
        <f>'[11]DWM-NB'!L98</f>
        <v>1</v>
      </c>
      <c r="I94">
        <f>[11]Lite!L98</f>
        <v>6</v>
      </c>
      <c r="J94">
        <f>'[11]DWM-HT'!L98</f>
        <v>1</v>
      </c>
      <c r="L94">
        <f>[11]ARF!Q98</f>
        <v>0</v>
      </c>
      <c r="M94">
        <f>'[11]DWM-NB'!Q98</f>
        <v>0</v>
      </c>
      <c r="N94">
        <f>'[11]DWM-HT'!Q98</f>
        <v>0</v>
      </c>
      <c r="O94">
        <f>[11]WMA!Q98</f>
        <v>0</v>
      </c>
      <c r="P94">
        <f>[11]Lite!Q98</f>
        <v>0</v>
      </c>
      <c r="R94">
        <f>[11]ARF!C98</f>
        <v>22.015625</v>
      </c>
      <c r="S94">
        <f>'[11]DWM-NB'!C98</f>
        <v>1.359375</v>
      </c>
      <c r="T94">
        <f>'[11]DWM-HT'!C98</f>
        <v>2.046875</v>
      </c>
      <c r="U94">
        <f>[11]WMA!C98</f>
        <v>1.390625</v>
      </c>
      <c r="V94">
        <f>[11]Lite!C98</f>
        <v>3.5625</v>
      </c>
    </row>
    <row r="95" spans="1:22" x14ac:dyDescent="0.3">
      <c r="A95">
        <f>[11]ARF!E99</f>
        <v>93000</v>
      </c>
      <c r="B95">
        <f>[11]ARF!F99</f>
        <v>41.4</v>
      </c>
      <c r="C95">
        <f>'[11]DWM-NB'!F99</f>
        <v>60.3</v>
      </c>
      <c r="D95">
        <f>'[11]DWM-HT'!F99</f>
        <v>45.9</v>
      </c>
      <c r="E95">
        <f>[11]WMA!F99</f>
        <v>50.2</v>
      </c>
      <c r="F95">
        <f>[11]Lite!F99</f>
        <v>59.5</v>
      </c>
      <c r="H95">
        <f>'[11]DWM-NB'!L99</f>
        <v>1</v>
      </c>
      <c r="I95">
        <f>[11]Lite!L99</f>
        <v>6</v>
      </c>
      <c r="J95">
        <f>'[11]DWM-HT'!L99</f>
        <v>1</v>
      </c>
      <c r="L95">
        <f>[11]ARF!Q99</f>
        <v>0</v>
      </c>
      <c r="M95">
        <f>'[11]DWM-NB'!Q99</f>
        <v>0</v>
      </c>
      <c r="N95">
        <f>'[11]DWM-HT'!Q99</f>
        <v>0</v>
      </c>
      <c r="O95">
        <f>[11]WMA!Q99</f>
        <v>0</v>
      </c>
      <c r="P95">
        <f>[11]Lite!Q99</f>
        <v>100</v>
      </c>
      <c r="R95">
        <f>[11]ARF!C99</f>
        <v>22.25</v>
      </c>
      <c r="S95">
        <f>'[11]DWM-NB'!C99</f>
        <v>1.375</v>
      </c>
      <c r="T95">
        <f>'[11]DWM-HT'!C99</f>
        <v>2.078125</v>
      </c>
      <c r="U95">
        <f>[11]WMA!C99</f>
        <v>1.40625</v>
      </c>
      <c r="V95">
        <f>[11]Lite!C99</f>
        <v>3.578125</v>
      </c>
    </row>
    <row r="96" spans="1:22" x14ac:dyDescent="0.3">
      <c r="A96">
        <f>[11]ARF!E100</f>
        <v>94000</v>
      </c>
      <c r="B96">
        <f>[11]ARF!F100</f>
        <v>40.9</v>
      </c>
      <c r="C96">
        <f>'[11]DWM-NB'!F100</f>
        <v>56.599999999999994</v>
      </c>
      <c r="D96">
        <f>'[11]DWM-HT'!F100</f>
        <v>44.6</v>
      </c>
      <c r="E96">
        <f>[11]WMA!F100</f>
        <v>47.599999999999994</v>
      </c>
      <c r="F96">
        <f>[11]Lite!F100</f>
        <v>60.5</v>
      </c>
      <c r="H96">
        <f>'[11]DWM-NB'!L100</f>
        <v>1</v>
      </c>
      <c r="I96">
        <f>[11]Lite!L100</f>
        <v>6</v>
      </c>
      <c r="J96">
        <f>'[11]DWM-HT'!L100</f>
        <v>1</v>
      </c>
      <c r="L96">
        <f>[11]ARF!Q100</f>
        <v>0</v>
      </c>
      <c r="M96">
        <f>'[11]DWM-NB'!Q100</f>
        <v>0</v>
      </c>
      <c r="N96">
        <f>'[11]DWM-HT'!Q100</f>
        <v>0</v>
      </c>
      <c r="O96">
        <f>[11]WMA!Q100</f>
        <v>0</v>
      </c>
      <c r="P96">
        <f>[11]Lite!Q100</f>
        <v>0</v>
      </c>
      <c r="R96">
        <f>[11]ARF!C100</f>
        <v>22.484375</v>
      </c>
      <c r="S96">
        <f>'[11]DWM-NB'!C100</f>
        <v>1.390625</v>
      </c>
      <c r="T96">
        <f>'[11]DWM-HT'!C100</f>
        <v>2.09375</v>
      </c>
      <c r="U96">
        <f>[11]WMA!C100</f>
        <v>1.421875</v>
      </c>
      <c r="V96">
        <f>[11]Lite!C100</f>
        <v>3.609375</v>
      </c>
    </row>
    <row r="97" spans="1:22" x14ac:dyDescent="0.3">
      <c r="A97">
        <f>[11]ARF!E101</f>
        <v>95000</v>
      </c>
      <c r="B97">
        <f>[11]ARF!F101</f>
        <v>41.4</v>
      </c>
      <c r="C97">
        <f>'[11]DWM-NB'!F101</f>
        <v>57.8</v>
      </c>
      <c r="D97">
        <f>'[11]DWM-HT'!F101</f>
        <v>47</v>
      </c>
      <c r="E97">
        <f>[11]WMA!F101</f>
        <v>50.3</v>
      </c>
      <c r="F97">
        <f>[11]Lite!F101</f>
        <v>60.099999999999994</v>
      </c>
      <c r="H97">
        <f>'[11]DWM-NB'!L101</f>
        <v>1</v>
      </c>
      <c r="I97">
        <f>[11]Lite!L101</f>
        <v>6</v>
      </c>
      <c r="J97">
        <f>'[11]DWM-HT'!L101</f>
        <v>1</v>
      </c>
      <c r="L97">
        <f>[11]ARF!Q101</f>
        <v>0</v>
      </c>
      <c r="M97">
        <f>'[11]DWM-NB'!Q101</f>
        <v>0</v>
      </c>
      <c r="N97">
        <f>'[11]DWM-HT'!Q101</f>
        <v>0</v>
      </c>
      <c r="O97">
        <f>[11]WMA!Q101</f>
        <v>0</v>
      </c>
      <c r="P97">
        <f>[11]Lite!Q101</f>
        <v>0</v>
      </c>
      <c r="R97">
        <f>[11]ARF!C101</f>
        <v>22.71875</v>
      </c>
      <c r="S97">
        <f>'[11]DWM-NB'!C101</f>
        <v>1.421875</v>
      </c>
      <c r="T97">
        <f>'[11]DWM-HT'!C101</f>
        <v>2.109375</v>
      </c>
      <c r="U97">
        <f>[11]WMA!C101</f>
        <v>1.421875</v>
      </c>
      <c r="V97">
        <f>[11]Lite!C101</f>
        <v>3.65625</v>
      </c>
    </row>
    <row r="98" spans="1:22" x14ac:dyDescent="0.3">
      <c r="A98">
        <f>[11]ARF!E102</f>
        <v>96000</v>
      </c>
      <c r="B98">
        <f>[11]ARF!F102</f>
        <v>38.6</v>
      </c>
      <c r="C98">
        <f>'[11]DWM-NB'!F102</f>
        <v>60.199999999999996</v>
      </c>
      <c r="D98">
        <f>'[11]DWM-HT'!F102</f>
        <v>43.9</v>
      </c>
      <c r="E98">
        <f>[11]WMA!F102</f>
        <v>48.9</v>
      </c>
      <c r="F98">
        <f>[11]Lite!F102</f>
        <v>61.1</v>
      </c>
      <c r="H98">
        <f>'[11]DWM-NB'!L102</f>
        <v>1</v>
      </c>
      <c r="I98">
        <f>[11]Lite!L102</f>
        <v>6</v>
      </c>
      <c r="J98">
        <f>'[11]DWM-HT'!L102</f>
        <v>1</v>
      </c>
      <c r="L98">
        <f>[11]ARF!Q102</f>
        <v>0</v>
      </c>
      <c r="M98">
        <f>'[11]DWM-NB'!Q102</f>
        <v>0</v>
      </c>
      <c r="N98">
        <f>'[11]DWM-HT'!Q102</f>
        <v>0</v>
      </c>
      <c r="O98">
        <f>[11]WMA!Q102</f>
        <v>0</v>
      </c>
      <c r="P98">
        <f>[11]Lite!Q102</f>
        <v>100</v>
      </c>
      <c r="R98">
        <f>[11]ARF!C102</f>
        <v>22.953125</v>
      </c>
      <c r="S98">
        <f>'[11]DWM-NB'!C102</f>
        <v>1.453125</v>
      </c>
      <c r="T98">
        <f>'[11]DWM-HT'!C102</f>
        <v>2.140625</v>
      </c>
      <c r="U98">
        <f>[11]WMA!C102</f>
        <v>1.4375</v>
      </c>
      <c r="V98">
        <f>[11]Lite!C102</f>
        <v>3.6875</v>
      </c>
    </row>
    <row r="99" spans="1:22" x14ac:dyDescent="0.3">
      <c r="A99">
        <f>[11]ARF!E103</f>
        <v>97000</v>
      </c>
      <c r="B99">
        <f>[11]ARF!F103</f>
        <v>41.9</v>
      </c>
      <c r="C99">
        <f>'[11]DWM-NB'!F103</f>
        <v>57.8</v>
      </c>
      <c r="D99">
        <f>'[11]DWM-HT'!F103</f>
        <v>46.5</v>
      </c>
      <c r="E99">
        <f>[11]WMA!F103</f>
        <v>50.8</v>
      </c>
      <c r="F99">
        <f>[11]Lite!F103</f>
        <v>58.599999999999994</v>
      </c>
      <c r="H99">
        <f>'[11]DWM-NB'!L103</f>
        <v>1</v>
      </c>
      <c r="I99">
        <f>[11]Lite!L103</f>
        <v>7</v>
      </c>
      <c r="J99">
        <f>'[11]DWM-HT'!L103</f>
        <v>1</v>
      </c>
      <c r="L99">
        <f>[11]ARF!Q103</f>
        <v>0</v>
      </c>
      <c r="M99">
        <f>'[11]DWM-NB'!Q103</f>
        <v>0</v>
      </c>
      <c r="N99">
        <f>'[11]DWM-HT'!Q103</f>
        <v>0</v>
      </c>
      <c r="O99">
        <f>[11]WMA!Q103</f>
        <v>0</v>
      </c>
      <c r="P99">
        <f>[11]Lite!Q103</f>
        <v>100</v>
      </c>
      <c r="R99">
        <f>[11]ARF!C103</f>
        <v>23.203125</v>
      </c>
      <c r="S99">
        <f>'[11]DWM-NB'!C103</f>
        <v>1.46875</v>
      </c>
      <c r="T99">
        <f>'[11]DWM-HT'!C103</f>
        <v>2.15625</v>
      </c>
      <c r="U99">
        <f>[11]WMA!C103</f>
        <v>1.453125</v>
      </c>
      <c r="V99">
        <f>[11]Lite!C103</f>
        <v>3.71875</v>
      </c>
    </row>
    <row r="100" spans="1:22" x14ac:dyDescent="0.3">
      <c r="A100">
        <f>[11]ARF!E104</f>
        <v>98000</v>
      </c>
      <c r="B100">
        <f>[11]ARF!F104</f>
        <v>41.4</v>
      </c>
      <c r="C100">
        <f>'[11]DWM-NB'!F104</f>
        <v>59.599999999999994</v>
      </c>
      <c r="D100">
        <f>'[11]DWM-HT'!F104</f>
        <v>46.400000000000006</v>
      </c>
      <c r="E100">
        <f>[11]WMA!F104</f>
        <v>49</v>
      </c>
      <c r="F100">
        <f>[11]Lite!F104</f>
        <v>59.4</v>
      </c>
      <c r="H100">
        <f>'[11]DWM-NB'!L104</f>
        <v>1</v>
      </c>
      <c r="I100">
        <f>[11]Lite!L104</f>
        <v>7</v>
      </c>
      <c r="J100">
        <f>'[11]DWM-HT'!L104</f>
        <v>1</v>
      </c>
      <c r="L100">
        <f>[11]ARF!Q104</f>
        <v>0</v>
      </c>
      <c r="M100">
        <f>'[11]DWM-NB'!Q104</f>
        <v>0</v>
      </c>
      <c r="N100">
        <f>'[11]DWM-HT'!Q104</f>
        <v>0</v>
      </c>
      <c r="O100">
        <f>[11]WMA!Q104</f>
        <v>0</v>
      </c>
      <c r="P100">
        <f>[11]Lite!Q104</f>
        <v>100</v>
      </c>
      <c r="R100">
        <f>[11]ARF!C104</f>
        <v>23.4375</v>
      </c>
      <c r="S100">
        <f>'[11]DWM-NB'!C104</f>
        <v>1.484375</v>
      </c>
      <c r="T100">
        <f>'[11]DWM-HT'!C104</f>
        <v>2.1875</v>
      </c>
      <c r="U100">
        <f>[11]WMA!C104</f>
        <v>1.453125</v>
      </c>
      <c r="V100">
        <f>[11]Lite!C104</f>
        <v>3.765625</v>
      </c>
    </row>
    <row r="101" spans="1:22" x14ac:dyDescent="0.3">
      <c r="A101">
        <f>[11]ARF!E105</f>
        <v>99000</v>
      </c>
      <c r="B101">
        <f>[11]ARF!F105</f>
        <v>38.4</v>
      </c>
      <c r="C101">
        <f>'[11]DWM-NB'!F105</f>
        <v>60.9</v>
      </c>
      <c r="D101">
        <f>'[11]DWM-HT'!F105</f>
        <v>42.699999999999996</v>
      </c>
      <c r="E101">
        <f>[11]WMA!F105</f>
        <v>51.800000000000004</v>
      </c>
      <c r="F101">
        <f>[11]Lite!F105</f>
        <v>62.1</v>
      </c>
      <c r="H101">
        <f>'[11]DWM-NB'!L105</f>
        <v>1</v>
      </c>
      <c r="I101">
        <f>[11]Lite!L105</f>
        <v>7</v>
      </c>
      <c r="J101">
        <f>'[11]DWM-HT'!L105</f>
        <v>1</v>
      </c>
      <c r="L101">
        <f>[11]ARF!Q105</f>
        <v>0</v>
      </c>
      <c r="M101">
        <f>'[11]DWM-NB'!Q105</f>
        <v>0</v>
      </c>
      <c r="N101">
        <f>'[11]DWM-HT'!Q105</f>
        <v>0</v>
      </c>
      <c r="O101">
        <f>[11]WMA!Q105</f>
        <v>0</v>
      </c>
      <c r="P101">
        <f>[11]Lite!Q105</f>
        <v>100</v>
      </c>
      <c r="R101">
        <f>[11]ARF!C105</f>
        <v>23.6875</v>
      </c>
      <c r="S101">
        <f>'[11]DWM-NB'!C105</f>
        <v>1.5</v>
      </c>
      <c r="T101">
        <f>'[11]DWM-HT'!C105</f>
        <v>2.203125</v>
      </c>
      <c r="U101">
        <f>[11]WMA!C105</f>
        <v>1.46875</v>
      </c>
      <c r="V101">
        <f>[11]Lite!C105</f>
        <v>3.796875</v>
      </c>
    </row>
    <row r="102" spans="1:22" x14ac:dyDescent="0.3">
      <c r="A102">
        <f>[11]ARF!E106</f>
        <v>100000</v>
      </c>
      <c r="B102">
        <f>[11]ARF!F106</f>
        <v>40.9</v>
      </c>
      <c r="C102">
        <f>'[11]DWM-NB'!F106</f>
        <v>58.099999999999994</v>
      </c>
      <c r="D102">
        <f>'[11]DWM-HT'!F106</f>
        <v>45.5</v>
      </c>
      <c r="E102">
        <f>[11]WMA!F106</f>
        <v>56.899999999999991</v>
      </c>
      <c r="F102">
        <f>[11]Lite!F106</f>
        <v>60.4</v>
      </c>
      <c r="H102">
        <f>'[11]DWM-NB'!L106</f>
        <v>1</v>
      </c>
      <c r="I102">
        <f>[11]Lite!L106</f>
        <v>7</v>
      </c>
      <c r="J102">
        <f>'[11]DWM-HT'!L106</f>
        <v>1</v>
      </c>
      <c r="L102">
        <f>[11]ARF!Q106</f>
        <v>0</v>
      </c>
      <c r="M102">
        <f>'[11]DWM-NB'!Q106</f>
        <v>0</v>
      </c>
      <c r="N102">
        <f>'[11]DWM-HT'!Q106</f>
        <v>0</v>
      </c>
      <c r="O102">
        <f>[11]WMA!Q106</f>
        <v>0</v>
      </c>
      <c r="P102">
        <f>[11]Lite!Q106</f>
        <v>100</v>
      </c>
      <c r="R102">
        <f>[11]ARF!C106</f>
        <v>23.9375</v>
      </c>
      <c r="S102">
        <f>'[11]DWM-NB'!C106</f>
        <v>1.515625</v>
      </c>
      <c r="T102">
        <f>'[11]DWM-HT'!C106</f>
        <v>2.234375</v>
      </c>
      <c r="U102">
        <f>[11]WMA!C106</f>
        <v>1.484375</v>
      </c>
      <c r="V102">
        <f>[11]Lite!C106</f>
        <v>3.84375</v>
      </c>
    </row>
    <row r="103" spans="1:22" x14ac:dyDescent="0.3">
      <c r="B103" s="14">
        <f>AVERAGE(B3:B102)</f>
        <v>53.976999999999961</v>
      </c>
      <c r="C103" s="14">
        <f>AVERAGE(C3:C102)</f>
        <v>62.617000000000026</v>
      </c>
      <c r="D103" s="14">
        <f t="shared" ref="D103:J103" si="0">AVERAGE(D3:D102)</f>
        <v>58.878999999999998</v>
      </c>
      <c r="E103" s="14">
        <f t="shared" si="0"/>
        <v>68.915999999999968</v>
      </c>
      <c r="F103" s="14">
        <f t="shared" si="0"/>
        <v>61.295000000000009</v>
      </c>
      <c r="G103" s="14"/>
      <c r="H103" s="14">
        <f t="shared" si="0"/>
        <v>2.1</v>
      </c>
      <c r="I103" s="14">
        <f t="shared" si="0"/>
        <v>7.64</v>
      </c>
      <c r="J103" s="14">
        <f t="shared" si="0"/>
        <v>1.18</v>
      </c>
      <c r="L103" s="14">
        <f>AVERAGE(L3:L102)</f>
        <v>0</v>
      </c>
      <c r="M103" s="14">
        <f>AVERAGE(M3:M102)</f>
        <v>0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66</v>
      </c>
      <c r="Q103" s="14"/>
      <c r="R103" s="14">
        <f>AVERAGE(R3:R102)</f>
        <v>12.484375</v>
      </c>
      <c r="S103" s="14">
        <f>AVERAGE(S3:S102)</f>
        <v>0.85750000000000004</v>
      </c>
      <c r="T103" s="14">
        <f t="shared" ref="T103:V103" si="2">AVERAGE(T3:T102)</f>
        <v>1.2321875</v>
      </c>
      <c r="U103" s="14">
        <f t="shared" si="2"/>
        <v>0.82906250000000004</v>
      </c>
      <c r="V103" s="14">
        <f t="shared" si="2"/>
        <v>2.1251562499999999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topLeftCell="A41" zoomScale="60" zoomScaleNormal="60" workbookViewId="0">
      <selection activeCell="A3" sqref="A3:A10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5" x14ac:dyDescent="0.25">
      <c r="A2" t="s">
        <v>13</v>
      </c>
      <c r="B2" s="6" t="str">
        <f>CONCATENATE("ARF","(",ROUND(B103,2),"%",")")</f>
        <v>ARF(53.75%)</v>
      </c>
      <c r="C2" s="6" t="str">
        <f>CONCATENATE("DWM-NB","(",ROUND(C103,2),"%",")")</f>
        <v>DWM-NB(62.38%)</v>
      </c>
      <c r="D2" s="6" t="str">
        <f>CONCATENATE("DWM-HT","(",ROUND(D103,2),"%",")")</f>
        <v>DWM-HT(55.05%)</v>
      </c>
      <c r="E2" s="6" t="str">
        <f>CONCATENATE("WMA","(",ROUND(E103,2),"%",")")</f>
        <v>WMA(70.17%)</v>
      </c>
      <c r="F2" s="6" t="str">
        <f>CONCATENATE("HDWM","(",ROUND(F103,2),"%",")")</f>
        <v>HDWM(59.54%)</v>
      </c>
      <c r="H2" s="6" t="str">
        <f>CONCATENATE("DWM-NB","(",ROUND(H103,2),"",")")</f>
        <v>DWM-NB(2.25)</v>
      </c>
      <c r="I2" s="6" t="str">
        <f>CONCATENATE("HDWM","(",ROUND(I103,2),"",")")</f>
        <v>HDWM(7.43)</v>
      </c>
      <c r="J2" s="6" t="str">
        <f>CONCATENATE("DWM-HT","(",ROUND(J103,2),"",")")</f>
        <v>DWM-HT(1.18)</v>
      </c>
      <c r="L2" s="6" t="str">
        <f>CONCATENATE("ARF","(",ROUND(L103,2),"%",")")</f>
        <v>ARF(0%)</v>
      </c>
      <c r="M2" s="6" t="str">
        <f>CONCATENATE("DWM-NB","(",ROUND(M103,2),"%",")")</f>
        <v>DWM-NB(0%)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HDWM(48%)</v>
      </c>
      <c r="Q2" s="6"/>
      <c r="R2" s="6" t="str">
        <f>CONCATENATE("ARF","(",ROUND(R102,2),"",")")</f>
        <v>ARF(22.72)</v>
      </c>
      <c r="S2" s="6" t="str">
        <f>CONCATENATE("DWM-NB","(",ROUND(S102,2),"",")")</f>
        <v>DWM-NB(1.56)</v>
      </c>
      <c r="T2" s="6" t="str">
        <f>CONCATENATE("DWM-HT","(",ROUND(T102,2),"",")")</f>
        <v>DWM-HT(2.41)</v>
      </c>
      <c r="U2" s="6" t="str">
        <f>CONCATENATE("WMA","(",ROUND(U102,2),"",")")</f>
        <v>WMA(1.52)</v>
      </c>
      <c r="V2" s="6" t="str">
        <f>CONCATENATE("HDWM","(",ROUND(V102,2),"",")")</f>
        <v>HDWM(4.11)</v>
      </c>
    </row>
    <row r="3" spans="1:35" x14ac:dyDescent="0.25">
      <c r="A3">
        <f>[12]ARF!E7</f>
        <v>1000</v>
      </c>
      <c r="B3">
        <f>[12]ARF!F7</f>
        <v>76.2</v>
      </c>
      <c r="C3">
        <f>'[12]DWM-NB'!F7</f>
        <v>81.2</v>
      </c>
      <c r="D3">
        <f>'[12]DWM-HT'!F7</f>
        <v>80.900000000000006</v>
      </c>
      <c r="E3">
        <f>[12]WMA!F7</f>
        <v>81.8</v>
      </c>
      <c r="F3">
        <f>[12]Lite!F7</f>
        <v>82.199999999999989</v>
      </c>
      <c r="H3">
        <f>'[12]DWM-NB'!L7</f>
        <v>5</v>
      </c>
      <c r="I3">
        <f>[12]Lite!L7</f>
        <v>9</v>
      </c>
      <c r="J3">
        <f>'[12]DWM-HT'!L7</f>
        <v>5</v>
      </c>
      <c r="L3">
        <f>[12]ARF!Q7</f>
        <v>0</v>
      </c>
      <c r="M3">
        <f>'[12]DWM-NB'!Q7</f>
        <v>0</v>
      </c>
      <c r="N3">
        <f>'[12]DWM-HT'!Q7</f>
        <v>0</v>
      </c>
      <c r="O3">
        <f>[12]WMA!Q7</f>
        <v>0</v>
      </c>
      <c r="P3">
        <f>[12]Lite!Q7</f>
        <v>0</v>
      </c>
      <c r="R3">
        <f>[12]ARF!C7</f>
        <v>0.53125</v>
      </c>
      <c r="S3">
        <f>'[12]DWM-NB'!C7</f>
        <v>4.6875E-2</v>
      </c>
      <c r="T3">
        <f>'[12]DWM-HT'!C7</f>
        <v>0.109375</v>
      </c>
      <c r="U3">
        <f>[12]WMA!C7</f>
        <v>6.25E-2</v>
      </c>
      <c r="V3">
        <f>[12]Lite!C7</f>
        <v>0.125</v>
      </c>
    </row>
    <row r="4" spans="1:35" x14ac:dyDescent="0.25">
      <c r="A4">
        <f>[12]ARF!E8</f>
        <v>2000</v>
      </c>
      <c r="B4">
        <f>[12]ARF!F8</f>
        <v>79.800000000000011</v>
      </c>
      <c r="C4">
        <f>'[12]DWM-NB'!F8</f>
        <v>86.7</v>
      </c>
      <c r="D4">
        <f>'[12]DWM-HT'!F8</f>
        <v>86.7</v>
      </c>
      <c r="E4">
        <f>[12]WMA!F8</f>
        <v>76.8</v>
      </c>
      <c r="F4">
        <f>[12]Lite!F8</f>
        <v>77.2</v>
      </c>
      <c r="H4">
        <f>'[12]DWM-NB'!L8</f>
        <v>5</v>
      </c>
      <c r="I4">
        <f>[12]Lite!L8</f>
        <v>9</v>
      </c>
      <c r="J4">
        <f>'[12]DWM-HT'!L8</f>
        <v>4</v>
      </c>
      <c r="L4">
        <f>[12]ARF!Q8</f>
        <v>0</v>
      </c>
      <c r="M4">
        <f>'[12]DWM-NB'!Q8</f>
        <v>0</v>
      </c>
      <c r="N4">
        <f>'[12]DWM-HT'!Q8</f>
        <v>0</v>
      </c>
      <c r="O4">
        <f>[12]WMA!Q8</f>
        <v>0</v>
      </c>
      <c r="P4">
        <f>[12]Lite!Q8</f>
        <v>100</v>
      </c>
      <c r="R4">
        <f>[12]ARF!C8</f>
        <v>0.75</v>
      </c>
      <c r="S4">
        <f>'[12]DWM-NB'!C8</f>
        <v>0.109375</v>
      </c>
      <c r="T4">
        <f>'[12]DWM-HT'!C8</f>
        <v>0.1875</v>
      </c>
      <c r="U4">
        <f>[12]WMA!C8</f>
        <v>0.140625</v>
      </c>
      <c r="V4">
        <f>[12]Lite!C8</f>
        <v>0.1875</v>
      </c>
    </row>
    <row r="5" spans="1:35" x14ac:dyDescent="0.25">
      <c r="A5">
        <f>[12]ARF!E9</f>
        <v>3000</v>
      </c>
      <c r="B5">
        <f>[12]ARF!F9</f>
        <v>73.5</v>
      </c>
      <c r="C5">
        <f>'[12]DWM-NB'!F9</f>
        <v>84.399999999999991</v>
      </c>
      <c r="D5">
        <f>'[12]DWM-HT'!F9</f>
        <v>83.899999999999991</v>
      </c>
      <c r="E5">
        <f>[12]WMA!F9</f>
        <v>61.9</v>
      </c>
      <c r="F5">
        <f>[12]Lite!F9</f>
        <v>69.899999999999991</v>
      </c>
      <c r="H5">
        <f>'[12]DWM-NB'!L9</f>
        <v>5</v>
      </c>
      <c r="I5">
        <f>[12]Lite!L9</f>
        <v>9</v>
      </c>
      <c r="J5">
        <f>'[12]DWM-HT'!L9</f>
        <v>4</v>
      </c>
      <c r="L5">
        <f>[12]ARF!Q9</f>
        <v>0</v>
      </c>
      <c r="M5">
        <f>'[12]DWM-NB'!Q9</f>
        <v>0</v>
      </c>
      <c r="N5">
        <f>'[12]DWM-HT'!Q9</f>
        <v>0</v>
      </c>
      <c r="O5">
        <f>[12]WMA!Q9</f>
        <v>0</v>
      </c>
      <c r="P5">
        <f>[12]Lite!Q9</f>
        <v>0</v>
      </c>
      <c r="R5">
        <f>[12]ARF!C9</f>
        <v>1.015625</v>
      </c>
      <c r="S5">
        <f>'[12]DWM-NB'!C9</f>
        <v>0.15625</v>
      </c>
      <c r="T5">
        <f>'[12]DWM-HT'!C9</f>
        <v>0.203125</v>
      </c>
      <c r="U5">
        <f>[12]WMA!C9</f>
        <v>0.171875</v>
      </c>
      <c r="V5">
        <f>[12]Lite!C9</f>
        <v>0.234375</v>
      </c>
    </row>
    <row r="6" spans="1:35" x14ac:dyDescent="0.25">
      <c r="A6">
        <f>[12]ARF!E10</f>
        <v>4000</v>
      </c>
      <c r="B6">
        <f>[12]ARF!F10</f>
        <v>69.3</v>
      </c>
      <c r="C6">
        <f>'[12]DWM-NB'!F10</f>
        <v>82.399999999999991</v>
      </c>
      <c r="D6">
        <f>'[12]DWM-HT'!F10</f>
        <v>81.399999999999991</v>
      </c>
      <c r="E6">
        <f>[12]WMA!F10</f>
        <v>93.300000000000011</v>
      </c>
      <c r="F6">
        <f>[12]Lite!F10</f>
        <v>67.400000000000006</v>
      </c>
      <c r="H6">
        <f>'[12]DWM-NB'!L10</f>
        <v>5</v>
      </c>
      <c r="I6">
        <f>[12]Lite!L10</f>
        <v>9</v>
      </c>
      <c r="J6">
        <f>'[12]DWM-HT'!L10</f>
        <v>3</v>
      </c>
      <c r="L6">
        <f>[12]ARF!Q10</f>
        <v>0</v>
      </c>
      <c r="M6">
        <f>'[12]DWM-NB'!Q10</f>
        <v>0</v>
      </c>
      <c r="N6">
        <f>'[12]DWM-HT'!Q10</f>
        <v>0</v>
      </c>
      <c r="O6">
        <f>[12]WMA!Q10</f>
        <v>0</v>
      </c>
      <c r="P6">
        <f>[12]Lite!Q10</f>
        <v>100</v>
      </c>
      <c r="R6">
        <f>[12]ARF!C10</f>
        <v>1.28125</v>
      </c>
      <c r="S6">
        <f>'[12]DWM-NB'!C10</f>
        <v>0.1875</v>
      </c>
      <c r="T6">
        <f>'[12]DWM-HT'!C10</f>
        <v>0.234375</v>
      </c>
      <c r="U6">
        <f>[12]WMA!C10</f>
        <v>0.1875</v>
      </c>
      <c r="V6">
        <f>[12]Lite!C10</f>
        <v>0.28125</v>
      </c>
    </row>
    <row r="7" spans="1:35" x14ac:dyDescent="0.25">
      <c r="A7">
        <f>[12]ARF!E11</f>
        <v>5000</v>
      </c>
      <c r="B7">
        <f>[12]ARF!F11</f>
        <v>66</v>
      </c>
      <c r="C7">
        <f>'[12]DWM-NB'!F11</f>
        <v>81.2</v>
      </c>
      <c r="D7">
        <f>'[12]DWM-HT'!F11</f>
        <v>77.100000000000009</v>
      </c>
      <c r="E7">
        <f>[12]WMA!F11</f>
        <v>82.199999999999989</v>
      </c>
      <c r="F7">
        <f>[12]Lite!F11</f>
        <v>63.2</v>
      </c>
      <c r="H7">
        <f>'[12]DWM-NB'!L11</f>
        <v>5</v>
      </c>
      <c r="I7">
        <f>[12]Lite!L11</f>
        <v>10</v>
      </c>
      <c r="J7">
        <f>'[12]DWM-HT'!L11</f>
        <v>3</v>
      </c>
      <c r="L7">
        <f>[12]ARF!Q11</f>
        <v>0</v>
      </c>
      <c r="M7">
        <f>'[12]DWM-NB'!Q11</f>
        <v>0</v>
      </c>
      <c r="N7">
        <f>'[12]DWM-HT'!Q11</f>
        <v>0</v>
      </c>
      <c r="O7">
        <f>[12]WMA!Q11</f>
        <v>0</v>
      </c>
      <c r="P7">
        <f>[12]Lite!Q11</f>
        <v>0</v>
      </c>
      <c r="R7">
        <f>[12]ARF!C11</f>
        <v>1.484375</v>
      </c>
      <c r="S7">
        <f>'[12]DWM-NB'!C11</f>
        <v>0.203125</v>
      </c>
      <c r="T7">
        <f>'[12]DWM-HT'!C11</f>
        <v>0.265625</v>
      </c>
      <c r="U7">
        <f>[12]WMA!C11</f>
        <v>0.203125</v>
      </c>
      <c r="V7">
        <f>[12]Lite!C11</f>
        <v>0.3125</v>
      </c>
    </row>
    <row r="8" spans="1:35" x14ac:dyDescent="0.25">
      <c r="A8">
        <f>[12]ARF!E12</f>
        <v>6000</v>
      </c>
      <c r="B8">
        <f>[12]ARF!F12</f>
        <v>68.7</v>
      </c>
      <c r="C8">
        <f>'[12]DWM-NB'!F12</f>
        <v>81.899999999999991</v>
      </c>
      <c r="D8">
        <f>'[12]DWM-HT'!F12</f>
        <v>68.899999999999991</v>
      </c>
      <c r="E8">
        <f>[12]WMA!F12</f>
        <v>84.5</v>
      </c>
      <c r="F8">
        <f>[12]Lite!F12</f>
        <v>65.3</v>
      </c>
      <c r="H8">
        <f>'[12]DWM-NB'!L12</f>
        <v>5</v>
      </c>
      <c r="I8">
        <f>[12]Lite!L12</f>
        <v>10</v>
      </c>
      <c r="J8">
        <f>'[12]DWM-HT'!L12</f>
        <v>3</v>
      </c>
      <c r="L8">
        <f>[12]ARF!Q12</f>
        <v>0</v>
      </c>
      <c r="M8">
        <f>'[12]DWM-NB'!Q12</f>
        <v>0</v>
      </c>
      <c r="N8">
        <f>'[12]DWM-HT'!Q12</f>
        <v>0</v>
      </c>
      <c r="O8">
        <f>[12]WMA!Q12</f>
        <v>0</v>
      </c>
      <c r="P8">
        <f>[12]Lite!Q12</f>
        <v>0</v>
      </c>
      <c r="R8">
        <f>[12]ARF!C12</f>
        <v>1.671875</v>
      </c>
      <c r="S8">
        <f>'[12]DWM-NB'!C12</f>
        <v>0.234375</v>
      </c>
      <c r="T8">
        <f>'[12]DWM-HT'!C12</f>
        <v>0.296875</v>
      </c>
      <c r="U8">
        <f>[12]WMA!C12</f>
        <v>0.203125</v>
      </c>
      <c r="V8">
        <f>[12]Lite!C12</f>
        <v>0.375</v>
      </c>
      <c r="AG8" s="32" t="s">
        <v>17</v>
      </c>
    </row>
    <row r="9" spans="1:35" x14ac:dyDescent="0.25">
      <c r="A9">
        <f>[12]ARF!E13</f>
        <v>7000</v>
      </c>
      <c r="B9">
        <f>[12]ARF!F13</f>
        <v>68.899999999999991</v>
      </c>
      <c r="C9">
        <f>'[12]DWM-NB'!F13</f>
        <v>83.7</v>
      </c>
      <c r="D9">
        <f>'[12]DWM-HT'!F13</f>
        <v>64.600000000000009</v>
      </c>
      <c r="E9">
        <f>[12]WMA!F13</f>
        <v>84.7</v>
      </c>
      <c r="F9">
        <f>[12]Lite!F13</f>
        <v>66.100000000000009</v>
      </c>
      <c r="H9">
        <f>'[12]DWM-NB'!L13</f>
        <v>5</v>
      </c>
      <c r="I9">
        <f>[12]Lite!L13</f>
        <v>10</v>
      </c>
      <c r="J9">
        <f>'[12]DWM-HT'!L13</f>
        <v>2</v>
      </c>
      <c r="L9">
        <f>[12]ARF!Q13</f>
        <v>0</v>
      </c>
      <c r="M9">
        <f>'[12]DWM-NB'!Q13</f>
        <v>0</v>
      </c>
      <c r="N9">
        <f>'[12]DWM-HT'!Q13</f>
        <v>0</v>
      </c>
      <c r="O9">
        <f>[12]WMA!Q13</f>
        <v>0</v>
      </c>
      <c r="P9">
        <f>[12]Lite!Q13</f>
        <v>0</v>
      </c>
      <c r="R9">
        <f>[12]ARF!C13</f>
        <v>1.859375</v>
      </c>
      <c r="S9">
        <f>'[12]DWM-NB'!C13</f>
        <v>0.25</v>
      </c>
      <c r="T9">
        <f>'[12]DWM-HT'!C13</f>
        <v>0.328125</v>
      </c>
      <c r="U9">
        <f>[12]WMA!C13</f>
        <v>0.234375</v>
      </c>
      <c r="V9">
        <f>[12]Lite!C13</f>
        <v>0.421875</v>
      </c>
      <c r="AH9">
        <v>1</v>
      </c>
    </row>
    <row r="10" spans="1:35" x14ac:dyDescent="0.25">
      <c r="A10">
        <f>[12]ARF!E14</f>
        <v>8000</v>
      </c>
      <c r="B10">
        <f>[12]ARF!F14</f>
        <v>68</v>
      </c>
      <c r="C10">
        <f>'[12]DWM-NB'!F14</f>
        <v>83.1</v>
      </c>
      <c r="D10">
        <f>'[12]DWM-HT'!F14</f>
        <v>65.8</v>
      </c>
      <c r="E10">
        <f>[12]WMA!F14</f>
        <v>83.5</v>
      </c>
      <c r="F10">
        <f>[12]Lite!F14</f>
        <v>64.600000000000009</v>
      </c>
      <c r="H10">
        <f>'[12]DWM-NB'!L14</f>
        <v>4</v>
      </c>
      <c r="I10">
        <f>[12]Lite!L14</f>
        <v>10</v>
      </c>
      <c r="J10">
        <f>'[12]DWM-HT'!L14</f>
        <v>2</v>
      </c>
      <c r="L10">
        <f>[12]ARF!Q14</f>
        <v>0</v>
      </c>
      <c r="M10">
        <f>'[12]DWM-NB'!Q14</f>
        <v>0</v>
      </c>
      <c r="N10">
        <f>'[12]DWM-HT'!Q14</f>
        <v>0</v>
      </c>
      <c r="O10">
        <f>[12]WMA!Q14</f>
        <v>0</v>
      </c>
      <c r="P10">
        <f>[12]Lite!Q14</f>
        <v>100</v>
      </c>
      <c r="R10">
        <f>[12]ARF!C14</f>
        <v>2.078125</v>
      </c>
      <c r="S10">
        <f>'[12]DWM-NB'!C14</f>
        <v>0.28125</v>
      </c>
      <c r="T10">
        <f>'[12]DWM-HT'!C14</f>
        <v>0.359375</v>
      </c>
      <c r="U10">
        <f>[12]WMA!C14</f>
        <v>0.25</v>
      </c>
      <c r="V10">
        <f>[12]Lite!C14</f>
        <v>0.453125</v>
      </c>
      <c r="AH10">
        <v>100</v>
      </c>
    </row>
    <row r="11" spans="1:35" x14ac:dyDescent="0.25">
      <c r="A11">
        <f>[12]ARF!E15</f>
        <v>9000</v>
      </c>
      <c r="B11">
        <f>[12]ARF!F15</f>
        <v>69</v>
      </c>
      <c r="C11">
        <f>'[12]DWM-NB'!F15</f>
        <v>82.699999999999989</v>
      </c>
      <c r="D11">
        <f>'[12]DWM-HT'!F15</f>
        <v>49</v>
      </c>
      <c r="E11">
        <f>[12]WMA!F15</f>
        <v>87</v>
      </c>
      <c r="F11">
        <f>[12]Lite!F15</f>
        <v>64.5</v>
      </c>
      <c r="H11">
        <f>'[12]DWM-NB'!L15</f>
        <v>4</v>
      </c>
      <c r="I11">
        <f>[12]Lite!L15</f>
        <v>10</v>
      </c>
      <c r="J11">
        <f>'[12]DWM-HT'!L15</f>
        <v>1</v>
      </c>
      <c r="L11">
        <f>[12]ARF!Q15</f>
        <v>0</v>
      </c>
      <c r="M11">
        <f>'[12]DWM-NB'!Q15</f>
        <v>0</v>
      </c>
      <c r="N11">
        <f>'[12]DWM-HT'!Q15</f>
        <v>0</v>
      </c>
      <c r="O11">
        <f>[12]WMA!Q15</f>
        <v>0</v>
      </c>
      <c r="P11">
        <f>[12]Lite!Q15</f>
        <v>0</v>
      </c>
      <c r="R11">
        <f>[12]ARF!C15</f>
        <v>2.265625</v>
      </c>
      <c r="S11">
        <f>'[12]DWM-NB'!C15</f>
        <v>0.296875</v>
      </c>
      <c r="T11">
        <f>'[12]DWM-HT'!C15</f>
        <v>0.375</v>
      </c>
      <c r="U11">
        <f>[12]WMA!C15</f>
        <v>0.265625</v>
      </c>
      <c r="V11">
        <f>[12]Lite!C15</f>
        <v>0.484375</v>
      </c>
    </row>
    <row r="12" spans="1:35" x14ac:dyDescent="0.25">
      <c r="A12">
        <f>[12]ARF!E16</f>
        <v>10000</v>
      </c>
      <c r="B12">
        <f>[12]ARF!F16</f>
        <v>66.7</v>
      </c>
      <c r="C12">
        <f>'[12]DWM-NB'!F16</f>
        <v>79.600000000000009</v>
      </c>
      <c r="D12">
        <f>'[12]DWM-HT'!F16</f>
        <v>61.5</v>
      </c>
      <c r="E12">
        <f>[12]WMA!F16</f>
        <v>87</v>
      </c>
      <c r="F12">
        <f>[12]Lite!F16</f>
        <v>63.3</v>
      </c>
      <c r="H12">
        <f>'[12]DWM-NB'!L16</f>
        <v>4</v>
      </c>
      <c r="I12">
        <f>[12]Lite!L16</f>
        <v>10</v>
      </c>
      <c r="J12">
        <f>'[12]DWM-HT'!L16</f>
        <v>1</v>
      </c>
      <c r="L12">
        <f>[12]ARF!Q16</f>
        <v>0</v>
      </c>
      <c r="M12">
        <f>'[12]DWM-NB'!Q16</f>
        <v>0</v>
      </c>
      <c r="N12">
        <f>'[12]DWM-HT'!Q16</f>
        <v>0</v>
      </c>
      <c r="O12">
        <f>[12]WMA!Q16</f>
        <v>0</v>
      </c>
      <c r="P12">
        <f>[12]Lite!Q16</f>
        <v>0</v>
      </c>
      <c r="R12">
        <f>[12]ARF!C16</f>
        <v>2.453125</v>
      </c>
      <c r="S12">
        <f>'[12]DWM-NB'!C16</f>
        <v>0.3125</v>
      </c>
      <c r="T12">
        <f>'[12]DWM-HT'!C16</f>
        <v>0.40625</v>
      </c>
      <c r="U12">
        <f>[12]WMA!C16</f>
        <v>0.28125</v>
      </c>
      <c r="V12">
        <f>[12]Lite!C16</f>
        <v>0.53125</v>
      </c>
      <c r="AG12" t="s">
        <v>30</v>
      </c>
      <c r="AI12" t="s">
        <v>31</v>
      </c>
    </row>
    <row r="13" spans="1:35" x14ac:dyDescent="0.25">
      <c r="A13">
        <f>[12]ARF!E17</f>
        <v>11000</v>
      </c>
      <c r="B13">
        <f>[12]ARF!F17</f>
        <v>70.5</v>
      </c>
      <c r="C13">
        <f>'[12]DWM-NB'!F17</f>
        <v>83.7</v>
      </c>
      <c r="D13">
        <f>'[12]DWM-HT'!F17</f>
        <v>68.600000000000009</v>
      </c>
      <c r="E13">
        <f>[12]WMA!F17</f>
        <v>88.3</v>
      </c>
      <c r="F13">
        <f>[12]Lite!F17</f>
        <v>68</v>
      </c>
      <c r="H13">
        <f>'[12]DWM-NB'!L17</f>
        <v>4</v>
      </c>
      <c r="I13">
        <f>[12]Lite!L17</f>
        <v>10</v>
      </c>
      <c r="J13">
        <f>'[12]DWM-HT'!L17</f>
        <v>1</v>
      </c>
      <c r="L13">
        <f>[12]ARF!Q17</f>
        <v>0</v>
      </c>
      <c r="M13">
        <f>'[12]DWM-NB'!Q17</f>
        <v>0</v>
      </c>
      <c r="N13">
        <f>'[12]DWM-HT'!Q17</f>
        <v>0</v>
      </c>
      <c r="O13">
        <f>[12]WMA!Q17</f>
        <v>0</v>
      </c>
      <c r="P13">
        <f>[12]Lite!Q17</f>
        <v>100</v>
      </c>
      <c r="R13">
        <f>[12]ARF!C17</f>
        <v>2.640625</v>
      </c>
      <c r="S13">
        <f>'[12]DWM-NB'!C17</f>
        <v>0.328125</v>
      </c>
      <c r="T13">
        <f>'[12]DWM-HT'!C17</f>
        <v>0.421875</v>
      </c>
      <c r="U13">
        <f>[12]WMA!C17</f>
        <v>0.28125</v>
      </c>
      <c r="V13">
        <f>[12]Lite!C17</f>
        <v>0.578125</v>
      </c>
      <c r="AG13">
        <v>25000</v>
      </c>
      <c r="AI13">
        <v>15000</v>
      </c>
    </row>
    <row r="14" spans="1:35" x14ac:dyDescent="0.25">
      <c r="A14">
        <f>[12]ARF!E18</f>
        <v>12000</v>
      </c>
      <c r="B14">
        <f>[12]ARF!F18</f>
        <v>65.3</v>
      </c>
      <c r="C14">
        <f>'[12]DWM-NB'!F18</f>
        <v>80.800000000000011</v>
      </c>
      <c r="D14">
        <f>'[12]DWM-HT'!F18</f>
        <v>64.600000000000009</v>
      </c>
      <c r="E14">
        <f>[12]WMA!F18</f>
        <v>85.6</v>
      </c>
      <c r="F14">
        <f>[12]Lite!F18</f>
        <v>63</v>
      </c>
      <c r="H14">
        <f>'[12]DWM-NB'!L18</f>
        <v>3</v>
      </c>
      <c r="I14">
        <f>[12]Lite!L18</f>
        <v>10</v>
      </c>
      <c r="J14">
        <f>'[12]DWM-HT'!L18</f>
        <v>1</v>
      </c>
      <c r="L14">
        <f>[12]ARF!Q18</f>
        <v>0</v>
      </c>
      <c r="M14">
        <f>'[12]DWM-NB'!Q18</f>
        <v>0</v>
      </c>
      <c r="N14">
        <f>'[12]DWM-HT'!Q18</f>
        <v>0</v>
      </c>
      <c r="O14">
        <f>[12]WMA!Q18</f>
        <v>0</v>
      </c>
      <c r="P14">
        <f>[12]Lite!Q18</f>
        <v>100</v>
      </c>
      <c r="R14">
        <f>[12]ARF!C18</f>
        <v>2.8125</v>
      </c>
      <c r="S14">
        <f>'[12]DWM-NB'!C18</f>
        <v>0.34375</v>
      </c>
      <c r="T14">
        <f>'[12]DWM-HT'!C18</f>
        <v>0.453125</v>
      </c>
      <c r="U14">
        <f>[12]WMA!C18</f>
        <v>0.296875</v>
      </c>
      <c r="V14">
        <f>[12]Lite!C18</f>
        <v>0.609375</v>
      </c>
      <c r="AG14">
        <v>25000</v>
      </c>
      <c r="AI14">
        <v>15000</v>
      </c>
    </row>
    <row r="15" spans="1:35" x14ac:dyDescent="0.25">
      <c r="A15">
        <f>[12]ARF!E19</f>
        <v>13000</v>
      </c>
      <c r="B15">
        <f>[12]ARF!F19</f>
        <v>70.3</v>
      </c>
      <c r="C15">
        <f>'[12]DWM-NB'!F19</f>
        <v>83.7</v>
      </c>
      <c r="D15">
        <f>'[12]DWM-HT'!F19</f>
        <v>67.2</v>
      </c>
      <c r="E15">
        <f>[12]WMA!F19</f>
        <v>88.4</v>
      </c>
      <c r="F15">
        <f>[12]Lite!F19</f>
        <v>68</v>
      </c>
      <c r="H15">
        <f>'[12]DWM-NB'!L19</f>
        <v>3</v>
      </c>
      <c r="I15">
        <f>[12]Lite!L19</f>
        <v>10</v>
      </c>
      <c r="J15">
        <f>'[12]DWM-HT'!L19</f>
        <v>1</v>
      </c>
      <c r="L15">
        <f>[12]ARF!Q19</f>
        <v>0</v>
      </c>
      <c r="M15">
        <f>'[12]DWM-NB'!Q19</f>
        <v>0</v>
      </c>
      <c r="N15">
        <f>'[12]DWM-HT'!Q19</f>
        <v>0</v>
      </c>
      <c r="O15">
        <f>[12]WMA!Q19</f>
        <v>0</v>
      </c>
      <c r="P15">
        <f>[12]Lite!Q19</f>
        <v>0</v>
      </c>
      <c r="R15">
        <f>[12]ARF!C19</f>
        <v>3</v>
      </c>
      <c r="S15">
        <f>'[12]DWM-NB'!C19</f>
        <v>0.359375</v>
      </c>
      <c r="T15">
        <f>'[12]DWM-HT'!C19</f>
        <v>0.453125</v>
      </c>
      <c r="U15">
        <f>[12]WMA!C19</f>
        <v>0.3125</v>
      </c>
      <c r="V15">
        <f>[12]Lite!C19</f>
        <v>0.6875</v>
      </c>
    </row>
    <row r="16" spans="1:35" x14ac:dyDescent="0.25">
      <c r="A16">
        <f>[12]ARF!E20</f>
        <v>14000</v>
      </c>
      <c r="B16">
        <f>[12]ARF!F20</f>
        <v>71</v>
      </c>
      <c r="C16">
        <f>'[12]DWM-NB'!F20</f>
        <v>83</v>
      </c>
      <c r="D16">
        <f>'[12]DWM-HT'!F20</f>
        <v>67.2</v>
      </c>
      <c r="E16">
        <f>[12]WMA!F20</f>
        <v>89.8</v>
      </c>
      <c r="F16">
        <f>[12]Lite!F20</f>
        <v>65.8</v>
      </c>
      <c r="H16">
        <f>'[12]DWM-NB'!L20</f>
        <v>3</v>
      </c>
      <c r="I16">
        <f>[12]Lite!L20</f>
        <v>10</v>
      </c>
      <c r="J16">
        <f>'[12]DWM-HT'!L20</f>
        <v>1</v>
      </c>
      <c r="L16">
        <f>[12]ARF!Q20</f>
        <v>0</v>
      </c>
      <c r="M16">
        <f>'[12]DWM-NB'!Q20</f>
        <v>0</v>
      </c>
      <c r="N16">
        <f>'[12]DWM-HT'!Q20</f>
        <v>0</v>
      </c>
      <c r="O16">
        <f>[12]WMA!Q20</f>
        <v>0</v>
      </c>
      <c r="P16">
        <f>[12]Lite!Q20</f>
        <v>0</v>
      </c>
      <c r="R16">
        <f>[12]ARF!C20</f>
        <v>3.140625</v>
      </c>
      <c r="S16">
        <f>'[12]DWM-NB'!C20</f>
        <v>0.375</v>
      </c>
      <c r="T16">
        <f>'[12]DWM-HT'!C20</f>
        <v>0.484375</v>
      </c>
      <c r="U16">
        <f>[12]WMA!C20</f>
        <v>0.34375</v>
      </c>
      <c r="V16">
        <f>[12]Lite!C20</f>
        <v>0.734375</v>
      </c>
      <c r="AI16">
        <v>35000</v>
      </c>
    </row>
    <row r="17" spans="1:35" x14ac:dyDescent="0.25">
      <c r="A17">
        <f>[12]ARF!E21</f>
        <v>15000</v>
      </c>
      <c r="B17">
        <f>[12]ARF!F21</f>
        <v>67.800000000000011</v>
      </c>
      <c r="C17">
        <f>'[12]DWM-NB'!F21</f>
        <v>83.6</v>
      </c>
      <c r="D17">
        <f>'[12]DWM-HT'!F21</f>
        <v>67</v>
      </c>
      <c r="E17">
        <f>[12]WMA!F21</f>
        <v>89.600000000000009</v>
      </c>
      <c r="F17">
        <f>[12]Lite!F21</f>
        <v>64.099999999999994</v>
      </c>
      <c r="H17">
        <f>'[12]DWM-NB'!L21</f>
        <v>3</v>
      </c>
      <c r="I17">
        <f>[12]Lite!L21</f>
        <v>10</v>
      </c>
      <c r="J17">
        <f>'[12]DWM-HT'!L21</f>
        <v>1</v>
      </c>
      <c r="L17">
        <f>[12]ARF!Q21</f>
        <v>0</v>
      </c>
      <c r="M17">
        <f>'[12]DWM-NB'!Q21</f>
        <v>0</v>
      </c>
      <c r="N17">
        <f>'[12]DWM-HT'!Q21</f>
        <v>0</v>
      </c>
      <c r="O17">
        <f>[12]WMA!Q21</f>
        <v>0</v>
      </c>
      <c r="P17">
        <f>[12]Lite!Q21</f>
        <v>100</v>
      </c>
      <c r="R17">
        <f>[12]ARF!C21</f>
        <v>3.359375</v>
      </c>
      <c r="S17">
        <f>'[12]DWM-NB'!C21</f>
        <v>0.390625</v>
      </c>
      <c r="T17">
        <f>'[12]DWM-HT'!C21</f>
        <v>0.484375</v>
      </c>
      <c r="U17">
        <f>[12]WMA!C21</f>
        <v>0.359375</v>
      </c>
      <c r="V17">
        <f>[12]Lite!C21</f>
        <v>0.78125</v>
      </c>
      <c r="AG17">
        <v>50000</v>
      </c>
      <c r="AI17">
        <v>35000</v>
      </c>
    </row>
    <row r="18" spans="1:35" x14ac:dyDescent="0.25">
      <c r="A18">
        <f>[12]ARF!E22</f>
        <v>16000</v>
      </c>
      <c r="B18">
        <f>[12]ARF!F22</f>
        <v>68</v>
      </c>
      <c r="C18">
        <f>'[12]DWM-NB'!F22</f>
        <v>82.1</v>
      </c>
      <c r="D18">
        <f>'[12]DWM-HT'!F22</f>
        <v>67</v>
      </c>
      <c r="E18">
        <f>[12]WMA!F22</f>
        <v>88.5</v>
      </c>
      <c r="F18">
        <f>[12]Lite!F22</f>
        <v>64.2</v>
      </c>
      <c r="H18">
        <f>'[12]DWM-NB'!L22</f>
        <v>3</v>
      </c>
      <c r="I18">
        <f>[12]Lite!L22</f>
        <v>10</v>
      </c>
      <c r="J18">
        <f>'[12]DWM-HT'!L22</f>
        <v>1</v>
      </c>
      <c r="L18">
        <f>[12]ARF!Q22</f>
        <v>0</v>
      </c>
      <c r="M18">
        <f>'[12]DWM-NB'!Q22</f>
        <v>0</v>
      </c>
      <c r="N18">
        <f>'[12]DWM-HT'!Q22</f>
        <v>0</v>
      </c>
      <c r="O18">
        <f>[12]WMA!Q22</f>
        <v>0</v>
      </c>
      <c r="P18">
        <f>[12]Lite!Q22</f>
        <v>0</v>
      </c>
      <c r="R18">
        <f>[12]ARF!C22</f>
        <v>3.5625</v>
      </c>
      <c r="S18">
        <f>'[12]DWM-NB'!C22</f>
        <v>0.421875</v>
      </c>
      <c r="T18">
        <f>'[12]DWM-HT'!C22</f>
        <v>0.5</v>
      </c>
      <c r="U18">
        <f>[12]WMA!C22</f>
        <v>0.375</v>
      </c>
      <c r="V18">
        <f>[12]Lite!C22</f>
        <v>0.828125</v>
      </c>
      <c r="AG18">
        <v>50000</v>
      </c>
    </row>
    <row r="19" spans="1:35" x14ac:dyDescent="0.25">
      <c r="A19">
        <f>[12]ARF!E23</f>
        <v>17000</v>
      </c>
      <c r="B19">
        <f>[12]ARF!F23</f>
        <v>62.5</v>
      </c>
      <c r="C19">
        <f>'[12]DWM-NB'!F23</f>
        <v>80.400000000000006</v>
      </c>
      <c r="D19">
        <f>'[12]DWM-HT'!F23</f>
        <v>65.3</v>
      </c>
      <c r="E19">
        <f>[12]WMA!F23</f>
        <v>85.6</v>
      </c>
      <c r="F19">
        <f>[12]Lite!F23</f>
        <v>59.4</v>
      </c>
      <c r="H19">
        <f>'[12]DWM-NB'!L23</f>
        <v>3</v>
      </c>
      <c r="I19">
        <f>[12]Lite!L23</f>
        <v>10</v>
      </c>
      <c r="J19">
        <f>'[12]DWM-HT'!L23</f>
        <v>1</v>
      </c>
      <c r="L19">
        <f>[12]ARF!Q23</f>
        <v>0</v>
      </c>
      <c r="M19">
        <f>'[12]DWM-NB'!Q23</f>
        <v>0</v>
      </c>
      <c r="N19">
        <f>'[12]DWM-HT'!Q23</f>
        <v>0</v>
      </c>
      <c r="O19">
        <f>[12]WMA!Q23</f>
        <v>0</v>
      </c>
      <c r="P19">
        <f>[12]Lite!Q23</f>
        <v>100</v>
      </c>
      <c r="R19">
        <f>[12]ARF!C23</f>
        <v>3.75</v>
      </c>
      <c r="S19">
        <f>'[12]DWM-NB'!C23</f>
        <v>0.4375</v>
      </c>
      <c r="T19">
        <f>'[12]DWM-HT'!C23</f>
        <v>0.546875</v>
      </c>
      <c r="U19">
        <f>[12]WMA!C23</f>
        <v>0.390625</v>
      </c>
      <c r="V19">
        <f>[12]Lite!C23</f>
        <v>0.859375</v>
      </c>
      <c r="AI19">
        <v>65000</v>
      </c>
    </row>
    <row r="20" spans="1:35" x14ac:dyDescent="0.25">
      <c r="A20">
        <f>[12]ARF!E24</f>
        <v>18000</v>
      </c>
      <c r="B20">
        <f>[12]ARF!F24</f>
        <v>67.300000000000011</v>
      </c>
      <c r="C20">
        <f>'[12]DWM-NB'!F24</f>
        <v>82</v>
      </c>
      <c r="D20">
        <f>'[12]DWM-HT'!F24</f>
        <v>65.2</v>
      </c>
      <c r="E20">
        <f>[12]WMA!F24</f>
        <v>87.6</v>
      </c>
      <c r="F20">
        <f>[12]Lite!F24</f>
        <v>62.8</v>
      </c>
      <c r="H20">
        <f>'[12]DWM-NB'!L24</f>
        <v>3</v>
      </c>
      <c r="I20">
        <f>[12]Lite!L24</f>
        <v>10</v>
      </c>
      <c r="J20">
        <f>'[12]DWM-HT'!L24</f>
        <v>1</v>
      </c>
      <c r="L20">
        <f>[12]ARF!Q24</f>
        <v>0</v>
      </c>
      <c r="M20">
        <f>'[12]DWM-NB'!Q24</f>
        <v>0</v>
      </c>
      <c r="N20">
        <f>'[12]DWM-HT'!Q24</f>
        <v>0</v>
      </c>
      <c r="O20">
        <f>[12]WMA!Q24</f>
        <v>0</v>
      </c>
      <c r="P20">
        <f>[12]Lite!Q24</f>
        <v>0</v>
      </c>
      <c r="R20">
        <f>[12]ARF!C24</f>
        <v>3.984375</v>
      </c>
      <c r="S20">
        <f>'[12]DWM-NB'!C24</f>
        <v>0.453125</v>
      </c>
      <c r="T20">
        <f>'[12]DWM-HT'!C24</f>
        <v>0.5625</v>
      </c>
      <c r="U20">
        <f>[12]WMA!C24</f>
        <v>0.390625</v>
      </c>
      <c r="V20">
        <f>[12]Lite!C24</f>
        <v>0.921875</v>
      </c>
      <c r="AG20">
        <v>75000</v>
      </c>
      <c r="AI20">
        <v>65000</v>
      </c>
    </row>
    <row r="21" spans="1:35" x14ac:dyDescent="0.25">
      <c r="A21">
        <f>[12]ARF!E25</f>
        <v>19000</v>
      </c>
      <c r="B21">
        <f>[12]ARF!F25</f>
        <v>62.2</v>
      </c>
      <c r="C21">
        <f>'[12]DWM-NB'!F25</f>
        <v>77</v>
      </c>
      <c r="D21">
        <f>'[12]DWM-HT'!F25</f>
        <v>63.4</v>
      </c>
      <c r="E21">
        <f>[12]WMA!F25</f>
        <v>84.3</v>
      </c>
      <c r="F21">
        <f>[12]Lite!F25</f>
        <v>60.099999999999994</v>
      </c>
      <c r="H21">
        <f>'[12]DWM-NB'!L25</f>
        <v>3</v>
      </c>
      <c r="I21">
        <f>[12]Lite!L25</f>
        <v>10</v>
      </c>
      <c r="J21">
        <f>'[12]DWM-HT'!L25</f>
        <v>1</v>
      </c>
      <c r="L21">
        <f>[12]ARF!Q25</f>
        <v>0</v>
      </c>
      <c r="M21">
        <f>'[12]DWM-NB'!Q25</f>
        <v>0</v>
      </c>
      <c r="N21">
        <f>'[12]DWM-HT'!Q25</f>
        <v>0</v>
      </c>
      <c r="O21">
        <f>[12]WMA!Q25</f>
        <v>0</v>
      </c>
      <c r="P21">
        <f>[12]Lite!Q25</f>
        <v>0</v>
      </c>
      <c r="R21">
        <f>[12]ARF!C25</f>
        <v>4.171875</v>
      </c>
      <c r="S21">
        <f>'[12]DWM-NB'!C25</f>
        <v>0.453125</v>
      </c>
      <c r="T21">
        <f>'[12]DWM-HT'!C25</f>
        <v>0.578125</v>
      </c>
      <c r="U21">
        <f>[12]WMA!C25</f>
        <v>0.40625</v>
      </c>
      <c r="V21">
        <f>[12]Lite!C25</f>
        <v>0.96875</v>
      </c>
      <c r="AG21">
        <v>75000</v>
      </c>
    </row>
    <row r="22" spans="1:35" x14ac:dyDescent="0.25">
      <c r="A22">
        <f>[12]ARF!E26</f>
        <v>20000</v>
      </c>
      <c r="B22">
        <f>[12]ARF!F26</f>
        <v>63.5</v>
      </c>
      <c r="C22">
        <f>'[12]DWM-NB'!F26</f>
        <v>77.7</v>
      </c>
      <c r="D22">
        <f>'[12]DWM-HT'!F26</f>
        <v>63.800000000000004</v>
      </c>
      <c r="E22">
        <f>[12]WMA!F26</f>
        <v>83.1</v>
      </c>
      <c r="F22">
        <f>[12]Lite!F26</f>
        <v>60.3</v>
      </c>
      <c r="H22">
        <f>'[12]DWM-NB'!L26</f>
        <v>3</v>
      </c>
      <c r="I22">
        <f>[12]Lite!L26</f>
        <v>10</v>
      </c>
      <c r="J22">
        <f>'[12]DWM-HT'!L26</f>
        <v>1</v>
      </c>
      <c r="L22">
        <f>[12]ARF!Q26</f>
        <v>0</v>
      </c>
      <c r="M22">
        <f>'[12]DWM-NB'!Q26</f>
        <v>0</v>
      </c>
      <c r="N22">
        <f>'[12]DWM-HT'!Q26</f>
        <v>0</v>
      </c>
      <c r="O22">
        <f>[12]WMA!Q26</f>
        <v>0</v>
      </c>
      <c r="P22">
        <f>[12]Lite!Q26</f>
        <v>100</v>
      </c>
      <c r="R22">
        <f>[12]ARF!C26</f>
        <v>4.40625</v>
      </c>
      <c r="S22">
        <f>'[12]DWM-NB'!C26</f>
        <v>0.46875</v>
      </c>
      <c r="T22">
        <f>'[12]DWM-HT'!C26</f>
        <v>0.609375</v>
      </c>
      <c r="U22">
        <f>[12]WMA!C26</f>
        <v>0.40625</v>
      </c>
      <c r="V22">
        <f>[12]Lite!C26</f>
        <v>1.03125</v>
      </c>
      <c r="AI22">
        <v>85000</v>
      </c>
    </row>
    <row r="23" spans="1:35" x14ac:dyDescent="0.25">
      <c r="A23">
        <f>[12]ARF!E27</f>
        <v>21000</v>
      </c>
      <c r="B23">
        <f>[12]ARF!F27</f>
        <v>63.800000000000004</v>
      </c>
      <c r="C23">
        <f>'[12]DWM-NB'!F27</f>
        <v>78.3</v>
      </c>
      <c r="D23">
        <f>'[12]DWM-HT'!F27</f>
        <v>62.3</v>
      </c>
      <c r="E23">
        <f>[12]WMA!F27</f>
        <v>84.2</v>
      </c>
      <c r="F23">
        <f>[12]Lite!F27</f>
        <v>62.1</v>
      </c>
      <c r="H23">
        <f>'[12]DWM-NB'!L27</f>
        <v>3</v>
      </c>
      <c r="I23">
        <f>[12]Lite!L27</f>
        <v>10</v>
      </c>
      <c r="J23">
        <f>'[12]DWM-HT'!L27</f>
        <v>1</v>
      </c>
      <c r="L23">
        <f>[12]ARF!Q27</f>
        <v>0</v>
      </c>
      <c r="M23">
        <f>'[12]DWM-NB'!Q27</f>
        <v>0</v>
      </c>
      <c r="N23">
        <f>'[12]DWM-HT'!Q27</f>
        <v>0</v>
      </c>
      <c r="O23">
        <f>[12]WMA!Q27</f>
        <v>0</v>
      </c>
      <c r="P23">
        <f>[12]Lite!Q27</f>
        <v>0</v>
      </c>
      <c r="R23">
        <f>[12]ARF!C27</f>
        <v>4.609375</v>
      </c>
      <c r="S23">
        <f>'[12]DWM-NB'!C27</f>
        <v>0.5</v>
      </c>
      <c r="T23">
        <f>'[12]DWM-HT'!C27</f>
        <v>0.625</v>
      </c>
      <c r="U23">
        <f>[12]WMA!C27</f>
        <v>0.421875</v>
      </c>
      <c r="V23">
        <f>[12]Lite!C27</f>
        <v>1.078125</v>
      </c>
      <c r="AI23">
        <v>85000</v>
      </c>
    </row>
    <row r="24" spans="1:35" x14ac:dyDescent="0.25">
      <c r="A24">
        <f>[12]ARF!E28</f>
        <v>22000</v>
      </c>
      <c r="B24">
        <f>[12]ARF!F28</f>
        <v>61.7</v>
      </c>
      <c r="C24">
        <f>'[12]DWM-NB'!F28</f>
        <v>75.8</v>
      </c>
      <c r="D24">
        <f>'[12]DWM-HT'!F28</f>
        <v>64.3</v>
      </c>
      <c r="E24">
        <f>[12]WMA!F28</f>
        <v>81.100000000000009</v>
      </c>
      <c r="F24">
        <f>[12]Lite!F28</f>
        <v>59.199999999999996</v>
      </c>
      <c r="H24">
        <f>'[12]DWM-NB'!L28</f>
        <v>3</v>
      </c>
      <c r="I24">
        <f>[12]Lite!L28</f>
        <v>10</v>
      </c>
      <c r="J24">
        <f>'[12]DWM-HT'!L28</f>
        <v>1</v>
      </c>
      <c r="L24">
        <f>[12]ARF!Q28</f>
        <v>0</v>
      </c>
      <c r="M24">
        <f>'[12]DWM-NB'!Q28</f>
        <v>0</v>
      </c>
      <c r="N24">
        <f>'[12]DWM-HT'!Q28</f>
        <v>0</v>
      </c>
      <c r="O24">
        <f>[12]WMA!Q28</f>
        <v>0</v>
      </c>
      <c r="P24">
        <f>[12]Lite!Q28</f>
        <v>100</v>
      </c>
      <c r="R24">
        <f>[12]ARF!C28</f>
        <v>4.828125</v>
      </c>
      <c r="S24">
        <f>'[12]DWM-NB'!C28</f>
        <v>0.515625</v>
      </c>
      <c r="T24">
        <f>'[12]DWM-HT'!C28</f>
        <v>0.640625</v>
      </c>
      <c r="U24">
        <f>[12]WMA!C28</f>
        <v>0.4375</v>
      </c>
      <c r="V24">
        <f>[12]Lite!C28</f>
        <v>1.109375</v>
      </c>
    </row>
    <row r="25" spans="1:35" x14ac:dyDescent="0.25">
      <c r="A25">
        <f>[12]ARF!E29</f>
        <v>23000</v>
      </c>
      <c r="B25">
        <f>[12]ARF!F29</f>
        <v>61.1</v>
      </c>
      <c r="C25">
        <f>'[12]DWM-NB'!F29</f>
        <v>73.599999999999994</v>
      </c>
      <c r="D25">
        <f>'[12]DWM-HT'!F29</f>
        <v>61.8</v>
      </c>
      <c r="E25">
        <f>[12]WMA!F29</f>
        <v>78.900000000000006</v>
      </c>
      <c r="F25">
        <f>[12]Lite!F29</f>
        <v>57.199999999999996</v>
      </c>
      <c r="H25">
        <f>'[12]DWM-NB'!L29</f>
        <v>3</v>
      </c>
      <c r="I25">
        <f>[12]Lite!L29</f>
        <v>10</v>
      </c>
      <c r="J25">
        <f>'[12]DWM-HT'!L29</f>
        <v>1</v>
      </c>
      <c r="L25">
        <f>[12]ARF!Q29</f>
        <v>0</v>
      </c>
      <c r="M25">
        <f>'[12]DWM-NB'!Q29</f>
        <v>0</v>
      </c>
      <c r="N25">
        <f>'[12]DWM-HT'!Q29</f>
        <v>0</v>
      </c>
      <c r="O25">
        <f>[12]WMA!Q29</f>
        <v>0</v>
      </c>
      <c r="P25">
        <f>[12]Lite!Q29</f>
        <v>0</v>
      </c>
      <c r="R25">
        <f>[12]ARF!C29</f>
        <v>5.046875</v>
      </c>
      <c r="S25">
        <f>'[12]DWM-NB'!C29</f>
        <v>0.53125</v>
      </c>
      <c r="T25">
        <f>'[12]DWM-HT'!C29</f>
        <v>0.65625</v>
      </c>
      <c r="U25">
        <f>[12]WMA!C29</f>
        <v>0.453125</v>
      </c>
      <c r="V25">
        <f>[12]Lite!C29</f>
        <v>1.140625</v>
      </c>
    </row>
    <row r="26" spans="1:35" x14ac:dyDescent="0.25">
      <c r="A26">
        <f>[12]ARF!E30</f>
        <v>24000</v>
      </c>
      <c r="B26">
        <f>[12]ARF!F30</f>
        <v>57.4</v>
      </c>
      <c r="C26">
        <f>'[12]DWM-NB'!F30</f>
        <v>67.100000000000009</v>
      </c>
      <c r="D26">
        <f>'[12]DWM-HT'!F30</f>
        <v>56.000000000000007</v>
      </c>
      <c r="E26">
        <f>[12]WMA!F30</f>
        <v>71.3</v>
      </c>
      <c r="F26">
        <f>[12]Lite!F30</f>
        <v>56.000000000000007</v>
      </c>
      <c r="H26">
        <f>'[12]DWM-NB'!L30</f>
        <v>3</v>
      </c>
      <c r="I26">
        <f>[12]Lite!L30</f>
        <v>10</v>
      </c>
      <c r="J26">
        <f>'[12]DWM-HT'!L30</f>
        <v>1</v>
      </c>
      <c r="L26">
        <f>[12]ARF!Q30</f>
        <v>0</v>
      </c>
      <c r="M26">
        <f>'[12]DWM-NB'!Q30</f>
        <v>0</v>
      </c>
      <c r="N26">
        <f>'[12]DWM-HT'!Q30</f>
        <v>0</v>
      </c>
      <c r="O26">
        <f>[12]WMA!Q30</f>
        <v>0</v>
      </c>
      <c r="P26">
        <f>[12]Lite!Q30</f>
        <v>100</v>
      </c>
      <c r="R26">
        <f>[12]ARF!C30</f>
        <v>5.28125</v>
      </c>
      <c r="S26">
        <f>'[12]DWM-NB'!C30</f>
        <v>0.53125</v>
      </c>
      <c r="T26">
        <f>'[12]DWM-HT'!C30</f>
        <v>0.703125</v>
      </c>
      <c r="U26">
        <f>[12]WMA!C30</f>
        <v>0.453125</v>
      </c>
      <c r="V26">
        <f>[12]Lite!C30</f>
        <v>1.1875</v>
      </c>
    </row>
    <row r="27" spans="1:35" x14ac:dyDescent="0.25">
      <c r="A27">
        <f>[12]ARF!E31</f>
        <v>25000</v>
      </c>
      <c r="B27">
        <f>[12]ARF!F31</f>
        <v>54</v>
      </c>
      <c r="C27">
        <f>'[12]DWM-NB'!F31</f>
        <v>61</v>
      </c>
      <c r="D27">
        <f>'[12]DWM-HT'!F31</f>
        <v>51.9</v>
      </c>
      <c r="E27">
        <f>[12]WMA!F31</f>
        <v>67.100000000000009</v>
      </c>
      <c r="F27">
        <f>[12]Lite!F31</f>
        <v>54</v>
      </c>
      <c r="H27">
        <f>'[12]DWM-NB'!L31</f>
        <v>3</v>
      </c>
      <c r="I27">
        <f>[12]Lite!L31</f>
        <v>10</v>
      </c>
      <c r="J27">
        <f>'[12]DWM-HT'!L31</f>
        <v>1</v>
      </c>
      <c r="L27">
        <f>[12]ARF!Q31</f>
        <v>0</v>
      </c>
      <c r="M27">
        <f>'[12]DWM-NB'!Q31</f>
        <v>0</v>
      </c>
      <c r="N27">
        <f>'[12]DWM-HT'!Q31</f>
        <v>0</v>
      </c>
      <c r="O27">
        <f>[12]WMA!Q31</f>
        <v>0</v>
      </c>
      <c r="P27">
        <f>[12]Lite!Q31</f>
        <v>0</v>
      </c>
      <c r="R27">
        <f>[12]ARF!C31</f>
        <v>5.5</v>
      </c>
      <c r="S27">
        <f>'[12]DWM-NB'!C31</f>
        <v>0.546875</v>
      </c>
      <c r="T27">
        <f>'[12]DWM-HT'!C31</f>
        <v>0.734375</v>
      </c>
      <c r="U27">
        <f>[12]WMA!C31</f>
        <v>0.46875</v>
      </c>
      <c r="V27">
        <f>[12]Lite!C31</f>
        <v>1.265625</v>
      </c>
    </row>
    <row r="28" spans="1:35" x14ac:dyDescent="0.25">
      <c r="A28">
        <f>[12]ARF!E32</f>
        <v>26000</v>
      </c>
      <c r="B28">
        <f>[12]ARF!F32</f>
        <v>51.7</v>
      </c>
      <c r="C28">
        <f>'[12]DWM-NB'!F32</f>
        <v>59.599999999999994</v>
      </c>
      <c r="D28">
        <f>'[12]DWM-HT'!F32</f>
        <v>51.6</v>
      </c>
      <c r="E28">
        <f>[12]WMA!F32</f>
        <v>67.5</v>
      </c>
      <c r="F28">
        <f>[12]Lite!F32</f>
        <v>51.300000000000004</v>
      </c>
      <c r="H28">
        <f>'[12]DWM-NB'!L32</f>
        <v>3</v>
      </c>
      <c r="I28">
        <f>[12]Lite!L32</f>
        <v>10</v>
      </c>
      <c r="J28">
        <f>'[12]DWM-HT'!L32</f>
        <v>1</v>
      </c>
      <c r="L28">
        <f>[12]ARF!Q32</f>
        <v>0</v>
      </c>
      <c r="M28">
        <f>'[12]DWM-NB'!Q32</f>
        <v>0</v>
      </c>
      <c r="N28">
        <f>'[12]DWM-HT'!Q32</f>
        <v>0</v>
      </c>
      <c r="O28">
        <f>[12]WMA!Q32</f>
        <v>0</v>
      </c>
      <c r="P28">
        <f>[12]Lite!Q32</f>
        <v>0</v>
      </c>
      <c r="R28">
        <f>[12]ARF!C32</f>
        <v>5.71875</v>
      </c>
      <c r="S28">
        <f>'[12]DWM-NB'!C32</f>
        <v>0.5625</v>
      </c>
      <c r="T28">
        <f>'[12]DWM-HT'!C32</f>
        <v>0.75</v>
      </c>
      <c r="U28">
        <f>[12]WMA!C32</f>
        <v>0.5</v>
      </c>
      <c r="V28">
        <f>[12]Lite!C32</f>
        <v>1.3125</v>
      </c>
    </row>
    <row r="29" spans="1:35" x14ac:dyDescent="0.25">
      <c r="A29">
        <f>[12]ARF!E33</f>
        <v>27000</v>
      </c>
      <c r="B29">
        <f>[12]ARF!F33</f>
        <v>50.1</v>
      </c>
      <c r="C29">
        <f>'[12]DWM-NB'!F33</f>
        <v>54.800000000000004</v>
      </c>
      <c r="D29">
        <f>'[12]DWM-HT'!F33</f>
        <v>50</v>
      </c>
      <c r="E29">
        <f>[12]WMA!F33</f>
        <v>66.3</v>
      </c>
      <c r="F29">
        <f>[12]Lite!F33</f>
        <v>50.5</v>
      </c>
      <c r="H29">
        <f>'[12]DWM-NB'!L33</f>
        <v>3</v>
      </c>
      <c r="I29">
        <f>[12]Lite!L33</f>
        <v>10</v>
      </c>
      <c r="J29">
        <f>'[12]DWM-HT'!L33</f>
        <v>1</v>
      </c>
      <c r="L29">
        <f>[12]ARF!Q33</f>
        <v>0</v>
      </c>
      <c r="M29">
        <f>'[12]DWM-NB'!Q33</f>
        <v>0</v>
      </c>
      <c r="N29">
        <f>'[12]DWM-HT'!Q33</f>
        <v>0</v>
      </c>
      <c r="O29">
        <f>[12]WMA!Q33</f>
        <v>0</v>
      </c>
      <c r="P29">
        <f>[12]Lite!Q33</f>
        <v>0</v>
      </c>
      <c r="R29">
        <f>[12]ARF!C33</f>
        <v>6.03125</v>
      </c>
      <c r="S29">
        <f>'[12]DWM-NB'!C33</f>
        <v>0.59375</v>
      </c>
      <c r="T29">
        <f>'[12]DWM-HT'!C33</f>
        <v>0.765625</v>
      </c>
      <c r="U29">
        <f>[12]WMA!C33</f>
        <v>0.53125</v>
      </c>
      <c r="V29">
        <f>[12]Lite!C33</f>
        <v>1.359375</v>
      </c>
    </row>
    <row r="30" spans="1:35" x14ac:dyDescent="0.25">
      <c r="A30">
        <f>[12]ARF!E34</f>
        <v>28000</v>
      </c>
      <c r="B30">
        <f>[12]ARF!F34</f>
        <v>44.2</v>
      </c>
      <c r="C30">
        <f>'[12]DWM-NB'!F34</f>
        <v>50.3</v>
      </c>
      <c r="D30">
        <f>'[12]DWM-HT'!F34</f>
        <v>45.1</v>
      </c>
      <c r="E30">
        <f>[12]WMA!F34</f>
        <v>61.4</v>
      </c>
      <c r="F30">
        <f>[12]Lite!F34</f>
        <v>45.6</v>
      </c>
      <c r="H30">
        <f>'[12]DWM-NB'!L34</f>
        <v>3</v>
      </c>
      <c r="I30">
        <f>[12]Lite!L34</f>
        <v>6</v>
      </c>
      <c r="J30">
        <f>'[12]DWM-HT'!L34</f>
        <v>1</v>
      </c>
      <c r="L30">
        <f>[12]ARF!Q34</f>
        <v>0</v>
      </c>
      <c r="M30">
        <f>'[12]DWM-NB'!Q34</f>
        <v>0</v>
      </c>
      <c r="N30">
        <f>'[12]DWM-HT'!Q34</f>
        <v>0</v>
      </c>
      <c r="O30">
        <f>[12]WMA!Q34</f>
        <v>0</v>
      </c>
      <c r="P30">
        <f>[12]Lite!Q34</f>
        <v>0</v>
      </c>
      <c r="R30">
        <f>[12]ARF!C34</f>
        <v>6.328125</v>
      </c>
      <c r="S30">
        <f>'[12]DWM-NB'!C34</f>
        <v>0.609375</v>
      </c>
      <c r="T30">
        <f>'[12]DWM-HT'!C34</f>
        <v>0.796875</v>
      </c>
      <c r="U30">
        <f>[12]WMA!C34</f>
        <v>0.546875</v>
      </c>
      <c r="V30">
        <f>[12]Lite!C34</f>
        <v>1.46875</v>
      </c>
    </row>
    <row r="31" spans="1:35" x14ac:dyDescent="0.25">
      <c r="A31">
        <f>[12]ARF!E35</f>
        <v>29000</v>
      </c>
      <c r="B31">
        <f>[12]ARF!F35</f>
        <v>45.7</v>
      </c>
      <c r="C31">
        <f>'[12]DWM-NB'!F35</f>
        <v>49.7</v>
      </c>
      <c r="D31">
        <f>'[12]DWM-HT'!F35</f>
        <v>45.800000000000004</v>
      </c>
      <c r="E31">
        <f>[12]WMA!F35</f>
        <v>51.4</v>
      </c>
      <c r="F31">
        <f>[12]Lite!F35</f>
        <v>49.5</v>
      </c>
      <c r="H31">
        <f>'[12]DWM-NB'!L35</f>
        <v>3</v>
      </c>
      <c r="I31">
        <f>[12]Lite!L35</f>
        <v>7</v>
      </c>
      <c r="J31">
        <f>'[12]DWM-HT'!L35</f>
        <v>1</v>
      </c>
      <c r="L31">
        <f>[12]ARF!Q35</f>
        <v>0</v>
      </c>
      <c r="M31">
        <f>'[12]DWM-NB'!Q35</f>
        <v>0</v>
      </c>
      <c r="N31">
        <f>'[12]DWM-HT'!Q35</f>
        <v>0</v>
      </c>
      <c r="O31">
        <f>[12]WMA!Q35</f>
        <v>0</v>
      </c>
      <c r="P31">
        <f>[12]Lite!Q35</f>
        <v>100</v>
      </c>
      <c r="R31">
        <f>[12]ARF!C35</f>
        <v>6.59375</v>
      </c>
      <c r="S31">
        <f>'[12]DWM-NB'!C35</f>
        <v>0.625</v>
      </c>
      <c r="T31">
        <f>'[12]DWM-HT'!C35</f>
        <v>0.8125</v>
      </c>
      <c r="U31">
        <f>[12]WMA!C35</f>
        <v>0.5625</v>
      </c>
      <c r="V31">
        <f>[12]Lite!C35</f>
        <v>1.53125</v>
      </c>
    </row>
    <row r="32" spans="1:35" x14ac:dyDescent="0.25">
      <c r="A32">
        <f>[12]ARF!E36</f>
        <v>30000</v>
      </c>
      <c r="B32">
        <f>[12]ARF!F36</f>
        <v>41.8</v>
      </c>
      <c r="C32">
        <f>'[12]DWM-NB'!F36</f>
        <v>42.199999999999996</v>
      </c>
      <c r="D32">
        <f>'[12]DWM-HT'!F36</f>
        <v>47.599999999999994</v>
      </c>
      <c r="E32">
        <f>[12]WMA!F36</f>
        <v>53.800000000000004</v>
      </c>
      <c r="F32">
        <f>[12]Lite!F36</f>
        <v>49.5</v>
      </c>
      <c r="H32">
        <f>'[12]DWM-NB'!L36</f>
        <v>3</v>
      </c>
      <c r="I32">
        <f>[12]Lite!L36</f>
        <v>9</v>
      </c>
      <c r="J32">
        <f>'[12]DWM-HT'!L36</f>
        <v>1</v>
      </c>
      <c r="L32">
        <f>[12]ARF!Q36</f>
        <v>0</v>
      </c>
      <c r="M32">
        <f>'[12]DWM-NB'!Q36</f>
        <v>0</v>
      </c>
      <c r="N32">
        <f>'[12]DWM-HT'!Q36</f>
        <v>0</v>
      </c>
      <c r="O32">
        <f>[12]WMA!Q36</f>
        <v>0</v>
      </c>
      <c r="P32">
        <f>[12]Lite!Q36</f>
        <v>100</v>
      </c>
      <c r="R32">
        <f>[12]ARF!C36</f>
        <v>6.84375</v>
      </c>
      <c r="S32">
        <f>'[12]DWM-NB'!C36</f>
        <v>0.640625</v>
      </c>
      <c r="T32">
        <f>'[12]DWM-HT'!C36</f>
        <v>0.84375</v>
      </c>
      <c r="U32">
        <f>[12]WMA!C36</f>
        <v>0.5625</v>
      </c>
      <c r="V32">
        <f>[12]Lite!C36</f>
        <v>1.625</v>
      </c>
    </row>
    <row r="33" spans="1:22" x14ac:dyDescent="0.25">
      <c r="A33">
        <f>[12]ARF!E37</f>
        <v>31000</v>
      </c>
      <c r="B33">
        <f>[12]ARF!F37</f>
        <v>41.4</v>
      </c>
      <c r="C33">
        <f>'[12]DWM-NB'!F37</f>
        <v>44.5</v>
      </c>
      <c r="D33">
        <f>'[12]DWM-HT'!F37</f>
        <v>46.6</v>
      </c>
      <c r="E33">
        <f>[12]WMA!F37</f>
        <v>58.5</v>
      </c>
      <c r="F33">
        <f>[12]Lite!F37</f>
        <v>58.8</v>
      </c>
      <c r="H33">
        <f>'[12]DWM-NB'!L37</f>
        <v>3</v>
      </c>
      <c r="I33">
        <f>[12]Lite!L37</f>
        <v>6</v>
      </c>
      <c r="J33">
        <f>'[12]DWM-HT'!L37</f>
        <v>1</v>
      </c>
      <c r="L33">
        <f>[12]ARF!Q37</f>
        <v>0</v>
      </c>
      <c r="M33">
        <f>'[12]DWM-NB'!Q37</f>
        <v>0</v>
      </c>
      <c r="N33">
        <f>'[12]DWM-HT'!Q37</f>
        <v>0</v>
      </c>
      <c r="O33">
        <f>[12]WMA!Q37</f>
        <v>0</v>
      </c>
      <c r="P33">
        <f>[12]Lite!Q37</f>
        <v>0</v>
      </c>
      <c r="R33">
        <f>[12]ARF!C37</f>
        <v>7.125</v>
      </c>
      <c r="S33">
        <f>'[12]DWM-NB'!C37</f>
        <v>0.671875</v>
      </c>
      <c r="T33">
        <f>'[12]DWM-HT'!C37</f>
        <v>0.890625</v>
      </c>
      <c r="U33">
        <f>[12]WMA!C37</f>
        <v>0.59375</v>
      </c>
      <c r="V33">
        <f>[12]Lite!C37</f>
        <v>1.703125</v>
      </c>
    </row>
    <row r="34" spans="1:22" x14ac:dyDescent="0.25">
      <c r="A34">
        <f>[12]ARF!E38</f>
        <v>32000</v>
      </c>
      <c r="B34">
        <f>[12]ARF!F38</f>
        <v>41.9</v>
      </c>
      <c r="C34">
        <f>'[12]DWM-NB'!F38</f>
        <v>40.699999999999996</v>
      </c>
      <c r="D34">
        <f>'[12]DWM-HT'!F38</f>
        <v>47.099999999999994</v>
      </c>
      <c r="E34">
        <f>[12]WMA!F38</f>
        <v>54.900000000000006</v>
      </c>
      <c r="F34">
        <f>[12]Lite!F38</f>
        <v>56.499999999999993</v>
      </c>
      <c r="H34">
        <f>'[12]DWM-NB'!L38</f>
        <v>3</v>
      </c>
      <c r="I34">
        <f>[12]Lite!L38</f>
        <v>6</v>
      </c>
      <c r="J34">
        <f>'[12]DWM-HT'!L38</f>
        <v>1</v>
      </c>
      <c r="L34">
        <f>[12]ARF!Q38</f>
        <v>0</v>
      </c>
      <c r="M34">
        <f>'[12]DWM-NB'!Q38</f>
        <v>0</v>
      </c>
      <c r="N34">
        <f>'[12]DWM-HT'!Q38</f>
        <v>0</v>
      </c>
      <c r="O34">
        <f>[12]WMA!Q38</f>
        <v>0</v>
      </c>
      <c r="P34">
        <f>[12]Lite!Q38</f>
        <v>0</v>
      </c>
      <c r="R34">
        <f>[12]ARF!C38</f>
        <v>7.390625</v>
      </c>
      <c r="S34">
        <f>'[12]DWM-NB'!C38</f>
        <v>0.6875</v>
      </c>
      <c r="T34">
        <f>'[12]DWM-HT'!C38</f>
        <v>0.921875</v>
      </c>
      <c r="U34">
        <f>[12]WMA!C38</f>
        <v>0.59375</v>
      </c>
      <c r="V34">
        <f>[12]Lite!C38</f>
        <v>1.765625</v>
      </c>
    </row>
    <row r="35" spans="1:22" x14ac:dyDescent="0.25">
      <c r="A35">
        <f>[12]ARF!E39</f>
        <v>33000</v>
      </c>
      <c r="B35">
        <f>[12]ARF!F39</f>
        <v>38.6</v>
      </c>
      <c r="C35">
        <f>'[12]DWM-NB'!F39</f>
        <v>40.400000000000006</v>
      </c>
      <c r="D35">
        <f>'[12]DWM-HT'!F39</f>
        <v>45.6</v>
      </c>
      <c r="E35">
        <f>[12]WMA!F39</f>
        <v>57.699999999999996</v>
      </c>
      <c r="F35">
        <f>[12]Lite!F39</f>
        <v>60.6</v>
      </c>
      <c r="H35">
        <f>'[12]DWM-NB'!L39</f>
        <v>3</v>
      </c>
      <c r="I35">
        <f>[12]Lite!L39</f>
        <v>6</v>
      </c>
      <c r="J35">
        <f>'[12]DWM-HT'!L39</f>
        <v>1</v>
      </c>
      <c r="L35">
        <f>[12]ARF!Q39</f>
        <v>0</v>
      </c>
      <c r="M35">
        <f>'[12]DWM-NB'!Q39</f>
        <v>0</v>
      </c>
      <c r="N35">
        <f>'[12]DWM-HT'!Q39</f>
        <v>0</v>
      </c>
      <c r="O35">
        <f>[12]WMA!Q39</f>
        <v>0</v>
      </c>
      <c r="P35">
        <f>[12]Lite!Q39</f>
        <v>0</v>
      </c>
      <c r="R35">
        <f>[12]ARF!C39</f>
        <v>7.65625</v>
      </c>
      <c r="S35">
        <f>'[12]DWM-NB'!C39</f>
        <v>0.703125</v>
      </c>
      <c r="T35">
        <f>'[12]DWM-HT'!C39</f>
        <v>0.953125</v>
      </c>
      <c r="U35">
        <f>[12]WMA!C39</f>
        <v>0.609375</v>
      </c>
      <c r="V35">
        <f>[12]Lite!C39</f>
        <v>1.828125</v>
      </c>
    </row>
    <row r="36" spans="1:22" x14ac:dyDescent="0.25">
      <c r="A36">
        <f>[12]ARF!E40</f>
        <v>34000</v>
      </c>
      <c r="B36">
        <f>[12]ARF!F40</f>
        <v>41.699999999999996</v>
      </c>
      <c r="C36">
        <f>'[12]DWM-NB'!F40</f>
        <v>41.199999999999996</v>
      </c>
      <c r="D36">
        <f>'[12]DWM-HT'!F40</f>
        <v>49.8</v>
      </c>
      <c r="E36">
        <f>[12]WMA!F40</f>
        <v>62.6</v>
      </c>
      <c r="F36">
        <f>[12]Lite!F40</f>
        <v>55.900000000000006</v>
      </c>
      <c r="H36">
        <f>'[12]DWM-NB'!L40</f>
        <v>2</v>
      </c>
      <c r="I36">
        <f>[12]Lite!L40</f>
        <v>6</v>
      </c>
      <c r="J36">
        <f>'[12]DWM-HT'!L40</f>
        <v>1</v>
      </c>
      <c r="L36">
        <f>[12]ARF!Q40</f>
        <v>0</v>
      </c>
      <c r="M36">
        <f>'[12]DWM-NB'!Q40</f>
        <v>0</v>
      </c>
      <c r="N36">
        <f>'[12]DWM-HT'!Q40</f>
        <v>0</v>
      </c>
      <c r="O36">
        <f>[12]WMA!Q40</f>
        <v>0</v>
      </c>
      <c r="P36">
        <f>[12]Lite!Q40</f>
        <v>100</v>
      </c>
      <c r="R36">
        <f>[12]ARF!C40</f>
        <v>7.921875</v>
      </c>
      <c r="S36">
        <f>'[12]DWM-NB'!C40</f>
        <v>0.71875</v>
      </c>
      <c r="T36">
        <f>'[12]DWM-HT'!C40</f>
        <v>0.96875</v>
      </c>
      <c r="U36">
        <f>[12]WMA!C40</f>
        <v>0.625</v>
      </c>
      <c r="V36">
        <f>[12]Lite!C40</f>
        <v>1.84375</v>
      </c>
    </row>
    <row r="37" spans="1:22" x14ac:dyDescent="0.25">
      <c r="A37">
        <f>[12]ARF!E41</f>
        <v>35000</v>
      </c>
      <c r="B37">
        <f>[12]ARF!F41</f>
        <v>39.200000000000003</v>
      </c>
      <c r="C37">
        <f>'[12]DWM-NB'!F41</f>
        <v>40.6</v>
      </c>
      <c r="D37">
        <f>'[12]DWM-HT'!F41</f>
        <v>47.099999999999994</v>
      </c>
      <c r="E37">
        <f>[12]WMA!F41</f>
        <v>65.900000000000006</v>
      </c>
      <c r="F37">
        <f>[12]Lite!F41</f>
        <v>59.099999999999994</v>
      </c>
      <c r="H37">
        <f>'[12]DWM-NB'!L41</f>
        <v>2</v>
      </c>
      <c r="I37">
        <f>[12]Lite!L41</f>
        <v>6</v>
      </c>
      <c r="J37">
        <f>'[12]DWM-HT'!L41</f>
        <v>1</v>
      </c>
      <c r="L37">
        <f>[12]ARF!Q41</f>
        <v>0</v>
      </c>
      <c r="M37">
        <f>'[12]DWM-NB'!Q41</f>
        <v>0</v>
      </c>
      <c r="N37">
        <f>'[12]DWM-HT'!Q41</f>
        <v>0</v>
      </c>
      <c r="O37">
        <f>[12]WMA!Q41</f>
        <v>0</v>
      </c>
      <c r="P37">
        <f>[12]Lite!Q41</f>
        <v>0</v>
      </c>
      <c r="R37">
        <f>[12]ARF!C41</f>
        <v>8.171875</v>
      </c>
      <c r="S37">
        <f>'[12]DWM-NB'!C41</f>
        <v>0.734375</v>
      </c>
      <c r="T37">
        <f>'[12]DWM-HT'!C41</f>
        <v>1</v>
      </c>
      <c r="U37">
        <f>[12]WMA!C41</f>
        <v>0.640625</v>
      </c>
      <c r="V37">
        <f>[12]Lite!C41</f>
        <v>1.875</v>
      </c>
    </row>
    <row r="38" spans="1:22" x14ac:dyDescent="0.25">
      <c r="A38">
        <f>[12]ARF!E42</f>
        <v>36000</v>
      </c>
      <c r="B38">
        <f>[12]ARF!F42</f>
        <v>38</v>
      </c>
      <c r="C38">
        <f>'[12]DWM-NB'!F42</f>
        <v>40</v>
      </c>
      <c r="D38">
        <f>'[12]DWM-HT'!F42</f>
        <v>52.800000000000004</v>
      </c>
      <c r="E38">
        <f>[12]WMA!F42</f>
        <v>69.099999999999994</v>
      </c>
      <c r="F38">
        <f>[12]Lite!F42</f>
        <v>59.8</v>
      </c>
      <c r="H38">
        <f>'[12]DWM-NB'!L42</f>
        <v>2</v>
      </c>
      <c r="I38">
        <f>[12]Lite!L42</f>
        <v>6</v>
      </c>
      <c r="J38">
        <f>'[12]DWM-HT'!L42</f>
        <v>1</v>
      </c>
      <c r="L38">
        <f>[12]ARF!Q42</f>
        <v>0</v>
      </c>
      <c r="M38">
        <f>'[12]DWM-NB'!Q42</f>
        <v>0</v>
      </c>
      <c r="N38">
        <f>'[12]DWM-HT'!Q42</f>
        <v>0</v>
      </c>
      <c r="O38">
        <f>[12]WMA!Q42</f>
        <v>0</v>
      </c>
      <c r="P38">
        <f>[12]Lite!Q42</f>
        <v>0</v>
      </c>
      <c r="R38">
        <f>[12]ARF!C42</f>
        <v>8.46875</v>
      </c>
      <c r="S38">
        <f>'[12]DWM-NB'!C42</f>
        <v>0.734375</v>
      </c>
      <c r="T38">
        <f>'[12]DWM-HT'!C42</f>
        <v>1.03125</v>
      </c>
      <c r="U38">
        <f>[12]WMA!C42</f>
        <v>0.640625</v>
      </c>
      <c r="V38">
        <f>[12]Lite!C42</f>
        <v>1.90625</v>
      </c>
    </row>
    <row r="39" spans="1:22" x14ac:dyDescent="0.25">
      <c r="A39">
        <f>[12]ARF!E43</f>
        <v>37000</v>
      </c>
      <c r="B39">
        <f>[12]ARF!F43</f>
        <v>40.6</v>
      </c>
      <c r="C39">
        <f>'[12]DWM-NB'!F43</f>
        <v>40.400000000000006</v>
      </c>
      <c r="D39">
        <f>'[12]DWM-HT'!F43</f>
        <v>52</v>
      </c>
      <c r="E39">
        <f>[12]WMA!F43</f>
        <v>68.300000000000011</v>
      </c>
      <c r="F39">
        <f>[12]Lite!F43</f>
        <v>57.9</v>
      </c>
      <c r="H39">
        <f>'[12]DWM-NB'!L43</f>
        <v>2</v>
      </c>
      <c r="I39">
        <f>[12]Lite!L43</f>
        <v>6</v>
      </c>
      <c r="J39">
        <f>'[12]DWM-HT'!L43</f>
        <v>1</v>
      </c>
      <c r="L39">
        <f>[12]ARF!Q43</f>
        <v>0</v>
      </c>
      <c r="M39">
        <f>'[12]DWM-NB'!Q43</f>
        <v>0</v>
      </c>
      <c r="N39">
        <f>'[12]DWM-HT'!Q43</f>
        <v>0</v>
      </c>
      <c r="O39">
        <f>[12]WMA!Q43</f>
        <v>0</v>
      </c>
      <c r="P39">
        <f>[12]Lite!Q43</f>
        <v>0</v>
      </c>
      <c r="R39">
        <f>[12]ARF!C43</f>
        <v>8.78125</v>
      </c>
      <c r="S39">
        <f>'[12]DWM-NB'!C43</f>
        <v>0.75</v>
      </c>
      <c r="T39">
        <f>'[12]DWM-HT'!C43</f>
        <v>1.0625</v>
      </c>
      <c r="U39">
        <f>[12]WMA!C43</f>
        <v>0.65625</v>
      </c>
      <c r="V39">
        <f>[12]Lite!C43</f>
        <v>1.921875</v>
      </c>
    </row>
    <row r="40" spans="1:22" x14ac:dyDescent="0.25">
      <c r="A40">
        <f>[12]ARF!E44</f>
        <v>38000</v>
      </c>
      <c r="B40">
        <f>[12]ARF!F44</f>
        <v>37.799999999999997</v>
      </c>
      <c r="C40">
        <f>'[12]DWM-NB'!F44</f>
        <v>41.199999999999996</v>
      </c>
      <c r="D40">
        <f>'[12]DWM-HT'!F44</f>
        <v>53</v>
      </c>
      <c r="E40">
        <f>[12]WMA!F44</f>
        <v>66.400000000000006</v>
      </c>
      <c r="F40">
        <f>[12]Lite!F44</f>
        <v>60.6</v>
      </c>
      <c r="H40">
        <f>'[12]DWM-NB'!L44</f>
        <v>2</v>
      </c>
      <c r="I40">
        <f>[12]Lite!L44</f>
        <v>6</v>
      </c>
      <c r="J40">
        <f>'[12]DWM-HT'!L44</f>
        <v>1</v>
      </c>
      <c r="L40">
        <f>[12]ARF!Q44</f>
        <v>0</v>
      </c>
      <c r="M40">
        <f>'[12]DWM-NB'!Q44</f>
        <v>0</v>
      </c>
      <c r="N40">
        <f>'[12]DWM-HT'!Q44</f>
        <v>0</v>
      </c>
      <c r="O40">
        <f>[12]WMA!Q44</f>
        <v>0</v>
      </c>
      <c r="P40">
        <f>[12]Lite!Q44</f>
        <v>100</v>
      </c>
      <c r="R40">
        <f>[12]ARF!C44</f>
        <v>9.078125</v>
      </c>
      <c r="S40">
        <f>'[12]DWM-NB'!C44</f>
        <v>0.765625</v>
      </c>
      <c r="T40">
        <f>'[12]DWM-HT'!C44</f>
        <v>1.09375</v>
      </c>
      <c r="U40">
        <f>[12]WMA!C44</f>
        <v>0.671875</v>
      </c>
      <c r="V40">
        <f>[12]Lite!C44</f>
        <v>1.953125</v>
      </c>
    </row>
    <row r="41" spans="1:22" x14ac:dyDescent="0.25">
      <c r="A41">
        <f>[12]ARF!E45</f>
        <v>39000</v>
      </c>
      <c r="B41">
        <f>[12]ARF!F45</f>
        <v>38.6</v>
      </c>
      <c r="C41">
        <f>'[12]DWM-NB'!F45</f>
        <v>43</v>
      </c>
      <c r="D41">
        <f>'[12]DWM-HT'!F45</f>
        <v>52.5</v>
      </c>
      <c r="E41">
        <f>[12]WMA!F45</f>
        <v>68.899999999999991</v>
      </c>
      <c r="F41">
        <f>[12]Lite!F45</f>
        <v>60.199999999999996</v>
      </c>
      <c r="H41">
        <f>'[12]DWM-NB'!L45</f>
        <v>2</v>
      </c>
      <c r="I41">
        <f>[12]Lite!L45</f>
        <v>6</v>
      </c>
      <c r="J41">
        <f>'[12]DWM-HT'!L45</f>
        <v>1</v>
      </c>
      <c r="L41">
        <f>[12]ARF!Q45</f>
        <v>0</v>
      </c>
      <c r="M41">
        <f>'[12]DWM-NB'!Q45</f>
        <v>0</v>
      </c>
      <c r="N41">
        <f>'[12]DWM-HT'!Q45</f>
        <v>0</v>
      </c>
      <c r="O41">
        <f>[12]WMA!Q45</f>
        <v>0</v>
      </c>
      <c r="P41">
        <f>[12]Lite!Q45</f>
        <v>0</v>
      </c>
      <c r="R41">
        <f>[12]ARF!C45</f>
        <v>9.40625</v>
      </c>
      <c r="S41">
        <f>'[12]DWM-NB'!C45</f>
        <v>0.78125</v>
      </c>
      <c r="T41">
        <f>'[12]DWM-HT'!C45</f>
        <v>1.125</v>
      </c>
      <c r="U41">
        <f>[12]WMA!C45</f>
        <v>0.6875</v>
      </c>
      <c r="V41">
        <f>[12]Lite!C45</f>
        <v>1.984375</v>
      </c>
    </row>
    <row r="42" spans="1:22" x14ac:dyDescent="0.25">
      <c r="A42">
        <f>[12]ARF!E46</f>
        <v>40000</v>
      </c>
      <c r="B42">
        <f>[12]ARF!F46</f>
        <v>35</v>
      </c>
      <c r="C42">
        <f>'[12]DWM-NB'!F46</f>
        <v>39.800000000000004</v>
      </c>
      <c r="D42">
        <f>'[12]DWM-HT'!F46</f>
        <v>53.5</v>
      </c>
      <c r="E42">
        <f>[12]WMA!F46</f>
        <v>71.3</v>
      </c>
      <c r="F42">
        <f>[12]Lite!F46</f>
        <v>63.9</v>
      </c>
      <c r="H42">
        <f>'[12]DWM-NB'!L46</f>
        <v>2</v>
      </c>
      <c r="I42">
        <f>[12]Lite!L46</f>
        <v>7</v>
      </c>
      <c r="J42">
        <f>'[12]DWM-HT'!L46</f>
        <v>1</v>
      </c>
      <c r="L42">
        <f>[12]ARF!Q46</f>
        <v>0</v>
      </c>
      <c r="M42">
        <f>'[12]DWM-NB'!Q46</f>
        <v>0</v>
      </c>
      <c r="N42">
        <f>'[12]DWM-HT'!Q46</f>
        <v>0</v>
      </c>
      <c r="O42">
        <f>[12]WMA!Q46</f>
        <v>0</v>
      </c>
      <c r="P42">
        <f>[12]Lite!Q46</f>
        <v>0</v>
      </c>
      <c r="R42">
        <f>[12]ARF!C46</f>
        <v>9.734375</v>
      </c>
      <c r="S42">
        <f>'[12]DWM-NB'!C46</f>
        <v>0.796875</v>
      </c>
      <c r="T42">
        <f>'[12]DWM-HT'!C46</f>
        <v>1.15625</v>
      </c>
      <c r="U42">
        <f>[12]WMA!C46</f>
        <v>0.6875</v>
      </c>
      <c r="V42">
        <f>[12]Lite!C46</f>
        <v>2.0625</v>
      </c>
    </row>
    <row r="43" spans="1:22" x14ac:dyDescent="0.25">
      <c r="A43">
        <f>[12]ARF!E47</f>
        <v>41000</v>
      </c>
      <c r="B43">
        <f>[12]ARF!F47</f>
        <v>38.5</v>
      </c>
      <c r="C43">
        <f>'[12]DWM-NB'!F47</f>
        <v>42.3</v>
      </c>
      <c r="D43">
        <f>'[12]DWM-HT'!F47</f>
        <v>52.800000000000004</v>
      </c>
      <c r="E43">
        <f>[12]WMA!F47</f>
        <v>68</v>
      </c>
      <c r="F43">
        <f>[12]Lite!F47</f>
        <v>61.5</v>
      </c>
      <c r="H43">
        <f>'[12]DWM-NB'!L47</f>
        <v>2</v>
      </c>
      <c r="I43">
        <f>[12]Lite!L47</f>
        <v>7</v>
      </c>
      <c r="J43">
        <f>'[12]DWM-HT'!L47</f>
        <v>1</v>
      </c>
      <c r="L43">
        <f>[12]ARF!Q47</f>
        <v>0</v>
      </c>
      <c r="M43">
        <f>'[12]DWM-NB'!Q47</f>
        <v>0</v>
      </c>
      <c r="N43">
        <f>'[12]DWM-HT'!Q47</f>
        <v>0</v>
      </c>
      <c r="O43">
        <f>[12]WMA!Q47</f>
        <v>0</v>
      </c>
      <c r="P43">
        <f>[12]Lite!Q47</f>
        <v>100</v>
      </c>
      <c r="R43">
        <f>[12]ARF!C47</f>
        <v>10.0625</v>
      </c>
      <c r="S43">
        <f>'[12]DWM-NB'!C47</f>
        <v>0.8125</v>
      </c>
      <c r="T43">
        <f>'[12]DWM-HT'!C47</f>
        <v>1.203125</v>
      </c>
      <c r="U43">
        <f>[12]WMA!C47</f>
        <v>0.703125</v>
      </c>
      <c r="V43">
        <f>[12]Lite!C47</f>
        <v>2.09375</v>
      </c>
    </row>
    <row r="44" spans="1:22" x14ac:dyDescent="0.25">
      <c r="A44">
        <f>[12]ARF!E48</f>
        <v>42000</v>
      </c>
      <c r="B44">
        <f>[12]ARF!F48</f>
        <v>39.300000000000004</v>
      </c>
      <c r="C44">
        <f>'[12]DWM-NB'!F48</f>
        <v>42.8</v>
      </c>
      <c r="D44">
        <f>'[12]DWM-HT'!F48</f>
        <v>48.6</v>
      </c>
      <c r="E44">
        <f>[12]WMA!F48</f>
        <v>66.600000000000009</v>
      </c>
      <c r="F44">
        <f>[12]Lite!F48</f>
        <v>61.3</v>
      </c>
      <c r="H44">
        <f>'[12]DWM-NB'!L48</f>
        <v>2</v>
      </c>
      <c r="I44">
        <f>[12]Lite!L48</f>
        <v>7</v>
      </c>
      <c r="J44">
        <f>'[12]DWM-HT'!L48</f>
        <v>1</v>
      </c>
      <c r="L44">
        <f>[12]ARF!Q48</f>
        <v>0</v>
      </c>
      <c r="M44">
        <f>'[12]DWM-NB'!Q48</f>
        <v>0</v>
      </c>
      <c r="N44">
        <f>'[12]DWM-HT'!Q48</f>
        <v>0</v>
      </c>
      <c r="O44">
        <f>[12]WMA!Q48</f>
        <v>0</v>
      </c>
      <c r="P44">
        <f>[12]Lite!Q48</f>
        <v>100</v>
      </c>
      <c r="R44">
        <f>[12]ARF!C48</f>
        <v>10.40625</v>
      </c>
      <c r="S44">
        <f>'[12]DWM-NB'!C48</f>
        <v>0.828125</v>
      </c>
      <c r="T44">
        <f>'[12]DWM-HT'!C48</f>
        <v>1.234375</v>
      </c>
      <c r="U44">
        <f>[12]WMA!C48</f>
        <v>0.71875</v>
      </c>
      <c r="V44">
        <f>[12]Lite!C48</f>
        <v>2.109375</v>
      </c>
    </row>
    <row r="45" spans="1:22" x14ac:dyDescent="0.25">
      <c r="A45">
        <f>[12]ARF!E49</f>
        <v>43000</v>
      </c>
      <c r="B45">
        <f>[12]ARF!F49</f>
        <v>37</v>
      </c>
      <c r="C45">
        <f>'[12]DWM-NB'!F49</f>
        <v>43</v>
      </c>
      <c r="D45">
        <f>'[12]DWM-HT'!F49</f>
        <v>45.9</v>
      </c>
      <c r="E45">
        <f>[12]WMA!F49</f>
        <v>66.3</v>
      </c>
      <c r="F45">
        <f>[12]Lite!F49</f>
        <v>62.5</v>
      </c>
      <c r="H45">
        <f>'[12]DWM-NB'!L49</f>
        <v>2</v>
      </c>
      <c r="I45">
        <f>[12]Lite!L49</f>
        <v>7</v>
      </c>
      <c r="J45">
        <f>'[12]DWM-HT'!L49</f>
        <v>1</v>
      </c>
      <c r="L45">
        <f>[12]ARF!Q49</f>
        <v>0</v>
      </c>
      <c r="M45">
        <f>'[12]DWM-NB'!Q49</f>
        <v>0</v>
      </c>
      <c r="N45">
        <f>'[12]DWM-HT'!Q49</f>
        <v>0</v>
      </c>
      <c r="O45">
        <f>[12]WMA!Q49</f>
        <v>0</v>
      </c>
      <c r="P45">
        <f>[12]Lite!Q49</f>
        <v>100</v>
      </c>
      <c r="R45">
        <f>[12]ARF!C49</f>
        <v>10.75</v>
      </c>
      <c r="S45">
        <f>'[12]DWM-NB'!C49</f>
        <v>0.84375</v>
      </c>
      <c r="T45">
        <f>'[12]DWM-HT'!C49</f>
        <v>1.28125</v>
      </c>
      <c r="U45">
        <f>[12]WMA!C49</f>
        <v>0.734375</v>
      </c>
      <c r="V45">
        <f>[12]Lite!C49</f>
        <v>2.15625</v>
      </c>
    </row>
    <row r="46" spans="1:22" x14ac:dyDescent="0.25">
      <c r="A46">
        <f>[12]ARF!E50</f>
        <v>44000</v>
      </c>
      <c r="B46">
        <f>[12]ARF!F50</f>
        <v>36.1</v>
      </c>
      <c r="C46">
        <f>'[12]DWM-NB'!F50</f>
        <v>40.799999999999997</v>
      </c>
      <c r="D46">
        <f>'[12]DWM-HT'!F50</f>
        <v>47.099999999999994</v>
      </c>
      <c r="E46">
        <f>[12]WMA!F50</f>
        <v>68.899999999999991</v>
      </c>
      <c r="F46">
        <f>[12]Lite!F50</f>
        <v>61.5</v>
      </c>
      <c r="H46">
        <f>'[12]DWM-NB'!L50</f>
        <v>2</v>
      </c>
      <c r="I46">
        <f>[12]Lite!L50</f>
        <v>7</v>
      </c>
      <c r="J46">
        <f>'[12]DWM-HT'!L50</f>
        <v>1</v>
      </c>
      <c r="L46">
        <f>[12]ARF!Q50</f>
        <v>0</v>
      </c>
      <c r="M46">
        <f>'[12]DWM-NB'!Q50</f>
        <v>0</v>
      </c>
      <c r="N46">
        <f>'[12]DWM-HT'!Q50</f>
        <v>0</v>
      </c>
      <c r="O46">
        <f>[12]WMA!Q50</f>
        <v>0</v>
      </c>
      <c r="P46">
        <f>[12]Lite!Q50</f>
        <v>0</v>
      </c>
      <c r="R46">
        <f>[12]ARF!C50</f>
        <v>11.109375</v>
      </c>
      <c r="S46">
        <f>'[12]DWM-NB'!C50</f>
        <v>0.859375</v>
      </c>
      <c r="T46">
        <f>'[12]DWM-HT'!C50</f>
        <v>1.3125</v>
      </c>
      <c r="U46">
        <f>[12]WMA!C50</f>
        <v>0.75</v>
      </c>
      <c r="V46">
        <f>[12]Lite!C50</f>
        <v>2.1875</v>
      </c>
    </row>
    <row r="47" spans="1:22" x14ac:dyDescent="0.25">
      <c r="A47">
        <f>[12]ARF!E51</f>
        <v>45000</v>
      </c>
      <c r="B47">
        <f>[12]ARF!F51</f>
        <v>40</v>
      </c>
      <c r="C47">
        <f>'[12]DWM-NB'!F51</f>
        <v>42.9</v>
      </c>
      <c r="D47">
        <f>'[12]DWM-HT'!F51</f>
        <v>49.7</v>
      </c>
      <c r="E47">
        <f>[12]WMA!F51</f>
        <v>67.2</v>
      </c>
      <c r="F47">
        <f>[12]Lite!F51</f>
        <v>59.599999999999994</v>
      </c>
      <c r="H47">
        <f>'[12]DWM-NB'!L51</f>
        <v>2</v>
      </c>
      <c r="I47">
        <f>[12]Lite!L51</f>
        <v>7</v>
      </c>
      <c r="J47">
        <f>'[12]DWM-HT'!L51</f>
        <v>1</v>
      </c>
      <c r="L47">
        <f>[12]ARF!Q51</f>
        <v>0</v>
      </c>
      <c r="M47">
        <f>'[12]DWM-NB'!Q51</f>
        <v>0</v>
      </c>
      <c r="N47">
        <f>'[12]DWM-HT'!Q51</f>
        <v>0</v>
      </c>
      <c r="O47">
        <f>[12]WMA!Q51</f>
        <v>0</v>
      </c>
      <c r="P47">
        <f>[12]Lite!Q51</f>
        <v>0</v>
      </c>
      <c r="R47">
        <f>[12]ARF!C51</f>
        <v>11.453125</v>
      </c>
      <c r="S47">
        <f>'[12]DWM-NB'!C51</f>
        <v>0.875</v>
      </c>
      <c r="T47">
        <f>'[12]DWM-HT'!C51</f>
        <v>1.328125</v>
      </c>
      <c r="U47">
        <f>[12]WMA!C51</f>
        <v>0.75</v>
      </c>
      <c r="V47">
        <f>[12]Lite!C51</f>
        <v>2.21875</v>
      </c>
    </row>
    <row r="48" spans="1:22" x14ac:dyDescent="0.25">
      <c r="A48">
        <f>[12]ARF!E52</f>
        <v>46000</v>
      </c>
      <c r="B48">
        <f>[12]ARF!F52</f>
        <v>35.4</v>
      </c>
      <c r="C48">
        <f>'[12]DWM-NB'!F52</f>
        <v>41.5</v>
      </c>
      <c r="D48">
        <f>'[12]DWM-HT'!F52</f>
        <v>46.1</v>
      </c>
      <c r="E48">
        <f>[12]WMA!F52</f>
        <v>69.099999999999994</v>
      </c>
      <c r="F48">
        <f>[12]Lite!F52</f>
        <v>61.9</v>
      </c>
      <c r="H48">
        <f>'[12]DWM-NB'!L52</f>
        <v>2</v>
      </c>
      <c r="I48">
        <f>[12]Lite!L52</f>
        <v>7</v>
      </c>
      <c r="J48">
        <f>'[12]DWM-HT'!L52</f>
        <v>1</v>
      </c>
      <c r="L48">
        <f>[12]ARF!Q52</f>
        <v>0</v>
      </c>
      <c r="M48">
        <f>'[12]DWM-NB'!Q52</f>
        <v>0</v>
      </c>
      <c r="N48">
        <f>'[12]DWM-HT'!Q52</f>
        <v>0</v>
      </c>
      <c r="O48">
        <f>[12]WMA!Q52</f>
        <v>0</v>
      </c>
      <c r="P48">
        <f>[12]Lite!Q52</f>
        <v>100</v>
      </c>
      <c r="R48">
        <f>[12]ARF!C52</f>
        <v>11.8125</v>
      </c>
      <c r="S48">
        <f>'[12]DWM-NB'!C52</f>
        <v>0.890625</v>
      </c>
      <c r="T48">
        <f>'[12]DWM-HT'!C52</f>
        <v>1.359375</v>
      </c>
      <c r="U48">
        <f>[12]WMA!C52</f>
        <v>0.765625</v>
      </c>
      <c r="V48">
        <f>[12]Lite!C52</f>
        <v>2.25</v>
      </c>
    </row>
    <row r="49" spans="1:22" x14ac:dyDescent="0.25">
      <c r="A49">
        <f>[12]ARF!E53</f>
        <v>47000</v>
      </c>
      <c r="B49">
        <f>[12]ARF!F53</f>
        <v>40.200000000000003</v>
      </c>
      <c r="C49">
        <f>'[12]DWM-NB'!F53</f>
        <v>44.5</v>
      </c>
      <c r="D49">
        <f>'[12]DWM-HT'!F53</f>
        <v>49.4</v>
      </c>
      <c r="E49">
        <f>[12]WMA!F53</f>
        <v>69.3</v>
      </c>
      <c r="F49">
        <f>[12]Lite!F53</f>
        <v>60.099999999999994</v>
      </c>
      <c r="H49">
        <f>'[12]DWM-NB'!L53</f>
        <v>2</v>
      </c>
      <c r="I49">
        <f>[12]Lite!L53</f>
        <v>7</v>
      </c>
      <c r="J49">
        <f>'[12]DWM-HT'!L53</f>
        <v>1</v>
      </c>
      <c r="L49">
        <f>[12]ARF!Q53</f>
        <v>0</v>
      </c>
      <c r="M49">
        <f>'[12]DWM-NB'!Q53</f>
        <v>0</v>
      </c>
      <c r="N49">
        <f>'[12]DWM-HT'!Q53</f>
        <v>0</v>
      </c>
      <c r="O49">
        <f>[12]WMA!Q53</f>
        <v>0</v>
      </c>
      <c r="P49">
        <f>[12]Lite!Q53</f>
        <v>0</v>
      </c>
      <c r="R49">
        <f>[12]ARF!C53</f>
        <v>12.171875</v>
      </c>
      <c r="S49">
        <f>'[12]DWM-NB'!C53</f>
        <v>0.90625</v>
      </c>
      <c r="T49">
        <f>'[12]DWM-HT'!C53</f>
        <v>1.375</v>
      </c>
      <c r="U49">
        <f>[12]WMA!C53</f>
        <v>0.78125</v>
      </c>
      <c r="V49">
        <f>[12]Lite!C53</f>
        <v>2.28125</v>
      </c>
    </row>
    <row r="50" spans="1:22" x14ac:dyDescent="0.25">
      <c r="A50">
        <f>[12]ARF!E54</f>
        <v>48000</v>
      </c>
      <c r="B50">
        <f>[12]ARF!F54</f>
        <v>38.6</v>
      </c>
      <c r="C50">
        <f>'[12]DWM-NB'!F54</f>
        <v>43.5</v>
      </c>
      <c r="D50">
        <f>'[12]DWM-HT'!F54</f>
        <v>50.2</v>
      </c>
      <c r="E50">
        <f>[12]WMA!F54</f>
        <v>69.399999999999991</v>
      </c>
      <c r="F50">
        <f>[12]Lite!F54</f>
        <v>61.199999999999996</v>
      </c>
      <c r="H50">
        <f>'[12]DWM-NB'!L54</f>
        <v>2</v>
      </c>
      <c r="I50">
        <f>[12]Lite!L54</f>
        <v>7</v>
      </c>
      <c r="J50">
        <f>'[12]DWM-HT'!L54</f>
        <v>1</v>
      </c>
      <c r="L50">
        <f>[12]ARF!Q54</f>
        <v>0</v>
      </c>
      <c r="M50">
        <f>'[12]DWM-NB'!Q54</f>
        <v>0</v>
      </c>
      <c r="N50">
        <f>'[12]DWM-HT'!Q54</f>
        <v>0</v>
      </c>
      <c r="O50">
        <f>[12]WMA!Q54</f>
        <v>0</v>
      </c>
      <c r="P50">
        <f>[12]Lite!Q54</f>
        <v>0</v>
      </c>
      <c r="R50">
        <f>[12]ARF!C54</f>
        <v>12.515625</v>
      </c>
      <c r="S50">
        <f>'[12]DWM-NB'!C54</f>
        <v>0.921875</v>
      </c>
      <c r="T50">
        <f>'[12]DWM-HT'!C54</f>
        <v>1.390625</v>
      </c>
      <c r="U50">
        <f>[12]WMA!C54</f>
        <v>0.796875</v>
      </c>
      <c r="V50">
        <f>[12]Lite!C54</f>
        <v>2.328125</v>
      </c>
    </row>
    <row r="51" spans="1:22" x14ac:dyDescent="0.25">
      <c r="A51">
        <f>[12]ARF!E55</f>
        <v>49000</v>
      </c>
      <c r="B51">
        <f>[12]ARF!F55</f>
        <v>38.800000000000004</v>
      </c>
      <c r="C51">
        <f>'[12]DWM-NB'!F55</f>
        <v>44.9</v>
      </c>
      <c r="D51">
        <f>'[12]DWM-HT'!F55</f>
        <v>52.900000000000006</v>
      </c>
      <c r="E51">
        <f>[12]WMA!F55</f>
        <v>73</v>
      </c>
      <c r="F51">
        <f>[12]Lite!F55</f>
        <v>61.6</v>
      </c>
      <c r="H51">
        <f>'[12]DWM-NB'!L55</f>
        <v>2</v>
      </c>
      <c r="I51">
        <f>[12]Lite!L55</f>
        <v>7</v>
      </c>
      <c r="J51">
        <f>'[12]DWM-HT'!L55</f>
        <v>1</v>
      </c>
      <c r="L51">
        <f>[12]ARF!Q55</f>
        <v>0</v>
      </c>
      <c r="M51">
        <f>'[12]DWM-NB'!Q55</f>
        <v>0</v>
      </c>
      <c r="N51">
        <f>'[12]DWM-HT'!Q55</f>
        <v>0</v>
      </c>
      <c r="O51">
        <f>[12]WMA!Q55</f>
        <v>0</v>
      </c>
      <c r="P51">
        <f>[12]Lite!Q55</f>
        <v>0</v>
      </c>
      <c r="R51">
        <f>[12]ARF!C55</f>
        <v>12.890625</v>
      </c>
      <c r="S51">
        <f>'[12]DWM-NB'!C55</f>
        <v>0.9375</v>
      </c>
      <c r="T51">
        <f>'[12]DWM-HT'!C55</f>
        <v>1.40625</v>
      </c>
      <c r="U51">
        <f>[12]WMA!C55</f>
        <v>0.8125</v>
      </c>
      <c r="V51">
        <f>[12]Lite!C55</f>
        <v>2.34375</v>
      </c>
    </row>
    <row r="52" spans="1:22" x14ac:dyDescent="0.25">
      <c r="A52">
        <f>[12]ARF!E56</f>
        <v>50000</v>
      </c>
      <c r="B52">
        <f>[12]ARF!F56</f>
        <v>40</v>
      </c>
      <c r="C52">
        <f>'[12]DWM-NB'!F56</f>
        <v>45.6</v>
      </c>
      <c r="D52">
        <f>'[12]DWM-HT'!F56</f>
        <v>54.6</v>
      </c>
      <c r="E52">
        <f>[12]WMA!F56</f>
        <v>71.8</v>
      </c>
      <c r="F52">
        <f>[12]Lite!F56</f>
        <v>59.3</v>
      </c>
      <c r="H52">
        <f>'[12]DWM-NB'!L56</f>
        <v>2</v>
      </c>
      <c r="I52">
        <f>[12]Lite!L56</f>
        <v>7</v>
      </c>
      <c r="J52">
        <f>'[12]DWM-HT'!L56</f>
        <v>1</v>
      </c>
      <c r="L52">
        <f>[12]ARF!Q56</f>
        <v>0</v>
      </c>
      <c r="M52">
        <f>'[12]DWM-NB'!Q56</f>
        <v>0</v>
      </c>
      <c r="N52">
        <f>'[12]DWM-HT'!Q56</f>
        <v>0</v>
      </c>
      <c r="O52">
        <f>[12]WMA!Q56</f>
        <v>0</v>
      </c>
      <c r="P52">
        <f>[12]Lite!Q56</f>
        <v>100</v>
      </c>
      <c r="R52">
        <f>[12]ARF!C56</f>
        <v>13.234375</v>
      </c>
      <c r="S52">
        <f>'[12]DWM-NB'!C56</f>
        <v>0.953125</v>
      </c>
      <c r="T52">
        <f>'[12]DWM-HT'!C56</f>
        <v>1.4375</v>
      </c>
      <c r="U52">
        <f>[12]WMA!C56</f>
        <v>0.828125</v>
      </c>
      <c r="V52">
        <f>[12]Lite!C56</f>
        <v>2.375</v>
      </c>
    </row>
    <row r="53" spans="1:22" x14ac:dyDescent="0.25">
      <c r="A53">
        <f>[12]ARF!E57</f>
        <v>51000</v>
      </c>
      <c r="B53">
        <f>[12]ARF!F57</f>
        <v>66.600000000000009</v>
      </c>
      <c r="C53">
        <f>'[12]DWM-NB'!F57</f>
        <v>71.3</v>
      </c>
      <c r="D53">
        <f>'[12]DWM-HT'!F57</f>
        <v>55.800000000000004</v>
      </c>
      <c r="E53">
        <f>[12]WMA!F57</f>
        <v>61.8</v>
      </c>
      <c r="F53">
        <f>[12]Lite!F57</f>
        <v>46.300000000000004</v>
      </c>
      <c r="H53">
        <f>'[12]DWM-NB'!L57</f>
        <v>2</v>
      </c>
      <c r="I53">
        <f>[12]Lite!L57</f>
        <v>8</v>
      </c>
      <c r="J53">
        <f>'[12]DWM-HT'!L57</f>
        <v>1</v>
      </c>
      <c r="L53">
        <f>[12]ARF!Q57</f>
        <v>0</v>
      </c>
      <c r="M53">
        <f>'[12]DWM-NB'!Q57</f>
        <v>0</v>
      </c>
      <c r="N53">
        <f>'[12]DWM-HT'!Q57</f>
        <v>0</v>
      </c>
      <c r="O53">
        <f>[12]WMA!Q57</f>
        <v>0</v>
      </c>
      <c r="P53">
        <f>[12]Lite!Q57</f>
        <v>100</v>
      </c>
      <c r="R53">
        <f>[12]ARF!C57</f>
        <v>13.578125</v>
      </c>
      <c r="S53">
        <f>'[12]DWM-NB'!C57</f>
        <v>0.953125</v>
      </c>
      <c r="T53">
        <f>'[12]DWM-HT'!C57</f>
        <v>1.453125</v>
      </c>
      <c r="U53">
        <f>[12]WMA!C57</f>
        <v>0.84375</v>
      </c>
      <c r="V53">
        <f>[12]Lite!C57</f>
        <v>2.4375</v>
      </c>
    </row>
    <row r="54" spans="1:22" x14ac:dyDescent="0.25">
      <c r="A54">
        <f>[12]ARF!E58</f>
        <v>52000</v>
      </c>
      <c r="B54">
        <f>[12]ARF!F58</f>
        <v>65.8</v>
      </c>
      <c r="C54">
        <f>'[12]DWM-NB'!F58</f>
        <v>70.399999999999991</v>
      </c>
      <c r="D54">
        <f>'[12]DWM-HT'!F58</f>
        <v>55.7</v>
      </c>
      <c r="E54">
        <f>[12]WMA!F58</f>
        <v>63.4</v>
      </c>
      <c r="F54">
        <f>[12]Lite!F58</f>
        <v>55.900000000000006</v>
      </c>
      <c r="H54">
        <f>'[12]DWM-NB'!L58</f>
        <v>2</v>
      </c>
      <c r="I54">
        <f>[12]Lite!L58</f>
        <v>6</v>
      </c>
      <c r="J54">
        <f>'[12]DWM-HT'!L58</f>
        <v>1</v>
      </c>
      <c r="L54">
        <f>[12]ARF!Q58</f>
        <v>0</v>
      </c>
      <c r="M54">
        <f>'[12]DWM-NB'!Q58</f>
        <v>0</v>
      </c>
      <c r="N54">
        <f>'[12]DWM-HT'!Q58</f>
        <v>0</v>
      </c>
      <c r="O54">
        <f>[12]WMA!Q58</f>
        <v>0</v>
      </c>
      <c r="P54">
        <f>[12]Lite!Q58</f>
        <v>100</v>
      </c>
      <c r="R54">
        <f>[12]ARF!C58</f>
        <v>13.90625</v>
      </c>
      <c r="S54">
        <f>'[12]DWM-NB'!C58</f>
        <v>0.96875</v>
      </c>
      <c r="T54">
        <f>'[12]DWM-HT'!C58</f>
        <v>1.46875</v>
      </c>
      <c r="U54">
        <f>[12]WMA!C58</f>
        <v>0.859375</v>
      </c>
      <c r="V54">
        <f>[12]Lite!C58</f>
        <v>2.5</v>
      </c>
    </row>
    <row r="55" spans="1:22" x14ac:dyDescent="0.25">
      <c r="A55">
        <f>[12]ARF!E59</f>
        <v>53000</v>
      </c>
      <c r="B55">
        <f>[12]ARF!F59</f>
        <v>67.2</v>
      </c>
      <c r="C55">
        <f>'[12]DWM-NB'!F59</f>
        <v>69.399999999999991</v>
      </c>
      <c r="D55">
        <f>'[12]DWM-HT'!F59</f>
        <v>54.900000000000006</v>
      </c>
      <c r="E55">
        <f>[12]WMA!F59</f>
        <v>67.400000000000006</v>
      </c>
      <c r="F55">
        <f>[12]Lite!F59</f>
        <v>59.099999999999994</v>
      </c>
      <c r="H55">
        <f>'[12]DWM-NB'!L59</f>
        <v>2</v>
      </c>
      <c r="I55">
        <f>[12]Lite!L59</f>
        <v>6</v>
      </c>
      <c r="J55">
        <f>'[12]DWM-HT'!L59</f>
        <v>1</v>
      </c>
      <c r="L55">
        <f>[12]ARF!Q59</f>
        <v>0</v>
      </c>
      <c r="M55">
        <f>'[12]DWM-NB'!Q59</f>
        <v>0</v>
      </c>
      <c r="N55">
        <f>'[12]DWM-HT'!Q59</f>
        <v>0</v>
      </c>
      <c r="O55">
        <f>[12]WMA!Q59</f>
        <v>0</v>
      </c>
      <c r="P55">
        <f>[12]Lite!Q59</f>
        <v>100</v>
      </c>
      <c r="R55">
        <f>[12]ARF!C59</f>
        <v>14.21875</v>
      </c>
      <c r="S55">
        <f>'[12]DWM-NB'!C59</f>
        <v>0.984375</v>
      </c>
      <c r="T55">
        <f>'[12]DWM-HT'!C59</f>
        <v>1.484375</v>
      </c>
      <c r="U55">
        <f>[12]WMA!C59</f>
        <v>0.875</v>
      </c>
      <c r="V55">
        <f>[12]Lite!C59</f>
        <v>2.515625</v>
      </c>
    </row>
    <row r="56" spans="1:22" x14ac:dyDescent="0.25">
      <c r="A56">
        <f>[12]ARF!E60</f>
        <v>54000</v>
      </c>
      <c r="B56">
        <f>[12]ARF!F60</f>
        <v>68.600000000000009</v>
      </c>
      <c r="C56">
        <f>'[12]DWM-NB'!F60</f>
        <v>71.899999999999991</v>
      </c>
      <c r="D56">
        <f>'[12]DWM-HT'!F60</f>
        <v>56.2</v>
      </c>
      <c r="E56">
        <f>[12]WMA!F60</f>
        <v>69</v>
      </c>
      <c r="F56">
        <f>[12]Lite!F60</f>
        <v>57.3</v>
      </c>
      <c r="H56">
        <f>'[12]DWM-NB'!L60</f>
        <v>2</v>
      </c>
      <c r="I56">
        <f>[12]Lite!L60</f>
        <v>6</v>
      </c>
      <c r="J56">
        <f>'[12]DWM-HT'!L60</f>
        <v>1</v>
      </c>
      <c r="L56">
        <f>[12]ARF!Q60</f>
        <v>0</v>
      </c>
      <c r="M56">
        <f>'[12]DWM-NB'!Q60</f>
        <v>0</v>
      </c>
      <c r="N56">
        <f>'[12]DWM-HT'!Q60</f>
        <v>0</v>
      </c>
      <c r="O56">
        <f>[12]WMA!Q60</f>
        <v>0</v>
      </c>
      <c r="P56">
        <f>[12]Lite!Q60</f>
        <v>100</v>
      </c>
      <c r="R56">
        <f>[12]ARF!C60</f>
        <v>14.546875</v>
      </c>
      <c r="S56">
        <f>'[12]DWM-NB'!C60</f>
        <v>1</v>
      </c>
      <c r="T56">
        <f>'[12]DWM-HT'!C60</f>
        <v>1.515625</v>
      </c>
      <c r="U56">
        <f>[12]WMA!C60</f>
        <v>0.890625</v>
      </c>
      <c r="V56">
        <f>[12]Lite!C60</f>
        <v>2.546875</v>
      </c>
    </row>
    <row r="57" spans="1:22" x14ac:dyDescent="0.25">
      <c r="A57">
        <f>[12]ARF!E61</f>
        <v>55000</v>
      </c>
      <c r="B57">
        <f>[12]ARF!F61</f>
        <v>66.7</v>
      </c>
      <c r="C57">
        <f>'[12]DWM-NB'!F61</f>
        <v>70.5</v>
      </c>
      <c r="D57">
        <f>'[12]DWM-HT'!F61</f>
        <v>59</v>
      </c>
      <c r="E57">
        <f>[12]WMA!F61</f>
        <v>68.600000000000009</v>
      </c>
      <c r="F57">
        <f>[12]Lite!F61</f>
        <v>60.099999999999994</v>
      </c>
      <c r="H57">
        <f>'[12]DWM-NB'!L61</f>
        <v>2</v>
      </c>
      <c r="I57">
        <f>[12]Lite!L61</f>
        <v>6</v>
      </c>
      <c r="J57">
        <f>'[12]DWM-HT'!L61</f>
        <v>1</v>
      </c>
      <c r="L57">
        <f>[12]ARF!Q61</f>
        <v>0</v>
      </c>
      <c r="M57">
        <f>'[12]DWM-NB'!Q61</f>
        <v>0</v>
      </c>
      <c r="N57">
        <f>'[12]DWM-HT'!Q61</f>
        <v>0</v>
      </c>
      <c r="O57">
        <f>[12]WMA!Q61</f>
        <v>0</v>
      </c>
      <c r="P57">
        <f>[12]Lite!Q61</f>
        <v>0</v>
      </c>
      <c r="R57">
        <f>[12]ARF!C61</f>
        <v>14.90625</v>
      </c>
      <c r="S57">
        <f>'[12]DWM-NB'!C61</f>
        <v>1.015625</v>
      </c>
      <c r="T57">
        <f>'[12]DWM-HT'!C61</f>
        <v>1.53125</v>
      </c>
      <c r="U57">
        <f>[12]WMA!C61</f>
        <v>0.90625</v>
      </c>
      <c r="V57">
        <f>[12]Lite!C61</f>
        <v>2.578125</v>
      </c>
    </row>
    <row r="58" spans="1:22" x14ac:dyDescent="0.25">
      <c r="A58">
        <f>[12]ARF!E62</f>
        <v>56000</v>
      </c>
      <c r="B58">
        <f>[12]ARF!F62</f>
        <v>68.400000000000006</v>
      </c>
      <c r="C58">
        <f>'[12]DWM-NB'!F62</f>
        <v>70</v>
      </c>
      <c r="D58">
        <f>'[12]DWM-HT'!F62</f>
        <v>60</v>
      </c>
      <c r="E58">
        <f>[12]WMA!F62</f>
        <v>71.3</v>
      </c>
      <c r="F58">
        <f>[12]Lite!F62</f>
        <v>58.8</v>
      </c>
      <c r="H58">
        <f>'[12]DWM-NB'!L62</f>
        <v>2</v>
      </c>
      <c r="I58">
        <f>[12]Lite!L62</f>
        <v>6</v>
      </c>
      <c r="J58">
        <f>'[12]DWM-HT'!L62</f>
        <v>1</v>
      </c>
      <c r="L58">
        <f>[12]ARF!Q62</f>
        <v>0</v>
      </c>
      <c r="M58">
        <f>'[12]DWM-NB'!Q62</f>
        <v>0</v>
      </c>
      <c r="N58">
        <f>'[12]DWM-HT'!Q62</f>
        <v>0</v>
      </c>
      <c r="O58">
        <f>[12]WMA!Q62</f>
        <v>0</v>
      </c>
      <c r="P58">
        <f>[12]Lite!Q62</f>
        <v>0</v>
      </c>
      <c r="R58">
        <f>[12]ARF!C62</f>
        <v>15.203125</v>
      </c>
      <c r="S58">
        <f>'[12]DWM-NB'!C62</f>
        <v>1.03125</v>
      </c>
      <c r="T58">
        <f>'[12]DWM-HT'!C62</f>
        <v>1.546875</v>
      </c>
      <c r="U58">
        <f>[12]WMA!C62</f>
        <v>0.921875</v>
      </c>
      <c r="V58">
        <f>[12]Lite!C62</f>
        <v>2.609375</v>
      </c>
    </row>
    <row r="59" spans="1:22" x14ac:dyDescent="0.25">
      <c r="A59">
        <f>[12]ARF!E63</f>
        <v>57000</v>
      </c>
      <c r="B59">
        <f>[12]ARF!F63</f>
        <v>68.5</v>
      </c>
      <c r="C59">
        <f>'[12]DWM-NB'!F63</f>
        <v>72.2</v>
      </c>
      <c r="D59">
        <f>'[12]DWM-HT'!F63</f>
        <v>61.8</v>
      </c>
      <c r="E59">
        <f>[12]WMA!F63</f>
        <v>72.399999999999991</v>
      </c>
      <c r="F59">
        <f>[12]Lite!F63</f>
        <v>56.399999999999991</v>
      </c>
      <c r="H59">
        <f>'[12]DWM-NB'!L63</f>
        <v>2</v>
      </c>
      <c r="I59">
        <f>[12]Lite!L63</f>
        <v>5</v>
      </c>
      <c r="J59">
        <f>'[12]DWM-HT'!L63</f>
        <v>1</v>
      </c>
      <c r="L59">
        <f>[12]ARF!Q63</f>
        <v>0</v>
      </c>
      <c r="M59">
        <f>'[12]DWM-NB'!Q63</f>
        <v>0</v>
      </c>
      <c r="N59">
        <f>'[12]DWM-HT'!Q63</f>
        <v>0</v>
      </c>
      <c r="O59">
        <f>[12]WMA!Q63</f>
        <v>0</v>
      </c>
      <c r="P59">
        <f>[12]Lite!Q63</f>
        <v>100</v>
      </c>
      <c r="R59">
        <f>[12]ARF!C63</f>
        <v>15.53125</v>
      </c>
      <c r="S59">
        <f>'[12]DWM-NB'!C63</f>
        <v>1.046875</v>
      </c>
      <c r="T59">
        <f>'[12]DWM-HT'!C63</f>
        <v>1.5625</v>
      </c>
      <c r="U59">
        <f>[12]WMA!C63</f>
        <v>0.9375</v>
      </c>
      <c r="V59">
        <f>[12]Lite!C63</f>
        <v>2.640625</v>
      </c>
    </row>
    <row r="60" spans="1:22" x14ac:dyDescent="0.25">
      <c r="A60">
        <f>[12]ARF!E64</f>
        <v>58000</v>
      </c>
      <c r="B60">
        <f>[12]ARF!F64</f>
        <v>67.800000000000011</v>
      </c>
      <c r="C60">
        <f>'[12]DWM-NB'!F64</f>
        <v>70.5</v>
      </c>
      <c r="D60">
        <f>'[12]DWM-HT'!F64</f>
        <v>60.4</v>
      </c>
      <c r="E60">
        <f>[12]WMA!F64</f>
        <v>72.8</v>
      </c>
      <c r="F60">
        <f>[12]Lite!F64</f>
        <v>61.1</v>
      </c>
      <c r="H60">
        <f>'[12]DWM-NB'!L64</f>
        <v>2</v>
      </c>
      <c r="I60">
        <f>[12]Lite!L64</f>
        <v>6</v>
      </c>
      <c r="J60">
        <f>'[12]DWM-HT'!L64</f>
        <v>1</v>
      </c>
      <c r="L60">
        <f>[12]ARF!Q64</f>
        <v>0</v>
      </c>
      <c r="M60">
        <f>'[12]DWM-NB'!Q64</f>
        <v>0</v>
      </c>
      <c r="N60">
        <f>'[12]DWM-HT'!Q64</f>
        <v>0</v>
      </c>
      <c r="O60">
        <f>[12]WMA!Q64</f>
        <v>0</v>
      </c>
      <c r="P60">
        <f>[12]Lite!Q64</f>
        <v>0</v>
      </c>
      <c r="R60">
        <f>[12]ARF!C64</f>
        <v>15.953125</v>
      </c>
      <c r="S60">
        <f>'[12]DWM-NB'!C64</f>
        <v>1.0625</v>
      </c>
      <c r="T60">
        <f>'[12]DWM-HT'!C64</f>
        <v>1.578125</v>
      </c>
      <c r="U60">
        <f>[12]WMA!C64</f>
        <v>0.9375</v>
      </c>
      <c r="V60">
        <f>[12]Lite!C64</f>
        <v>2.671875</v>
      </c>
    </row>
    <row r="61" spans="1:22" x14ac:dyDescent="0.25">
      <c r="A61">
        <f>[12]ARF!E65</f>
        <v>59000</v>
      </c>
      <c r="B61">
        <f>[12]ARF!F65</f>
        <v>69.699999999999989</v>
      </c>
      <c r="C61">
        <f>'[12]DWM-NB'!F65</f>
        <v>69.399999999999991</v>
      </c>
      <c r="D61">
        <f>'[12]DWM-HT'!F65</f>
        <v>60.199999999999996</v>
      </c>
      <c r="E61">
        <f>[12]WMA!F65</f>
        <v>72.399999999999991</v>
      </c>
      <c r="F61">
        <f>[12]Lite!F65</f>
        <v>59.3</v>
      </c>
      <c r="H61">
        <f>'[12]DWM-NB'!L65</f>
        <v>2</v>
      </c>
      <c r="I61">
        <f>[12]Lite!L65</f>
        <v>6</v>
      </c>
      <c r="J61">
        <f>'[12]DWM-HT'!L65</f>
        <v>1</v>
      </c>
      <c r="L61">
        <f>[12]ARF!Q65</f>
        <v>0</v>
      </c>
      <c r="M61">
        <f>'[12]DWM-NB'!Q65</f>
        <v>0</v>
      </c>
      <c r="N61">
        <f>'[12]DWM-HT'!Q65</f>
        <v>0</v>
      </c>
      <c r="O61">
        <f>[12]WMA!Q65</f>
        <v>0</v>
      </c>
      <c r="P61">
        <f>[12]Lite!Q65</f>
        <v>100</v>
      </c>
      <c r="R61">
        <f>[12]ARF!C65</f>
        <v>16.40625</v>
      </c>
      <c r="S61">
        <f>'[12]DWM-NB'!C65</f>
        <v>1.078125</v>
      </c>
      <c r="T61">
        <f>'[12]DWM-HT'!C65</f>
        <v>1.59375</v>
      </c>
      <c r="U61">
        <f>[12]WMA!C65</f>
        <v>0.953125</v>
      </c>
      <c r="V61">
        <f>[12]Lite!C65</f>
        <v>2.703125</v>
      </c>
    </row>
    <row r="62" spans="1:22" x14ac:dyDescent="0.25">
      <c r="A62">
        <f>[12]ARF!E66</f>
        <v>60000</v>
      </c>
      <c r="B62">
        <f>[12]ARF!F66</f>
        <v>66.8</v>
      </c>
      <c r="C62">
        <f>'[12]DWM-NB'!F66</f>
        <v>70.899999999999991</v>
      </c>
      <c r="D62">
        <f>'[12]DWM-HT'!F66</f>
        <v>59.699999999999996</v>
      </c>
      <c r="E62">
        <f>[12]WMA!F66</f>
        <v>75</v>
      </c>
      <c r="F62">
        <f>[12]Lite!F66</f>
        <v>57.699999999999996</v>
      </c>
      <c r="H62">
        <f>'[12]DWM-NB'!L66</f>
        <v>2</v>
      </c>
      <c r="I62">
        <f>[12]Lite!L66</f>
        <v>6</v>
      </c>
      <c r="J62">
        <f>'[12]DWM-HT'!L66</f>
        <v>1</v>
      </c>
      <c r="L62">
        <f>[12]ARF!Q66</f>
        <v>0</v>
      </c>
      <c r="M62">
        <f>'[12]DWM-NB'!Q66</f>
        <v>0</v>
      </c>
      <c r="N62">
        <f>'[12]DWM-HT'!Q66</f>
        <v>0</v>
      </c>
      <c r="O62">
        <f>[12]WMA!Q66</f>
        <v>0</v>
      </c>
      <c r="P62">
        <f>[12]Lite!Q66</f>
        <v>100</v>
      </c>
      <c r="R62">
        <f>[12]ARF!C66</f>
        <v>16.734375</v>
      </c>
      <c r="S62">
        <f>'[12]DWM-NB'!C66</f>
        <v>1.09375</v>
      </c>
      <c r="T62">
        <f>'[12]DWM-HT'!C66</f>
        <v>1.609375</v>
      </c>
      <c r="U62">
        <f>[12]WMA!C66</f>
        <v>0.96875</v>
      </c>
      <c r="V62">
        <f>[12]Lite!C66</f>
        <v>2.734375</v>
      </c>
    </row>
    <row r="63" spans="1:22" x14ac:dyDescent="0.25">
      <c r="A63">
        <f>[12]ARF!E67</f>
        <v>61000</v>
      </c>
      <c r="B63">
        <f>[12]ARF!F67</f>
        <v>70.3</v>
      </c>
      <c r="C63">
        <f>'[12]DWM-NB'!F67</f>
        <v>71.3</v>
      </c>
      <c r="D63">
        <f>'[12]DWM-HT'!F67</f>
        <v>59.3</v>
      </c>
      <c r="E63">
        <f>[12]WMA!F67</f>
        <v>72.099999999999994</v>
      </c>
      <c r="F63">
        <f>[12]Lite!F67</f>
        <v>61.8</v>
      </c>
      <c r="H63">
        <f>'[12]DWM-NB'!L67</f>
        <v>2</v>
      </c>
      <c r="I63">
        <f>[12]Lite!L67</f>
        <v>6</v>
      </c>
      <c r="J63">
        <f>'[12]DWM-HT'!L67</f>
        <v>1</v>
      </c>
      <c r="L63">
        <f>[12]ARF!Q67</f>
        <v>0</v>
      </c>
      <c r="M63">
        <f>'[12]DWM-NB'!Q67</f>
        <v>0</v>
      </c>
      <c r="N63">
        <f>'[12]DWM-HT'!Q67</f>
        <v>0</v>
      </c>
      <c r="O63">
        <f>[12]WMA!Q67</f>
        <v>0</v>
      </c>
      <c r="P63">
        <f>[12]Lite!Q67</f>
        <v>100</v>
      </c>
      <c r="R63">
        <f>[12]ARF!C67</f>
        <v>17</v>
      </c>
      <c r="S63">
        <f>'[12]DWM-NB'!C67</f>
        <v>1.109375</v>
      </c>
      <c r="T63">
        <f>'[12]DWM-HT'!C67</f>
        <v>1.625</v>
      </c>
      <c r="U63">
        <f>[12]WMA!C67</f>
        <v>0.984375</v>
      </c>
      <c r="V63">
        <f>[12]Lite!C67</f>
        <v>2.765625</v>
      </c>
    </row>
    <row r="64" spans="1:22" x14ac:dyDescent="0.25">
      <c r="A64">
        <f>[12]ARF!E68</f>
        <v>62000</v>
      </c>
      <c r="B64">
        <f>[12]ARF!F68</f>
        <v>64.8</v>
      </c>
      <c r="C64">
        <f>'[12]DWM-NB'!F68</f>
        <v>70</v>
      </c>
      <c r="D64">
        <f>'[12]DWM-HT'!F68</f>
        <v>58.8</v>
      </c>
      <c r="E64">
        <f>[12]WMA!F68</f>
        <v>73.400000000000006</v>
      </c>
      <c r="F64">
        <f>[12]Lite!F68</f>
        <v>57.8</v>
      </c>
      <c r="H64">
        <f>'[12]DWM-NB'!L68</f>
        <v>2</v>
      </c>
      <c r="I64">
        <f>[12]Lite!L68</f>
        <v>6</v>
      </c>
      <c r="J64">
        <f>'[12]DWM-HT'!L68</f>
        <v>1</v>
      </c>
      <c r="L64">
        <f>[12]ARF!Q68</f>
        <v>0</v>
      </c>
      <c r="M64">
        <f>'[12]DWM-NB'!Q68</f>
        <v>0</v>
      </c>
      <c r="N64">
        <f>'[12]DWM-HT'!Q68</f>
        <v>0</v>
      </c>
      <c r="O64">
        <f>[12]WMA!Q68</f>
        <v>0</v>
      </c>
      <c r="P64">
        <f>[12]Lite!Q68</f>
        <v>100</v>
      </c>
      <c r="R64">
        <f>[12]ARF!C68</f>
        <v>17.171875</v>
      </c>
      <c r="S64">
        <f>'[12]DWM-NB'!C68</f>
        <v>1.125</v>
      </c>
      <c r="T64">
        <f>'[12]DWM-HT'!C68</f>
        <v>1.640625</v>
      </c>
      <c r="U64">
        <f>[12]WMA!C68</f>
        <v>0.984375</v>
      </c>
      <c r="V64">
        <f>[12]Lite!C68</f>
        <v>2.796875</v>
      </c>
    </row>
    <row r="65" spans="1:22" x14ac:dyDescent="0.25">
      <c r="A65">
        <f>[12]ARF!E69</f>
        <v>63000</v>
      </c>
      <c r="B65">
        <f>[12]ARF!F69</f>
        <v>69.699999999999989</v>
      </c>
      <c r="C65">
        <f>'[12]DWM-NB'!F69</f>
        <v>71.2</v>
      </c>
      <c r="D65">
        <f>'[12]DWM-HT'!F69</f>
        <v>62</v>
      </c>
      <c r="E65">
        <f>[12]WMA!F69</f>
        <v>75.5</v>
      </c>
      <c r="F65">
        <f>[12]Lite!F69</f>
        <v>56.100000000000009</v>
      </c>
      <c r="H65">
        <f>'[12]DWM-NB'!L69</f>
        <v>2</v>
      </c>
      <c r="I65">
        <f>[12]Lite!L69</f>
        <v>6</v>
      </c>
      <c r="J65">
        <f>'[12]DWM-HT'!L69</f>
        <v>1</v>
      </c>
      <c r="L65">
        <f>[12]ARF!Q69</f>
        <v>0</v>
      </c>
      <c r="M65">
        <f>'[12]DWM-NB'!Q69</f>
        <v>0</v>
      </c>
      <c r="N65">
        <f>'[12]DWM-HT'!Q69</f>
        <v>0</v>
      </c>
      <c r="O65">
        <f>[12]WMA!Q69</f>
        <v>0</v>
      </c>
      <c r="P65">
        <f>[12]Lite!Q69</f>
        <v>100</v>
      </c>
      <c r="R65">
        <f>[12]ARF!C69</f>
        <v>17.390625</v>
      </c>
      <c r="S65">
        <f>'[12]DWM-NB'!C69</f>
        <v>1.140625</v>
      </c>
      <c r="T65">
        <f>'[12]DWM-HT'!C69</f>
        <v>1.65625</v>
      </c>
      <c r="U65">
        <f>[12]WMA!C69</f>
        <v>1</v>
      </c>
      <c r="V65">
        <f>[12]Lite!C69</f>
        <v>2.8125</v>
      </c>
    </row>
    <row r="66" spans="1:22" x14ac:dyDescent="0.25">
      <c r="A66">
        <f>[12]ARF!E70</f>
        <v>64000</v>
      </c>
      <c r="B66">
        <f>[12]ARF!F70</f>
        <v>71.099999999999994</v>
      </c>
      <c r="C66">
        <f>'[12]DWM-NB'!F70</f>
        <v>70.899999999999991</v>
      </c>
      <c r="D66">
        <f>'[12]DWM-HT'!F70</f>
        <v>59.5</v>
      </c>
      <c r="E66">
        <f>[12]WMA!F70</f>
        <v>81.100000000000009</v>
      </c>
      <c r="F66">
        <f>[12]Lite!F70</f>
        <v>60.3</v>
      </c>
      <c r="H66">
        <f>'[12]DWM-NB'!L70</f>
        <v>2</v>
      </c>
      <c r="I66">
        <f>[12]Lite!L70</f>
        <v>7</v>
      </c>
      <c r="J66">
        <f>'[12]DWM-HT'!L70</f>
        <v>1</v>
      </c>
      <c r="L66">
        <f>[12]ARF!Q70</f>
        <v>0</v>
      </c>
      <c r="M66">
        <f>'[12]DWM-NB'!Q70</f>
        <v>0</v>
      </c>
      <c r="N66">
        <f>'[12]DWM-HT'!Q70</f>
        <v>0</v>
      </c>
      <c r="O66">
        <f>[12]WMA!Q70</f>
        <v>0</v>
      </c>
      <c r="P66">
        <f>[12]Lite!Q70</f>
        <v>0</v>
      </c>
      <c r="R66">
        <f>[12]ARF!C70</f>
        <v>17.484375</v>
      </c>
      <c r="S66">
        <f>'[12]DWM-NB'!C70</f>
        <v>1.140625</v>
      </c>
      <c r="T66">
        <f>'[12]DWM-HT'!C70</f>
        <v>1.671875</v>
      </c>
      <c r="U66">
        <f>[12]WMA!C70</f>
        <v>1.015625</v>
      </c>
      <c r="V66">
        <f>[12]Lite!C70</f>
        <v>2.859375</v>
      </c>
    </row>
    <row r="67" spans="1:22" x14ac:dyDescent="0.25">
      <c r="A67">
        <f>[12]ARF!E71</f>
        <v>65000</v>
      </c>
      <c r="B67">
        <f>[12]ARF!F71</f>
        <v>67.800000000000011</v>
      </c>
      <c r="C67">
        <f>'[12]DWM-NB'!F71</f>
        <v>70</v>
      </c>
      <c r="D67">
        <f>'[12]DWM-HT'!F71</f>
        <v>60.099999999999994</v>
      </c>
      <c r="E67">
        <f>[12]WMA!F71</f>
        <v>78.5</v>
      </c>
      <c r="F67">
        <f>[12]Lite!F71</f>
        <v>59.4</v>
      </c>
      <c r="H67">
        <f>'[12]DWM-NB'!L71</f>
        <v>2</v>
      </c>
      <c r="I67">
        <f>[12]Lite!L71</f>
        <v>7</v>
      </c>
      <c r="J67">
        <f>'[12]DWM-HT'!L71</f>
        <v>1</v>
      </c>
      <c r="L67">
        <f>[12]ARF!Q71</f>
        <v>0</v>
      </c>
      <c r="M67">
        <f>'[12]DWM-NB'!Q71</f>
        <v>0</v>
      </c>
      <c r="N67">
        <f>'[12]DWM-HT'!Q71</f>
        <v>0</v>
      </c>
      <c r="O67">
        <f>[12]WMA!Q71</f>
        <v>0</v>
      </c>
      <c r="P67">
        <f>[12]Lite!Q71</f>
        <v>100</v>
      </c>
      <c r="R67">
        <f>[12]ARF!C71</f>
        <v>17.578125</v>
      </c>
      <c r="S67">
        <f>'[12]DWM-NB'!C71</f>
        <v>1.15625</v>
      </c>
      <c r="T67">
        <f>'[12]DWM-HT'!C71</f>
        <v>1.703125</v>
      </c>
      <c r="U67">
        <f>[12]WMA!C71</f>
        <v>1.015625</v>
      </c>
      <c r="V67">
        <f>[12]Lite!C71</f>
        <v>2.875</v>
      </c>
    </row>
    <row r="68" spans="1:22" x14ac:dyDescent="0.25">
      <c r="A68">
        <f>[12]ARF!E72</f>
        <v>66000</v>
      </c>
      <c r="B68">
        <f>[12]ARF!F72</f>
        <v>68</v>
      </c>
      <c r="C68">
        <f>'[12]DWM-NB'!F72</f>
        <v>70.399999999999991</v>
      </c>
      <c r="D68">
        <f>'[12]DWM-HT'!F72</f>
        <v>58.3</v>
      </c>
      <c r="E68">
        <f>[12]WMA!F72</f>
        <v>81.8</v>
      </c>
      <c r="F68">
        <f>[12]Lite!F72</f>
        <v>59.099999999999994</v>
      </c>
      <c r="H68">
        <f>'[12]DWM-NB'!L72</f>
        <v>2</v>
      </c>
      <c r="I68">
        <f>[12]Lite!L72</f>
        <v>7</v>
      </c>
      <c r="J68">
        <f>'[12]DWM-HT'!L72</f>
        <v>1</v>
      </c>
      <c r="L68">
        <f>[12]ARF!Q72</f>
        <v>0</v>
      </c>
      <c r="M68">
        <f>'[12]DWM-NB'!Q72</f>
        <v>0</v>
      </c>
      <c r="N68">
        <f>'[12]DWM-HT'!Q72</f>
        <v>0</v>
      </c>
      <c r="O68">
        <f>[12]WMA!Q72</f>
        <v>0</v>
      </c>
      <c r="P68">
        <f>[12]Lite!Q72</f>
        <v>100</v>
      </c>
      <c r="R68">
        <f>[12]ARF!C72</f>
        <v>17.671875</v>
      </c>
      <c r="S68">
        <f>'[12]DWM-NB'!C72</f>
        <v>1.171875</v>
      </c>
      <c r="T68">
        <f>'[12]DWM-HT'!C72</f>
        <v>1.71875</v>
      </c>
      <c r="U68">
        <f>[12]WMA!C72</f>
        <v>1.03125</v>
      </c>
      <c r="V68">
        <f>[12]Lite!C72</f>
        <v>2.921875</v>
      </c>
    </row>
    <row r="69" spans="1:22" x14ac:dyDescent="0.25">
      <c r="A69">
        <f>[12]ARF!E73</f>
        <v>67000</v>
      </c>
      <c r="B69">
        <f>[12]ARF!F73</f>
        <v>62.9</v>
      </c>
      <c r="C69">
        <f>'[12]DWM-NB'!F73</f>
        <v>68.5</v>
      </c>
      <c r="D69">
        <f>'[12]DWM-HT'!F73</f>
        <v>58.599999999999994</v>
      </c>
      <c r="E69">
        <f>[12]WMA!F73</f>
        <v>81.699999999999989</v>
      </c>
      <c r="F69">
        <f>[12]Lite!F73</f>
        <v>58.5</v>
      </c>
      <c r="H69">
        <f>'[12]DWM-NB'!L73</f>
        <v>2</v>
      </c>
      <c r="I69">
        <f>[12]Lite!L73</f>
        <v>7</v>
      </c>
      <c r="J69">
        <f>'[12]DWM-HT'!L73</f>
        <v>1</v>
      </c>
      <c r="L69">
        <f>[12]ARF!Q73</f>
        <v>0</v>
      </c>
      <c r="M69">
        <f>'[12]DWM-NB'!Q73</f>
        <v>0</v>
      </c>
      <c r="N69">
        <f>'[12]DWM-HT'!Q73</f>
        <v>0</v>
      </c>
      <c r="O69">
        <f>[12]WMA!Q73</f>
        <v>0</v>
      </c>
      <c r="P69">
        <f>[12]Lite!Q73</f>
        <v>100</v>
      </c>
      <c r="R69">
        <f>[12]ARF!C73</f>
        <v>17.703125</v>
      </c>
      <c r="S69">
        <f>'[12]DWM-NB'!C73</f>
        <v>1.1875</v>
      </c>
      <c r="T69">
        <f>'[12]DWM-HT'!C73</f>
        <v>1.75</v>
      </c>
      <c r="U69">
        <f>[12]WMA!C73</f>
        <v>1.046875</v>
      </c>
      <c r="V69">
        <f>[12]Lite!C73</f>
        <v>2.953125</v>
      </c>
    </row>
    <row r="70" spans="1:22" x14ac:dyDescent="0.25">
      <c r="A70">
        <f>[12]ARF!E74</f>
        <v>68000</v>
      </c>
      <c r="B70">
        <f>[12]ARF!F74</f>
        <v>67.600000000000009</v>
      </c>
      <c r="C70">
        <f>'[12]DWM-NB'!F74</f>
        <v>69.099999999999994</v>
      </c>
      <c r="D70">
        <f>'[12]DWM-HT'!F74</f>
        <v>59.599999999999994</v>
      </c>
      <c r="E70">
        <f>[12]WMA!F74</f>
        <v>81.5</v>
      </c>
      <c r="F70">
        <f>[12]Lite!F74</f>
        <v>52.5</v>
      </c>
      <c r="H70">
        <f>'[12]DWM-NB'!L74</f>
        <v>2</v>
      </c>
      <c r="I70">
        <f>[12]Lite!L74</f>
        <v>5</v>
      </c>
      <c r="J70">
        <f>'[12]DWM-HT'!L74</f>
        <v>1</v>
      </c>
      <c r="L70">
        <f>[12]ARF!Q74</f>
        <v>0</v>
      </c>
      <c r="M70">
        <f>'[12]DWM-NB'!Q74</f>
        <v>0</v>
      </c>
      <c r="N70">
        <f>'[12]DWM-HT'!Q74</f>
        <v>0</v>
      </c>
      <c r="O70">
        <f>[12]WMA!Q74</f>
        <v>0</v>
      </c>
      <c r="P70">
        <f>[12]Lite!Q74</f>
        <v>0</v>
      </c>
      <c r="R70">
        <f>[12]ARF!C74</f>
        <v>17.75</v>
      </c>
      <c r="S70">
        <f>'[12]DWM-NB'!C74</f>
        <v>1.1875</v>
      </c>
      <c r="T70">
        <f>'[12]DWM-HT'!C74</f>
        <v>1.765625</v>
      </c>
      <c r="U70">
        <f>[12]WMA!C74</f>
        <v>1.0625</v>
      </c>
      <c r="V70">
        <f>[12]Lite!C74</f>
        <v>2.984375</v>
      </c>
    </row>
    <row r="71" spans="1:22" x14ac:dyDescent="0.25">
      <c r="A71">
        <f>[12]ARF!E75</f>
        <v>69000</v>
      </c>
      <c r="B71">
        <f>[12]ARF!F75</f>
        <v>61.8</v>
      </c>
      <c r="C71">
        <f>'[12]DWM-NB'!F75</f>
        <v>66.7</v>
      </c>
      <c r="D71">
        <f>'[12]DWM-HT'!F75</f>
        <v>57.099999999999994</v>
      </c>
      <c r="E71">
        <f>[12]WMA!F75</f>
        <v>81</v>
      </c>
      <c r="F71">
        <f>[12]Lite!F75</f>
        <v>50.5</v>
      </c>
      <c r="H71">
        <f>'[12]DWM-NB'!L75</f>
        <v>2</v>
      </c>
      <c r="I71">
        <f>[12]Lite!L75</f>
        <v>4</v>
      </c>
      <c r="J71">
        <f>'[12]DWM-HT'!L75</f>
        <v>1</v>
      </c>
      <c r="L71">
        <f>[12]ARF!Q75</f>
        <v>0</v>
      </c>
      <c r="M71">
        <f>'[12]DWM-NB'!Q75</f>
        <v>0</v>
      </c>
      <c r="N71">
        <f>'[12]DWM-HT'!Q75</f>
        <v>0</v>
      </c>
      <c r="O71">
        <f>[12]WMA!Q75</f>
        <v>0</v>
      </c>
      <c r="P71">
        <f>[12]Lite!Q75</f>
        <v>100</v>
      </c>
      <c r="R71">
        <f>[12]ARF!C75</f>
        <v>17.796875</v>
      </c>
      <c r="S71">
        <f>'[12]DWM-NB'!C75</f>
        <v>1.203125</v>
      </c>
      <c r="T71">
        <f>'[12]DWM-HT'!C75</f>
        <v>1.796875</v>
      </c>
      <c r="U71">
        <f>[12]WMA!C75</f>
        <v>1.0625</v>
      </c>
      <c r="V71">
        <f>[12]Lite!C75</f>
        <v>3.015625</v>
      </c>
    </row>
    <row r="72" spans="1:22" x14ac:dyDescent="0.25">
      <c r="A72">
        <f>[12]ARF!E76</f>
        <v>70000</v>
      </c>
      <c r="B72">
        <f>[12]ARF!F76</f>
        <v>64.400000000000006</v>
      </c>
      <c r="C72">
        <f>'[12]DWM-NB'!F76</f>
        <v>67.900000000000006</v>
      </c>
      <c r="D72">
        <f>'[12]DWM-HT'!F76</f>
        <v>59</v>
      </c>
      <c r="E72">
        <f>[12]WMA!F76</f>
        <v>79.800000000000011</v>
      </c>
      <c r="F72">
        <f>[12]Lite!F76</f>
        <v>53.900000000000006</v>
      </c>
      <c r="H72">
        <f>'[12]DWM-NB'!L76</f>
        <v>2</v>
      </c>
      <c r="I72">
        <f>[12]Lite!L76</f>
        <v>4</v>
      </c>
      <c r="J72">
        <f>'[12]DWM-HT'!L76</f>
        <v>1</v>
      </c>
      <c r="L72">
        <f>[12]ARF!Q76</f>
        <v>0</v>
      </c>
      <c r="M72">
        <f>'[12]DWM-NB'!Q76</f>
        <v>0</v>
      </c>
      <c r="N72">
        <f>'[12]DWM-HT'!Q76</f>
        <v>0</v>
      </c>
      <c r="O72">
        <f>[12]WMA!Q76</f>
        <v>0</v>
      </c>
      <c r="P72">
        <f>[12]Lite!Q76</f>
        <v>0</v>
      </c>
      <c r="R72">
        <f>[12]ARF!C76</f>
        <v>17.84375</v>
      </c>
      <c r="S72">
        <f>'[12]DWM-NB'!C76</f>
        <v>1.21875</v>
      </c>
      <c r="T72">
        <f>'[12]DWM-HT'!C76</f>
        <v>1.8125</v>
      </c>
      <c r="U72">
        <f>[12]WMA!C76</f>
        <v>1.078125</v>
      </c>
      <c r="V72">
        <f>[12]Lite!C76</f>
        <v>3.046875</v>
      </c>
    </row>
    <row r="73" spans="1:22" x14ac:dyDescent="0.25">
      <c r="A73">
        <f>[12]ARF!E77</f>
        <v>71000</v>
      </c>
      <c r="B73">
        <f>[12]ARF!F77</f>
        <v>63.3</v>
      </c>
      <c r="C73">
        <f>'[12]DWM-NB'!F77</f>
        <v>66</v>
      </c>
      <c r="D73">
        <f>'[12]DWM-HT'!F77</f>
        <v>56.2</v>
      </c>
      <c r="E73">
        <f>[12]WMA!F77</f>
        <v>83.2</v>
      </c>
      <c r="F73">
        <f>[12]Lite!F77</f>
        <v>53.300000000000004</v>
      </c>
      <c r="H73">
        <f>'[12]DWM-NB'!L77</f>
        <v>2</v>
      </c>
      <c r="I73">
        <f>[12]Lite!L77</f>
        <v>4</v>
      </c>
      <c r="J73">
        <f>'[12]DWM-HT'!L77</f>
        <v>1</v>
      </c>
      <c r="L73">
        <f>[12]ARF!Q77</f>
        <v>0</v>
      </c>
      <c r="M73">
        <f>'[12]DWM-NB'!Q77</f>
        <v>0</v>
      </c>
      <c r="N73">
        <f>'[12]DWM-HT'!Q77</f>
        <v>0</v>
      </c>
      <c r="O73">
        <f>[12]WMA!Q77</f>
        <v>0</v>
      </c>
      <c r="P73">
        <f>[12]Lite!Q77</f>
        <v>0</v>
      </c>
      <c r="R73">
        <f>[12]ARF!C77</f>
        <v>17.90625</v>
      </c>
      <c r="S73">
        <f>'[12]DWM-NB'!C77</f>
        <v>1.234375</v>
      </c>
      <c r="T73">
        <f>'[12]DWM-HT'!C77</f>
        <v>1.84375</v>
      </c>
      <c r="U73">
        <f>[12]WMA!C77</f>
        <v>1.09375</v>
      </c>
      <c r="V73">
        <f>[12]Lite!C77</f>
        <v>3.078125</v>
      </c>
    </row>
    <row r="74" spans="1:22" x14ac:dyDescent="0.25">
      <c r="A74">
        <f>[12]ARF!E78</f>
        <v>72000</v>
      </c>
      <c r="B74">
        <f>[12]ARF!F78</f>
        <v>60.199999999999996</v>
      </c>
      <c r="C74">
        <f>'[12]DWM-NB'!F78</f>
        <v>66.900000000000006</v>
      </c>
      <c r="D74">
        <f>'[12]DWM-HT'!F78</f>
        <v>57.099999999999994</v>
      </c>
      <c r="E74">
        <f>[12]WMA!F78</f>
        <v>81.699999999999989</v>
      </c>
      <c r="F74">
        <f>[12]Lite!F78</f>
        <v>54.2</v>
      </c>
      <c r="H74">
        <f>'[12]DWM-NB'!L78</f>
        <v>2</v>
      </c>
      <c r="I74">
        <f>[12]Lite!L78</f>
        <v>4</v>
      </c>
      <c r="J74">
        <f>'[12]DWM-HT'!L78</f>
        <v>1</v>
      </c>
      <c r="L74">
        <f>[12]ARF!Q78</f>
        <v>0</v>
      </c>
      <c r="M74">
        <f>'[12]DWM-NB'!Q78</f>
        <v>0</v>
      </c>
      <c r="N74">
        <f>'[12]DWM-HT'!Q78</f>
        <v>0</v>
      </c>
      <c r="O74">
        <f>[12]WMA!Q78</f>
        <v>0</v>
      </c>
      <c r="P74">
        <f>[12]Lite!Q78</f>
        <v>0</v>
      </c>
      <c r="R74">
        <f>[12]ARF!C78</f>
        <v>17.921875</v>
      </c>
      <c r="S74">
        <f>'[12]DWM-NB'!C78</f>
        <v>1.234375</v>
      </c>
      <c r="T74">
        <f>'[12]DWM-HT'!C78</f>
        <v>1.859375</v>
      </c>
      <c r="U74">
        <f>[12]WMA!C78</f>
        <v>1.09375</v>
      </c>
      <c r="V74">
        <f>[12]Lite!C78</f>
        <v>3.125</v>
      </c>
    </row>
    <row r="75" spans="1:22" x14ac:dyDescent="0.3">
      <c r="A75">
        <f>[12]ARF!E79</f>
        <v>73000</v>
      </c>
      <c r="B75">
        <f>[12]ARF!F79</f>
        <v>61.5</v>
      </c>
      <c r="C75">
        <f>'[12]DWM-NB'!F79</f>
        <v>66.600000000000009</v>
      </c>
      <c r="D75">
        <f>'[12]DWM-HT'!F79</f>
        <v>53</v>
      </c>
      <c r="E75">
        <f>[12]WMA!F79</f>
        <v>80.600000000000009</v>
      </c>
      <c r="F75">
        <f>[12]Lite!F79</f>
        <v>51.7</v>
      </c>
      <c r="H75">
        <f>'[12]DWM-NB'!L79</f>
        <v>2</v>
      </c>
      <c r="I75">
        <f>[12]Lite!L79</f>
        <v>4</v>
      </c>
      <c r="J75">
        <f>'[12]DWM-HT'!L79</f>
        <v>1</v>
      </c>
      <c r="L75">
        <f>[12]ARF!Q79</f>
        <v>0</v>
      </c>
      <c r="M75">
        <f>'[12]DWM-NB'!Q79</f>
        <v>0</v>
      </c>
      <c r="N75">
        <f>'[12]DWM-HT'!Q79</f>
        <v>0</v>
      </c>
      <c r="O75">
        <f>[12]WMA!Q79</f>
        <v>0</v>
      </c>
      <c r="P75">
        <f>[12]Lite!Q79</f>
        <v>100</v>
      </c>
      <c r="R75">
        <f>[12]ARF!C79</f>
        <v>17.953125</v>
      </c>
      <c r="S75">
        <f>'[12]DWM-NB'!C79</f>
        <v>1.25</v>
      </c>
      <c r="T75">
        <f>'[12]DWM-HT'!C79</f>
        <v>1.875</v>
      </c>
      <c r="U75">
        <f>[12]WMA!C79</f>
        <v>1.109375</v>
      </c>
      <c r="V75">
        <f>[12]Lite!C79</f>
        <v>3.140625</v>
      </c>
    </row>
    <row r="76" spans="1:22" x14ac:dyDescent="0.3">
      <c r="A76">
        <f>[12]ARF!E80</f>
        <v>74000</v>
      </c>
      <c r="B76">
        <f>[12]ARF!F80</f>
        <v>52.300000000000004</v>
      </c>
      <c r="C76">
        <f>'[12]DWM-NB'!F80</f>
        <v>61.1</v>
      </c>
      <c r="D76">
        <f>'[12]DWM-HT'!F80</f>
        <v>52.900000000000006</v>
      </c>
      <c r="E76">
        <f>[12]WMA!F80</f>
        <v>75.5</v>
      </c>
      <c r="F76">
        <f>[12]Lite!F80</f>
        <v>50.8</v>
      </c>
      <c r="H76">
        <f>'[12]DWM-NB'!L80</f>
        <v>2</v>
      </c>
      <c r="I76">
        <f>[12]Lite!L80</f>
        <v>4</v>
      </c>
      <c r="J76">
        <f>'[12]DWM-HT'!L80</f>
        <v>1</v>
      </c>
      <c r="L76">
        <f>[12]ARF!Q80</f>
        <v>0</v>
      </c>
      <c r="M76">
        <f>'[12]DWM-NB'!Q80</f>
        <v>0</v>
      </c>
      <c r="N76">
        <f>'[12]DWM-HT'!Q80</f>
        <v>0</v>
      </c>
      <c r="O76">
        <f>[12]WMA!Q80</f>
        <v>0</v>
      </c>
      <c r="P76">
        <f>[12]Lite!Q80</f>
        <v>0</v>
      </c>
      <c r="R76">
        <f>[12]ARF!C80</f>
        <v>18.015625</v>
      </c>
      <c r="S76">
        <f>'[12]DWM-NB'!C80</f>
        <v>1.265625</v>
      </c>
      <c r="T76">
        <f>'[12]DWM-HT'!C80</f>
        <v>1.890625</v>
      </c>
      <c r="U76">
        <f>[12]WMA!C80</f>
        <v>1.125</v>
      </c>
      <c r="V76">
        <f>[12]Lite!C80</f>
        <v>3.171875</v>
      </c>
    </row>
    <row r="77" spans="1:22" x14ac:dyDescent="0.3">
      <c r="A77">
        <f>[12]ARF!E81</f>
        <v>75000</v>
      </c>
      <c r="B77">
        <f>[12]ARF!F81</f>
        <v>53.2</v>
      </c>
      <c r="C77">
        <f>'[12]DWM-NB'!F81</f>
        <v>60.6</v>
      </c>
      <c r="D77">
        <f>'[12]DWM-HT'!F81</f>
        <v>52.800000000000004</v>
      </c>
      <c r="E77">
        <f>[12]WMA!F81</f>
        <v>69.699999999999989</v>
      </c>
      <c r="F77">
        <f>[12]Lite!F81</f>
        <v>54</v>
      </c>
      <c r="H77">
        <f>'[12]DWM-NB'!L81</f>
        <v>1</v>
      </c>
      <c r="I77">
        <f>[12]Lite!L81</f>
        <v>4</v>
      </c>
      <c r="J77">
        <f>'[12]DWM-HT'!L81</f>
        <v>1</v>
      </c>
      <c r="L77">
        <f>[12]ARF!Q81</f>
        <v>0</v>
      </c>
      <c r="M77">
        <f>'[12]DWM-NB'!Q81</f>
        <v>0</v>
      </c>
      <c r="N77">
        <f>'[12]DWM-HT'!Q81</f>
        <v>0</v>
      </c>
      <c r="O77">
        <f>[12]WMA!Q81</f>
        <v>0</v>
      </c>
      <c r="P77">
        <f>[12]Lite!Q81</f>
        <v>100</v>
      </c>
      <c r="R77">
        <f>[12]ARF!C81</f>
        <v>18.125</v>
      </c>
      <c r="S77">
        <f>'[12]DWM-NB'!C81</f>
        <v>1.265625</v>
      </c>
      <c r="T77">
        <f>'[12]DWM-HT'!C81</f>
        <v>1.90625</v>
      </c>
      <c r="U77">
        <f>[12]WMA!C81</f>
        <v>1.125</v>
      </c>
      <c r="V77">
        <f>[12]Lite!C81</f>
        <v>3.203125</v>
      </c>
    </row>
    <row r="78" spans="1:22" x14ac:dyDescent="0.3">
      <c r="A78">
        <f>[12]ARF!E82</f>
        <v>76000</v>
      </c>
      <c r="B78">
        <f>[12]ARF!F82</f>
        <v>50.9</v>
      </c>
      <c r="C78">
        <f>'[12]DWM-NB'!F82</f>
        <v>59.9</v>
      </c>
      <c r="D78">
        <f>'[12]DWM-HT'!F82</f>
        <v>52.1</v>
      </c>
      <c r="E78">
        <f>[12]WMA!F82</f>
        <v>67.600000000000009</v>
      </c>
      <c r="F78">
        <f>[12]Lite!F82</f>
        <v>52.1</v>
      </c>
      <c r="H78">
        <f>'[12]DWM-NB'!L82</f>
        <v>1</v>
      </c>
      <c r="I78">
        <f>[12]Lite!L82</f>
        <v>5</v>
      </c>
      <c r="J78">
        <f>'[12]DWM-HT'!L82</f>
        <v>1</v>
      </c>
      <c r="L78">
        <f>[12]ARF!Q82</f>
        <v>0</v>
      </c>
      <c r="M78">
        <f>'[12]DWM-NB'!Q82</f>
        <v>0</v>
      </c>
      <c r="N78">
        <f>'[12]DWM-HT'!Q82</f>
        <v>0</v>
      </c>
      <c r="O78">
        <f>[12]WMA!Q82</f>
        <v>0</v>
      </c>
      <c r="P78">
        <f>[12]Lite!Q82</f>
        <v>0</v>
      </c>
      <c r="R78">
        <f>[12]ARF!C82</f>
        <v>18.25</v>
      </c>
      <c r="S78">
        <f>'[12]DWM-NB'!C82</f>
        <v>1.28125</v>
      </c>
      <c r="T78">
        <f>'[12]DWM-HT'!C82</f>
        <v>1.921875</v>
      </c>
      <c r="U78">
        <f>[12]WMA!C82</f>
        <v>1.140625</v>
      </c>
      <c r="V78">
        <f>[12]Lite!C82</f>
        <v>3.234375</v>
      </c>
    </row>
    <row r="79" spans="1:22" x14ac:dyDescent="0.3">
      <c r="A79">
        <f>[12]ARF!E83</f>
        <v>77000</v>
      </c>
      <c r="B79">
        <f>[12]ARF!F83</f>
        <v>48.9</v>
      </c>
      <c r="C79">
        <f>'[12]DWM-NB'!F83</f>
        <v>57.099999999999994</v>
      </c>
      <c r="D79">
        <f>'[12]DWM-HT'!F83</f>
        <v>50</v>
      </c>
      <c r="E79">
        <f>[12]WMA!F83</f>
        <v>64.5</v>
      </c>
      <c r="F79">
        <f>[12]Lite!F83</f>
        <v>51.2</v>
      </c>
      <c r="H79">
        <f>'[12]DWM-NB'!L83</f>
        <v>1</v>
      </c>
      <c r="I79">
        <f>[12]Lite!L83</f>
        <v>8</v>
      </c>
      <c r="J79">
        <f>'[12]DWM-HT'!L83</f>
        <v>1</v>
      </c>
      <c r="L79">
        <f>[12]ARF!Q83</f>
        <v>0</v>
      </c>
      <c r="M79">
        <f>'[12]DWM-NB'!Q83</f>
        <v>0</v>
      </c>
      <c r="N79">
        <f>'[12]DWM-HT'!Q83</f>
        <v>0</v>
      </c>
      <c r="O79">
        <f>[12]WMA!Q83</f>
        <v>0</v>
      </c>
      <c r="P79">
        <f>[12]Lite!Q83</f>
        <v>0</v>
      </c>
      <c r="R79">
        <f>[12]ARF!C83</f>
        <v>18.375</v>
      </c>
      <c r="S79">
        <f>'[12]DWM-NB'!C83</f>
        <v>1.296875</v>
      </c>
      <c r="T79">
        <f>'[12]DWM-HT'!C83</f>
        <v>1.953125</v>
      </c>
      <c r="U79">
        <f>[12]WMA!C83</f>
        <v>1.15625</v>
      </c>
      <c r="V79">
        <f>[12]Lite!C83</f>
        <v>3.28125</v>
      </c>
    </row>
    <row r="80" spans="1:22" x14ac:dyDescent="0.3">
      <c r="A80">
        <f>[12]ARF!E84</f>
        <v>78000</v>
      </c>
      <c r="B80">
        <f>[12]ARF!F84</f>
        <v>42.699999999999996</v>
      </c>
      <c r="C80">
        <f>'[12]DWM-NB'!F84</f>
        <v>51.2</v>
      </c>
      <c r="D80">
        <f>'[12]DWM-HT'!F84</f>
        <v>48.9</v>
      </c>
      <c r="E80">
        <f>[12]WMA!F84</f>
        <v>56.899999999999991</v>
      </c>
      <c r="F80">
        <f>[12]Lite!F84</f>
        <v>52.2</v>
      </c>
      <c r="H80">
        <f>'[12]DWM-NB'!L84</f>
        <v>1</v>
      </c>
      <c r="I80">
        <f>[12]Lite!L84</f>
        <v>8</v>
      </c>
      <c r="J80">
        <f>'[12]DWM-HT'!L84</f>
        <v>1</v>
      </c>
      <c r="L80">
        <f>[12]ARF!Q84</f>
        <v>0</v>
      </c>
      <c r="M80">
        <f>'[12]DWM-NB'!Q84</f>
        <v>0</v>
      </c>
      <c r="N80">
        <f>'[12]DWM-HT'!Q84</f>
        <v>0</v>
      </c>
      <c r="O80">
        <f>[12]WMA!Q84</f>
        <v>0</v>
      </c>
      <c r="P80">
        <f>[12]Lite!Q84</f>
        <v>0</v>
      </c>
      <c r="R80">
        <f>[12]ARF!C84</f>
        <v>18.5</v>
      </c>
      <c r="S80">
        <f>'[12]DWM-NB'!C84</f>
        <v>1.3125</v>
      </c>
      <c r="T80">
        <f>'[12]DWM-HT'!C84</f>
        <v>1.96875</v>
      </c>
      <c r="U80">
        <f>[12]WMA!C84</f>
        <v>1.15625</v>
      </c>
      <c r="V80">
        <f>[12]Lite!C84</f>
        <v>3.3125</v>
      </c>
    </row>
    <row r="81" spans="1:22" x14ac:dyDescent="0.3">
      <c r="A81">
        <f>[12]ARF!E85</f>
        <v>79000</v>
      </c>
      <c r="B81">
        <f>[12]ARF!F85</f>
        <v>45.4</v>
      </c>
      <c r="C81">
        <f>'[12]DWM-NB'!F85</f>
        <v>56.000000000000007</v>
      </c>
      <c r="D81">
        <f>'[12]DWM-HT'!F85</f>
        <v>49.3</v>
      </c>
      <c r="E81">
        <f>[12]WMA!F85</f>
        <v>58.8</v>
      </c>
      <c r="F81">
        <f>[12]Lite!F85</f>
        <v>50.3</v>
      </c>
      <c r="H81">
        <f>'[12]DWM-NB'!L85</f>
        <v>1</v>
      </c>
      <c r="I81">
        <f>[12]Lite!L85</f>
        <v>9</v>
      </c>
      <c r="J81">
        <f>'[12]DWM-HT'!L85</f>
        <v>1</v>
      </c>
      <c r="L81">
        <f>[12]ARF!Q85</f>
        <v>0</v>
      </c>
      <c r="M81">
        <f>'[12]DWM-NB'!Q85</f>
        <v>0</v>
      </c>
      <c r="N81">
        <f>'[12]DWM-HT'!Q85</f>
        <v>0</v>
      </c>
      <c r="O81">
        <f>[12]WMA!Q85</f>
        <v>0</v>
      </c>
      <c r="P81">
        <f>[12]Lite!Q85</f>
        <v>100</v>
      </c>
      <c r="R81">
        <f>[12]ARF!C85</f>
        <v>18.625</v>
      </c>
      <c r="S81">
        <f>'[12]DWM-NB'!C85</f>
        <v>1.3125</v>
      </c>
      <c r="T81">
        <f>'[12]DWM-HT'!C85</f>
        <v>1.984375</v>
      </c>
      <c r="U81">
        <f>[12]WMA!C85</f>
        <v>1.171875</v>
      </c>
      <c r="V81">
        <f>[12]Lite!C85</f>
        <v>3.34375</v>
      </c>
    </row>
    <row r="82" spans="1:22" x14ac:dyDescent="0.3">
      <c r="A82">
        <f>[12]ARF!E86</f>
        <v>80000</v>
      </c>
      <c r="B82">
        <f>[12]ARF!F86</f>
        <v>43.3</v>
      </c>
      <c r="C82">
        <f>'[12]DWM-NB'!F86</f>
        <v>53.6</v>
      </c>
      <c r="D82">
        <f>'[12]DWM-HT'!F86</f>
        <v>44</v>
      </c>
      <c r="E82">
        <f>[12]WMA!F86</f>
        <v>56.8</v>
      </c>
      <c r="F82">
        <f>[12]Lite!F86</f>
        <v>57.199999999999996</v>
      </c>
      <c r="H82">
        <f>'[12]DWM-NB'!L86</f>
        <v>1</v>
      </c>
      <c r="I82">
        <f>[12]Lite!L86</f>
        <v>5</v>
      </c>
      <c r="J82">
        <f>'[12]DWM-HT'!L86</f>
        <v>1</v>
      </c>
      <c r="L82">
        <f>[12]ARF!Q86</f>
        <v>0</v>
      </c>
      <c r="M82">
        <f>'[12]DWM-NB'!Q86</f>
        <v>0</v>
      </c>
      <c r="N82">
        <f>'[12]DWM-HT'!Q86</f>
        <v>0</v>
      </c>
      <c r="O82">
        <f>[12]WMA!Q86</f>
        <v>0</v>
      </c>
      <c r="P82">
        <f>[12]Lite!Q86</f>
        <v>0</v>
      </c>
      <c r="R82">
        <f>[12]ARF!C86</f>
        <v>18.765625</v>
      </c>
      <c r="S82">
        <f>'[12]DWM-NB'!C86</f>
        <v>1.328125</v>
      </c>
      <c r="T82">
        <f>'[12]DWM-HT'!C86</f>
        <v>2</v>
      </c>
      <c r="U82">
        <f>[12]WMA!C86</f>
        <v>1.1875</v>
      </c>
      <c r="V82">
        <f>[12]Lite!C86</f>
        <v>3.390625</v>
      </c>
    </row>
    <row r="83" spans="1:22" x14ac:dyDescent="0.3">
      <c r="A83">
        <f>[12]ARF!E87</f>
        <v>81000</v>
      </c>
      <c r="B83">
        <f>[12]ARF!F87</f>
        <v>41.5</v>
      </c>
      <c r="C83">
        <f>'[12]DWM-NB'!F87</f>
        <v>54.6</v>
      </c>
      <c r="D83">
        <f>'[12]DWM-HT'!F87</f>
        <v>43.9</v>
      </c>
      <c r="E83">
        <f>[12]WMA!F87</f>
        <v>55.2</v>
      </c>
      <c r="F83">
        <f>[12]Lite!F87</f>
        <v>58.099999999999994</v>
      </c>
      <c r="H83">
        <f>'[12]DWM-NB'!L87</f>
        <v>1</v>
      </c>
      <c r="I83">
        <f>[12]Lite!L87</f>
        <v>5</v>
      </c>
      <c r="J83">
        <f>'[12]DWM-HT'!L87</f>
        <v>1</v>
      </c>
      <c r="L83">
        <f>[12]ARF!Q87</f>
        <v>0</v>
      </c>
      <c r="M83">
        <f>'[12]DWM-NB'!Q87</f>
        <v>0</v>
      </c>
      <c r="N83">
        <f>'[12]DWM-HT'!Q87</f>
        <v>0</v>
      </c>
      <c r="O83">
        <f>[12]WMA!Q87</f>
        <v>0</v>
      </c>
      <c r="P83">
        <f>[12]Lite!Q87</f>
        <v>0</v>
      </c>
      <c r="R83">
        <f>[12]ARF!C87</f>
        <v>18.90625</v>
      </c>
      <c r="S83">
        <f>'[12]DWM-NB'!C87</f>
        <v>1.34375</v>
      </c>
      <c r="T83">
        <f>'[12]DWM-HT'!C87</f>
        <v>2.03125</v>
      </c>
      <c r="U83">
        <f>[12]WMA!C87</f>
        <v>1.203125</v>
      </c>
      <c r="V83">
        <f>[12]Lite!C87</f>
        <v>3.40625</v>
      </c>
    </row>
    <row r="84" spans="1:22" x14ac:dyDescent="0.3">
      <c r="A84">
        <f>[12]ARF!E88</f>
        <v>82000</v>
      </c>
      <c r="B84">
        <f>[12]ARF!F88</f>
        <v>42.8</v>
      </c>
      <c r="C84">
        <f>'[12]DWM-NB'!F88</f>
        <v>54.7</v>
      </c>
      <c r="D84">
        <f>'[12]DWM-HT'!F88</f>
        <v>44.3</v>
      </c>
      <c r="E84">
        <f>[12]WMA!F88</f>
        <v>48.4</v>
      </c>
      <c r="F84">
        <f>[12]Lite!F88</f>
        <v>58.8</v>
      </c>
      <c r="H84">
        <f>'[12]DWM-NB'!L88</f>
        <v>1</v>
      </c>
      <c r="I84">
        <f>[12]Lite!L88</f>
        <v>6</v>
      </c>
      <c r="J84">
        <f>'[12]DWM-HT'!L88</f>
        <v>1</v>
      </c>
      <c r="L84">
        <f>[12]ARF!Q88</f>
        <v>0</v>
      </c>
      <c r="M84">
        <f>'[12]DWM-NB'!Q88</f>
        <v>0</v>
      </c>
      <c r="N84">
        <f>'[12]DWM-HT'!Q88</f>
        <v>0</v>
      </c>
      <c r="O84">
        <f>[12]WMA!Q88</f>
        <v>0</v>
      </c>
      <c r="P84">
        <f>[12]Lite!Q88</f>
        <v>100</v>
      </c>
      <c r="R84">
        <f>[12]ARF!C88</f>
        <v>19.046875</v>
      </c>
      <c r="S84">
        <f>'[12]DWM-NB'!C88</f>
        <v>1.34375</v>
      </c>
      <c r="T84">
        <f>'[12]DWM-HT'!C88</f>
        <v>2.046875</v>
      </c>
      <c r="U84">
        <f>[12]WMA!C88</f>
        <v>1.203125</v>
      </c>
      <c r="V84">
        <f>[12]Lite!C88</f>
        <v>3.453125</v>
      </c>
    </row>
    <row r="85" spans="1:22" x14ac:dyDescent="0.3">
      <c r="A85">
        <f>[12]ARF!E89</f>
        <v>83000</v>
      </c>
      <c r="B85">
        <f>[12]ARF!F89</f>
        <v>41.099999999999994</v>
      </c>
      <c r="C85">
        <f>'[12]DWM-NB'!F89</f>
        <v>54.500000000000007</v>
      </c>
      <c r="D85">
        <f>'[12]DWM-HT'!F89</f>
        <v>44.1</v>
      </c>
      <c r="E85">
        <f>[12]WMA!F89</f>
        <v>52.5</v>
      </c>
      <c r="F85">
        <f>[12]Lite!F89</f>
        <v>61</v>
      </c>
      <c r="H85">
        <f>'[12]DWM-NB'!L89</f>
        <v>1</v>
      </c>
      <c r="I85">
        <f>[12]Lite!L89</f>
        <v>6</v>
      </c>
      <c r="J85">
        <f>'[12]DWM-HT'!L89</f>
        <v>1</v>
      </c>
      <c r="L85">
        <f>[12]ARF!Q89</f>
        <v>0</v>
      </c>
      <c r="M85">
        <f>'[12]DWM-NB'!Q89</f>
        <v>0</v>
      </c>
      <c r="N85">
        <f>'[12]DWM-HT'!Q89</f>
        <v>0</v>
      </c>
      <c r="O85">
        <f>[12]WMA!Q89</f>
        <v>0</v>
      </c>
      <c r="P85">
        <f>[12]Lite!Q89</f>
        <v>0</v>
      </c>
      <c r="R85">
        <f>[12]ARF!C89</f>
        <v>19.15625</v>
      </c>
      <c r="S85">
        <f>'[12]DWM-NB'!C89</f>
        <v>1.359375</v>
      </c>
      <c r="T85">
        <f>'[12]DWM-HT'!C89</f>
        <v>2.0625</v>
      </c>
      <c r="U85">
        <f>[12]WMA!C89</f>
        <v>1.21875</v>
      </c>
      <c r="V85">
        <f>[12]Lite!C89</f>
        <v>3.484375</v>
      </c>
    </row>
    <row r="86" spans="1:22" x14ac:dyDescent="0.3">
      <c r="A86">
        <f>[12]ARF!E90</f>
        <v>84000</v>
      </c>
      <c r="B86">
        <f>[12]ARF!F90</f>
        <v>43.7</v>
      </c>
      <c r="C86">
        <f>'[12]DWM-NB'!F90</f>
        <v>53.300000000000004</v>
      </c>
      <c r="D86">
        <f>'[12]DWM-HT'!F90</f>
        <v>47.4</v>
      </c>
      <c r="E86">
        <f>[12]WMA!F90</f>
        <v>51.2</v>
      </c>
      <c r="F86">
        <f>[12]Lite!F90</f>
        <v>60.199999999999996</v>
      </c>
      <c r="H86">
        <f>'[12]DWM-NB'!L90</f>
        <v>1</v>
      </c>
      <c r="I86">
        <f>[12]Lite!L90</f>
        <v>6</v>
      </c>
      <c r="J86">
        <f>'[12]DWM-HT'!L90</f>
        <v>1</v>
      </c>
      <c r="L86">
        <f>[12]ARF!Q90</f>
        <v>0</v>
      </c>
      <c r="M86">
        <f>'[12]DWM-NB'!Q90</f>
        <v>0</v>
      </c>
      <c r="N86">
        <f>'[12]DWM-HT'!Q90</f>
        <v>0</v>
      </c>
      <c r="O86">
        <f>[12]WMA!Q90</f>
        <v>0</v>
      </c>
      <c r="P86">
        <f>[12]Lite!Q90</f>
        <v>100</v>
      </c>
      <c r="R86">
        <f>[12]ARF!C90</f>
        <v>19.296875</v>
      </c>
      <c r="S86">
        <f>'[12]DWM-NB'!C90</f>
        <v>1.375</v>
      </c>
      <c r="T86">
        <f>'[12]DWM-HT'!C90</f>
        <v>2.078125</v>
      </c>
      <c r="U86">
        <f>[12]WMA!C90</f>
        <v>1.234375</v>
      </c>
      <c r="V86">
        <f>[12]Lite!C90</f>
        <v>3.5</v>
      </c>
    </row>
    <row r="87" spans="1:22" x14ac:dyDescent="0.3">
      <c r="A87">
        <f>[12]ARF!E91</f>
        <v>85000</v>
      </c>
      <c r="B87">
        <f>[12]ARF!F91</f>
        <v>38.800000000000004</v>
      </c>
      <c r="C87">
        <f>'[12]DWM-NB'!F91</f>
        <v>56.3</v>
      </c>
      <c r="D87">
        <f>'[12]DWM-HT'!F91</f>
        <v>45.5</v>
      </c>
      <c r="E87">
        <f>[12]WMA!F91</f>
        <v>53.300000000000004</v>
      </c>
      <c r="F87">
        <f>[12]Lite!F91</f>
        <v>57.9</v>
      </c>
      <c r="H87">
        <f>'[12]DWM-NB'!L91</f>
        <v>1</v>
      </c>
      <c r="I87">
        <f>[12]Lite!L91</f>
        <v>9</v>
      </c>
      <c r="J87">
        <f>'[12]DWM-HT'!L91</f>
        <v>1</v>
      </c>
      <c r="L87">
        <f>[12]ARF!Q91</f>
        <v>0</v>
      </c>
      <c r="M87">
        <f>'[12]DWM-NB'!Q91</f>
        <v>0</v>
      </c>
      <c r="N87">
        <f>'[12]DWM-HT'!Q91</f>
        <v>0</v>
      </c>
      <c r="O87">
        <f>[12]WMA!Q91</f>
        <v>0</v>
      </c>
      <c r="P87">
        <f>[12]Lite!Q91</f>
        <v>0</v>
      </c>
      <c r="R87">
        <f>[12]ARF!C91</f>
        <v>19.4375</v>
      </c>
      <c r="S87">
        <f>'[12]DWM-NB'!C91</f>
        <v>1.375</v>
      </c>
      <c r="T87">
        <f>'[12]DWM-HT'!C91</f>
        <v>2.09375</v>
      </c>
      <c r="U87">
        <f>[12]WMA!C91</f>
        <v>1.234375</v>
      </c>
      <c r="V87">
        <f>[12]Lite!C91</f>
        <v>3.5625</v>
      </c>
    </row>
    <row r="88" spans="1:22" x14ac:dyDescent="0.3">
      <c r="A88">
        <f>[12]ARF!E92</f>
        <v>86000</v>
      </c>
      <c r="B88">
        <f>[12]ARF!F92</f>
        <v>40.699999999999996</v>
      </c>
      <c r="C88">
        <f>'[12]DWM-NB'!F92</f>
        <v>59.099999999999994</v>
      </c>
      <c r="D88">
        <f>'[12]DWM-HT'!F92</f>
        <v>46.800000000000004</v>
      </c>
      <c r="E88">
        <f>[12]WMA!F92</f>
        <v>48.6</v>
      </c>
      <c r="F88">
        <f>[12]Lite!F92</f>
        <v>63.800000000000004</v>
      </c>
      <c r="H88">
        <f>'[12]DWM-NB'!L92</f>
        <v>1</v>
      </c>
      <c r="I88">
        <f>[12]Lite!L92</f>
        <v>8</v>
      </c>
      <c r="J88">
        <f>'[12]DWM-HT'!L92</f>
        <v>1</v>
      </c>
      <c r="L88">
        <f>[12]ARF!Q92</f>
        <v>0</v>
      </c>
      <c r="M88">
        <f>'[12]DWM-NB'!Q92</f>
        <v>0</v>
      </c>
      <c r="N88">
        <f>'[12]DWM-HT'!Q92</f>
        <v>0</v>
      </c>
      <c r="O88">
        <f>[12]WMA!Q92</f>
        <v>0</v>
      </c>
      <c r="P88">
        <f>[12]Lite!Q92</f>
        <v>100</v>
      </c>
      <c r="R88">
        <f>[12]ARF!C92</f>
        <v>19.578125</v>
      </c>
      <c r="S88">
        <f>'[12]DWM-NB'!C92</f>
        <v>1.390625</v>
      </c>
      <c r="T88">
        <f>'[12]DWM-HT'!C92</f>
        <v>2.109375</v>
      </c>
      <c r="U88">
        <f>[12]WMA!C92</f>
        <v>1.265625</v>
      </c>
      <c r="V88">
        <f>[12]Lite!C92</f>
        <v>3.609375</v>
      </c>
    </row>
    <row r="89" spans="1:22" x14ac:dyDescent="0.3">
      <c r="A89">
        <f>[12]ARF!E93</f>
        <v>87000</v>
      </c>
      <c r="B89">
        <f>[12]ARF!F93</f>
        <v>43</v>
      </c>
      <c r="C89">
        <f>'[12]DWM-NB'!F93</f>
        <v>57.099999999999994</v>
      </c>
      <c r="D89">
        <f>'[12]DWM-HT'!F93</f>
        <v>47.9</v>
      </c>
      <c r="E89">
        <f>[12]WMA!F93</f>
        <v>55.7</v>
      </c>
      <c r="F89">
        <f>[12]Lite!F93</f>
        <v>59.4</v>
      </c>
      <c r="H89">
        <f>'[12]DWM-NB'!L93</f>
        <v>1</v>
      </c>
      <c r="I89">
        <f>[12]Lite!L93</f>
        <v>8</v>
      </c>
      <c r="J89">
        <f>'[12]DWM-HT'!L93</f>
        <v>1</v>
      </c>
      <c r="L89">
        <f>[12]ARF!Q93</f>
        <v>0</v>
      </c>
      <c r="M89">
        <f>'[12]DWM-NB'!Q93</f>
        <v>0</v>
      </c>
      <c r="N89">
        <f>'[12]DWM-HT'!Q93</f>
        <v>0</v>
      </c>
      <c r="O89">
        <f>[12]WMA!Q93</f>
        <v>0</v>
      </c>
      <c r="P89">
        <f>[12]Lite!Q93</f>
        <v>0</v>
      </c>
      <c r="R89">
        <f>[12]ARF!C93</f>
        <v>19.765625</v>
      </c>
      <c r="S89">
        <f>'[12]DWM-NB'!C93</f>
        <v>1.390625</v>
      </c>
      <c r="T89">
        <f>'[12]DWM-HT'!C93</f>
        <v>2.125</v>
      </c>
      <c r="U89">
        <f>[12]WMA!C93</f>
        <v>1.28125</v>
      </c>
      <c r="V89">
        <f>[12]Lite!C93</f>
        <v>3.640625</v>
      </c>
    </row>
    <row r="90" spans="1:22" x14ac:dyDescent="0.3">
      <c r="A90">
        <f>[12]ARF!E94</f>
        <v>88000</v>
      </c>
      <c r="B90">
        <f>[12]ARF!F94</f>
        <v>40.400000000000006</v>
      </c>
      <c r="C90">
        <f>'[12]DWM-NB'!F94</f>
        <v>57.699999999999996</v>
      </c>
      <c r="D90">
        <f>'[12]DWM-HT'!F94</f>
        <v>43.4</v>
      </c>
      <c r="E90">
        <f>[12]WMA!F94</f>
        <v>55.300000000000004</v>
      </c>
      <c r="F90">
        <f>[12]Lite!F94</f>
        <v>60.4</v>
      </c>
      <c r="H90">
        <f>'[12]DWM-NB'!L94</f>
        <v>1</v>
      </c>
      <c r="I90">
        <f>[12]Lite!L94</f>
        <v>8</v>
      </c>
      <c r="J90">
        <f>'[12]DWM-HT'!L94</f>
        <v>1</v>
      </c>
      <c r="L90">
        <f>[12]ARF!Q94</f>
        <v>0</v>
      </c>
      <c r="M90">
        <f>'[12]DWM-NB'!Q94</f>
        <v>0</v>
      </c>
      <c r="N90">
        <f>'[12]DWM-HT'!Q94</f>
        <v>0</v>
      </c>
      <c r="O90">
        <f>[12]WMA!Q94</f>
        <v>0</v>
      </c>
      <c r="P90">
        <f>[12]Lite!Q94</f>
        <v>100</v>
      </c>
      <c r="R90">
        <f>[12]ARF!C94</f>
        <v>19.953125</v>
      </c>
      <c r="S90">
        <f>'[12]DWM-NB'!C94</f>
        <v>1.40625</v>
      </c>
      <c r="T90">
        <f>'[12]DWM-HT'!C94</f>
        <v>2.140625</v>
      </c>
      <c r="U90">
        <f>[12]WMA!C94</f>
        <v>1.296875</v>
      </c>
      <c r="V90">
        <f>[12]Lite!C94</f>
        <v>3.6875</v>
      </c>
    </row>
    <row r="91" spans="1:22" x14ac:dyDescent="0.3">
      <c r="A91">
        <f>[12]ARF!E95</f>
        <v>89000</v>
      </c>
      <c r="B91">
        <f>[12]ARF!F95</f>
        <v>39.5</v>
      </c>
      <c r="C91">
        <f>'[12]DWM-NB'!F95</f>
        <v>56.100000000000009</v>
      </c>
      <c r="D91">
        <f>'[12]DWM-HT'!F95</f>
        <v>46.6</v>
      </c>
      <c r="E91">
        <f>[12]WMA!F95</f>
        <v>56.100000000000009</v>
      </c>
      <c r="F91">
        <f>[12]Lite!F95</f>
        <v>63.2</v>
      </c>
      <c r="H91">
        <f>'[12]DWM-NB'!L95</f>
        <v>1</v>
      </c>
      <c r="I91">
        <f>[12]Lite!L95</f>
        <v>8</v>
      </c>
      <c r="J91">
        <f>'[12]DWM-HT'!L95</f>
        <v>1</v>
      </c>
      <c r="L91">
        <f>[12]ARF!Q95</f>
        <v>0</v>
      </c>
      <c r="M91">
        <f>'[12]DWM-NB'!Q95</f>
        <v>0</v>
      </c>
      <c r="N91">
        <f>'[12]DWM-HT'!Q95</f>
        <v>0</v>
      </c>
      <c r="O91">
        <f>[12]WMA!Q95</f>
        <v>0</v>
      </c>
      <c r="P91">
        <f>[12]Lite!Q95</f>
        <v>100</v>
      </c>
      <c r="R91">
        <f>[12]ARF!C95</f>
        <v>20.125</v>
      </c>
      <c r="S91">
        <f>'[12]DWM-NB'!C95</f>
        <v>1.421875</v>
      </c>
      <c r="T91">
        <f>'[12]DWM-HT'!C95</f>
        <v>2.15625</v>
      </c>
      <c r="U91">
        <f>[12]WMA!C95</f>
        <v>1.328125</v>
      </c>
      <c r="V91">
        <f>[12]Lite!C95</f>
        <v>3.734375</v>
      </c>
    </row>
    <row r="92" spans="1:22" x14ac:dyDescent="0.3">
      <c r="A92">
        <f>[12]ARF!E96</f>
        <v>90000</v>
      </c>
      <c r="B92">
        <f>[12]ARF!F96</f>
        <v>40.9</v>
      </c>
      <c r="C92">
        <f>'[12]DWM-NB'!F96</f>
        <v>57.3</v>
      </c>
      <c r="D92">
        <f>'[12]DWM-HT'!F96</f>
        <v>45.300000000000004</v>
      </c>
      <c r="E92">
        <f>[12]WMA!F96</f>
        <v>56.3</v>
      </c>
      <c r="F92">
        <f>[12]Lite!F96</f>
        <v>63.5</v>
      </c>
      <c r="H92">
        <f>'[12]DWM-NB'!L96</f>
        <v>1</v>
      </c>
      <c r="I92">
        <f>[12]Lite!L96</f>
        <v>7</v>
      </c>
      <c r="J92">
        <f>'[12]DWM-HT'!L96</f>
        <v>1</v>
      </c>
      <c r="L92">
        <f>[12]ARF!Q96</f>
        <v>0</v>
      </c>
      <c r="M92">
        <f>'[12]DWM-NB'!Q96</f>
        <v>0</v>
      </c>
      <c r="N92">
        <f>'[12]DWM-HT'!Q96</f>
        <v>0</v>
      </c>
      <c r="O92">
        <f>[12]WMA!Q96</f>
        <v>0</v>
      </c>
      <c r="P92">
        <f>[12]Lite!Q96</f>
        <v>100</v>
      </c>
      <c r="R92">
        <f>[12]ARF!C96</f>
        <v>20.3125</v>
      </c>
      <c r="S92">
        <f>'[12]DWM-NB'!C96</f>
        <v>1.4375</v>
      </c>
      <c r="T92">
        <f>'[12]DWM-HT'!C96</f>
        <v>2.1875</v>
      </c>
      <c r="U92">
        <f>[12]WMA!C96</f>
        <v>1.34375</v>
      </c>
      <c r="V92">
        <f>[12]Lite!C96</f>
        <v>3.765625</v>
      </c>
    </row>
    <row r="93" spans="1:22" x14ac:dyDescent="0.3">
      <c r="A93">
        <f>[12]ARF!E97</f>
        <v>91000</v>
      </c>
      <c r="B93">
        <f>[12]ARF!F97</f>
        <v>43.6</v>
      </c>
      <c r="C93">
        <f>'[12]DWM-NB'!F97</f>
        <v>56.599999999999994</v>
      </c>
      <c r="D93">
        <f>'[12]DWM-HT'!F97</f>
        <v>46</v>
      </c>
      <c r="E93">
        <f>[12]WMA!F97</f>
        <v>59</v>
      </c>
      <c r="F93">
        <f>[12]Lite!F97</f>
        <v>61.5</v>
      </c>
      <c r="H93">
        <f>'[12]DWM-NB'!L97</f>
        <v>1</v>
      </c>
      <c r="I93">
        <f>[12]Lite!L97</f>
        <v>7</v>
      </c>
      <c r="J93">
        <f>'[12]DWM-HT'!L97</f>
        <v>1</v>
      </c>
      <c r="L93">
        <f>[12]ARF!Q97</f>
        <v>0</v>
      </c>
      <c r="M93">
        <f>'[12]DWM-NB'!Q97</f>
        <v>0</v>
      </c>
      <c r="N93">
        <f>'[12]DWM-HT'!Q97</f>
        <v>0</v>
      </c>
      <c r="O93">
        <f>[12]WMA!Q97</f>
        <v>0</v>
      </c>
      <c r="P93">
        <f>[12]Lite!Q97</f>
        <v>100</v>
      </c>
      <c r="R93">
        <f>[12]ARF!C97</f>
        <v>20.53125</v>
      </c>
      <c r="S93">
        <f>'[12]DWM-NB'!C97</f>
        <v>1.4375</v>
      </c>
      <c r="T93">
        <f>'[12]DWM-HT'!C97</f>
        <v>2.203125</v>
      </c>
      <c r="U93">
        <f>[12]WMA!C97</f>
        <v>1.359375</v>
      </c>
      <c r="V93">
        <f>[12]Lite!C97</f>
        <v>3.796875</v>
      </c>
    </row>
    <row r="94" spans="1:22" x14ac:dyDescent="0.3">
      <c r="A94">
        <f>[12]ARF!E98</f>
        <v>92000</v>
      </c>
      <c r="B94">
        <f>[12]ARF!F98</f>
        <v>41.9</v>
      </c>
      <c r="C94">
        <f>'[12]DWM-NB'!F98</f>
        <v>60.199999999999996</v>
      </c>
      <c r="D94">
        <f>'[12]DWM-HT'!F98</f>
        <v>46.300000000000004</v>
      </c>
      <c r="E94">
        <f>[12]WMA!F98</f>
        <v>59.5</v>
      </c>
      <c r="F94">
        <f>[12]Lite!F98</f>
        <v>61.5</v>
      </c>
      <c r="H94">
        <f>'[12]DWM-NB'!L98</f>
        <v>1</v>
      </c>
      <c r="I94">
        <f>[12]Lite!L98</f>
        <v>7</v>
      </c>
      <c r="J94">
        <f>'[12]DWM-HT'!L98</f>
        <v>1</v>
      </c>
      <c r="L94">
        <f>[12]ARF!Q98</f>
        <v>0</v>
      </c>
      <c r="M94">
        <f>'[12]DWM-NB'!Q98</f>
        <v>0</v>
      </c>
      <c r="N94">
        <f>'[12]DWM-HT'!Q98</f>
        <v>0</v>
      </c>
      <c r="O94">
        <f>[12]WMA!Q98</f>
        <v>0</v>
      </c>
      <c r="P94">
        <f>[12]Lite!Q98</f>
        <v>100</v>
      </c>
      <c r="R94">
        <f>[12]ARF!C98</f>
        <v>20.765625</v>
      </c>
      <c r="S94">
        <f>'[12]DWM-NB'!C98</f>
        <v>1.453125</v>
      </c>
      <c r="T94">
        <f>'[12]DWM-HT'!C98</f>
        <v>2.21875</v>
      </c>
      <c r="U94">
        <f>[12]WMA!C98</f>
        <v>1.390625</v>
      </c>
      <c r="V94">
        <f>[12]Lite!C98</f>
        <v>3.828125</v>
      </c>
    </row>
    <row r="95" spans="1:22" x14ac:dyDescent="0.3">
      <c r="A95">
        <f>[12]ARF!E99</f>
        <v>93000</v>
      </c>
      <c r="B95">
        <f>[12]ARF!F99</f>
        <v>41</v>
      </c>
      <c r="C95">
        <f>'[12]DWM-NB'!F99</f>
        <v>59</v>
      </c>
      <c r="D95">
        <f>'[12]DWM-HT'!F99</f>
        <v>44.4</v>
      </c>
      <c r="E95">
        <f>[12]WMA!F99</f>
        <v>61.199999999999996</v>
      </c>
      <c r="F95">
        <f>[12]Lite!F99</f>
        <v>62.6</v>
      </c>
      <c r="H95">
        <f>'[12]DWM-NB'!L99</f>
        <v>1</v>
      </c>
      <c r="I95">
        <f>[12]Lite!L99</f>
        <v>8</v>
      </c>
      <c r="J95">
        <f>'[12]DWM-HT'!L99</f>
        <v>1</v>
      </c>
      <c r="L95">
        <f>[12]ARF!Q99</f>
        <v>0</v>
      </c>
      <c r="M95">
        <f>'[12]DWM-NB'!Q99</f>
        <v>0</v>
      </c>
      <c r="N95">
        <f>'[12]DWM-HT'!Q99</f>
        <v>0</v>
      </c>
      <c r="O95">
        <f>[12]WMA!Q99</f>
        <v>0</v>
      </c>
      <c r="P95">
        <f>[12]Lite!Q99</f>
        <v>0</v>
      </c>
      <c r="R95">
        <f>[12]ARF!C99</f>
        <v>21.09375</v>
      </c>
      <c r="S95">
        <f>'[12]DWM-NB'!C99</f>
        <v>1.46875</v>
      </c>
      <c r="T95">
        <f>'[12]DWM-HT'!C99</f>
        <v>2.234375</v>
      </c>
      <c r="U95">
        <f>[12]WMA!C99</f>
        <v>1.421875</v>
      </c>
      <c r="V95">
        <f>[12]Lite!C99</f>
        <v>3.859375</v>
      </c>
    </row>
    <row r="96" spans="1:22" x14ac:dyDescent="0.3">
      <c r="A96">
        <f>[12]ARF!E100</f>
        <v>94000</v>
      </c>
      <c r="B96">
        <f>[12]ARF!F100</f>
        <v>40.6</v>
      </c>
      <c r="C96">
        <f>'[12]DWM-NB'!F100</f>
        <v>54.500000000000007</v>
      </c>
      <c r="D96">
        <f>'[12]DWM-HT'!F100</f>
        <v>43.9</v>
      </c>
      <c r="E96">
        <f>[12]WMA!F100</f>
        <v>58.099999999999994</v>
      </c>
      <c r="F96">
        <f>[12]Lite!F100</f>
        <v>60.4</v>
      </c>
      <c r="H96">
        <f>'[12]DWM-NB'!L100</f>
        <v>1</v>
      </c>
      <c r="I96">
        <f>[12]Lite!L100</f>
        <v>8</v>
      </c>
      <c r="J96">
        <f>'[12]DWM-HT'!L100</f>
        <v>1</v>
      </c>
      <c r="L96">
        <f>[12]ARF!Q100</f>
        <v>0</v>
      </c>
      <c r="M96">
        <f>'[12]DWM-NB'!Q100</f>
        <v>0</v>
      </c>
      <c r="N96">
        <f>'[12]DWM-HT'!Q100</f>
        <v>0</v>
      </c>
      <c r="O96">
        <f>[12]WMA!Q100</f>
        <v>0</v>
      </c>
      <c r="P96">
        <f>[12]Lite!Q100</f>
        <v>100</v>
      </c>
      <c r="R96">
        <f>[12]ARF!C100</f>
        <v>21.3125</v>
      </c>
      <c r="S96">
        <f>'[12]DWM-NB'!C100</f>
        <v>1.484375</v>
      </c>
      <c r="T96">
        <f>'[12]DWM-HT'!C100</f>
        <v>2.265625</v>
      </c>
      <c r="U96">
        <f>[12]WMA!C100</f>
        <v>1.4375</v>
      </c>
      <c r="V96">
        <f>[12]Lite!C100</f>
        <v>3.875</v>
      </c>
    </row>
    <row r="97" spans="1:22" x14ac:dyDescent="0.3">
      <c r="A97">
        <f>[12]ARF!E101</f>
        <v>95000</v>
      </c>
      <c r="B97">
        <f>[12]ARF!F101</f>
        <v>42.9</v>
      </c>
      <c r="C97">
        <f>'[12]DWM-NB'!F101</f>
        <v>56.100000000000009</v>
      </c>
      <c r="D97">
        <f>'[12]DWM-HT'!F101</f>
        <v>44.6</v>
      </c>
      <c r="E97">
        <f>[12]WMA!F101</f>
        <v>61.199999999999996</v>
      </c>
      <c r="F97">
        <f>[12]Lite!F101</f>
        <v>60.099999999999994</v>
      </c>
      <c r="H97">
        <f>'[12]DWM-NB'!L101</f>
        <v>1</v>
      </c>
      <c r="I97">
        <f>[12]Lite!L101</f>
        <v>8</v>
      </c>
      <c r="J97">
        <f>'[12]DWM-HT'!L101</f>
        <v>1</v>
      </c>
      <c r="L97">
        <f>[12]ARF!Q101</f>
        <v>0</v>
      </c>
      <c r="M97">
        <f>'[12]DWM-NB'!Q101</f>
        <v>0</v>
      </c>
      <c r="N97">
        <f>'[12]DWM-HT'!Q101</f>
        <v>0</v>
      </c>
      <c r="O97">
        <f>[12]WMA!Q101</f>
        <v>0</v>
      </c>
      <c r="P97">
        <f>[12]Lite!Q101</f>
        <v>0</v>
      </c>
      <c r="R97">
        <f>[12]ARF!C101</f>
        <v>21.546875</v>
      </c>
      <c r="S97">
        <f>'[12]DWM-NB'!C101</f>
        <v>1.5</v>
      </c>
      <c r="T97">
        <f>'[12]DWM-HT'!C101</f>
        <v>2.28125</v>
      </c>
      <c r="U97">
        <f>[12]WMA!C101</f>
        <v>1.453125</v>
      </c>
      <c r="V97">
        <f>[12]Lite!C101</f>
        <v>3.921875</v>
      </c>
    </row>
    <row r="98" spans="1:22" x14ac:dyDescent="0.3">
      <c r="A98">
        <f>[12]ARF!E102</f>
        <v>96000</v>
      </c>
      <c r="B98">
        <f>[12]ARF!F102</f>
        <v>38.700000000000003</v>
      </c>
      <c r="C98">
        <f>'[12]DWM-NB'!F102</f>
        <v>59.099999999999994</v>
      </c>
      <c r="D98">
        <f>'[12]DWM-HT'!F102</f>
        <v>43.3</v>
      </c>
      <c r="E98">
        <f>[12]WMA!F102</f>
        <v>59.3</v>
      </c>
      <c r="F98">
        <f>[12]Lite!F102</f>
        <v>62.2</v>
      </c>
      <c r="H98">
        <f>'[12]DWM-NB'!L102</f>
        <v>1</v>
      </c>
      <c r="I98">
        <f>[12]Lite!L102</f>
        <v>8</v>
      </c>
      <c r="J98">
        <f>'[12]DWM-HT'!L102</f>
        <v>1</v>
      </c>
      <c r="L98">
        <f>[12]ARF!Q102</f>
        <v>0</v>
      </c>
      <c r="M98">
        <f>'[12]DWM-NB'!Q102</f>
        <v>0</v>
      </c>
      <c r="N98">
        <f>'[12]DWM-HT'!Q102</f>
        <v>0</v>
      </c>
      <c r="O98">
        <f>[12]WMA!Q102</f>
        <v>0</v>
      </c>
      <c r="P98">
        <f>[12]Lite!Q102</f>
        <v>100</v>
      </c>
      <c r="R98">
        <f>[12]ARF!C102</f>
        <v>21.765625</v>
      </c>
      <c r="S98">
        <f>'[12]DWM-NB'!C102</f>
        <v>1.515625</v>
      </c>
      <c r="T98">
        <f>'[12]DWM-HT'!C102</f>
        <v>2.3125</v>
      </c>
      <c r="U98">
        <f>[12]WMA!C102</f>
        <v>1.46875</v>
      </c>
      <c r="V98">
        <f>[12]Lite!C102</f>
        <v>3.953125</v>
      </c>
    </row>
    <row r="99" spans="1:22" x14ac:dyDescent="0.3">
      <c r="A99">
        <f>[12]ARF!E103</f>
        <v>97000</v>
      </c>
      <c r="B99">
        <f>[12]ARF!F103</f>
        <v>43.2</v>
      </c>
      <c r="C99">
        <f>'[12]DWM-NB'!F103</f>
        <v>57.3</v>
      </c>
      <c r="D99">
        <f>'[12]DWM-HT'!F103</f>
        <v>46</v>
      </c>
      <c r="E99">
        <f>[12]WMA!F103</f>
        <v>59.3</v>
      </c>
      <c r="F99">
        <f>[12]Lite!F103</f>
        <v>61.8</v>
      </c>
      <c r="H99">
        <f>'[12]DWM-NB'!L103</f>
        <v>1</v>
      </c>
      <c r="I99">
        <f>[12]Lite!L103</f>
        <v>8</v>
      </c>
      <c r="J99">
        <f>'[12]DWM-HT'!L103</f>
        <v>1</v>
      </c>
      <c r="L99">
        <f>[12]ARF!Q103</f>
        <v>0</v>
      </c>
      <c r="M99">
        <f>'[12]DWM-NB'!Q103</f>
        <v>0</v>
      </c>
      <c r="N99">
        <f>'[12]DWM-HT'!Q103</f>
        <v>0</v>
      </c>
      <c r="O99">
        <f>[12]WMA!Q103</f>
        <v>0</v>
      </c>
      <c r="P99">
        <f>[12]Lite!Q103</f>
        <v>100</v>
      </c>
      <c r="R99">
        <f>[12]ARF!C103</f>
        <v>22</v>
      </c>
      <c r="S99">
        <f>'[12]DWM-NB'!C103</f>
        <v>1.53125</v>
      </c>
      <c r="T99">
        <f>'[12]DWM-HT'!C103</f>
        <v>2.328125</v>
      </c>
      <c r="U99">
        <f>[12]WMA!C103</f>
        <v>1.484375</v>
      </c>
      <c r="V99">
        <f>[12]Lite!C103</f>
        <v>4</v>
      </c>
    </row>
    <row r="100" spans="1:22" x14ac:dyDescent="0.3">
      <c r="A100">
        <f>[12]ARF!E104</f>
        <v>98000</v>
      </c>
      <c r="B100">
        <f>[12]ARF!F104</f>
        <v>42.5</v>
      </c>
      <c r="C100">
        <f>'[12]DWM-NB'!F104</f>
        <v>58.3</v>
      </c>
      <c r="D100">
        <f>'[12]DWM-HT'!F104</f>
        <v>44.2</v>
      </c>
      <c r="E100">
        <f>[12]WMA!F104</f>
        <v>57.599999999999994</v>
      </c>
      <c r="F100">
        <f>[12]Lite!F104</f>
        <v>64.400000000000006</v>
      </c>
      <c r="H100">
        <f>'[12]DWM-NB'!L104</f>
        <v>1</v>
      </c>
      <c r="I100">
        <f>[12]Lite!L104</f>
        <v>8</v>
      </c>
      <c r="J100">
        <f>'[12]DWM-HT'!L104</f>
        <v>1</v>
      </c>
      <c r="L100">
        <f>[12]ARF!Q104</f>
        <v>0</v>
      </c>
      <c r="M100">
        <f>'[12]DWM-NB'!Q104</f>
        <v>0</v>
      </c>
      <c r="N100">
        <f>'[12]DWM-HT'!Q104</f>
        <v>0</v>
      </c>
      <c r="O100">
        <f>[12]WMA!Q104</f>
        <v>0</v>
      </c>
      <c r="P100">
        <f>[12]Lite!Q104</f>
        <v>0</v>
      </c>
      <c r="R100">
        <f>[12]ARF!C104</f>
        <v>22.234375</v>
      </c>
      <c r="S100">
        <f>'[12]DWM-NB'!C104</f>
        <v>1.53125</v>
      </c>
      <c r="T100">
        <f>'[12]DWM-HT'!C104</f>
        <v>2.359375</v>
      </c>
      <c r="U100">
        <f>[12]WMA!C104</f>
        <v>1.5</v>
      </c>
      <c r="V100">
        <f>[12]Lite!C104</f>
        <v>4.03125</v>
      </c>
    </row>
    <row r="101" spans="1:22" x14ac:dyDescent="0.3">
      <c r="A101">
        <f>[12]ARF!E105</f>
        <v>99000</v>
      </c>
      <c r="B101">
        <f>[12]ARF!F105</f>
        <v>37.6</v>
      </c>
      <c r="C101">
        <f>'[12]DWM-NB'!F105</f>
        <v>59</v>
      </c>
      <c r="D101">
        <f>'[12]DWM-HT'!F105</f>
        <v>41.8</v>
      </c>
      <c r="E101">
        <f>[12]WMA!F105</f>
        <v>60.6</v>
      </c>
      <c r="F101">
        <f>[12]Lite!F105</f>
        <v>63.6</v>
      </c>
      <c r="H101">
        <f>'[12]DWM-NB'!L105</f>
        <v>1</v>
      </c>
      <c r="I101">
        <f>[12]Lite!L105</f>
        <v>8</v>
      </c>
      <c r="J101">
        <f>'[12]DWM-HT'!L105</f>
        <v>1</v>
      </c>
      <c r="L101">
        <f>[12]ARF!Q105</f>
        <v>0</v>
      </c>
      <c r="M101">
        <f>'[12]DWM-NB'!Q105</f>
        <v>0</v>
      </c>
      <c r="N101">
        <f>'[12]DWM-HT'!Q105</f>
        <v>0</v>
      </c>
      <c r="O101">
        <f>[12]WMA!Q105</f>
        <v>0</v>
      </c>
      <c r="P101">
        <f>[12]Lite!Q105</f>
        <v>100</v>
      </c>
      <c r="R101">
        <f>[12]ARF!C105</f>
        <v>22.484375</v>
      </c>
      <c r="S101">
        <f>'[12]DWM-NB'!C105</f>
        <v>1.546875</v>
      </c>
      <c r="T101">
        <f>'[12]DWM-HT'!C105</f>
        <v>2.390625</v>
      </c>
      <c r="U101">
        <f>[12]WMA!C105</f>
        <v>1.515625</v>
      </c>
      <c r="V101">
        <f>[12]Lite!C105</f>
        <v>4.078125</v>
      </c>
    </row>
    <row r="102" spans="1:22" x14ac:dyDescent="0.3">
      <c r="A102">
        <f>[12]ARF!E106</f>
        <v>100000</v>
      </c>
      <c r="B102">
        <f>[12]ARF!F106</f>
        <v>41.699999999999996</v>
      </c>
      <c r="C102">
        <f>'[12]DWM-NB'!F106</f>
        <v>58.8</v>
      </c>
      <c r="D102">
        <f>'[12]DWM-HT'!F106</f>
        <v>44.5</v>
      </c>
      <c r="E102">
        <f>[12]WMA!F106</f>
        <v>62.6</v>
      </c>
      <c r="F102">
        <f>[12]Lite!F106</f>
        <v>62.5</v>
      </c>
      <c r="H102">
        <f>'[12]DWM-NB'!L106</f>
        <v>1</v>
      </c>
      <c r="I102">
        <f>[12]Lite!L106</f>
        <v>8</v>
      </c>
      <c r="J102">
        <f>'[12]DWM-HT'!L106</f>
        <v>1</v>
      </c>
      <c r="L102">
        <f>[12]ARF!Q106</f>
        <v>0</v>
      </c>
      <c r="M102">
        <f>'[12]DWM-NB'!Q106</f>
        <v>0</v>
      </c>
      <c r="N102">
        <f>'[12]DWM-HT'!Q106</f>
        <v>0</v>
      </c>
      <c r="O102">
        <f>[12]WMA!Q106</f>
        <v>0</v>
      </c>
      <c r="P102">
        <f>[12]Lite!Q106</f>
        <v>0</v>
      </c>
      <c r="R102">
        <f>[12]ARF!C106</f>
        <v>22.71875</v>
      </c>
      <c r="S102">
        <f>'[12]DWM-NB'!C106</f>
        <v>1.5625</v>
      </c>
      <c r="T102">
        <f>'[12]DWM-HT'!C106</f>
        <v>2.40625</v>
      </c>
      <c r="U102">
        <f>[12]WMA!C106</f>
        <v>1.515625</v>
      </c>
      <c r="V102">
        <f>[12]Lite!C106</f>
        <v>4.109375</v>
      </c>
    </row>
    <row r="103" spans="1:22" x14ac:dyDescent="0.3">
      <c r="B103" s="14">
        <f>AVERAGE(B3:B102)</f>
        <v>53.749999999999993</v>
      </c>
      <c r="C103" s="14">
        <f>AVERAGE(C3:C102)</f>
        <v>62.380000000000045</v>
      </c>
      <c r="D103" s="14">
        <f t="shared" ref="D103:J103" si="0">AVERAGE(D3:D102)</f>
        <v>55.053000000000004</v>
      </c>
      <c r="E103" s="14">
        <f t="shared" si="0"/>
        <v>70.16500000000002</v>
      </c>
      <c r="F103" s="14">
        <f t="shared" si="0"/>
        <v>59.538999999999994</v>
      </c>
      <c r="G103" s="14"/>
      <c r="H103" s="14">
        <f t="shared" si="0"/>
        <v>2.25</v>
      </c>
      <c r="I103" s="14">
        <f t="shared" si="0"/>
        <v>7.43</v>
      </c>
      <c r="J103" s="14">
        <f t="shared" si="0"/>
        <v>1.18</v>
      </c>
      <c r="L103" s="14">
        <f>AVERAGE(L3:L102)</f>
        <v>0</v>
      </c>
      <c r="M103" s="14">
        <f>AVERAGE(M3:M102)</f>
        <v>0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48</v>
      </c>
      <c r="Q103" s="14"/>
      <c r="R103" s="14">
        <f>AVERAGE(R3:R102)</f>
        <v>12.27984375</v>
      </c>
      <c r="S103" s="14">
        <f>AVERAGE(S3:S102)</f>
        <v>0.91468749999999999</v>
      </c>
      <c r="T103" s="14">
        <f t="shared" ref="T103:V103" si="2">AVERAGE(T3:T102)</f>
        <v>1.3443750000000001</v>
      </c>
      <c r="U103" s="14">
        <f t="shared" si="2"/>
        <v>0.82437499999999997</v>
      </c>
      <c r="V103" s="14">
        <f t="shared" si="2"/>
        <v>2.2821875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L1" zoomScale="60" zoomScaleNormal="60" workbookViewId="0">
      <selection activeCell="AJ52" sqref="AJ5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ARF(67.63%)</v>
      </c>
      <c r="C2" s="6" t="str">
        <f>CONCATENATE("DWM-NB","(",ROUND(C103,2),"%",")")</f>
        <v>DWM-NB(4.22%)</v>
      </c>
      <c r="D2" s="6" t="str">
        <f>CONCATENATE("DWM-HT","(",ROUND(D103,2),"%",")")</f>
        <v>DWM-HT(66.43%)</v>
      </c>
      <c r="E2" s="6" t="str">
        <f>CONCATENATE("WMA","(",ROUND(E103,2),"%",")")</f>
        <v>WMA(73.35%)</v>
      </c>
      <c r="F2" s="6" t="str">
        <f>CONCATENATE("HDWM","(",ROUND(F103,2),"%",")")</f>
        <v>HDWM(67.86%)</v>
      </c>
      <c r="H2" s="6" t="str">
        <f>CONCATENATE("DWM-NB","(",ROUND(H103,2),"",")")</f>
        <v>DWM-NB(0.1)</v>
      </c>
      <c r="I2" s="6" t="str">
        <f>CONCATENATE("HDWM","(",ROUND(I103,2),"",")")</f>
        <v>HDWM(56.31)</v>
      </c>
      <c r="J2" s="6" t="str">
        <f>CONCATENATE("DWM-HT","(",ROUND(J103,2),"",")")</f>
        <v>DWM-HT(1.99)</v>
      </c>
      <c r="L2" s="6" t="str">
        <f>CONCATENATE("ARF","(",ROUND(L103,2),"%",")")</f>
        <v>ARF(0%)</v>
      </c>
      <c r="M2" s="6" t="str">
        <f>CONCATENATE("DWM-NB","(",ROUND(M103,2),"%",")")</f>
        <v>DWM-NB(4.45%)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HDWM(56%)</v>
      </c>
      <c r="Q2" s="6"/>
      <c r="R2" s="6" t="str">
        <f>CONCATENATE("ARF","(",ROUND(R102,2),"",")")</f>
        <v>ARF(11.44)</v>
      </c>
      <c r="S2" s="6" t="str">
        <f>CONCATENATE("DWM-NB","(",ROUND(S102,2),"",")")</f>
        <v>DWM-NB(0)</v>
      </c>
      <c r="T2" s="6" t="str">
        <f>CONCATENATE("DWM-HT","(",ROUND(T102,2),"",")")</f>
        <v>DWM-HT(1.94)</v>
      </c>
      <c r="U2" s="6" t="str">
        <f>CONCATENATE("WMA","(",ROUND(U102,2),"",")")</f>
        <v>WMA(1.34)</v>
      </c>
      <c r="V2" s="6" t="str">
        <f>CONCATENATE("HDWM","(",ROUND(V102,2),"",")")</f>
        <v>HDWM(10.27)</v>
      </c>
    </row>
    <row r="3" spans="1:34" ht="15" x14ac:dyDescent="0.25">
      <c r="A3">
        <f>[13]ARF!E7</f>
        <v>1000</v>
      </c>
      <c r="B3">
        <f>[13]ARF!F7</f>
        <v>83.1</v>
      </c>
      <c r="C3">
        <f>'[13]DWM-NB'!F7</f>
        <v>40</v>
      </c>
      <c r="D3">
        <f>'[13]DWM-HT'!F7</f>
        <v>84.7</v>
      </c>
      <c r="E3">
        <f>[13]WMA!F7</f>
        <v>86</v>
      </c>
      <c r="F3">
        <f>[13]Lite!F7</f>
        <v>84.8</v>
      </c>
      <c r="H3">
        <f>'[13]DWM-NB'!L7</f>
        <v>1</v>
      </c>
      <c r="I3">
        <f>[13]Lite!L7</f>
        <v>8</v>
      </c>
      <c r="J3">
        <f>'[13]DWM-HT'!L7</f>
        <v>6</v>
      </c>
      <c r="L3">
        <f>[13]ARF!Q7</f>
        <v>0</v>
      </c>
      <c r="M3">
        <f>'[13]DWM-NB'!Q7</f>
        <v>50</v>
      </c>
      <c r="N3">
        <f>'[13]DWM-HT'!Q7</f>
        <v>0</v>
      </c>
      <c r="O3">
        <f>[13]WMA!Q7</f>
        <v>0</v>
      </c>
      <c r="P3">
        <f>[13]Lite!Q7</f>
        <v>0</v>
      </c>
      <c r="R3">
        <f>[13]ARF!C7</f>
        <v>0.234375</v>
      </c>
      <c r="S3">
        <f>'[13]DWM-NB'!C7</f>
        <v>7.8125E-2</v>
      </c>
      <c r="T3">
        <f>'[13]DWM-HT'!C7</f>
        <v>0.109375</v>
      </c>
      <c r="U3">
        <f>[13]WMA!C7</f>
        <v>7.8125E-2</v>
      </c>
      <c r="V3">
        <f>[13]Lite!C7</f>
        <v>9.375E-2</v>
      </c>
    </row>
    <row r="4" spans="1:34" ht="15" x14ac:dyDescent="0.25">
      <c r="A4">
        <f>[13]ARF!E8</f>
        <v>2000</v>
      </c>
      <c r="B4">
        <f>[13]ARF!F8</f>
        <v>91.3</v>
      </c>
      <c r="C4">
        <f>'[13]DWM-NB'!F8</f>
        <v>40.5</v>
      </c>
      <c r="D4">
        <f>'[13]DWM-HT'!F8</f>
        <v>84.8</v>
      </c>
      <c r="E4">
        <f>[13]WMA!F8</f>
        <v>88.5</v>
      </c>
      <c r="F4">
        <f>[13]Lite!F8</f>
        <v>81.399999999999991</v>
      </c>
      <c r="H4">
        <f>'[13]DWM-NB'!L8</f>
        <v>1</v>
      </c>
      <c r="I4">
        <f>[13]Lite!L8</f>
        <v>8</v>
      </c>
      <c r="J4">
        <f>'[13]DWM-HT'!L8</f>
        <v>6</v>
      </c>
      <c r="L4">
        <f>[13]ARF!Q8</f>
        <v>0</v>
      </c>
      <c r="M4">
        <f>'[13]DWM-NB'!Q8</f>
        <v>44</v>
      </c>
      <c r="N4">
        <f>'[13]DWM-HT'!Q8</f>
        <v>0</v>
      </c>
      <c r="O4">
        <f>[13]WMA!Q8</f>
        <v>0</v>
      </c>
      <c r="P4">
        <f>[13]Lite!Q8</f>
        <v>100</v>
      </c>
      <c r="R4">
        <f>[13]ARF!C8</f>
        <v>0.421875</v>
      </c>
      <c r="S4">
        <f>'[13]DWM-NB'!C8</f>
        <v>0.140625</v>
      </c>
      <c r="T4">
        <f>'[13]DWM-HT'!C8</f>
        <v>0.1875</v>
      </c>
      <c r="U4">
        <f>[13]WMA!C8</f>
        <v>0.109375</v>
      </c>
      <c r="V4">
        <f>[13]Lite!C8</f>
        <v>0.15625</v>
      </c>
    </row>
    <row r="5" spans="1:34" ht="15" x14ac:dyDescent="0.25">
      <c r="A5">
        <f>[13]ARF!E9</f>
        <v>3000</v>
      </c>
      <c r="B5">
        <f>[13]ARF!F9</f>
        <v>90.7</v>
      </c>
      <c r="C5">
        <f>'[13]DWM-NB'!F9</f>
        <v>38.666666666666664</v>
      </c>
      <c r="D5">
        <f>'[13]DWM-HT'!F9</f>
        <v>82</v>
      </c>
      <c r="E5">
        <f>[13]WMA!F9</f>
        <v>86.7</v>
      </c>
      <c r="F5">
        <f>[13]Lite!F9</f>
        <v>80.300000000000011</v>
      </c>
      <c r="H5">
        <f>'[13]DWM-NB'!L9</f>
        <v>1</v>
      </c>
      <c r="I5">
        <f>[13]Lite!L9</f>
        <v>8</v>
      </c>
      <c r="J5">
        <f>'[13]DWM-HT'!L9</f>
        <v>6</v>
      </c>
      <c r="L5">
        <f>[13]ARF!Q9</f>
        <v>0</v>
      </c>
      <c r="M5">
        <f>'[13]DWM-NB'!Q9</f>
        <v>40.400000000000006</v>
      </c>
      <c r="N5">
        <f>'[13]DWM-HT'!Q9</f>
        <v>0</v>
      </c>
      <c r="O5">
        <f>[13]WMA!Q9</f>
        <v>0</v>
      </c>
      <c r="P5">
        <f>[13]Lite!Q9</f>
        <v>100</v>
      </c>
      <c r="R5">
        <f>[13]ARF!C9</f>
        <v>0.5625</v>
      </c>
      <c r="S5">
        <f>'[13]DWM-NB'!C9</f>
        <v>0.171875</v>
      </c>
      <c r="T5">
        <f>'[13]DWM-HT'!C9</f>
        <v>0.25</v>
      </c>
      <c r="U5">
        <f>[13]WMA!C9</f>
        <v>0.109375</v>
      </c>
      <c r="V5">
        <f>[13]Lite!C9</f>
        <v>0.203125</v>
      </c>
    </row>
    <row r="6" spans="1:34" ht="15" x14ac:dyDescent="0.25">
      <c r="A6">
        <f>[13]ARF!E10</f>
        <v>4000</v>
      </c>
      <c r="B6">
        <f>[13]ARF!F10</f>
        <v>91.600000000000009</v>
      </c>
      <c r="C6">
        <f>'[13]DWM-NB'!F10</f>
        <v>41.25</v>
      </c>
      <c r="D6">
        <f>'[13]DWM-HT'!F10</f>
        <v>84.5</v>
      </c>
      <c r="E6">
        <f>[13]WMA!F10</f>
        <v>88.9</v>
      </c>
      <c r="F6">
        <f>[13]Lite!F10</f>
        <v>83.6</v>
      </c>
      <c r="H6">
        <f>'[13]DWM-NB'!L10</f>
        <v>1</v>
      </c>
      <c r="I6">
        <f>[13]Lite!L10</f>
        <v>9</v>
      </c>
      <c r="J6">
        <f>'[13]DWM-HT'!L10</f>
        <v>6</v>
      </c>
      <c r="L6">
        <f>[13]ARF!Q10</f>
        <v>0</v>
      </c>
      <c r="M6">
        <f>'[13]DWM-NB'!Q10</f>
        <v>42.857142857142854</v>
      </c>
      <c r="N6">
        <f>'[13]DWM-HT'!Q10</f>
        <v>0</v>
      </c>
      <c r="O6">
        <f>[13]WMA!Q10</f>
        <v>0</v>
      </c>
      <c r="P6">
        <f>[13]Lite!Q10</f>
        <v>0</v>
      </c>
      <c r="R6">
        <f>[13]ARF!C10</f>
        <v>0.625</v>
      </c>
      <c r="S6">
        <f>'[13]DWM-NB'!C10</f>
        <v>0.21875</v>
      </c>
      <c r="T6">
        <f>'[13]DWM-HT'!C10</f>
        <v>0.265625</v>
      </c>
      <c r="U6">
        <f>[13]WMA!C10</f>
        <v>0.140625</v>
      </c>
      <c r="V6">
        <f>[13]Lite!C10</f>
        <v>0.25</v>
      </c>
    </row>
    <row r="7" spans="1:34" ht="15" x14ac:dyDescent="0.25">
      <c r="A7">
        <f>[13]ARF!E11</f>
        <v>5000</v>
      </c>
      <c r="B7">
        <f>[13]ARF!F11</f>
        <v>93.2</v>
      </c>
      <c r="C7">
        <f>'[13]DWM-NB'!F11</f>
        <v>41.199999999999996</v>
      </c>
      <c r="D7">
        <f>'[13]DWM-HT'!F11</f>
        <v>85.8</v>
      </c>
      <c r="E7">
        <f>[13]WMA!F11</f>
        <v>89.2</v>
      </c>
      <c r="F7">
        <f>[13]Lite!F11</f>
        <v>81.5</v>
      </c>
      <c r="H7">
        <f>'[13]DWM-NB'!L11</f>
        <v>1</v>
      </c>
      <c r="I7">
        <f>[13]Lite!L11</f>
        <v>9</v>
      </c>
      <c r="J7">
        <f>'[13]DWM-HT'!L11</f>
        <v>6</v>
      </c>
      <c r="L7">
        <f>[13]ARF!Q11</f>
        <v>0</v>
      </c>
      <c r="M7">
        <f>'[13]DWM-NB'!Q11</f>
        <v>42.444444444444443</v>
      </c>
      <c r="N7">
        <f>'[13]DWM-HT'!Q11</f>
        <v>0</v>
      </c>
      <c r="O7">
        <f>[13]WMA!Q11</f>
        <v>0</v>
      </c>
      <c r="P7">
        <f>[13]Lite!Q11</f>
        <v>0</v>
      </c>
      <c r="R7">
        <f>[13]ARF!C11</f>
        <v>0.703125</v>
      </c>
      <c r="S7">
        <f>'[13]DWM-NB'!C11</f>
        <v>0.25</v>
      </c>
      <c r="T7">
        <f>'[13]DWM-HT'!C11</f>
        <v>0.28125</v>
      </c>
      <c r="U7">
        <f>[13]WMA!C11</f>
        <v>0.140625</v>
      </c>
      <c r="V7">
        <f>[13]Lite!C11</f>
        <v>0.28125</v>
      </c>
    </row>
    <row r="8" spans="1:34" ht="15" x14ac:dyDescent="0.25">
      <c r="A8">
        <f>[13]ARF!E12</f>
        <v>6000</v>
      </c>
      <c r="B8">
        <f>[13]ARF!F12</f>
        <v>90.2</v>
      </c>
      <c r="C8">
        <f>'[13]DWM-NB'!F12</f>
        <v>43.666666666666664</v>
      </c>
      <c r="D8">
        <f>'[13]DWM-HT'!F12</f>
        <v>82.8</v>
      </c>
      <c r="E8">
        <f>[13]WMA!F12</f>
        <v>86.9</v>
      </c>
      <c r="F8">
        <f>[13]Lite!F12</f>
        <v>80.100000000000009</v>
      </c>
      <c r="H8">
        <f>'[13]DWM-NB'!L12</f>
        <v>1</v>
      </c>
      <c r="I8">
        <f>[13]Lite!L12</f>
        <v>9</v>
      </c>
      <c r="J8">
        <f>'[13]DWM-HT'!L12</f>
        <v>6</v>
      </c>
      <c r="L8">
        <f>[13]ARF!Q12</f>
        <v>0</v>
      </c>
      <c r="M8">
        <f>'[13]DWM-NB'!Q12</f>
        <v>44.909090909090907</v>
      </c>
      <c r="N8">
        <f>'[13]DWM-HT'!Q12</f>
        <v>0</v>
      </c>
      <c r="O8">
        <f>[13]WMA!Q12</f>
        <v>0</v>
      </c>
      <c r="P8">
        <f>[13]Lite!Q12</f>
        <v>100</v>
      </c>
      <c r="R8">
        <f>[13]ARF!C12</f>
        <v>0.796875</v>
      </c>
      <c r="S8">
        <f>'[13]DWM-NB'!C12</f>
        <v>0.28125</v>
      </c>
      <c r="T8">
        <f>'[13]DWM-HT'!C12</f>
        <v>0.296875</v>
      </c>
      <c r="U8">
        <f>[13]WMA!C12</f>
        <v>0.15625</v>
      </c>
      <c r="V8">
        <f>[13]Lite!C12</f>
        <v>0.328125</v>
      </c>
      <c r="AG8" s="32" t="s">
        <v>17</v>
      </c>
    </row>
    <row r="9" spans="1:34" ht="15" x14ac:dyDescent="0.25">
      <c r="A9">
        <f>[13]ARF!E13</f>
        <v>7000</v>
      </c>
      <c r="B9">
        <f>[13]ARF!F13</f>
        <v>90.5</v>
      </c>
      <c r="C9">
        <f>'[13]DWM-NB'!F13</f>
        <v>44.571428571428569</v>
      </c>
      <c r="D9">
        <f>'[13]DWM-HT'!F13</f>
        <v>83</v>
      </c>
      <c r="E9">
        <f>[13]WMA!F13</f>
        <v>86.8</v>
      </c>
      <c r="F9">
        <f>[13]Lite!F13</f>
        <v>79.3</v>
      </c>
      <c r="H9">
        <f>'[13]DWM-NB'!L13</f>
        <v>1</v>
      </c>
      <c r="I9">
        <f>[13]Lite!L13</f>
        <v>9</v>
      </c>
      <c r="J9">
        <f>'[13]DWM-HT'!L13</f>
        <v>6</v>
      </c>
      <c r="L9">
        <f>[13]ARF!Q13</f>
        <v>0</v>
      </c>
      <c r="M9">
        <f>'[13]DWM-NB'!Q13</f>
        <v>45.692307692307693</v>
      </c>
      <c r="N9">
        <f>'[13]DWM-HT'!Q13</f>
        <v>0</v>
      </c>
      <c r="O9">
        <f>[13]WMA!Q13</f>
        <v>0</v>
      </c>
      <c r="P9">
        <f>[13]Lite!Q13</f>
        <v>0</v>
      </c>
      <c r="R9">
        <f>[13]ARF!C13</f>
        <v>0.90625</v>
      </c>
      <c r="S9">
        <f>'[13]DWM-NB'!C13</f>
        <v>0.328125</v>
      </c>
      <c r="T9">
        <f>'[13]DWM-HT'!C13</f>
        <v>0.328125</v>
      </c>
      <c r="U9">
        <f>[13]WMA!C13</f>
        <v>0.171875</v>
      </c>
      <c r="V9">
        <f>[13]Lite!C13</f>
        <v>0.359375</v>
      </c>
      <c r="AH9">
        <v>1</v>
      </c>
    </row>
    <row r="10" spans="1:34" ht="15" x14ac:dyDescent="0.25">
      <c r="A10">
        <f>[13]ARF!E14</f>
        <v>8000</v>
      </c>
      <c r="B10">
        <f>[13]ARF!F14</f>
        <v>89.9</v>
      </c>
      <c r="C10">
        <f>'[13]DWM-NB'!F14</f>
        <v>44.625</v>
      </c>
      <c r="D10">
        <f>'[13]DWM-HT'!F14</f>
        <v>82.6</v>
      </c>
      <c r="E10">
        <f>[13]WMA!F14</f>
        <v>86.9</v>
      </c>
      <c r="F10">
        <f>[13]Lite!F14</f>
        <v>81.599999999999994</v>
      </c>
      <c r="H10">
        <f>'[13]DWM-NB'!L14</f>
        <v>1</v>
      </c>
      <c r="I10">
        <f>[13]Lite!L14</f>
        <v>8</v>
      </c>
      <c r="J10">
        <f>'[13]DWM-HT'!L14</f>
        <v>6</v>
      </c>
      <c r="L10">
        <f>[13]ARF!Q14</f>
        <v>0</v>
      </c>
      <c r="M10">
        <f>'[13]DWM-NB'!Q14</f>
        <v>45.6</v>
      </c>
      <c r="N10">
        <f>'[13]DWM-HT'!Q14</f>
        <v>0</v>
      </c>
      <c r="O10">
        <f>[13]WMA!Q14</f>
        <v>0</v>
      </c>
      <c r="P10">
        <f>[13]Lite!Q14</f>
        <v>100</v>
      </c>
      <c r="R10">
        <f>[13]ARF!C14</f>
        <v>1.015625</v>
      </c>
      <c r="S10">
        <f>'[13]DWM-NB'!C14</f>
        <v>0.375</v>
      </c>
      <c r="T10">
        <f>'[13]DWM-HT'!C14</f>
        <v>0.34375</v>
      </c>
      <c r="U10">
        <f>[13]WMA!C14</f>
        <v>0.203125</v>
      </c>
      <c r="V10">
        <f>[13]Lite!C14</f>
        <v>0.390625</v>
      </c>
      <c r="AH10">
        <v>100</v>
      </c>
    </row>
    <row r="11" spans="1:34" ht="15" x14ac:dyDescent="0.25">
      <c r="A11">
        <f>[13]ARF!E15</f>
        <v>9000</v>
      </c>
      <c r="B11">
        <f>[13]ARF!F15</f>
        <v>89.8</v>
      </c>
      <c r="C11">
        <f>'[13]DWM-NB'!F15</f>
        <v>43.55555555555555</v>
      </c>
      <c r="D11">
        <f>'[13]DWM-HT'!F15</f>
        <v>81.5</v>
      </c>
      <c r="E11">
        <f>[13]WMA!F15</f>
        <v>87.2</v>
      </c>
      <c r="F11">
        <f>[13]Lite!F15</f>
        <v>80.800000000000011</v>
      </c>
      <c r="H11">
        <f>'[13]DWM-NB'!L15</f>
        <v>1</v>
      </c>
      <c r="I11">
        <f>[13]Lite!L15</f>
        <v>8</v>
      </c>
      <c r="J11">
        <f>'[13]DWM-HT'!L15</f>
        <v>6</v>
      </c>
      <c r="L11">
        <f>[13]ARF!Q15</f>
        <v>0</v>
      </c>
      <c r="M11">
        <f>'[13]DWM-NB'!Q15</f>
        <v>44.352941176470587</v>
      </c>
      <c r="N11">
        <f>'[13]DWM-HT'!Q15</f>
        <v>0</v>
      </c>
      <c r="O11">
        <f>[13]WMA!Q15</f>
        <v>0</v>
      </c>
      <c r="P11">
        <f>[13]Lite!Q15</f>
        <v>100</v>
      </c>
      <c r="R11">
        <f>[13]ARF!C15</f>
        <v>1.125</v>
      </c>
      <c r="S11">
        <f>'[13]DWM-NB'!C15</f>
        <v>0.390625</v>
      </c>
      <c r="T11">
        <f>'[13]DWM-HT'!C15</f>
        <v>0.375</v>
      </c>
      <c r="U11">
        <f>[13]WMA!C15</f>
        <v>0.203125</v>
      </c>
      <c r="V11">
        <f>[13]Lite!C15</f>
        <v>0.40625</v>
      </c>
    </row>
    <row r="12" spans="1:34" ht="15" x14ac:dyDescent="0.25">
      <c r="A12">
        <f>[13]ARF!E16</f>
        <v>10000</v>
      </c>
      <c r="B12">
        <f>[13]ARF!F16</f>
        <v>91.100000000000009</v>
      </c>
      <c r="C12">
        <f>'[13]DWM-NB'!F16</f>
        <v>44.4</v>
      </c>
      <c r="D12">
        <f>'[13]DWM-HT'!F16</f>
        <v>84.8</v>
      </c>
      <c r="E12">
        <f>[13]WMA!F16</f>
        <v>89.3</v>
      </c>
      <c r="F12">
        <f>[13]Lite!F16</f>
        <v>82.399999999999991</v>
      </c>
      <c r="H12">
        <f>'[13]DWM-NB'!L16</f>
        <v>1</v>
      </c>
      <c r="I12">
        <f>[13]Lite!L16</f>
        <v>6</v>
      </c>
      <c r="J12">
        <f>'[13]DWM-HT'!L16</f>
        <v>6</v>
      </c>
      <c r="L12">
        <f>[13]ARF!Q16</f>
        <v>0</v>
      </c>
      <c r="M12">
        <f>'[13]DWM-NB'!Q16</f>
        <v>45.15789473684211</v>
      </c>
      <c r="N12">
        <f>'[13]DWM-HT'!Q16</f>
        <v>0</v>
      </c>
      <c r="O12">
        <f>[13]WMA!Q16</f>
        <v>0</v>
      </c>
      <c r="P12">
        <f>[13]Lite!Q16</f>
        <v>0</v>
      </c>
      <c r="R12">
        <f>[13]ARF!C16</f>
        <v>1.1875</v>
      </c>
      <c r="S12">
        <f>'[13]DWM-NB'!C16</f>
        <v>0.5</v>
      </c>
      <c r="T12">
        <f>'[13]DWM-HT'!C16</f>
        <v>0.390625</v>
      </c>
      <c r="U12">
        <f>[13]WMA!C16</f>
        <v>0.21875</v>
      </c>
      <c r="V12">
        <f>[13]Lite!C16</f>
        <v>0.421875</v>
      </c>
    </row>
    <row r="13" spans="1:34" ht="15" x14ac:dyDescent="0.25">
      <c r="A13">
        <f>[13]ARF!E17</f>
        <v>11000</v>
      </c>
      <c r="B13">
        <f>[13]ARF!F17</f>
        <v>91.7</v>
      </c>
      <c r="C13">
        <f>'[13]DWM-NB'!F17</f>
        <v>0</v>
      </c>
      <c r="D13">
        <f>'[13]DWM-HT'!F17</f>
        <v>85</v>
      </c>
      <c r="E13">
        <f>[13]WMA!F17</f>
        <v>89.3</v>
      </c>
      <c r="F13">
        <f>[13]Lite!F17</f>
        <v>83.5</v>
      </c>
      <c r="H13">
        <f>'[13]DWM-NB'!L17</f>
        <v>0</v>
      </c>
      <c r="I13">
        <f>[13]Lite!L17</f>
        <v>6</v>
      </c>
      <c r="J13">
        <f>'[13]DWM-HT'!L17</f>
        <v>6</v>
      </c>
      <c r="L13">
        <f>[13]ARF!Q17</f>
        <v>0</v>
      </c>
      <c r="M13">
        <f>'[13]DWM-NB'!Q17</f>
        <v>0</v>
      </c>
      <c r="N13">
        <f>'[13]DWM-HT'!Q17</f>
        <v>0</v>
      </c>
      <c r="O13">
        <f>[13]WMA!Q17</f>
        <v>0</v>
      </c>
      <c r="P13">
        <f>[13]Lite!Q17</f>
        <v>0</v>
      </c>
      <c r="R13">
        <f>[13]ARF!C17</f>
        <v>1.265625</v>
      </c>
      <c r="S13">
        <f>'[13]DWM-NB'!C17</f>
        <v>0</v>
      </c>
      <c r="T13">
        <f>'[13]DWM-HT'!C17</f>
        <v>0.421875</v>
      </c>
      <c r="U13">
        <f>[13]WMA!C17</f>
        <v>0.21875</v>
      </c>
      <c r="V13">
        <f>[13]Lite!C17</f>
        <v>0.453125</v>
      </c>
      <c r="AG13">
        <v>17000</v>
      </c>
    </row>
    <row r="14" spans="1:34" ht="15" x14ac:dyDescent="0.25">
      <c r="A14">
        <f>[13]ARF!E18</f>
        <v>12000</v>
      </c>
      <c r="B14">
        <f>[13]ARF!F18</f>
        <v>90.4</v>
      </c>
      <c r="C14">
        <f>'[13]DWM-NB'!F18</f>
        <v>0</v>
      </c>
      <c r="D14">
        <f>'[13]DWM-HT'!F18</f>
        <v>83.899999999999991</v>
      </c>
      <c r="E14">
        <f>[13]WMA!F18</f>
        <v>87.7</v>
      </c>
      <c r="F14">
        <f>[13]Lite!F18</f>
        <v>81.3</v>
      </c>
      <c r="H14">
        <f>'[13]DWM-NB'!L18</f>
        <v>0</v>
      </c>
      <c r="I14">
        <f>[13]Lite!L18</f>
        <v>6</v>
      </c>
      <c r="J14">
        <f>'[13]DWM-HT'!L18</f>
        <v>6</v>
      </c>
      <c r="L14">
        <f>[13]ARF!Q18</f>
        <v>0</v>
      </c>
      <c r="M14">
        <f>'[13]DWM-NB'!Q18</f>
        <v>0</v>
      </c>
      <c r="N14">
        <f>'[13]DWM-HT'!Q18</f>
        <v>0</v>
      </c>
      <c r="O14">
        <f>[13]WMA!Q18</f>
        <v>0</v>
      </c>
      <c r="P14">
        <f>[13]Lite!Q18</f>
        <v>100</v>
      </c>
      <c r="R14">
        <f>[13]ARF!C18</f>
        <v>1.328125</v>
      </c>
      <c r="S14">
        <f>'[13]DWM-NB'!C18</f>
        <v>0</v>
      </c>
      <c r="T14">
        <f>'[13]DWM-HT'!C18</f>
        <v>0.4375</v>
      </c>
      <c r="U14">
        <f>[13]WMA!C18</f>
        <v>0.234375</v>
      </c>
      <c r="V14">
        <f>[13]Lite!C18</f>
        <v>0.484375</v>
      </c>
      <c r="AG14">
        <v>17000</v>
      </c>
    </row>
    <row r="15" spans="1:34" ht="15" x14ac:dyDescent="0.25">
      <c r="A15">
        <f>[13]ARF!E19</f>
        <v>13000</v>
      </c>
      <c r="B15">
        <f>[13]ARF!F19</f>
        <v>90.4</v>
      </c>
      <c r="C15">
        <f>'[13]DWM-NB'!F19</f>
        <v>0</v>
      </c>
      <c r="D15">
        <f>'[13]DWM-HT'!F19</f>
        <v>83.1</v>
      </c>
      <c r="E15">
        <f>[13]WMA!F19</f>
        <v>87.1</v>
      </c>
      <c r="F15">
        <f>[13]Lite!F19</f>
        <v>81.699999999999989</v>
      </c>
      <c r="H15">
        <f>'[13]DWM-NB'!L19</f>
        <v>0</v>
      </c>
      <c r="I15">
        <f>[13]Lite!L19</f>
        <v>9</v>
      </c>
      <c r="J15">
        <f>'[13]DWM-HT'!L19</f>
        <v>6</v>
      </c>
      <c r="L15">
        <f>[13]ARF!Q19</f>
        <v>0</v>
      </c>
      <c r="M15">
        <f>'[13]DWM-NB'!Q19</f>
        <v>0</v>
      </c>
      <c r="N15">
        <f>'[13]DWM-HT'!Q19</f>
        <v>0</v>
      </c>
      <c r="O15">
        <f>[13]WMA!Q19</f>
        <v>0</v>
      </c>
      <c r="P15">
        <f>[13]Lite!Q19</f>
        <v>100</v>
      </c>
      <c r="R15">
        <f>[13]ARF!C19</f>
        <v>1.4375</v>
      </c>
      <c r="S15">
        <f>'[13]DWM-NB'!C19</f>
        <v>0</v>
      </c>
      <c r="T15">
        <f>'[13]DWM-HT'!C19</f>
        <v>0.46875</v>
      </c>
      <c r="U15">
        <f>[13]WMA!C19</f>
        <v>0.25</v>
      </c>
      <c r="V15">
        <f>[13]Lite!C19</f>
        <v>0.515625</v>
      </c>
    </row>
    <row r="16" spans="1:34" ht="15" x14ac:dyDescent="0.25">
      <c r="A16">
        <f>[13]ARF!E20</f>
        <v>14000</v>
      </c>
      <c r="B16">
        <f>[13]ARF!F20</f>
        <v>88.5</v>
      </c>
      <c r="C16">
        <f>'[13]DWM-NB'!F20</f>
        <v>0</v>
      </c>
      <c r="D16">
        <f>'[13]DWM-HT'!F20</f>
        <v>82.399999999999991</v>
      </c>
      <c r="E16">
        <f>[13]WMA!F20</f>
        <v>86.2</v>
      </c>
      <c r="F16">
        <f>[13]Lite!F20</f>
        <v>81.100000000000009</v>
      </c>
      <c r="H16">
        <f>'[13]DWM-NB'!L20</f>
        <v>0</v>
      </c>
      <c r="I16">
        <f>[13]Lite!L20</f>
        <v>9</v>
      </c>
      <c r="J16">
        <f>'[13]DWM-HT'!L20</f>
        <v>6</v>
      </c>
      <c r="L16">
        <f>[13]ARF!Q20</f>
        <v>0</v>
      </c>
      <c r="M16">
        <f>'[13]DWM-NB'!Q20</f>
        <v>0</v>
      </c>
      <c r="N16">
        <f>'[13]DWM-HT'!Q20</f>
        <v>0</v>
      </c>
      <c r="O16">
        <f>[13]WMA!Q20</f>
        <v>0</v>
      </c>
      <c r="P16">
        <f>[13]Lite!Q20</f>
        <v>100</v>
      </c>
      <c r="R16">
        <f>[13]ARF!C20</f>
        <v>1.53125</v>
      </c>
      <c r="S16">
        <f>'[13]DWM-NB'!C20</f>
        <v>0</v>
      </c>
      <c r="T16">
        <f>'[13]DWM-HT'!C20</f>
        <v>0.5</v>
      </c>
      <c r="U16">
        <f>[13]WMA!C20</f>
        <v>0.265625</v>
      </c>
      <c r="V16">
        <f>[13]Lite!C20</f>
        <v>0.546875</v>
      </c>
    </row>
    <row r="17" spans="1:33" ht="15" x14ac:dyDescent="0.25">
      <c r="A17">
        <f>[13]ARF!E21</f>
        <v>15000</v>
      </c>
      <c r="B17">
        <f>[13]ARF!F21</f>
        <v>90.7</v>
      </c>
      <c r="C17">
        <f>'[13]DWM-NB'!F21</f>
        <v>0</v>
      </c>
      <c r="D17">
        <f>'[13]DWM-HT'!F21</f>
        <v>74.7</v>
      </c>
      <c r="E17">
        <f>[13]WMA!F21</f>
        <v>88.6</v>
      </c>
      <c r="F17">
        <f>[13]Lite!F21</f>
        <v>82.1</v>
      </c>
      <c r="H17">
        <f>'[13]DWM-NB'!L21</f>
        <v>0</v>
      </c>
      <c r="I17">
        <f>[13]Lite!L21</f>
        <v>10</v>
      </c>
      <c r="J17">
        <f>'[13]DWM-HT'!L21</f>
        <v>6</v>
      </c>
      <c r="L17">
        <f>[13]ARF!Q21</f>
        <v>0</v>
      </c>
      <c r="M17">
        <f>'[13]DWM-NB'!Q21</f>
        <v>0</v>
      </c>
      <c r="N17">
        <f>'[13]DWM-HT'!Q21</f>
        <v>0</v>
      </c>
      <c r="O17">
        <f>[13]WMA!Q21</f>
        <v>0</v>
      </c>
      <c r="P17">
        <f>[13]Lite!Q21</f>
        <v>100</v>
      </c>
      <c r="R17">
        <f>[13]ARF!C21</f>
        <v>1.609375</v>
      </c>
      <c r="S17">
        <f>'[13]DWM-NB'!C21</f>
        <v>0</v>
      </c>
      <c r="T17">
        <f>'[13]DWM-HT'!C21</f>
        <v>0.53125</v>
      </c>
      <c r="U17">
        <f>[13]WMA!C21</f>
        <v>0.28125</v>
      </c>
      <c r="V17">
        <f>[13]Lite!C21</f>
        <v>0.578125</v>
      </c>
      <c r="AG17">
        <v>35000</v>
      </c>
    </row>
    <row r="18" spans="1:33" ht="15" x14ac:dyDescent="0.25">
      <c r="A18">
        <f>[13]ARF!E22</f>
        <v>16000</v>
      </c>
      <c r="B18">
        <f>[13]ARF!F22</f>
        <v>90.8</v>
      </c>
      <c r="C18">
        <f>'[13]DWM-NB'!F22</f>
        <v>0</v>
      </c>
      <c r="D18">
        <f>'[13]DWM-HT'!F22</f>
        <v>80.800000000000011</v>
      </c>
      <c r="E18">
        <f>[13]WMA!F22</f>
        <v>88.6</v>
      </c>
      <c r="F18">
        <f>[13]Lite!F22</f>
        <v>84.7</v>
      </c>
      <c r="H18">
        <f>'[13]DWM-NB'!L22</f>
        <v>0</v>
      </c>
      <c r="I18">
        <f>[13]Lite!L22</f>
        <v>11</v>
      </c>
      <c r="J18">
        <f>'[13]DWM-HT'!L22</f>
        <v>6</v>
      </c>
      <c r="L18">
        <f>[13]ARF!Q22</f>
        <v>0</v>
      </c>
      <c r="M18">
        <f>'[13]DWM-NB'!Q22</f>
        <v>0</v>
      </c>
      <c r="N18">
        <f>'[13]DWM-HT'!Q22</f>
        <v>0</v>
      </c>
      <c r="O18">
        <f>[13]WMA!Q22</f>
        <v>0</v>
      </c>
      <c r="P18">
        <f>[13]Lite!Q22</f>
        <v>100</v>
      </c>
      <c r="R18">
        <f>[13]ARF!C22</f>
        <v>1.6875</v>
      </c>
      <c r="S18">
        <f>'[13]DWM-NB'!C22</f>
        <v>0</v>
      </c>
      <c r="T18">
        <f>'[13]DWM-HT'!C22</f>
        <v>0.5625</v>
      </c>
      <c r="U18">
        <f>[13]WMA!C22</f>
        <v>0.296875</v>
      </c>
      <c r="V18">
        <f>[13]Lite!C22</f>
        <v>0.625</v>
      </c>
      <c r="AG18">
        <v>35000</v>
      </c>
    </row>
    <row r="19" spans="1:33" ht="15" x14ac:dyDescent="0.25">
      <c r="A19">
        <f>[13]ARF!E23</f>
        <v>17000</v>
      </c>
      <c r="B19">
        <f>[13]ARF!F23</f>
        <v>90.5</v>
      </c>
      <c r="C19">
        <f>'[13]DWM-NB'!F23</f>
        <v>0</v>
      </c>
      <c r="D19">
        <f>'[13]DWM-HT'!F23</f>
        <v>82.8</v>
      </c>
      <c r="E19">
        <f>[13]WMA!F23</f>
        <v>88.6</v>
      </c>
      <c r="F19">
        <f>[13]Lite!F23</f>
        <v>83.899999999999991</v>
      </c>
      <c r="H19">
        <f>'[13]DWM-NB'!L23</f>
        <v>0</v>
      </c>
      <c r="I19">
        <f>[13]Lite!L23</f>
        <v>11</v>
      </c>
      <c r="J19">
        <f>'[13]DWM-HT'!L23</f>
        <v>6</v>
      </c>
      <c r="L19">
        <f>[13]ARF!Q23</f>
        <v>0</v>
      </c>
      <c r="M19">
        <f>'[13]DWM-NB'!Q23</f>
        <v>0</v>
      </c>
      <c r="N19">
        <f>'[13]DWM-HT'!Q23</f>
        <v>0</v>
      </c>
      <c r="O19">
        <f>[13]WMA!Q23</f>
        <v>0</v>
      </c>
      <c r="P19">
        <f>[13]Lite!Q23</f>
        <v>0</v>
      </c>
      <c r="R19">
        <f>[13]ARF!C23</f>
        <v>1.765625</v>
      </c>
      <c r="S19">
        <f>'[13]DWM-NB'!C23</f>
        <v>0</v>
      </c>
      <c r="T19">
        <f>'[13]DWM-HT'!C23</f>
        <v>0.59375</v>
      </c>
      <c r="U19">
        <f>[13]WMA!C23</f>
        <v>0.3125</v>
      </c>
      <c r="V19">
        <f>[13]Lite!C23</f>
        <v>0.65625</v>
      </c>
    </row>
    <row r="20" spans="1:33" ht="15" x14ac:dyDescent="0.25">
      <c r="A20">
        <f>[13]ARF!E24</f>
        <v>18000</v>
      </c>
      <c r="B20">
        <f>[13]ARF!F24</f>
        <v>90.7</v>
      </c>
      <c r="C20">
        <f>'[13]DWM-NB'!F24</f>
        <v>0</v>
      </c>
      <c r="D20">
        <f>'[13]DWM-HT'!F24</f>
        <v>83.899999999999991</v>
      </c>
      <c r="E20">
        <f>[13]WMA!F24</f>
        <v>88.1</v>
      </c>
      <c r="F20">
        <f>[13]Lite!F24</f>
        <v>85.1</v>
      </c>
      <c r="H20">
        <f>'[13]DWM-NB'!L24</f>
        <v>0</v>
      </c>
      <c r="I20">
        <f>[13]Lite!L24</f>
        <v>11</v>
      </c>
      <c r="J20">
        <f>'[13]DWM-HT'!L24</f>
        <v>6</v>
      </c>
      <c r="L20">
        <f>[13]ARF!Q24</f>
        <v>0</v>
      </c>
      <c r="M20">
        <f>'[13]DWM-NB'!Q24</f>
        <v>0</v>
      </c>
      <c r="N20">
        <f>'[13]DWM-HT'!Q24</f>
        <v>0</v>
      </c>
      <c r="O20">
        <f>[13]WMA!Q24</f>
        <v>0</v>
      </c>
      <c r="P20">
        <f>[13]Lite!Q24</f>
        <v>100</v>
      </c>
      <c r="R20">
        <f>[13]ARF!C24</f>
        <v>1.828125</v>
      </c>
      <c r="S20">
        <f>'[13]DWM-NB'!C24</f>
        <v>0</v>
      </c>
      <c r="T20">
        <f>'[13]DWM-HT'!C24</f>
        <v>0.625</v>
      </c>
      <c r="U20">
        <f>[13]WMA!C24</f>
        <v>0.3125</v>
      </c>
      <c r="V20">
        <f>[13]Lite!C24</f>
        <v>0.703125</v>
      </c>
      <c r="AG20">
        <v>60000</v>
      </c>
    </row>
    <row r="21" spans="1:33" ht="15" x14ac:dyDescent="0.25">
      <c r="A21">
        <f>[13]ARF!E25</f>
        <v>19000</v>
      </c>
      <c r="B21">
        <f>[13]ARF!F25</f>
        <v>91.100000000000009</v>
      </c>
      <c r="C21">
        <f>'[13]DWM-NB'!F25</f>
        <v>0</v>
      </c>
      <c r="D21">
        <f>'[13]DWM-HT'!F25</f>
        <v>81.3</v>
      </c>
      <c r="E21">
        <f>[13]WMA!F25</f>
        <v>87.1</v>
      </c>
      <c r="F21">
        <f>[13]Lite!F25</f>
        <v>83.6</v>
      </c>
      <c r="H21">
        <f>'[13]DWM-NB'!L25</f>
        <v>0</v>
      </c>
      <c r="I21">
        <f>[13]Lite!L25</f>
        <v>11</v>
      </c>
      <c r="J21">
        <f>'[13]DWM-HT'!L25</f>
        <v>6</v>
      </c>
      <c r="L21">
        <f>[13]ARF!Q25</f>
        <v>0</v>
      </c>
      <c r="M21">
        <f>'[13]DWM-NB'!Q25</f>
        <v>0</v>
      </c>
      <c r="N21">
        <f>'[13]DWM-HT'!Q25</f>
        <v>0</v>
      </c>
      <c r="O21">
        <f>[13]WMA!Q25</f>
        <v>0</v>
      </c>
      <c r="P21">
        <f>[13]Lite!Q25</f>
        <v>100</v>
      </c>
      <c r="R21">
        <f>[13]ARF!C25</f>
        <v>1.90625</v>
      </c>
      <c r="S21">
        <f>'[13]DWM-NB'!C25</f>
        <v>0</v>
      </c>
      <c r="T21">
        <f>'[13]DWM-HT'!C25</f>
        <v>0.65625</v>
      </c>
      <c r="U21">
        <f>[13]WMA!C25</f>
        <v>0.328125</v>
      </c>
      <c r="V21">
        <f>[13]Lite!C25</f>
        <v>0.71875</v>
      </c>
      <c r="AG21">
        <v>60000</v>
      </c>
    </row>
    <row r="22" spans="1:33" ht="15" x14ac:dyDescent="0.25">
      <c r="A22">
        <f>[13]ARF!E26</f>
        <v>20000</v>
      </c>
      <c r="B22">
        <f>[13]ARF!F26</f>
        <v>89.9</v>
      </c>
      <c r="C22">
        <f>'[13]DWM-NB'!F26</f>
        <v>0</v>
      </c>
      <c r="D22">
        <f>'[13]DWM-HT'!F26</f>
        <v>73.099999999999994</v>
      </c>
      <c r="E22">
        <f>[13]WMA!F26</f>
        <v>87.1</v>
      </c>
      <c r="F22">
        <f>[13]Lite!F26</f>
        <v>84.1</v>
      </c>
      <c r="H22">
        <f>'[13]DWM-NB'!L26</f>
        <v>0</v>
      </c>
      <c r="I22">
        <f>[13]Lite!L26</f>
        <v>11</v>
      </c>
      <c r="J22">
        <f>'[13]DWM-HT'!L26</f>
        <v>5</v>
      </c>
      <c r="L22">
        <f>[13]ARF!Q26</f>
        <v>0</v>
      </c>
      <c r="M22">
        <f>'[13]DWM-NB'!Q26</f>
        <v>0</v>
      </c>
      <c r="N22">
        <f>'[13]DWM-HT'!Q26</f>
        <v>0</v>
      </c>
      <c r="O22">
        <f>[13]WMA!Q26</f>
        <v>0</v>
      </c>
      <c r="P22">
        <f>[13]Lite!Q26</f>
        <v>100</v>
      </c>
      <c r="R22">
        <f>[13]ARF!C26</f>
        <v>1.96875</v>
      </c>
      <c r="S22">
        <f>'[13]DWM-NB'!C26</f>
        <v>0</v>
      </c>
      <c r="T22">
        <f>'[13]DWM-HT'!C26</f>
        <v>0.703125</v>
      </c>
      <c r="U22">
        <f>[13]WMA!C26</f>
        <v>0.34375</v>
      </c>
      <c r="V22">
        <f>[13]Lite!C26</f>
        <v>0.75</v>
      </c>
    </row>
    <row r="23" spans="1:33" ht="15" x14ac:dyDescent="0.25">
      <c r="A23">
        <f>[13]ARF!E27</f>
        <v>21000</v>
      </c>
      <c r="B23">
        <f>[13]ARF!F27</f>
        <v>91.100000000000009</v>
      </c>
      <c r="C23">
        <f>'[13]DWM-NB'!F27</f>
        <v>0</v>
      </c>
      <c r="D23">
        <f>'[13]DWM-HT'!F27</f>
        <v>68.2</v>
      </c>
      <c r="E23">
        <f>[13]WMA!F27</f>
        <v>88.9</v>
      </c>
      <c r="F23">
        <f>[13]Lite!F27</f>
        <v>86.4</v>
      </c>
      <c r="H23">
        <f>'[13]DWM-NB'!L27</f>
        <v>0</v>
      </c>
      <c r="I23">
        <f>[13]Lite!L27</f>
        <v>11</v>
      </c>
      <c r="J23">
        <f>'[13]DWM-HT'!L27</f>
        <v>1</v>
      </c>
      <c r="L23">
        <f>[13]ARF!Q27</f>
        <v>0</v>
      </c>
      <c r="M23">
        <f>'[13]DWM-NB'!Q27</f>
        <v>0</v>
      </c>
      <c r="N23">
        <f>'[13]DWM-HT'!Q27</f>
        <v>0</v>
      </c>
      <c r="O23">
        <f>[13]WMA!Q27</f>
        <v>0</v>
      </c>
      <c r="P23">
        <f>[13]Lite!Q27</f>
        <v>0</v>
      </c>
      <c r="R23">
        <f>[13]ARF!C27</f>
        <v>2.0625</v>
      </c>
      <c r="S23">
        <f>'[13]DWM-NB'!C27</f>
        <v>0</v>
      </c>
      <c r="T23">
        <f>'[13]DWM-HT'!C27</f>
        <v>0.734375</v>
      </c>
      <c r="U23">
        <f>[13]WMA!C27</f>
        <v>0.359375</v>
      </c>
      <c r="V23">
        <f>[13]Lite!C27</f>
        <v>0.796875</v>
      </c>
      <c r="AG23">
        <v>78000</v>
      </c>
    </row>
    <row r="24" spans="1:33" ht="15" x14ac:dyDescent="0.25">
      <c r="A24">
        <f>[13]ARF!E28</f>
        <v>22000</v>
      </c>
      <c r="B24">
        <f>[13]ARF!F28</f>
        <v>91.9</v>
      </c>
      <c r="C24">
        <f>'[13]DWM-NB'!F28</f>
        <v>0</v>
      </c>
      <c r="D24">
        <f>'[13]DWM-HT'!F28</f>
        <v>68.8</v>
      </c>
      <c r="E24">
        <f>[13]WMA!F28</f>
        <v>88.1</v>
      </c>
      <c r="F24">
        <f>[13]Lite!F28</f>
        <v>85.8</v>
      </c>
      <c r="H24">
        <f>'[13]DWM-NB'!L28</f>
        <v>0</v>
      </c>
      <c r="I24">
        <f>[13]Lite!L28</f>
        <v>11</v>
      </c>
      <c r="J24">
        <f>'[13]DWM-HT'!L28</f>
        <v>1</v>
      </c>
      <c r="L24">
        <f>[13]ARF!Q28</f>
        <v>0</v>
      </c>
      <c r="M24">
        <f>'[13]DWM-NB'!Q28</f>
        <v>0</v>
      </c>
      <c r="N24">
        <f>'[13]DWM-HT'!Q28</f>
        <v>0</v>
      </c>
      <c r="O24">
        <f>[13]WMA!Q28</f>
        <v>0</v>
      </c>
      <c r="P24">
        <f>[13]Lite!Q28</f>
        <v>0</v>
      </c>
      <c r="R24">
        <f>[13]ARF!C28</f>
        <v>2.125</v>
      </c>
      <c r="S24">
        <f>'[13]DWM-NB'!C28</f>
        <v>0</v>
      </c>
      <c r="T24">
        <f>'[13]DWM-HT'!C28</f>
        <v>0.75</v>
      </c>
      <c r="U24">
        <f>[13]WMA!C28</f>
        <v>0.359375</v>
      </c>
      <c r="V24">
        <f>[13]Lite!C28</f>
        <v>0.84375</v>
      </c>
      <c r="AG24">
        <v>78000</v>
      </c>
    </row>
    <row r="25" spans="1:33" ht="15" x14ac:dyDescent="0.25">
      <c r="A25">
        <f>[13]ARF!E29</f>
        <v>23000</v>
      </c>
      <c r="B25">
        <f>[13]ARF!F29</f>
        <v>89.8</v>
      </c>
      <c r="C25">
        <f>'[13]DWM-NB'!F29</f>
        <v>0</v>
      </c>
      <c r="D25">
        <f>'[13]DWM-HT'!F29</f>
        <v>64.099999999999994</v>
      </c>
      <c r="E25">
        <f>[13]WMA!F29</f>
        <v>87.1</v>
      </c>
      <c r="F25">
        <f>[13]Lite!F29</f>
        <v>83.1</v>
      </c>
      <c r="H25">
        <f>'[13]DWM-NB'!L29</f>
        <v>0</v>
      </c>
      <c r="I25">
        <f>[13]Lite!L29</f>
        <v>11</v>
      </c>
      <c r="J25">
        <f>'[13]DWM-HT'!L29</f>
        <v>1</v>
      </c>
      <c r="L25">
        <f>[13]ARF!Q29</f>
        <v>0</v>
      </c>
      <c r="M25">
        <f>'[13]DWM-NB'!Q29</f>
        <v>0</v>
      </c>
      <c r="N25">
        <f>'[13]DWM-HT'!Q29</f>
        <v>0</v>
      </c>
      <c r="O25">
        <f>[13]WMA!Q29</f>
        <v>0</v>
      </c>
      <c r="P25">
        <f>[13]Lite!Q29</f>
        <v>100</v>
      </c>
      <c r="R25">
        <f>[13]ARF!C29</f>
        <v>2.203125</v>
      </c>
      <c r="S25">
        <f>'[13]DWM-NB'!C29</f>
        <v>0</v>
      </c>
      <c r="T25">
        <f>'[13]DWM-HT'!C29</f>
        <v>0.78125</v>
      </c>
      <c r="U25">
        <f>[13]WMA!C29</f>
        <v>0.375</v>
      </c>
      <c r="V25">
        <f>[13]Lite!C29</f>
        <v>0.875</v>
      </c>
    </row>
    <row r="26" spans="1:33" ht="15" x14ac:dyDescent="0.25">
      <c r="A26">
        <f>[13]ARF!E30</f>
        <v>24000</v>
      </c>
      <c r="B26">
        <f>[13]ARF!F30</f>
        <v>91.8</v>
      </c>
      <c r="C26">
        <f>'[13]DWM-NB'!F30</f>
        <v>0</v>
      </c>
      <c r="D26">
        <f>'[13]DWM-HT'!F30</f>
        <v>61.5</v>
      </c>
      <c r="E26">
        <f>[13]WMA!F30</f>
        <v>89.5</v>
      </c>
      <c r="F26">
        <f>[13]Lite!F30</f>
        <v>85.8</v>
      </c>
      <c r="H26">
        <f>'[13]DWM-NB'!L30</f>
        <v>0</v>
      </c>
      <c r="I26">
        <f>[13]Lite!L30</f>
        <v>11</v>
      </c>
      <c r="J26">
        <f>'[13]DWM-HT'!L30</f>
        <v>1</v>
      </c>
      <c r="L26">
        <f>[13]ARF!Q30</f>
        <v>0</v>
      </c>
      <c r="M26">
        <f>'[13]DWM-NB'!Q30</f>
        <v>0</v>
      </c>
      <c r="N26">
        <f>'[13]DWM-HT'!Q30</f>
        <v>0</v>
      </c>
      <c r="O26">
        <f>[13]WMA!Q30</f>
        <v>0</v>
      </c>
      <c r="P26">
        <f>[13]Lite!Q30</f>
        <v>100</v>
      </c>
      <c r="R26">
        <f>[13]ARF!C30</f>
        <v>2.296875</v>
      </c>
      <c r="S26">
        <f>'[13]DWM-NB'!C30</f>
        <v>0</v>
      </c>
      <c r="T26">
        <f>'[13]DWM-HT'!C30</f>
        <v>0.796875</v>
      </c>
      <c r="U26">
        <f>[13]WMA!C30</f>
        <v>0.390625</v>
      </c>
      <c r="V26">
        <f>[13]Lite!C30</f>
        <v>0.90625</v>
      </c>
    </row>
    <row r="27" spans="1:33" ht="15" x14ac:dyDescent="0.25">
      <c r="A27">
        <f>[13]ARF!E31</f>
        <v>25000</v>
      </c>
      <c r="B27">
        <f>[13]ARF!F31</f>
        <v>91.7</v>
      </c>
      <c r="C27">
        <f>'[13]DWM-NB'!F31</f>
        <v>0</v>
      </c>
      <c r="D27">
        <f>'[13]DWM-HT'!F31</f>
        <v>65</v>
      </c>
      <c r="E27">
        <f>[13]WMA!F31</f>
        <v>89.1</v>
      </c>
      <c r="F27">
        <f>[13]Lite!F31</f>
        <v>85.7</v>
      </c>
      <c r="H27">
        <f>'[13]DWM-NB'!L31</f>
        <v>0</v>
      </c>
      <c r="I27">
        <f>[13]Lite!L31</f>
        <v>11</v>
      </c>
      <c r="J27">
        <f>'[13]DWM-HT'!L31</f>
        <v>1</v>
      </c>
      <c r="L27">
        <f>[13]ARF!Q31</f>
        <v>0</v>
      </c>
      <c r="M27">
        <f>'[13]DWM-NB'!Q31</f>
        <v>0</v>
      </c>
      <c r="N27">
        <f>'[13]DWM-HT'!Q31</f>
        <v>0</v>
      </c>
      <c r="O27">
        <f>[13]WMA!Q31</f>
        <v>0</v>
      </c>
      <c r="P27">
        <f>[13]Lite!Q31</f>
        <v>100</v>
      </c>
      <c r="R27">
        <f>[13]ARF!C31</f>
        <v>2.34375</v>
      </c>
      <c r="S27">
        <f>'[13]DWM-NB'!C31</f>
        <v>0</v>
      </c>
      <c r="T27">
        <f>'[13]DWM-HT'!C31</f>
        <v>0.8125</v>
      </c>
      <c r="U27">
        <f>[13]WMA!C31</f>
        <v>0.390625</v>
      </c>
      <c r="V27">
        <f>[13]Lite!C31</f>
        <v>0.9375</v>
      </c>
    </row>
    <row r="28" spans="1:33" ht="15" x14ac:dyDescent="0.25">
      <c r="A28">
        <f>[13]ARF!E32</f>
        <v>26000</v>
      </c>
      <c r="B28">
        <f>[13]ARF!F32</f>
        <v>48.1</v>
      </c>
      <c r="C28">
        <f>'[13]DWM-NB'!F32</f>
        <v>0</v>
      </c>
      <c r="D28">
        <f>'[13]DWM-HT'!F32</f>
        <v>53.6</v>
      </c>
      <c r="E28">
        <f>[13]WMA!F32</f>
        <v>52.2</v>
      </c>
      <c r="F28">
        <f>[13]Lite!F32</f>
        <v>54.900000000000006</v>
      </c>
      <c r="H28">
        <f>'[13]DWM-NB'!L32</f>
        <v>0</v>
      </c>
      <c r="I28">
        <f>[13]Lite!L32</f>
        <v>11</v>
      </c>
      <c r="J28">
        <f>'[13]DWM-HT'!L32</f>
        <v>1</v>
      </c>
      <c r="L28">
        <f>[13]ARF!Q32</f>
        <v>0</v>
      </c>
      <c r="M28">
        <f>'[13]DWM-NB'!Q32</f>
        <v>0</v>
      </c>
      <c r="N28">
        <f>'[13]DWM-HT'!Q32</f>
        <v>0</v>
      </c>
      <c r="O28">
        <f>[13]WMA!Q32</f>
        <v>0</v>
      </c>
      <c r="P28">
        <f>[13]Lite!Q32</f>
        <v>100</v>
      </c>
      <c r="R28">
        <f>[13]ARF!C32</f>
        <v>2.46875</v>
      </c>
      <c r="S28">
        <f>'[13]DWM-NB'!C32</f>
        <v>0</v>
      </c>
      <c r="T28">
        <f>'[13]DWM-HT'!C32</f>
        <v>0.828125</v>
      </c>
      <c r="U28">
        <f>[13]WMA!C32</f>
        <v>0.40625</v>
      </c>
      <c r="V28">
        <f>[13]Lite!C32</f>
        <v>0.953125</v>
      </c>
    </row>
    <row r="29" spans="1:33" ht="15" x14ac:dyDescent="0.25">
      <c r="A29">
        <f>[13]ARF!E33</f>
        <v>27000</v>
      </c>
      <c r="B29">
        <f>[13]ARF!F33</f>
        <v>45.1</v>
      </c>
      <c r="C29">
        <f>'[13]DWM-NB'!F33</f>
        <v>0</v>
      </c>
      <c r="D29">
        <f>'[13]DWM-HT'!F33</f>
        <v>54</v>
      </c>
      <c r="E29">
        <f>[13]WMA!F33</f>
        <v>53.800000000000004</v>
      </c>
      <c r="F29">
        <f>[13]Lite!F33</f>
        <v>54.400000000000006</v>
      </c>
      <c r="H29">
        <f>'[13]DWM-NB'!L33</f>
        <v>0</v>
      </c>
      <c r="I29">
        <f>[13]Lite!L33</f>
        <v>11</v>
      </c>
      <c r="J29">
        <f>'[13]DWM-HT'!L33</f>
        <v>1</v>
      </c>
      <c r="L29">
        <f>[13]ARF!Q33</f>
        <v>0</v>
      </c>
      <c r="M29">
        <f>'[13]DWM-NB'!Q33</f>
        <v>0</v>
      </c>
      <c r="N29">
        <f>'[13]DWM-HT'!Q33</f>
        <v>0</v>
      </c>
      <c r="O29">
        <f>[13]WMA!Q33</f>
        <v>0</v>
      </c>
      <c r="P29">
        <f>[13]Lite!Q33</f>
        <v>0</v>
      </c>
      <c r="R29">
        <f>[13]ARF!C33</f>
        <v>2.59375</v>
      </c>
      <c r="S29">
        <f>'[13]DWM-NB'!C33</f>
        <v>0</v>
      </c>
      <c r="T29">
        <f>'[13]DWM-HT'!C33</f>
        <v>0.859375</v>
      </c>
      <c r="U29">
        <f>[13]WMA!C33</f>
        <v>0.421875</v>
      </c>
      <c r="V29">
        <f>[13]Lite!C33</f>
        <v>1.015625</v>
      </c>
    </row>
    <row r="30" spans="1:33" ht="15" x14ac:dyDescent="0.25">
      <c r="A30">
        <f>[13]ARF!E34</f>
        <v>28000</v>
      </c>
      <c r="B30">
        <f>[13]ARF!F34</f>
        <v>47.199999999999996</v>
      </c>
      <c r="C30">
        <f>'[13]DWM-NB'!F34</f>
        <v>0</v>
      </c>
      <c r="D30">
        <f>'[13]DWM-HT'!F34</f>
        <v>50.5</v>
      </c>
      <c r="E30">
        <f>[13]WMA!F34</f>
        <v>52.7</v>
      </c>
      <c r="F30">
        <f>[13]Lite!F34</f>
        <v>51.4</v>
      </c>
      <c r="H30">
        <f>'[13]DWM-NB'!L34</f>
        <v>0</v>
      </c>
      <c r="I30">
        <f>[13]Lite!L34</f>
        <v>11</v>
      </c>
      <c r="J30">
        <f>'[13]DWM-HT'!L34</f>
        <v>1</v>
      </c>
      <c r="L30">
        <f>[13]ARF!Q34</f>
        <v>0</v>
      </c>
      <c r="M30">
        <f>'[13]DWM-NB'!Q34</f>
        <v>0</v>
      </c>
      <c r="N30">
        <f>'[13]DWM-HT'!Q34</f>
        <v>0</v>
      </c>
      <c r="O30">
        <f>[13]WMA!Q34</f>
        <v>0</v>
      </c>
      <c r="P30">
        <f>[13]Lite!Q34</f>
        <v>0</v>
      </c>
      <c r="R30">
        <f>[13]ARF!C34</f>
        <v>2.6875</v>
      </c>
      <c r="S30">
        <f>'[13]DWM-NB'!C34</f>
        <v>0</v>
      </c>
      <c r="T30">
        <f>'[13]DWM-HT'!C34</f>
        <v>0.875</v>
      </c>
      <c r="U30">
        <f>[13]WMA!C34</f>
        <v>0.4375</v>
      </c>
      <c r="V30">
        <f>[13]Lite!C34</f>
        <v>1.03125</v>
      </c>
    </row>
    <row r="31" spans="1:33" ht="15" x14ac:dyDescent="0.25">
      <c r="A31">
        <f>[13]ARF!E35</f>
        <v>29000</v>
      </c>
      <c r="B31">
        <f>[13]ARF!F35</f>
        <v>45.5</v>
      </c>
      <c r="C31">
        <f>'[13]DWM-NB'!F35</f>
        <v>0</v>
      </c>
      <c r="D31">
        <f>'[13]DWM-HT'!F35</f>
        <v>52.7</v>
      </c>
      <c r="E31">
        <f>[13]WMA!F35</f>
        <v>55.900000000000006</v>
      </c>
      <c r="F31">
        <f>[13]Lite!F35</f>
        <v>49.8</v>
      </c>
      <c r="H31">
        <f>'[13]DWM-NB'!L35</f>
        <v>0</v>
      </c>
      <c r="I31">
        <f>[13]Lite!L35</f>
        <v>17</v>
      </c>
      <c r="J31">
        <f>'[13]DWM-HT'!L35</f>
        <v>1</v>
      </c>
      <c r="L31">
        <f>[13]ARF!Q35</f>
        <v>0</v>
      </c>
      <c r="M31">
        <f>'[13]DWM-NB'!Q35</f>
        <v>0</v>
      </c>
      <c r="N31">
        <f>'[13]DWM-HT'!Q35</f>
        <v>0</v>
      </c>
      <c r="O31">
        <f>[13]WMA!Q35</f>
        <v>0</v>
      </c>
      <c r="P31">
        <f>[13]Lite!Q35</f>
        <v>0</v>
      </c>
      <c r="R31">
        <f>[13]ARF!C35</f>
        <v>2.78125</v>
      </c>
      <c r="S31">
        <f>'[13]DWM-NB'!C35</f>
        <v>0</v>
      </c>
      <c r="T31">
        <f>'[13]DWM-HT'!C35</f>
        <v>0.890625</v>
      </c>
      <c r="U31">
        <f>[13]WMA!C35</f>
        <v>0.46875</v>
      </c>
      <c r="V31">
        <f>[13]Lite!C35</f>
        <v>1.078125</v>
      </c>
    </row>
    <row r="32" spans="1:33" ht="15" x14ac:dyDescent="0.25">
      <c r="A32">
        <f>[13]ARF!E36</f>
        <v>30000</v>
      </c>
      <c r="B32">
        <f>[13]ARF!F36</f>
        <v>48</v>
      </c>
      <c r="C32">
        <f>'[13]DWM-NB'!F36</f>
        <v>0</v>
      </c>
      <c r="D32">
        <f>'[13]DWM-HT'!F36</f>
        <v>54</v>
      </c>
      <c r="E32">
        <f>[13]WMA!F36</f>
        <v>54.500000000000007</v>
      </c>
      <c r="F32">
        <f>[13]Lite!F36</f>
        <v>48.9</v>
      </c>
      <c r="H32">
        <f>'[13]DWM-NB'!L36</f>
        <v>0</v>
      </c>
      <c r="I32">
        <f>[13]Lite!L36</f>
        <v>17</v>
      </c>
      <c r="J32">
        <f>'[13]DWM-HT'!L36</f>
        <v>1</v>
      </c>
      <c r="L32">
        <f>[13]ARF!Q36</f>
        <v>0</v>
      </c>
      <c r="M32">
        <f>'[13]DWM-NB'!Q36</f>
        <v>0</v>
      </c>
      <c r="N32">
        <f>'[13]DWM-HT'!Q36</f>
        <v>0</v>
      </c>
      <c r="O32">
        <f>[13]WMA!Q36</f>
        <v>0</v>
      </c>
      <c r="P32">
        <f>[13]Lite!Q36</f>
        <v>100</v>
      </c>
      <c r="R32">
        <f>[13]ARF!C36</f>
        <v>2.875</v>
      </c>
      <c r="S32">
        <f>'[13]DWM-NB'!C36</f>
        <v>0</v>
      </c>
      <c r="T32">
        <f>'[13]DWM-HT'!C36</f>
        <v>0.90625</v>
      </c>
      <c r="U32">
        <f>[13]WMA!C36</f>
        <v>0.484375</v>
      </c>
      <c r="V32">
        <f>[13]Lite!C36</f>
        <v>1.109375</v>
      </c>
    </row>
    <row r="33" spans="1:22" x14ac:dyDescent="0.3">
      <c r="A33">
        <f>[13]ARF!E37</f>
        <v>31000</v>
      </c>
      <c r="B33">
        <f>[13]ARF!F37</f>
        <v>46.6</v>
      </c>
      <c r="C33">
        <f>'[13]DWM-NB'!F37</f>
        <v>0</v>
      </c>
      <c r="D33">
        <f>'[13]DWM-HT'!F37</f>
        <v>50.3</v>
      </c>
      <c r="E33">
        <f>[13]WMA!F37</f>
        <v>53</v>
      </c>
      <c r="F33">
        <f>[13]Lite!F37</f>
        <v>50.3</v>
      </c>
      <c r="H33">
        <f>'[13]DWM-NB'!L37</f>
        <v>0</v>
      </c>
      <c r="I33">
        <f>[13]Lite!L37</f>
        <v>22</v>
      </c>
      <c r="J33">
        <f>'[13]DWM-HT'!L37</f>
        <v>1</v>
      </c>
      <c r="L33">
        <f>[13]ARF!Q37</f>
        <v>0</v>
      </c>
      <c r="M33">
        <f>'[13]DWM-NB'!Q37</f>
        <v>0</v>
      </c>
      <c r="N33">
        <f>'[13]DWM-HT'!Q37</f>
        <v>0</v>
      </c>
      <c r="O33">
        <f>[13]WMA!Q37</f>
        <v>0</v>
      </c>
      <c r="P33">
        <f>[13]Lite!Q37</f>
        <v>0</v>
      </c>
      <c r="R33">
        <f>[13]ARF!C37</f>
        <v>2.96875</v>
      </c>
      <c r="S33">
        <f>'[13]DWM-NB'!C37</f>
        <v>0</v>
      </c>
      <c r="T33">
        <f>'[13]DWM-HT'!C37</f>
        <v>0.90625</v>
      </c>
      <c r="U33">
        <f>[13]WMA!C37</f>
        <v>0.5</v>
      </c>
      <c r="V33">
        <f>[13]Lite!C37</f>
        <v>1.171875</v>
      </c>
    </row>
    <row r="34" spans="1:22" x14ac:dyDescent="0.3">
      <c r="A34">
        <f>[13]ARF!E38</f>
        <v>32000</v>
      </c>
      <c r="B34">
        <f>[13]ARF!F38</f>
        <v>47.599999999999994</v>
      </c>
      <c r="C34">
        <f>'[13]DWM-NB'!F38</f>
        <v>0</v>
      </c>
      <c r="D34">
        <f>'[13]DWM-HT'!F38</f>
        <v>51.800000000000004</v>
      </c>
      <c r="E34">
        <f>[13]WMA!F38</f>
        <v>53.400000000000006</v>
      </c>
      <c r="F34">
        <f>[13]Lite!F38</f>
        <v>51.1</v>
      </c>
      <c r="H34">
        <f>'[13]DWM-NB'!L38</f>
        <v>0</v>
      </c>
      <c r="I34">
        <f>[13]Lite!L38</f>
        <v>27</v>
      </c>
      <c r="J34">
        <f>'[13]DWM-HT'!L38</f>
        <v>1</v>
      </c>
      <c r="L34">
        <f>[13]ARF!Q38</f>
        <v>0</v>
      </c>
      <c r="M34">
        <f>'[13]DWM-NB'!Q38</f>
        <v>0</v>
      </c>
      <c r="N34">
        <f>'[13]DWM-HT'!Q38</f>
        <v>0</v>
      </c>
      <c r="O34">
        <f>[13]WMA!Q38</f>
        <v>0</v>
      </c>
      <c r="P34">
        <f>[13]Lite!Q38</f>
        <v>100</v>
      </c>
      <c r="R34">
        <f>[13]ARF!C38</f>
        <v>3.0625</v>
      </c>
      <c r="S34">
        <f>'[13]DWM-NB'!C38</f>
        <v>0</v>
      </c>
      <c r="T34">
        <f>'[13]DWM-HT'!C38</f>
        <v>0.921875</v>
      </c>
      <c r="U34">
        <f>[13]WMA!C38</f>
        <v>0.515625</v>
      </c>
      <c r="V34">
        <f>[13]Lite!C38</f>
        <v>1.25</v>
      </c>
    </row>
    <row r="35" spans="1:22" x14ac:dyDescent="0.3">
      <c r="A35">
        <f>[13]ARF!E39</f>
        <v>33000</v>
      </c>
      <c r="B35">
        <f>[13]ARF!F39</f>
        <v>47.4</v>
      </c>
      <c r="C35">
        <f>'[13]DWM-NB'!F39</f>
        <v>0</v>
      </c>
      <c r="D35">
        <f>'[13]DWM-HT'!F39</f>
        <v>49.9</v>
      </c>
      <c r="E35">
        <f>[13]WMA!F39</f>
        <v>55.7</v>
      </c>
      <c r="F35">
        <f>[13]Lite!F39</f>
        <v>49.6</v>
      </c>
      <c r="H35">
        <f>'[13]DWM-NB'!L39</f>
        <v>0</v>
      </c>
      <c r="I35">
        <f>[13]Lite!L39</f>
        <v>35</v>
      </c>
      <c r="J35">
        <f>'[13]DWM-HT'!L39</f>
        <v>1</v>
      </c>
      <c r="L35">
        <f>[13]ARF!Q39</f>
        <v>0</v>
      </c>
      <c r="M35">
        <f>'[13]DWM-NB'!Q39</f>
        <v>0</v>
      </c>
      <c r="N35">
        <f>'[13]DWM-HT'!Q39</f>
        <v>0</v>
      </c>
      <c r="O35">
        <f>[13]WMA!Q39</f>
        <v>0</v>
      </c>
      <c r="P35">
        <f>[13]Lite!Q39</f>
        <v>100</v>
      </c>
      <c r="R35">
        <f>[13]ARF!C39</f>
        <v>3.1875</v>
      </c>
      <c r="S35">
        <f>'[13]DWM-NB'!C39</f>
        <v>0</v>
      </c>
      <c r="T35">
        <f>'[13]DWM-HT'!C39</f>
        <v>0.9375</v>
      </c>
      <c r="U35">
        <f>[13]WMA!C39</f>
        <v>0.515625</v>
      </c>
      <c r="V35">
        <f>[13]Lite!C39</f>
        <v>1.390625</v>
      </c>
    </row>
    <row r="36" spans="1:22" x14ac:dyDescent="0.3">
      <c r="A36">
        <f>[13]ARF!E40</f>
        <v>34000</v>
      </c>
      <c r="B36">
        <f>[13]ARF!F40</f>
        <v>47.9</v>
      </c>
      <c r="C36">
        <f>'[13]DWM-NB'!F40</f>
        <v>0</v>
      </c>
      <c r="D36">
        <f>'[13]DWM-HT'!F40</f>
        <v>50.4</v>
      </c>
      <c r="E36">
        <f>[13]WMA!F40</f>
        <v>51.7</v>
      </c>
      <c r="F36">
        <f>[13]Lite!F40</f>
        <v>49.6</v>
      </c>
      <c r="H36">
        <f>'[13]DWM-NB'!L40</f>
        <v>0</v>
      </c>
      <c r="I36">
        <f>[13]Lite!L40</f>
        <v>44</v>
      </c>
      <c r="J36">
        <f>'[13]DWM-HT'!L40</f>
        <v>1</v>
      </c>
      <c r="L36">
        <f>[13]ARF!Q40</f>
        <v>0</v>
      </c>
      <c r="M36">
        <f>'[13]DWM-NB'!Q40</f>
        <v>0</v>
      </c>
      <c r="N36">
        <f>'[13]DWM-HT'!Q40</f>
        <v>0</v>
      </c>
      <c r="O36">
        <f>[13]WMA!Q40</f>
        <v>0</v>
      </c>
      <c r="P36">
        <f>[13]Lite!Q40</f>
        <v>100</v>
      </c>
      <c r="R36">
        <f>[13]ARF!C40</f>
        <v>3.3125</v>
      </c>
      <c r="S36">
        <f>'[13]DWM-NB'!C40</f>
        <v>0</v>
      </c>
      <c r="T36">
        <f>'[13]DWM-HT'!C40</f>
        <v>0.953125</v>
      </c>
      <c r="U36">
        <f>[13]WMA!C40</f>
        <v>0.53125</v>
      </c>
      <c r="V36">
        <f>[13]Lite!C40</f>
        <v>1.546875</v>
      </c>
    </row>
    <row r="37" spans="1:22" x14ac:dyDescent="0.3">
      <c r="A37">
        <f>[13]ARF!E41</f>
        <v>35000</v>
      </c>
      <c r="B37">
        <f>[13]ARF!F41</f>
        <v>47.3</v>
      </c>
      <c r="C37">
        <f>'[13]DWM-NB'!F41</f>
        <v>0</v>
      </c>
      <c r="D37">
        <f>'[13]DWM-HT'!F41</f>
        <v>51.7</v>
      </c>
      <c r="E37">
        <f>[13]WMA!F41</f>
        <v>54.500000000000007</v>
      </c>
      <c r="F37">
        <f>[13]Lite!F41</f>
        <v>52.300000000000004</v>
      </c>
      <c r="H37">
        <f>'[13]DWM-NB'!L41</f>
        <v>0</v>
      </c>
      <c r="I37">
        <f>[13]Lite!L41</f>
        <v>48</v>
      </c>
      <c r="J37">
        <f>'[13]DWM-HT'!L41</f>
        <v>1</v>
      </c>
      <c r="L37">
        <f>[13]ARF!Q41</f>
        <v>0</v>
      </c>
      <c r="M37">
        <f>'[13]DWM-NB'!Q41</f>
        <v>0</v>
      </c>
      <c r="N37">
        <f>'[13]DWM-HT'!Q41</f>
        <v>0</v>
      </c>
      <c r="O37">
        <f>[13]WMA!Q41</f>
        <v>0</v>
      </c>
      <c r="P37">
        <f>[13]Lite!Q41</f>
        <v>100</v>
      </c>
      <c r="R37">
        <f>[13]ARF!C41</f>
        <v>3.421875</v>
      </c>
      <c r="S37">
        <f>'[13]DWM-NB'!C41</f>
        <v>0</v>
      </c>
      <c r="T37">
        <f>'[13]DWM-HT'!C41</f>
        <v>0.96875</v>
      </c>
      <c r="U37">
        <f>[13]WMA!C41</f>
        <v>0.546875</v>
      </c>
      <c r="V37">
        <f>[13]Lite!C41</f>
        <v>1.671875</v>
      </c>
    </row>
    <row r="38" spans="1:22" x14ac:dyDescent="0.3">
      <c r="A38">
        <f>[13]ARF!E42</f>
        <v>36000</v>
      </c>
      <c r="B38">
        <f>[13]ARF!F42</f>
        <v>55.600000000000009</v>
      </c>
      <c r="C38">
        <f>'[13]DWM-NB'!F42</f>
        <v>0</v>
      </c>
      <c r="D38">
        <f>'[13]DWM-HT'!F42</f>
        <v>52</v>
      </c>
      <c r="E38">
        <f>[13]WMA!F42</f>
        <v>55.7</v>
      </c>
      <c r="F38">
        <f>[13]Lite!F42</f>
        <v>55.400000000000006</v>
      </c>
      <c r="H38">
        <f>'[13]DWM-NB'!L42</f>
        <v>0</v>
      </c>
      <c r="I38">
        <f>[13]Lite!L42</f>
        <v>48</v>
      </c>
      <c r="J38">
        <f>'[13]DWM-HT'!L42</f>
        <v>1</v>
      </c>
      <c r="L38">
        <f>[13]ARF!Q42</f>
        <v>0</v>
      </c>
      <c r="M38">
        <f>'[13]DWM-NB'!Q42</f>
        <v>0</v>
      </c>
      <c r="N38">
        <f>'[13]DWM-HT'!Q42</f>
        <v>0</v>
      </c>
      <c r="O38">
        <f>[13]WMA!Q42</f>
        <v>0</v>
      </c>
      <c r="P38">
        <f>[13]Lite!Q42</f>
        <v>0</v>
      </c>
      <c r="R38">
        <f>[13]ARF!C42</f>
        <v>3.53125</v>
      </c>
      <c r="S38">
        <f>'[13]DWM-NB'!C42</f>
        <v>0</v>
      </c>
      <c r="T38">
        <f>'[13]DWM-HT'!C42</f>
        <v>0.984375</v>
      </c>
      <c r="U38">
        <f>[13]WMA!C42</f>
        <v>0.546875</v>
      </c>
      <c r="V38">
        <f>[13]Lite!C42</f>
        <v>1.78125</v>
      </c>
    </row>
    <row r="39" spans="1:22" x14ac:dyDescent="0.3">
      <c r="A39">
        <f>[13]ARF!E43</f>
        <v>37000</v>
      </c>
      <c r="B39">
        <f>[13]ARF!F43</f>
        <v>49</v>
      </c>
      <c r="C39">
        <f>'[13]DWM-NB'!F43</f>
        <v>0</v>
      </c>
      <c r="D39">
        <f>'[13]DWM-HT'!F43</f>
        <v>47.9</v>
      </c>
      <c r="E39">
        <f>[13]WMA!F43</f>
        <v>51.5</v>
      </c>
      <c r="F39">
        <f>[13]Lite!F43</f>
        <v>49.4</v>
      </c>
      <c r="H39">
        <f>'[13]DWM-NB'!L43</f>
        <v>0</v>
      </c>
      <c r="I39">
        <f>[13]Lite!L43</f>
        <v>49</v>
      </c>
      <c r="J39">
        <f>'[13]DWM-HT'!L43</f>
        <v>1</v>
      </c>
      <c r="L39">
        <f>[13]ARF!Q43</f>
        <v>0</v>
      </c>
      <c r="M39">
        <f>'[13]DWM-NB'!Q43</f>
        <v>0</v>
      </c>
      <c r="N39">
        <f>'[13]DWM-HT'!Q43</f>
        <v>0</v>
      </c>
      <c r="O39">
        <f>[13]WMA!Q43</f>
        <v>0</v>
      </c>
      <c r="P39">
        <f>[13]Lite!Q43</f>
        <v>0</v>
      </c>
      <c r="R39">
        <f>[13]ARF!C43</f>
        <v>3.640625</v>
      </c>
      <c r="S39">
        <f>'[13]DWM-NB'!C43</f>
        <v>0</v>
      </c>
      <c r="T39">
        <f>'[13]DWM-HT'!C43</f>
        <v>1</v>
      </c>
      <c r="U39">
        <f>[13]WMA!C43</f>
        <v>0.5625</v>
      </c>
      <c r="V39">
        <f>[13]Lite!C43</f>
        <v>1.9375</v>
      </c>
    </row>
    <row r="40" spans="1:22" x14ac:dyDescent="0.3">
      <c r="A40">
        <f>[13]ARF!E44</f>
        <v>38000</v>
      </c>
      <c r="B40">
        <f>[13]ARF!F44</f>
        <v>44.7</v>
      </c>
      <c r="C40">
        <f>'[13]DWM-NB'!F44</f>
        <v>0</v>
      </c>
      <c r="D40">
        <f>'[13]DWM-HT'!F44</f>
        <v>51.6</v>
      </c>
      <c r="E40">
        <f>[13]WMA!F44</f>
        <v>54.400000000000006</v>
      </c>
      <c r="F40">
        <f>[13]Lite!F44</f>
        <v>53.7</v>
      </c>
      <c r="H40">
        <f>'[13]DWM-NB'!L44</f>
        <v>0</v>
      </c>
      <c r="I40">
        <f>[13]Lite!L44</f>
        <v>51</v>
      </c>
      <c r="J40">
        <f>'[13]DWM-HT'!L44</f>
        <v>1</v>
      </c>
      <c r="L40">
        <f>[13]ARF!Q44</f>
        <v>0</v>
      </c>
      <c r="M40">
        <f>'[13]DWM-NB'!Q44</f>
        <v>0</v>
      </c>
      <c r="N40">
        <f>'[13]DWM-HT'!Q44</f>
        <v>0</v>
      </c>
      <c r="O40">
        <f>[13]WMA!Q44</f>
        <v>0</v>
      </c>
      <c r="P40">
        <f>[13]Lite!Q44</f>
        <v>0</v>
      </c>
      <c r="R40">
        <f>[13]ARF!C44</f>
        <v>3.75</v>
      </c>
      <c r="S40">
        <f>'[13]DWM-NB'!C44</f>
        <v>0</v>
      </c>
      <c r="T40">
        <f>'[13]DWM-HT'!C44</f>
        <v>1.015625</v>
      </c>
      <c r="U40">
        <f>[13]WMA!C44</f>
        <v>0.578125</v>
      </c>
      <c r="V40">
        <f>[13]Lite!C44</f>
        <v>2.09375</v>
      </c>
    </row>
    <row r="41" spans="1:22" x14ac:dyDescent="0.3">
      <c r="A41">
        <f>[13]ARF!E45</f>
        <v>39000</v>
      </c>
      <c r="B41">
        <f>[13]ARF!F45</f>
        <v>47</v>
      </c>
      <c r="C41">
        <f>'[13]DWM-NB'!F45</f>
        <v>0</v>
      </c>
      <c r="D41">
        <f>'[13]DWM-HT'!F45</f>
        <v>49.8</v>
      </c>
      <c r="E41">
        <f>[13]WMA!F45</f>
        <v>52.1</v>
      </c>
      <c r="F41">
        <f>[13]Lite!F45</f>
        <v>49.6</v>
      </c>
      <c r="H41">
        <f>'[13]DWM-NB'!L45</f>
        <v>0</v>
      </c>
      <c r="I41">
        <f>[13]Lite!L45</f>
        <v>55</v>
      </c>
      <c r="J41">
        <f>'[13]DWM-HT'!L45</f>
        <v>1</v>
      </c>
      <c r="L41">
        <f>[13]ARF!Q45</f>
        <v>0</v>
      </c>
      <c r="M41">
        <f>'[13]DWM-NB'!Q45</f>
        <v>0</v>
      </c>
      <c r="N41">
        <f>'[13]DWM-HT'!Q45</f>
        <v>0</v>
      </c>
      <c r="O41">
        <f>[13]WMA!Q45</f>
        <v>0</v>
      </c>
      <c r="P41">
        <f>[13]Lite!Q45</f>
        <v>100</v>
      </c>
      <c r="R41">
        <f>[13]ARF!C45</f>
        <v>3.859375</v>
      </c>
      <c r="S41">
        <f>'[13]DWM-NB'!C45</f>
        <v>0</v>
      </c>
      <c r="T41">
        <f>'[13]DWM-HT'!C45</f>
        <v>1.015625</v>
      </c>
      <c r="U41">
        <f>[13]WMA!C45</f>
        <v>0.59375</v>
      </c>
      <c r="V41">
        <f>[13]Lite!C45</f>
        <v>2.25</v>
      </c>
    </row>
    <row r="42" spans="1:22" x14ac:dyDescent="0.3">
      <c r="A42">
        <f>[13]ARF!E46</f>
        <v>40000</v>
      </c>
      <c r="B42">
        <f>[13]ARF!F46</f>
        <v>44.6</v>
      </c>
      <c r="C42">
        <f>'[13]DWM-NB'!F46</f>
        <v>0</v>
      </c>
      <c r="D42">
        <f>'[13]DWM-HT'!F46</f>
        <v>53</v>
      </c>
      <c r="E42">
        <f>[13]WMA!F46</f>
        <v>55.300000000000004</v>
      </c>
      <c r="F42">
        <f>[13]Lite!F46</f>
        <v>55.2</v>
      </c>
      <c r="H42">
        <f>'[13]DWM-NB'!L46</f>
        <v>0</v>
      </c>
      <c r="I42">
        <f>[13]Lite!L46</f>
        <v>55</v>
      </c>
      <c r="J42">
        <f>'[13]DWM-HT'!L46</f>
        <v>1</v>
      </c>
      <c r="L42">
        <f>[13]ARF!Q46</f>
        <v>0</v>
      </c>
      <c r="M42">
        <f>'[13]DWM-NB'!Q46</f>
        <v>0</v>
      </c>
      <c r="N42">
        <f>'[13]DWM-HT'!Q46</f>
        <v>0</v>
      </c>
      <c r="O42">
        <f>[13]WMA!Q46</f>
        <v>0</v>
      </c>
      <c r="P42">
        <f>[13]Lite!Q46</f>
        <v>100</v>
      </c>
      <c r="R42">
        <f>[13]ARF!C46</f>
        <v>3.984375</v>
      </c>
      <c r="S42">
        <f>'[13]DWM-NB'!C46</f>
        <v>0</v>
      </c>
      <c r="T42">
        <f>'[13]DWM-HT'!C46</f>
        <v>1.03125</v>
      </c>
      <c r="U42">
        <f>[13]WMA!C46</f>
        <v>0.59375</v>
      </c>
      <c r="V42">
        <f>[13]Lite!C46</f>
        <v>2.375</v>
      </c>
    </row>
    <row r="43" spans="1:22" x14ac:dyDescent="0.3">
      <c r="A43">
        <f>[13]ARF!E47</f>
        <v>41000</v>
      </c>
      <c r="B43">
        <f>[13]ARF!F47</f>
        <v>49.1</v>
      </c>
      <c r="C43">
        <f>'[13]DWM-NB'!F47</f>
        <v>0</v>
      </c>
      <c r="D43">
        <f>'[13]DWM-HT'!F47</f>
        <v>52.900000000000006</v>
      </c>
      <c r="E43">
        <f>[13]WMA!F47</f>
        <v>52.6</v>
      </c>
      <c r="F43">
        <f>[13]Lite!F47</f>
        <v>53.300000000000004</v>
      </c>
      <c r="H43">
        <f>'[13]DWM-NB'!L47</f>
        <v>0</v>
      </c>
      <c r="I43">
        <f>[13]Lite!L47</f>
        <v>57</v>
      </c>
      <c r="J43">
        <f>'[13]DWM-HT'!L47</f>
        <v>1</v>
      </c>
      <c r="L43">
        <f>[13]ARF!Q47</f>
        <v>0</v>
      </c>
      <c r="M43">
        <f>'[13]DWM-NB'!Q47</f>
        <v>0</v>
      </c>
      <c r="N43">
        <f>'[13]DWM-HT'!Q47</f>
        <v>0</v>
      </c>
      <c r="O43">
        <f>[13]WMA!Q47</f>
        <v>0</v>
      </c>
      <c r="P43">
        <f>[13]Lite!Q47</f>
        <v>100</v>
      </c>
      <c r="R43">
        <f>[13]ARF!C47</f>
        <v>4.09375</v>
      </c>
      <c r="S43">
        <f>'[13]DWM-NB'!C47</f>
        <v>0</v>
      </c>
      <c r="T43">
        <f>'[13]DWM-HT'!C47</f>
        <v>1.046875</v>
      </c>
      <c r="U43">
        <f>[13]WMA!C47</f>
        <v>0.609375</v>
      </c>
      <c r="V43">
        <f>[13]Lite!C47</f>
        <v>2.5</v>
      </c>
    </row>
    <row r="44" spans="1:22" x14ac:dyDescent="0.3">
      <c r="A44">
        <f>[13]ARF!E48</f>
        <v>42000</v>
      </c>
      <c r="B44">
        <f>[13]ARF!F48</f>
        <v>46.7</v>
      </c>
      <c r="C44">
        <f>'[13]DWM-NB'!F48</f>
        <v>0</v>
      </c>
      <c r="D44">
        <f>'[13]DWM-HT'!F48</f>
        <v>49.7</v>
      </c>
      <c r="E44">
        <f>[13]WMA!F48</f>
        <v>52</v>
      </c>
      <c r="F44">
        <f>[13]Lite!F48</f>
        <v>56.399999999999991</v>
      </c>
      <c r="H44">
        <f>'[13]DWM-NB'!L48</f>
        <v>0</v>
      </c>
      <c r="I44">
        <f>[13]Lite!L48</f>
        <v>57</v>
      </c>
      <c r="J44">
        <f>'[13]DWM-HT'!L48</f>
        <v>1</v>
      </c>
      <c r="L44">
        <f>[13]ARF!Q48</f>
        <v>0</v>
      </c>
      <c r="M44">
        <f>'[13]DWM-NB'!Q48</f>
        <v>0</v>
      </c>
      <c r="N44">
        <f>'[13]DWM-HT'!Q48</f>
        <v>0</v>
      </c>
      <c r="O44">
        <f>[13]WMA!Q48</f>
        <v>0</v>
      </c>
      <c r="P44">
        <f>[13]Lite!Q48</f>
        <v>0</v>
      </c>
      <c r="R44">
        <f>[13]ARF!C48</f>
        <v>4.21875</v>
      </c>
      <c r="S44">
        <f>'[13]DWM-NB'!C48</f>
        <v>0</v>
      </c>
      <c r="T44">
        <f>'[13]DWM-HT'!C48</f>
        <v>1.0625</v>
      </c>
      <c r="U44">
        <f>[13]WMA!C48</f>
        <v>0.625</v>
      </c>
      <c r="V44">
        <f>[13]Lite!C48</f>
        <v>2.59375</v>
      </c>
    </row>
    <row r="45" spans="1:22" x14ac:dyDescent="0.3">
      <c r="A45">
        <f>[13]ARF!E49</f>
        <v>43000</v>
      </c>
      <c r="B45">
        <f>[13]ARF!F49</f>
        <v>44.1</v>
      </c>
      <c r="C45">
        <f>'[13]DWM-NB'!F49</f>
        <v>0</v>
      </c>
      <c r="D45">
        <f>'[13]DWM-HT'!F49</f>
        <v>51.4</v>
      </c>
      <c r="E45">
        <f>[13]WMA!F49</f>
        <v>52.7</v>
      </c>
      <c r="F45">
        <f>[13]Lite!F49</f>
        <v>53.5</v>
      </c>
      <c r="H45">
        <f>'[13]DWM-NB'!L49</f>
        <v>0</v>
      </c>
      <c r="I45">
        <f>[13]Lite!L49</f>
        <v>57</v>
      </c>
      <c r="J45">
        <f>'[13]DWM-HT'!L49</f>
        <v>1</v>
      </c>
      <c r="L45">
        <f>[13]ARF!Q49</f>
        <v>0</v>
      </c>
      <c r="M45">
        <f>'[13]DWM-NB'!Q49</f>
        <v>0</v>
      </c>
      <c r="N45">
        <f>'[13]DWM-HT'!Q49</f>
        <v>0</v>
      </c>
      <c r="O45">
        <f>[13]WMA!Q49</f>
        <v>0</v>
      </c>
      <c r="P45">
        <f>[13]Lite!Q49</f>
        <v>0</v>
      </c>
      <c r="R45">
        <f>[13]ARF!C49</f>
        <v>4.328125</v>
      </c>
      <c r="S45">
        <f>'[13]DWM-NB'!C49</f>
        <v>0</v>
      </c>
      <c r="T45">
        <f>'[13]DWM-HT'!C49</f>
        <v>1.078125</v>
      </c>
      <c r="U45">
        <f>[13]WMA!C49</f>
        <v>0.640625</v>
      </c>
      <c r="V45">
        <f>[13]Lite!C49</f>
        <v>2.671875</v>
      </c>
    </row>
    <row r="46" spans="1:22" x14ac:dyDescent="0.3">
      <c r="A46">
        <f>[13]ARF!E50</f>
        <v>44000</v>
      </c>
      <c r="B46">
        <f>[13]ARF!F50</f>
        <v>46.300000000000004</v>
      </c>
      <c r="C46">
        <f>'[13]DWM-NB'!F50</f>
        <v>0</v>
      </c>
      <c r="D46">
        <f>'[13]DWM-HT'!F50</f>
        <v>51</v>
      </c>
      <c r="E46">
        <f>[13]WMA!F50</f>
        <v>53.1</v>
      </c>
      <c r="F46">
        <f>[13]Lite!F50</f>
        <v>54.800000000000004</v>
      </c>
      <c r="H46">
        <f>'[13]DWM-NB'!L50</f>
        <v>0</v>
      </c>
      <c r="I46">
        <f>[13]Lite!L50</f>
        <v>59</v>
      </c>
      <c r="J46">
        <f>'[13]DWM-HT'!L50</f>
        <v>1</v>
      </c>
      <c r="L46">
        <f>[13]ARF!Q50</f>
        <v>0</v>
      </c>
      <c r="M46">
        <f>'[13]DWM-NB'!Q50</f>
        <v>0</v>
      </c>
      <c r="N46">
        <f>'[13]DWM-HT'!Q50</f>
        <v>0</v>
      </c>
      <c r="O46">
        <f>[13]WMA!Q50</f>
        <v>0</v>
      </c>
      <c r="P46">
        <f>[13]Lite!Q50</f>
        <v>0</v>
      </c>
      <c r="R46">
        <f>[13]ARF!C50</f>
        <v>4.421875</v>
      </c>
      <c r="S46">
        <f>'[13]DWM-NB'!C50</f>
        <v>0</v>
      </c>
      <c r="T46">
        <f>'[13]DWM-HT'!C50</f>
        <v>1.09375</v>
      </c>
      <c r="U46">
        <f>[13]WMA!C50</f>
        <v>0.640625</v>
      </c>
      <c r="V46">
        <f>[13]Lite!C50</f>
        <v>2.8125</v>
      </c>
    </row>
    <row r="47" spans="1:22" x14ac:dyDescent="0.3">
      <c r="A47">
        <f>[13]ARF!E51</f>
        <v>45000</v>
      </c>
      <c r="B47">
        <f>[13]ARF!F51</f>
        <v>49.4</v>
      </c>
      <c r="C47">
        <f>'[13]DWM-NB'!F51</f>
        <v>0</v>
      </c>
      <c r="D47">
        <f>'[13]DWM-HT'!F51</f>
        <v>52.2</v>
      </c>
      <c r="E47">
        <f>[13]WMA!F51</f>
        <v>51.9</v>
      </c>
      <c r="F47">
        <f>[13]Lite!F51</f>
        <v>53.300000000000004</v>
      </c>
      <c r="H47">
        <f>'[13]DWM-NB'!L51</f>
        <v>0</v>
      </c>
      <c r="I47">
        <f>[13]Lite!L51</f>
        <v>66</v>
      </c>
      <c r="J47">
        <f>'[13]DWM-HT'!L51</f>
        <v>1</v>
      </c>
      <c r="L47">
        <f>[13]ARF!Q51</f>
        <v>0</v>
      </c>
      <c r="M47">
        <f>'[13]DWM-NB'!Q51</f>
        <v>0</v>
      </c>
      <c r="N47">
        <f>'[13]DWM-HT'!Q51</f>
        <v>0</v>
      </c>
      <c r="O47">
        <f>[13]WMA!Q51</f>
        <v>0</v>
      </c>
      <c r="P47">
        <f>[13]Lite!Q51</f>
        <v>100</v>
      </c>
      <c r="R47">
        <f>[13]ARF!C51</f>
        <v>4.546875</v>
      </c>
      <c r="S47">
        <f>'[13]DWM-NB'!C51</f>
        <v>0</v>
      </c>
      <c r="T47">
        <f>'[13]DWM-HT'!C51</f>
        <v>1.109375</v>
      </c>
      <c r="U47">
        <f>[13]WMA!C51</f>
        <v>0.65625</v>
      </c>
      <c r="V47">
        <f>[13]Lite!C51</f>
        <v>2.953125</v>
      </c>
    </row>
    <row r="48" spans="1:22" x14ac:dyDescent="0.3">
      <c r="A48">
        <f>[13]ARF!E52</f>
        <v>46000</v>
      </c>
      <c r="B48">
        <f>[13]ARF!F52</f>
        <v>57.599999999999994</v>
      </c>
      <c r="C48">
        <f>'[13]DWM-NB'!F52</f>
        <v>0</v>
      </c>
      <c r="D48">
        <f>'[13]DWM-HT'!F52</f>
        <v>55.300000000000004</v>
      </c>
      <c r="E48">
        <f>[13]WMA!F52</f>
        <v>56.599999999999994</v>
      </c>
      <c r="F48">
        <f>[13]Lite!F52</f>
        <v>51.6</v>
      </c>
      <c r="H48">
        <f>'[13]DWM-NB'!L52</f>
        <v>0</v>
      </c>
      <c r="I48">
        <f>[13]Lite!L52</f>
        <v>67</v>
      </c>
      <c r="J48">
        <f>'[13]DWM-HT'!L52</f>
        <v>1</v>
      </c>
      <c r="L48">
        <f>[13]ARF!Q52</f>
        <v>0</v>
      </c>
      <c r="M48">
        <f>'[13]DWM-NB'!Q52</f>
        <v>0</v>
      </c>
      <c r="N48">
        <f>'[13]DWM-HT'!Q52</f>
        <v>0</v>
      </c>
      <c r="O48">
        <f>[13]WMA!Q52</f>
        <v>0</v>
      </c>
      <c r="P48">
        <f>[13]Lite!Q52</f>
        <v>100</v>
      </c>
      <c r="R48">
        <f>[13]ARF!C52</f>
        <v>4.65625</v>
      </c>
      <c r="S48">
        <f>'[13]DWM-NB'!C52</f>
        <v>0</v>
      </c>
      <c r="T48">
        <f>'[13]DWM-HT'!C52</f>
        <v>1.140625</v>
      </c>
      <c r="U48">
        <f>[13]WMA!C52</f>
        <v>0.671875</v>
      </c>
      <c r="V48">
        <f>[13]Lite!C52</f>
        <v>3.046875</v>
      </c>
    </row>
    <row r="49" spans="1:22" x14ac:dyDescent="0.3">
      <c r="A49">
        <f>[13]ARF!E53</f>
        <v>47000</v>
      </c>
      <c r="B49">
        <f>[13]ARF!F53</f>
        <v>47.699999999999996</v>
      </c>
      <c r="C49">
        <f>'[13]DWM-NB'!F53</f>
        <v>0</v>
      </c>
      <c r="D49">
        <f>'[13]DWM-HT'!F53</f>
        <v>49.5</v>
      </c>
      <c r="E49">
        <f>[13]WMA!F53</f>
        <v>53</v>
      </c>
      <c r="F49">
        <f>[13]Lite!F53</f>
        <v>50.6</v>
      </c>
      <c r="H49">
        <f>'[13]DWM-NB'!L53</f>
        <v>0</v>
      </c>
      <c r="I49">
        <f>[13]Lite!L53</f>
        <v>67</v>
      </c>
      <c r="J49">
        <f>'[13]DWM-HT'!L53</f>
        <v>1</v>
      </c>
      <c r="L49">
        <f>[13]ARF!Q53</f>
        <v>0</v>
      </c>
      <c r="M49">
        <f>'[13]DWM-NB'!Q53</f>
        <v>0</v>
      </c>
      <c r="N49">
        <f>'[13]DWM-HT'!Q53</f>
        <v>0</v>
      </c>
      <c r="O49">
        <f>[13]WMA!Q53</f>
        <v>0</v>
      </c>
      <c r="P49">
        <f>[13]Lite!Q53</f>
        <v>0</v>
      </c>
      <c r="R49">
        <f>[13]ARF!C53</f>
        <v>4.78125</v>
      </c>
      <c r="S49">
        <f>'[13]DWM-NB'!C53</f>
        <v>0</v>
      </c>
      <c r="T49">
        <f>'[13]DWM-HT'!C53</f>
        <v>1.15625</v>
      </c>
      <c r="U49">
        <f>[13]WMA!C53</f>
        <v>0.6875</v>
      </c>
      <c r="V49">
        <f>[13]Lite!C53</f>
        <v>3.125</v>
      </c>
    </row>
    <row r="50" spans="1:22" x14ac:dyDescent="0.3">
      <c r="A50">
        <f>[13]ARF!E54</f>
        <v>48000</v>
      </c>
      <c r="B50">
        <f>[13]ARF!F54</f>
        <v>46.9</v>
      </c>
      <c r="C50">
        <f>'[13]DWM-NB'!F54</f>
        <v>0</v>
      </c>
      <c r="D50">
        <f>'[13]DWM-HT'!F54</f>
        <v>53.300000000000004</v>
      </c>
      <c r="E50">
        <f>[13]WMA!F54</f>
        <v>52</v>
      </c>
      <c r="F50">
        <f>[13]Lite!F54</f>
        <v>51.300000000000004</v>
      </c>
      <c r="H50">
        <f>'[13]DWM-NB'!L54</f>
        <v>0</v>
      </c>
      <c r="I50">
        <f>[13]Lite!L54</f>
        <v>69</v>
      </c>
      <c r="J50">
        <f>'[13]DWM-HT'!L54</f>
        <v>1</v>
      </c>
      <c r="L50">
        <f>[13]ARF!Q54</f>
        <v>0</v>
      </c>
      <c r="M50">
        <f>'[13]DWM-NB'!Q54</f>
        <v>0</v>
      </c>
      <c r="N50">
        <f>'[13]DWM-HT'!Q54</f>
        <v>0</v>
      </c>
      <c r="O50">
        <f>[13]WMA!Q54</f>
        <v>0</v>
      </c>
      <c r="P50">
        <f>[13]Lite!Q54</f>
        <v>100</v>
      </c>
      <c r="R50">
        <f>[13]ARF!C54</f>
        <v>4.90625</v>
      </c>
      <c r="S50">
        <f>'[13]DWM-NB'!C54</f>
        <v>0</v>
      </c>
      <c r="T50">
        <f>'[13]DWM-HT'!C54</f>
        <v>1.171875</v>
      </c>
      <c r="U50">
        <f>[13]WMA!C54</f>
        <v>0.6875</v>
      </c>
      <c r="V50">
        <f>[13]Lite!C54</f>
        <v>3.203125</v>
      </c>
    </row>
    <row r="51" spans="1:22" x14ac:dyDescent="0.3">
      <c r="A51">
        <f>[13]ARF!E55</f>
        <v>49000</v>
      </c>
      <c r="B51">
        <f>[13]ARF!F55</f>
        <v>47.8</v>
      </c>
      <c r="C51">
        <f>'[13]DWM-NB'!F55</f>
        <v>0</v>
      </c>
      <c r="D51">
        <f>'[13]DWM-HT'!F55</f>
        <v>52.6</v>
      </c>
      <c r="E51">
        <f>[13]WMA!F55</f>
        <v>51.1</v>
      </c>
      <c r="F51">
        <f>[13]Lite!F55</f>
        <v>55.2</v>
      </c>
      <c r="H51">
        <f>'[13]DWM-NB'!L55</f>
        <v>0</v>
      </c>
      <c r="I51">
        <f>[13]Lite!L55</f>
        <v>69</v>
      </c>
      <c r="J51">
        <f>'[13]DWM-HT'!L55</f>
        <v>1</v>
      </c>
      <c r="L51">
        <f>[13]ARF!Q55</f>
        <v>0</v>
      </c>
      <c r="M51">
        <f>'[13]DWM-NB'!Q55</f>
        <v>0</v>
      </c>
      <c r="N51">
        <f>'[13]DWM-HT'!Q55</f>
        <v>0</v>
      </c>
      <c r="O51">
        <f>[13]WMA!Q55</f>
        <v>0</v>
      </c>
      <c r="P51">
        <f>[13]Lite!Q55</f>
        <v>100</v>
      </c>
      <c r="R51">
        <f>[13]ARF!C55</f>
        <v>5.03125</v>
      </c>
      <c r="S51">
        <f>'[13]DWM-NB'!C55</f>
        <v>0</v>
      </c>
      <c r="T51">
        <f>'[13]DWM-HT'!C55</f>
        <v>1.1875</v>
      </c>
      <c r="U51">
        <f>[13]WMA!C55</f>
        <v>0.703125</v>
      </c>
      <c r="V51">
        <f>[13]Lite!C55</f>
        <v>3.296875</v>
      </c>
    </row>
    <row r="52" spans="1:22" x14ac:dyDescent="0.3">
      <c r="A52">
        <f>[13]ARF!E56</f>
        <v>50000</v>
      </c>
      <c r="B52">
        <f>[13]ARF!F56</f>
        <v>45</v>
      </c>
      <c r="C52">
        <f>'[13]DWM-NB'!F56</f>
        <v>0</v>
      </c>
      <c r="D52">
        <f>'[13]DWM-HT'!F56</f>
        <v>50.9</v>
      </c>
      <c r="E52">
        <f>[13]WMA!F56</f>
        <v>51.2</v>
      </c>
      <c r="F52">
        <f>[13]Lite!F56</f>
        <v>52.400000000000006</v>
      </c>
      <c r="H52">
        <f>'[13]DWM-NB'!L56</f>
        <v>0</v>
      </c>
      <c r="I52">
        <f>[13]Lite!L56</f>
        <v>69</v>
      </c>
      <c r="J52">
        <f>'[13]DWM-HT'!L56</f>
        <v>1</v>
      </c>
      <c r="L52">
        <f>[13]ARF!Q56</f>
        <v>0</v>
      </c>
      <c r="M52">
        <f>'[13]DWM-NB'!Q56</f>
        <v>0</v>
      </c>
      <c r="N52">
        <f>'[13]DWM-HT'!Q56</f>
        <v>0</v>
      </c>
      <c r="O52">
        <f>[13]WMA!Q56</f>
        <v>0</v>
      </c>
      <c r="P52">
        <f>[13]Lite!Q56</f>
        <v>0</v>
      </c>
      <c r="R52">
        <f>[13]ARF!C56</f>
        <v>5.1875</v>
      </c>
      <c r="S52">
        <f>'[13]DWM-NB'!C56</f>
        <v>0</v>
      </c>
      <c r="T52">
        <f>'[13]DWM-HT'!C56</f>
        <v>1.203125</v>
      </c>
      <c r="U52">
        <f>[13]WMA!C56</f>
        <v>0.71875</v>
      </c>
      <c r="V52">
        <f>[13]Lite!C56</f>
        <v>3.34375</v>
      </c>
    </row>
    <row r="53" spans="1:22" x14ac:dyDescent="0.3">
      <c r="A53">
        <f>[13]ARF!E57</f>
        <v>51000</v>
      </c>
      <c r="B53">
        <f>[13]ARF!F57</f>
        <v>47.099999999999994</v>
      </c>
      <c r="C53">
        <f>'[13]DWM-NB'!F57</f>
        <v>0</v>
      </c>
      <c r="D53">
        <f>'[13]DWM-HT'!F57</f>
        <v>49.6</v>
      </c>
      <c r="E53">
        <f>[13]WMA!F57</f>
        <v>52.7</v>
      </c>
      <c r="F53">
        <f>[13]Lite!F57</f>
        <v>50</v>
      </c>
      <c r="H53">
        <f>'[13]DWM-NB'!L57</f>
        <v>0</v>
      </c>
      <c r="I53">
        <f>[13]Lite!L57</f>
        <v>77</v>
      </c>
      <c r="J53">
        <f>'[13]DWM-HT'!L57</f>
        <v>1</v>
      </c>
      <c r="L53">
        <f>[13]ARF!Q57</f>
        <v>0</v>
      </c>
      <c r="M53">
        <f>'[13]DWM-NB'!Q57</f>
        <v>0</v>
      </c>
      <c r="N53">
        <f>'[13]DWM-HT'!Q57</f>
        <v>0</v>
      </c>
      <c r="O53">
        <f>[13]WMA!Q57</f>
        <v>0</v>
      </c>
      <c r="P53">
        <f>[13]Lite!Q57</f>
        <v>0</v>
      </c>
      <c r="R53">
        <f>[13]ARF!C57</f>
        <v>5.3125</v>
      </c>
      <c r="S53">
        <f>'[13]DWM-NB'!C57</f>
        <v>0</v>
      </c>
      <c r="T53">
        <f>'[13]DWM-HT'!C57</f>
        <v>1.21875</v>
      </c>
      <c r="U53">
        <f>[13]WMA!C57</f>
        <v>0.734375</v>
      </c>
      <c r="V53">
        <f>[13]Lite!C57</f>
        <v>3.453125</v>
      </c>
    </row>
    <row r="54" spans="1:22" x14ac:dyDescent="0.3">
      <c r="A54">
        <f>[13]ARF!E58</f>
        <v>52000</v>
      </c>
      <c r="B54">
        <f>[13]ARF!F58</f>
        <v>47.4</v>
      </c>
      <c r="C54">
        <f>'[13]DWM-NB'!F58</f>
        <v>0</v>
      </c>
      <c r="D54">
        <f>'[13]DWM-HT'!F58</f>
        <v>50.4</v>
      </c>
      <c r="E54">
        <f>[13]WMA!F58</f>
        <v>50.6</v>
      </c>
      <c r="F54">
        <f>[13]Lite!F58</f>
        <v>52.2</v>
      </c>
      <c r="H54">
        <f>'[13]DWM-NB'!L58</f>
        <v>0</v>
      </c>
      <c r="I54">
        <f>[13]Lite!L58</f>
        <v>77</v>
      </c>
      <c r="J54">
        <f>'[13]DWM-HT'!L58</f>
        <v>1</v>
      </c>
      <c r="L54">
        <f>[13]ARF!Q58</f>
        <v>0</v>
      </c>
      <c r="M54">
        <f>'[13]DWM-NB'!Q58</f>
        <v>0</v>
      </c>
      <c r="N54">
        <f>'[13]DWM-HT'!Q58</f>
        <v>0</v>
      </c>
      <c r="O54">
        <f>[13]WMA!Q58</f>
        <v>0</v>
      </c>
      <c r="P54">
        <f>[13]Lite!Q58</f>
        <v>0</v>
      </c>
      <c r="R54">
        <f>[13]ARF!C58</f>
        <v>5.4375</v>
      </c>
      <c r="S54">
        <f>'[13]DWM-NB'!C58</f>
        <v>0</v>
      </c>
      <c r="T54">
        <f>'[13]DWM-HT'!C58</f>
        <v>1.234375</v>
      </c>
      <c r="U54">
        <f>[13]WMA!C58</f>
        <v>0.734375</v>
      </c>
      <c r="V54">
        <f>[13]Lite!C58</f>
        <v>3.53125</v>
      </c>
    </row>
    <row r="55" spans="1:22" x14ac:dyDescent="0.3">
      <c r="A55">
        <f>[13]ARF!E59</f>
        <v>53000</v>
      </c>
      <c r="B55">
        <f>[13]ARF!F59</f>
        <v>49.6</v>
      </c>
      <c r="C55">
        <f>'[13]DWM-NB'!F59</f>
        <v>0</v>
      </c>
      <c r="D55">
        <f>'[13]DWM-HT'!F59</f>
        <v>50.7</v>
      </c>
      <c r="E55">
        <f>[13]WMA!F59</f>
        <v>49.9</v>
      </c>
      <c r="F55">
        <f>[13]Lite!F59</f>
        <v>51.5</v>
      </c>
      <c r="H55">
        <f>'[13]DWM-NB'!L59</f>
        <v>0</v>
      </c>
      <c r="I55">
        <f>[13]Lite!L59</f>
        <v>77</v>
      </c>
      <c r="J55">
        <f>'[13]DWM-HT'!L59</f>
        <v>1</v>
      </c>
      <c r="L55">
        <f>[13]ARF!Q59</f>
        <v>0</v>
      </c>
      <c r="M55">
        <f>'[13]DWM-NB'!Q59</f>
        <v>0</v>
      </c>
      <c r="N55">
        <f>'[13]DWM-HT'!Q59</f>
        <v>0</v>
      </c>
      <c r="O55">
        <f>[13]WMA!Q59</f>
        <v>0</v>
      </c>
      <c r="P55">
        <f>[13]Lite!Q59</f>
        <v>0</v>
      </c>
      <c r="R55">
        <f>[13]ARF!C59</f>
        <v>5.578125</v>
      </c>
      <c r="S55">
        <f>'[13]DWM-NB'!C59</f>
        <v>0</v>
      </c>
      <c r="T55">
        <f>'[13]DWM-HT'!C59</f>
        <v>1.234375</v>
      </c>
      <c r="U55">
        <f>[13]WMA!C59</f>
        <v>0.765625</v>
      </c>
      <c r="V55">
        <f>[13]Lite!C59</f>
        <v>3.609375</v>
      </c>
    </row>
    <row r="56" spans="1:22" x14ac:dyDescent="0.3">
      <c r="A56">
        <f>[13]ARF!E60</f>
        <v>54000</v>
      </c>
      <c r="B56">
        <f>[13]ARF!F60</f>
        <v>45.300000000000004</v>
      </c>
      <c r="C56">
        <f>'[13]DWM-NB'!F60</f>
        <v>0</v>
      </c>
      <c r="D56">
        <f>'[13]DWM-HT'!F60</f>
        <v>50.8</v>
      </c>
      <c r="E56">
        <f>[13]WMA!F60</f>
        <v>51.5</v>
      </c>
      <c r="F56">
        <f>[13]Lite!F60</f>
        <v>52.800000000000004</v>
      </c>
      <c r="H56">
        <f>'[13]DWM-NB'!L60</f>
        <v>0</v>
      </c>
      <c r="I56">
        <f>[13]Lite!L60</f>
        <v>79</v>
      </c>
      <c r="J56">
        <f>'[13]DWM-HT'!L60</f>
        <v>1</v>
      </c>
      <c r="L56">
        <f>[13]ARF!Q60</f>
        <v>0</v>
      </c>
      <c r="M56">
        <f>'[13]DWM-NB'!Q60</f>
        <v>0</v>
      </c>
      <c r="N56">
        <f>'[13]DWM-HT'!Q60</f>
        <v>0</v>
      </c>
      <c r="O56">
        <f>[13]WMA!Q60</f>
        <v>0</v>
      </c>
      <c r="P56">
        <f>[13]Lite!Q60</f>
        <v>100</v>
      </c>
      <c r="R56">
        <f>[13]ARF!C60</f>
        <v>5.75</v>
      </c>
      <c r="S56">
        <f>'[13]DWM-NB'!C60</f>
        <v>0</v>
      </c>
      <c r="T56">
        <f>'[13]DWM-HT'!C60</f>
        <v>1.25</v>
      </c>
      <c r="U56">
        <f>[13]WMA!C60</f>
        <v>0.78125</v>
      </c>
      <c r="V56">
        <f>[13]Lite!C60</f>
        <v>3.75</v>
      </c>
    </row>
    <row r="57" spans="1:22" x14ac:dyDescent="0.3">
      <c r="A57">
        <f>[13]ARF!E61</f>
        <v>55000</v>
      </c>
      <c r="B57">
        <f>[13]ARF!F61</f>
        <v>45.300000000000004</v>
      </c>
      <c r="C57">
        <f>'[13]DWM-NB'!F61</f>
        <v>0</v>
      </c>
      <c r="D57">
        <f>'[13]DWM-HT'!F61</f>
        <v>53.6</v>
      </c>
      <c r="E57">
        <f>[13]WMA!F61</f>
        <v>54.7</v>
      </c>
      <c r="F57">
        <f>[13]Lite!F61</f>
        <v>53.6</v>
      </c>
      <c r="H57">
        <f>'[13]DWM-NB'!L61</f>
        <v>0</v>
      </c>
      <c r="I57">
        <f>[13]Lite!L61</f>
        <v>85</v>
      </c>
      <c r="J57">
        <f>'[13]DWM-HT'!L61</f>
        <v>1</v>
      </c>
      <c r="L57">
        <f>[13]ARF!Q61</f>
        <v>0</v>
      </c>
      <c r="M57">
        <f>'[13]DWM-NB'!Q61</f>
        <v>0</v>
      </c>
      <c r="N57">
        <f>'[13]DWM-HT'!Q61</f>
        <v>0</v>
      </c>
      <c r="O57">
        <f>[13]WMA!Q61</f>
        <v>0</v>
      </c>
      <c r="P57">
        <f>[13]Lite!Q61</f>
        <v>100</v>
      </c>
      <c r="R57">
        <f>[13]ARF!C61</f>
        <v>5.90625</v>
      </c>
      <c r="S57">
        <f>'[13]DWM-NB'!C61</f>
        <v>0</v>
      </c>
      <c r="T57">
        <f>'[13]DWM-HT'!C61</f>
        <v>1.265625</v>
      </c>
      <c r="U57">
        <f>[13]WMA!C61</f>
        <v>0.796875</v>
      </c>
      <c r="V57">
        <f>[13]Lite!C61</f>
        <v>3.90625</v>
      </c>
    </row>
    <row r="58" spans="1:22" x14ac:dyDescent="0.3">
      <c r="A58">
        <f>[13]ARF!E62</f>
        <v>56000</v>
      </c>
      <c r="B58">
        <f>[13]ARF!F62</f>
        <v>54.7</v>
      </c>
      <c r="C58">
        <f>'[13]DWM-NB'!F62</f>
        <v>0</v>
      </c>
      <c r="D58">
        <f>'[13]DWM-HT'!F62</f>
        <v>56.8</v>
      </c>
      <c r="E58">
        <f>[13]WMA!F62</f>
        <v>59.699999999999996</v>
      </c>
      <c r="F58">
        <f>[13]Lite!F62</f>
        <v>55.1</v>
      </c>
      <c r="H58">
        <f>'[13]DWM-NB'!L62</f>
        <v>0</v>
      </c>
      <c r="I58">
        <f>[13]Lite!L62</f>
        <v>85</v>
      </c>
      <c r="J58">
        <f>'[13]DWM-HT'!L62</f>
        <v>1</v>
      </c>
      <c r="L58">
        <f>[13]ARF!Q62</f>
        <v>0</v>
      </c>
      <c r="M58">
        <f>'[13]DWM-NB'!Q62</f>
        <v>0</v>
      </c>
      <c r="N58">
        <f>'[13]DWM-HT'!Q62</f>
        <v>0</v>
      </c>
      <c r="O58">
        <f>[13]WMA!Q62</f>
        <v>0</v>
      </c>
      <c r="P58">
        <f>[13]Lite!Q62</f>
        <v>0</v>
      </c>
      <c r="R58">
        <f>[13]ARF!C62</f>
        <v>6.09375</v>
      </c>
      <c r="S58">
        <f>'[13]DWM-NB'!C62</f>
        <v>0</v>
      </c>
      <c r="T58">
        <f>'[13]DWM-HT'!C62</f>
        <v>1.28125</v>
      </c>
      <c r="U58">
        <f>[13]WMA!C62</f>
        <v>0.8125</v>
      </c>
      <c r="V58">
        <f>[13]Lite!C62</f>
        <v>4.078125</v>
      </c>
    </row>
    <row r="59" spans="1:22" x14ac:dyDescent="0.3">
      <c r="A59">
        <f>[13]ARF!E63</f>
        <v>57000</v>
      </c>
      <c r="B59">
        <f>[13]ARF!F63</f>
        <v>48.8</v>
      </c>
      <c r="C59">
        <f>'[13]DWM-NB'!F63</f>
        <v>0</v>
      </c>
      <c r="D59">
        <f>'[13]DWM-HT'!F63</f>
        <v>49.4</v>
      </c>
      <c r="E59">
        <f>[13]WMA!F63</f>
        <v>49</v>
      </c>
      <c r="F59">
        <f>[13]Lite!F63</f>
        <v>53.7</v>
      </c>
      <c r="H59">
        <f>'[13]DWM-NB'!L63</f>
        <v>0</v>
      </c>
      <c r="I59">
        <f>[13]Lite!L63</f>
        <v>89</v>
      </c>
      <c r="J59">
        <f>'[13]DWM-HT'!L63</f>
        <v>1</v>
      </c>
      <c r="L59">
        <f>[13]ARF!Q63</f>
        <v>0</v>
      </c>
      <c r="M59">
        <f>'[13]DWM-NB'!Q63</f>
        <v>0</v>
      </c>
      <c r="N59">
        <f>'[13]DWM-HT'!Q63</f>
        <v>0</v>
      </c>
      <c r="O59">
        <f>[13]WMA!Q63</f>
        <v>0</v>
      </c>
      <c r="P59">
        <f>[13]Lite!Q63</f>
        <v>0</v>
      </c>
      <c r="R59">
        <f>[13]ARF!C63</f>
        <v>6.265625</v>
      </c>
      <c r="S59">
        <f>'[13]DWM-NB'!C63</f>
        <v>0</v>
      </c>
      <c r="T59">
        <f>'[13]DWM-HT'!C63</f>
        <v>1.296875</v>
      </c>
      <c r="U59">
        <f>[13]WMA!C63</f>
        <v>0.828125</v>
      </c>
      <c r="V59">
        <f>[13]Lite!C63</f>
        <v>4.21875</v>
      </c>
    </row>
    <row r="60" spans="1:22" x14ac:dyDescent="0.3">
      <c r="A60">
        <f>[13]ARF!E64</f>
        <v>58000</v>
      </c>
      <c r="B60">
        <f>[13]ARF!F64</f>
        <v>44.2</v>
      </c>
      <c r="C60">
        <f>'[13]DWM-NB'!F64</f>
        <v>0</v>
      </c>
      <c r="D60">
        <f>'[13]DWM-HT'!F64</f>
        <v>51.300000000000004</v>
      </c>
      <c r="E60">
        <f>[13]WMA!F64</f>
        <v>50.9</v>
      </c>
      <c r="F60">
        <f>[13]Lite!F64</f>
        <v>51.7</v>
      </c>
      <c r="H60">
        <f>'[13]DWM-NB'!L64</f>
        <v>0</v>
      </c>
      <c r="I60">
        <f>[13]Lite!L64</f>
        <v>89</v>
      </c>
      <c r="J60">
        <f>'[13]DWM-HT'!L64</f>
        <v>1</v>
      </c>
      <c r="L60">
        <f>[13]ARF!Q64</f>
        <v>0</v>
      </c>
      <c r="M60">
        <f>'[13]DWM-NB'!Q64</f>
        <v>0</v>
      </c>
      <c r="N60">
        <f>'[13]DWM-HT'!Q64</f>
        <v>0</v>
      </c>
      <c r="O60">
        <f>[13]WMA!Q64</f>
        <v>0</v>
      </c>
      <c r="P60">
        <f>[13]Lite!Q64</f>
        <v>100</v>
      </c>
      <c r="R60">
        <f>[13]ARF!C64</f>
        <v>6.4375</v>
      </c>
      <c r="S60">
        <f>'[13]DWM-NB'!C64</f>
        <v>0</v>
      </c>
      <c r="T60">
        <f>'[13]DWM-HT'!C64</f>
        <v>1.3125</v>
      </c>
      <c r="U60">
        <f>[13]WMA!C64</f>
        <v>0.84375</v>
      </c>
      <c r="V60">
        <f>[13]Lite!C64</f>
        <v>4.328125</v>
      </c>
    </row>
    <row r="61" spans="1:22" x14ac:dyDescent="0.3">
      <c r="A61">
        <f>[13]ARF!E65</f>
        <v>59000</v>
      </c>
      <c r="B61">
        <f>[13]ARF!F65</f>
        <v>44.6</v>
      </c>
      <c r="C61">
        <f>'[13]DWM-NB'!F65</f>
        <v>0</v>
      </c>
      <c r="D61">
        <f>'[13]DWM-HT'!F65</f>
        <v>53.400000000000006</v>
      </c>
      <c r="E61">
        <f>[13]WMA!F65</f>
        <v>53.800000000000004</v>
      </c>
      <c r="F61">
        <f>[13]Lite!F65</f>
        <v>52.6</v>
      </c>
      <c r="H61">
        <f>'[13]DWM-NB'!L65</f>
        <v>0</v>
      </c>
      <c r="I61">
        <f>[13]Lite!L65</f>
        <v>89</v>
      </c>
      <c r="J61">
        <f>'[13]DWM-HT'!L65</f>
        <v>1</v>
      </c>
      <c r="L61">
        <f>[13]ARF!Q65</f>
        <v>0</v>
      </c>
      <c r="M61">
        <f>'[13]DWM-NB'!Q65</f>
        <v>0</v>
      </c>
      <c r="N61">
        <f>'[13]DWM-HT'!Q65</f>
        <v>0</v>
      </c>
      <c r="O61">
        <f>[13]WMA!Q65</f>
        <v>0</v>
      </c>
      <c r="P61">
        <f>[13]Lite!Q65</f>
        <v>0</v>
      </c>
      <c r="R61">
        <f>[13]ARF!C65</f>
        <v>6.59375</v>
      </c>
      <c r="S61">
        <f>'[13]DWM-NB'!C65</f>
        <v>0</v>
      </c>
      <c r="T61">
        <f>'[13]DWM-HT'!C65</f>
        <v>1.328125</v>
      </c>
      <c r="U61">
        <f>[13]WMA!C65</f>
        <v>0.859375</v>
      </c>
      <c r="V61">
        <f>[13]Lite!C65</f>
        <v>4.484375</v>
      </c>
    </row>
    <row r="62" spans="1:22" x14ac:dyDescent="0.3">
      <c r="A62">
        <f>[13]ARF!E66</f>
        <v>60000</v>
      </c>
      <c r="B62">
        <f>[13]ARF!F66</f>
        <v>46.400000000000006</v>
      </c>
      <c r="C62">
        <f>'[13]DWM-NB'!F66</f>
        <v>0</v>
      </c>
      <c r="D62">
        <f>'[13]DWM-HT'!F66</f>
        <v>50.4</v>
      </c>
      <c r="E62">
        <f>[13]WMA!F66</f>
        <v>53</v>
      </c>
      <c r="F62">
        <f>[13]Lite!F66</f>
        <v>56.699999999999996</v>
      </c>
      <c r="H62">
        <f>'[13]DWM-NB'!L66</f>
        <v>0</v>
      </c>
      <c r="I62">
        <f>[13]Lite!L66</f>
        <v>89</v>
      </c>
      <c r="J62">
        <f>'[13]DWM-HT'!L66</f>
        <v>1</v>
      </c>
      <c r="L62">
        <f>[13]ARF!Q66</f>
        <v>0</v>
      </c>
      <c r="M62">
        <f>'[13]DWM-NB'!Q66</f>
        <v>0</v>
      </c>
      <c r="N62">
        <f>'[13]DWM-HT'!Q66</f>
        <v>0</v>
      </c>
      <c r="O62">
        <f>[13]WMA!Q66</f>
        <v>0</v>
      </c>
      <c r="P62">
        <f>[13]Lite!Q66</f>
        <v>100</v>
      </c>
      <c r="R62">
        <f>[13]ARF!C66</f>
        <v>6.765625</v>
      </c>
      <c r="S62">
        <f>'[13]DWM-NB'!C66</f>
        <v>0</v>
      </c>
      <c r="T62">
        <f>'[13]DWM-HT'!C66</f>
        <v>1.34375</v>
      </c>
      <c r="U62">
        <f>[13]WMA!C66</f>
        <v>0.875</v>
      </c>
      <c r="V62">
        <f>[13]Lite!C66</f>
        <v>4.625</v>
      </c>
    </row>
    <row r="63" spans="1:22" x14ac:dyDescent="0.3">
      <c r="A63">
        <f>[13]ARF!E67</f>
        <v>61000</v>
      </c>
      <c r="B63">
        <f>[13]ARF!F67</f>
        <v>49.2</v>
      </c>
      <c r="C63">
        <f>'[13]DWM-NB'!F67</f>
        <v>0</v>
      </c>
      <c r="D63">
        <f>'[13]DWM-HT'!F67</f>
        <v>50.4</v>
      </c>
      <c r="E63">
        <f>[13]WMA!F67</f>
        <v>49.5</v>
      </c>
      <c r="F63">
        <f>[13]Lite!F67</f>
        <v>54.500000000000007</v>
      </c>
      <c r="H63">
        <f>'[13]DWM-NB'!L67</f>
        <v>0</v>
      </c>
      <c r="I63">
        <f>[13]Lite!L67</f>
        <v>89</v>
      </c>
      <c r="J63">
        <f>'[13]DWM-HT'!L67</f>
        <v>1</v>
      </c>
      <c r="L63">
        <f>[13]ARF!Q67</f>
        <v>0</v>
      </c>
      <c r="M63">
        <f>'[13]DWM-NB'!Q67</f>
        <v>0</v>
      </c>
      <c r="N63">
        <f>'[13]DWM-HT'!Q67</f>
        <v>0</v>
      </c>
      <c r="O63">
        <f>[13]WMA!Q67</f>
        <v>0</v>
      </c>
      <c r="P63">
        <f>[13]Lite!Q67</f>
        <v>100</v>
      </c>
      <c r="R63">
        <f>[13]ARF!C67</f>
        <v>6.953125</v>
      </c>
      <c r="S63">
        <f>'[13]DWM-NB'!C67</f>
        <v>0</v>
      </c>
      <c r="T63">
        <f>'[13]DWM-HT'!C67</f>
        <v>1.359375</v>
      </c>
      <c r="U63">
        <f>[13]WMA!C67</f>
        <v>0.890625</v>
      </c>
      <c r="V63">
        <f>[13]Lite!C67</f>
        <v>4.734375</v>
      </c>
    </row>
    <row r="64" spans="1:22" x14ac:dyDescent="0.3">
      <c r="A64">
        <f>[13]ARF!E68</f>
        <v>62000</v>
      </c>
      <c r="B64">
        <f>[13]ARF!F68</f>
        <v>48.199999999999996</v>
      </c>
      <c r="C64">
        <f>'[13]DWM-NB'!F68</f>
        <v>0</v>
      </c>
      <c r="D64">
        <f>'[13]DWM-HT'!F68</f>
        <v>51.7</v>
      </c>
      <c r="E64">
        <f>[13]WMA!F68</f>
        <v>51.9</v>
      </c>
      <c r="F64">
        <f>[13]Lite!F68</f>
        <v>53.5</v>
      </c>
      <c r="H64">
        <f>'[13]DWM-NB'!L68</f>
        <v>0</v>
      </c>
      <c r="I64">
        <f>[13]Lite!L68</f>
        <v>91</v>
      </c>
      <c r="J64">
        <f>'[13]DWM-HT'!L68</f>
        <v>1</v>
      </c>
      <c r="L64">
        <f>[13]ARF!Q68</f>
        <v>0</v>
      </c>
      <c r="M64">
        <f>'[13]DWM-NB'!Q68</f>
        <v>0</v>
      </c>
      <c r="N64">
        <f>'[13]DWM-HT'!Q68</f>
        <v>0</v>
      </c>
      <c r="O64">
        <f>[13]WMA!Q68</f>
        <v>0</v>
      </c>
      <c r="P64">
        <f>[13]Lite!Q68</f>
        <v>0</v>
      </c>
      <c r="R64">
        <f>[13]ARF!C68</f>
        <v>7.15625</v>
      </c>
      <c r="S64">
        <f>'[13]DWM-NB'!C68</f>
        <v>0</v>
      </c>
      <c r="T64">
        <f>'[13]DWM-HT'!C68</f>
        <v>1.390625</v>
      </c>
      <c r="U64">
        <f>[13]WMA!C68</f>
        <v>0.890625</v>
      </c>
      <c r="V64">
        <f>[13]Lite!C68</f>
        <v>4.859375</v>
      </c>
    </row>
    <row r="65" spans="1:22" x14ac:dyDescent="0.3">
      <c r="A65">
        <f>[13]ARF!E69</f>
        <v>63000</v>
      </c>
      <c r="B65">
        <f>[13]ARF!F69</f>
        <v>47.3</v>
      </c>
      <c r="C65">
        <f>'[13]DWM-NB'!F69</f>
        <v>0</v>
      </c>
      <c r="D65">
        <f>'[13]DWM-HT'!F69</f>
        <v>50.6</v>
      </c>
      <c r="E65">
        <f>[13]WMA!F69</f>
        <v>52.900000000000006</v>
      </c>
      <c r="F65">
        <f>[13]Lite!F69</f>
        <v>54.900000000000006</v>
      </c>
      <c r="H65">
        <f>'[13]DWM-NB'!L69</f>
        <v>0</v>
      </c>
      <c r="I65">
        <f>[13]Lite!L69</f>
        <v>91</v>
      </c>
      <c r="J65">
        <f>'[13]DWM-HT'!L69</f>
        <v>1</v>
      </c>
      <c r="L65">
        <f>[13]ARF!Q69</f>
        <v>0</v>
      </c>
      <c r="M65">
        <f>'[13]DWM-NB'!Q69</f>
        <v>0</v>
      </c>
      <c r="N65">
        <f>'[13]DWM-HT'!Q69</f>
        <v>0</v>
      </c>
      <c r="O65">
        <f>[13]WMA!Q69</f>
        <v>0</v>
      </c>
      <c r="P65">
        <f>[13]Lite!Q69</f>
        <v>100</v>
      </c>
      <c r="R65">
        <f>[13]ARF!C69</f>
        <v>7.3125</v>
      </c>
      <c r="S65">
        <f>'[13]DWM-NB'!C69</f>
        <v>0</v>
      </c>
      <c r="T65">
        <f>'[13]DWM-HT'!C69</f>
        <v>1.390625</v>
      </c>
      <c r="U65">
        <f>[13]WMA!C69</f>
        <v>0.90625</v>
      </c>
      <c r="V65">
        <f>[13]Lite!C69</f>
        <v>4.9375</v>
      </c>
    </row>
    <row r="66" spans="1:22" x14ac:dyDescent="0.3">
      <c r="A66">
        <f>[13]ARF!E70</f>
        <v>64000</v>
      </c>
      <c r="B66">
        <f>[13]ARF!F70</f>
        <v>47.099999999999994</v>
      </c>
      <c r="C66">
        <f>'[13]DWM-NB'!F70</f>
        <v>0</v>
      </c>
      <c r="D66">
        <f>'[13]DWM-HT'!F70</f>
        <v>52.800000000000004</v>
      </c>
      <c r="E66">
        <f>[13]WMA!F70</f>
        <v>53.6</v>
      </c>
      <c r="F66">
        <f>[13]Lite!F70</f>
        <v>55.600000000000009</v>
      </c>
      <c r="H66">
        <f>'[13]DWM-NB'!L70</f>
        <v>0</v>
      </c>
      <c r="I66">
        <f>[13]Lite!L70</f>
        <v>92</v>
      </c>
      <c r="J66">
        <f>'[13]DWM-HT'!L70</f>
        <v>1</v>
      </c>
      <c r="L66">
        <f>[13]ARF!Q70</f>
        <v>0</v>
      </c>
      <c r="M66">
        <f>'[13]DWM-NB'!Q70</f>
        <v>0</v>
      </c>
      <c r="N66">
        <f>'[13]DWM-HT'!Q70</f>
        <v>0</v>
      </c>
      <c r="O66">
        <f>[13]WMA!Q70</f>
        <v>0</v>
      </c>
      <c r="P66">
        <f>[13]Lite!Q70</f>
        <v>0</v>
      </c>
      <c r="R66">
        <f>[13]ARF!C70</f>
        <v>7.484375</v>
      </c>
      <c r="S66">
        <f>'[13]DWM-NB'!C70</f>
        <v>0</v>
      </c>
      <c r="T66">
        <f>'[13]DWM-HT'!C70</f>
        <v>1.421875</v>
      </c>
      <c r="U66">
        <f>[13]WMA!C70</f>
        <v>0.921875</v>
      </c>
      <c r="V66">
        <f>[13]Lite!C70</f>
        <v>5.0625</v>
      </c>
    </row>
    <row r="67" spans="1:22" x14ac:dyDescent="0.3">
      <c r="A67">
        <f>[13]ARF!E71</f>
        <v>65000</v>
      </c>
      <c r="B67">
        <f>[13]ARF!F71</f>
        <v>49.2</v>
      </c>
      <c r="C67">
        <f>'[13]DWM-NB'!F71</f>
        <v>0</v>
      </c>
      <c r="D67">
        <f>'[13]DWM-HT'!F71</f>
        <v>49</v>
      </c>
      <c r="E67">
        <f>[13]WMA!F71</f>
        <v>50.6</v>
      </c>
      <c r="F67">
        <f>[13]Lite!F71</f>
        <v>50.7</v>
      </c>
      <c r="H67">
        <f>'[13]DWM-NB'!L71</f>
        <v>0</v>
      </c>
      <c r="I67">
        <f>[13]Lite!L71</f>
        <v>92</v>
      </c>
      <c r="J67">
        <f>'[13]DWM-HT'!L71</f>
        <v>1</v>
      </c>
      <c r="L67">
        <f>[13]ARF!Q71</f>
        <v>0</v>
      </c>
      <c r="M67">
        <f>'[13]DWM-NB'!Q71</f>
        <v>0</v>
      </c>
      <c r="N67">
        <f>'[13]DWM-HT'!Q71</f>
        <v>0</v>
      </c>
      <c r="O67">
        <f>[13]WMA!Q71</f>
        <v>0</v>
      </c>
      <c r="P67">
        <f>[13]Lite!Q71</f>
        <v>0</v>
      </c>
      <c r="R67">
        <f>[13]ARF!C71</f>
        <v>7.65625</v>
      </c>
      <c r="S67">
        <f>'[13]DWM-NB'!C71</f>
        <v>0</v>
      </c>
      <c r="T67">
        <f>'[13]DWM-HT'!C71</f>
        <v>1.4375</v>
      </c>
      <c r="U67">
        <f>[13]WMA!C71</f>
        <v>0.9375</v>
      </c>
      <c r="V67">
        <f>[13]Lite!C71</f>
        <v>5.125</v>
      </c>
    </row>
    <row r="68" spans="1:22" x14ac:dyDescent="0.3">
      <c r="A68">
        <f>[13]ARF!E72</f>
        <v>66000</v>
      </c>
      <c r="B68">
        <f>[13]ARF!F72</f>
        <v>65.2</v>
      </c>
      <c r="C68">
        <f>'[13]DWM-NB'!F72</f>
        <v>0</v>
      </c>
      <c r="D68">
        <f>'[13]DWM-HT'!F72</f>
        <v>61</v>
      </c>
      <c r="E68">
        <f>[13]WMA!F72</f>
        <v>66.5</v>
      </c>
      <c r="F68">
        <f>[13]Lite!F72</f>
        <v>54.6</v>
      </c>
      <c r="H68">
        <f>'[13]DWM-NB'!L72</f>
        <v>0</v>
      </c>
      <c r="I68">
        <f>[13]Lite!L72</f>
        <v>92</v>
      </c>
      <c r="J68">
        <f>'[13]DWM-HT'!L72</f>
        <v>1</v>
      </c>
      <c r="L68">
        <f>[13]ARF!Q72</f>
        <v>0</v>
      </c>
      <c r="M68">
        <f>'[13]DWM-NB'!Q72</f>
        <v>0</v>
      </c>
      <c r="N68">
        <f>'[13]DWM-HT'!Q72</f>
        <v>0</v>
      </c>
      <c r="O68">
        <f>[13]WMA!Q72</f>
        <v>0</v>
      </c>
      <c r="P68">
        <f>[13]Lite!Q72</f>
        <v>0</v>
      </c>
      <c r="R68">
        <f>[13]ARF!C72</f>
        <v>7.84375</v>
      </c>
      <c r="S68">
        <f>'[13]DWM-NB'!C72</f>
        <v>0</v>
      </c>
      <c r="T68">
        <f>'[13]DWM-HT'!C72</f>
        <v>1.4375</v>
      </c>
      <c r="U68">
        <f>[13]WMA!C72</f>
        <v>0.9375</v>
      </c>
      <c r="V68">
        <f>[13]Lite!C72</f>
        <v>5.234375</v>
      </c>
    </row>
    <row r="69" spans="1:22" x14ac:dyDescent="0.3">
      <c r="A69">
        <f>[13]ARF!E73</f>
        <v>67000</v>
      </c>
      <c r="B69">
        <f>[13]ARF!F73</f>
        <v>90.5</v>
      </c>
      <c r="C69">
        <f>'[13]DWM-NB'!F73</f>
        <v>0</v>
      </c>
      <c r="D69">
        <f>'[13]DWM-HT'!F73</f>
        <v>75.8</v>
      </c>
      <c r="E69">
        <f>[13]WMA!F73</f>
        <v>87.1</v>
      </c>
      <c r="F69">
        <f>[13]Lite!F73</f>
        <v>57.9</v>
      </c>
      <c r="H69">
        <f>'[13]DWM-NB'!L73</f>
        <v>0</v>
      </c>
      <c r="I69">
        <f>[13]Lite!L73</f>
        <v>92</v>
      </c>
      <c r="J69">
        <f>'[13]DWM-HT'!L73</f>
        <v>1</v>
      </c>
      <c r="L69">
        <f>[13]ARF!Q73</f>
        <v>0</v>
      </c>
      <c r="M69">
        <f>'[13]DWM-NB'!Q73</f>
        <v>0</v>
      </c>
      <c r="N69">
        <f>'[13]DWM-HT'!Q73</f>
        <v>0</v>
      </c>
      <c r="O69">
        <f>[13]WMA!Q73</f>
        <v>0</v>
      </c>
      <c r="P69">
        <f>[13]Lite!Q73</f>
        <v>0</v>
      </c>
      <c r="R69">
        <f>[13]ARF!C73</f>
        <v>7.984375</v>
      </c>
      <c r="S69">
        <f>'[13]DWM-NB'!C73</f>
        <v>0</v>
      </c>
      <c r="T69">
        <f>'[13]DWM-HT'!C73</f>
        <v>1.453125</v>
      </c>
      <c r="U69">
        <f>[13]WMA!C73</f>
        <v>0.953125</v>
      </c>
      <c r="V69">
        <f>[13]Lite!C73</f>
        <v>5.390625</v>
      </c>
    </row>
    <row r="70" spans="1:22" x14ac:dyDescent="0.3">
      <c r="A70">
        <f>[13]ARF!E74</f>
        <v>68000</v>
      </c>
      <c r="B70">
        <f>[13]ARF!F74</f>
        <v>90.600000000000009</v>
      </c>
      <c r="C70">
        <f>'[13]DWM-NB'!F74</f>
        <v>0</v>
      </c>
      <c r="D70">
        <f>'[13]DWM-HT'!F74</f>
        <v>75.3</v>
      </c>
      <c r="E70">
        <f>[13]WMA!F74</f>
        <v>86.6</v>
      </c>
      <c r="F70">
        <f>[13]Lite!F74</f>
        <v>56.899999999999991</v>
      </c>
      <c r="H70">
        <f>'[13]DWM-NB'!L74</f>
        <v>0</v>
      </c>
      <c r="I70">
        <f>[13]Lite!L74</f>
        <v>92</v>
      </c>
      <c r="J70">
        <f>'[13]DWM-HT'!L74</f>
        <v>1</v>
      </c>
      <c r="L70">
        <f>[13]ARF!Q74</f>
        <v>0</v>
      </c>
      <c r="M70">
        <f>'[13]DWM-NB'!Q74</f>
        <v>0</v>
      </c>
      <c r="N70">
        <f>'[13]DWM-HT'!Q74</f>
        <v>0</v>
      </c>
      <c r="O70">
        <f>[13]WMA!Q74</f>
        <v>0</v>
      </c>
      <c r="P70">
        <f>[13]Lite!Q74</f>
        <v>0</v>
      </c>
      <c r="R70">
        <f>[13]ARF!C74</f>
        <v>8.125</v>
      </c>
      <c r="S70">
        <f>'[13]DWM-NB'!C74</f>
        <v>0</v>
      </c>
      <c r="T70">
        <f>'[13]DWM-HT'!C74</f>
        <v>1.46875</v>
      </c>
      <c r="U70">
        <f>[13]WMA!C74</f>
        <v>0.96875</v>
      </c>
      <c r="V70">
        <f>[13]Lite!C74</f>
        <v>5.546875</v>
      </c>
    </row>
    <row r="71" spans="1:22" x14ac:dyDescent="0.3">
      <c r="A71">
        <f>[13]ARF!E75</f>
        <v>69000</v>
      </c>
      <c r="B71">
        <f>[13]ARF!F75</f>
        <v>90.4</v>
      </c>
      <c r="C71">
        <f>'[13]DWM-NB'!F75</f>
        <v>0</v>
      </c>
      <c r="D71">
        <f>'[13]DWM-HT'!F75</f>
        <v>73.2</v>
      </c>
      <c r="E71">
        <f>[13]WMA!F75</f>
        <v>86.4</v>
      </c>
      <c r="F71">
        <f>[13]Lite!F75</f>
        <v>60.699999999999996</v>
      </c>
      <c r="H71">
        <f>'[13]DWM-NB'!L75</f>
        <v>0</v>
      </c>
      <c r="I71">
        <f>[13]Lite!L75</f>
        <v>96</v>
      </c>
      <c r="J71">
        <f>'[13]DWM-HT'!L75</f>
        <v>1</v>
      </c>
      <c r="L71">
        <f>[13]ARF!Q75</f>
        <v>0</v>
      </c>
      <c r="M71">
        <f>'[13]DWM-NB'!Q75</f>
        <v>0</v>
      </c>
      <c r="N71">
        <f>'[13]DWM-HT'!Q75</f>
        <v>0</v>
      </c>
      <c r="O71">
        <f>[13]WMA!Q75</f>
        <v>0</v>
      </c>
      <c r="P71">
        <f>[13]Lite!Q75</f>
        <v>100</v>
      </c>
      <c r="R71">
        <f>[13]ARF!C75</f>
        <v>8.265625</v>
      </c>
      <c r="S71">
        <f>'[13]DWM-NB'!C75</f>
        <v>0</v>
      </c>
      <c r="T71">
        <f>'[13]DWM-HT'!C75</f>
        <v>1.484375</v>
      </c>
      <c r="U71">
        <f>[13]WMA!C75</f>
        <v>0.96875</v>
      </c>
      <c r="V71">
        <f>[13]Lite!C75</f>
        <v>5.8125</v>
      </c>
    </row>
    <row r="72" spans="1:22" x14ac:dyDescent="0.3">
      <c r="A72">
        <f>[13]ARF!E76</f>
        <v>70000</v>
      </c>
      <c r="B72">
        <f>[13]ARF!F76</f>
        <v>91.7</v>
      </c>
      <c r="C72">
        <f>'[13]DWM-NB'!F76</f>
        <v>0</v>
      </c>
      <c r="D72">
        <f>'[13]DWM-HT'!F76</f>
        <v>75.900000000000006</v>
      </c>
      <c r="E72">
        <f>[13]WMA!F76</f>
        <v>87</v>
      </c>
      <c r="F72">
        <f>[13]Lite!F76</f>
        <v>68.7</v>
      </c>
      <c r="H72">
        <f>'[13]DWM-NB'!L76</f>
        <v>0</v>
      </c>
      <c r="I72">
        <f>[13]Lite!L76</f>
        <v>100</v>
      </c>
      <c r="J72">
        <f>'[13]DWM-HT'!L76</f>
        <v>1</v>
      </c>
      <c r="L72">
        <f>[13]ARF!Q76</f>
        <v>0</v>
      </c>
      <c r="M72">
        <f>'[13]DWM-NB'!Q76</f>
        <v>0</v>
      </c>
      <c r="N72">
        <f>'[13]DWM-HT'!Q76</f>
        <v>0</v>
      </c>
      <c r="O72">
        <f>[13]WMA!Q76</f>
        <v>0</v>
      </c>
      <c r="P72">
        <f>[13]Lite!Q76</f>
        <v>100</v>
      </c>
      <c r="R72">
        <f>[13]ARF!C76</f>
        <v>8.40625</v>
      </c>
      <c r="S72">
        <f>'[13]DWM-NB'!C76</f>
        <v>0</v>
      </c>
      <c r="T72">
        <f>'[13]DWM-HT'!C76</f>
        <v>1.5</v>
      </c>
      <c r="U72">
        <f>[13]WMA!C76</f>
        <v>0.984375</v>
      </c>
      <c r="V72">
        <f>[13]Lite!C76</f>
        <v>6.046875</v>
      </c>
    </row>
    <row r="73" spans="1:22" x14ac:dyDescent="0.3">
      <c r="A73">
        <f>[13]ARF!E77</f>
        <v>71000</v>
      </c>
      <c r="B73">
        <f>[13]ARF!F77</f>
        <v>90.2</v>
      </c>
      <c r="C73">
        <f>'[13]DWM-NB'!F77</f>
        <v>0</v>
      </c>
      <c r="D73">
        <f>'[13]DWM-HT'!F77</f>
        <v>73</v>
      </c>
      <c r="E73">
        <f>[13]WMA!F77</f>
        <v>85.7</v>
      </c>
      <c r="F73">
        <f>[13]Lite!F77</f>
        <v>72.7</v>
      </c>
      <c r="H73">
        <f>'[13]DWM-NB'!L77</f>
        <v>0</v>
      </c>
      <c r="I73">
        <f>[13]Lite!L77</f>
        <v>100</v>
      </c>
      <c r="J73">
        <f>'[13]DWM-HT'!L77</f>
        <v>1</v>
      </c>
      <c r="L73">
        <f>[13]ARF!Q77</f>
        <v>0</v>
      </c>
      <c r="M73">
        <f>'[13]DWM-NB'!Q77</f>
        <v>0</v>
      </c>
      <c r="N73">
        <f>'[13]DWM-HT'!Q77</f>
        <v>0</v>
      </c>
      <c r="O73">
        <f>[13]WMA!Q77</f>
        <v>0</v>
      </c>
      <c r="P73">
        <f>[13]Lite!Q77</f>
        <v>100</v>
      </c>
      <c r="R73">
        <f>[13]ARF!C77</f>
        <v>8.546875</v>
      </c>
      <c r="S73">
        <f>'[13]DWM-NB'!C77</f>
        <v>0</v>
      </c>
      <c r="T73">
        <f>'[13]DWM-HT'!C77</f>
        <v>1.515625</v>
      </c>
      <c r="U73">
        <f>[13]WMA!C77</f>
        <v>1</v>
      </c>
      <c r="V73">
        <f>[13]Lite!C77</f>
        <v>6.234375</v>
      </c>
    </row>
    <row r="74" spans="1:22" x14ac:dyDescent="0.3">
      <c r="A74">
        <f>[13]ARF!E78</f>
        <v>72000</v>
      </c>
      <c r="B74">
        <f>[13]ARF!F78</f>
        <v>90.7</v>
      </c>
      <c r="C74">
        <f>'[13]DWM-NB'!F78</f>
        <v>0</v>
      </c>
      <c r="D74">
        <f>'[13]DWM-HT'!F78</f>
        <v>75.2</v>
      </c>
      <c r="E74">
        <f>[13]WMA!F78</f>
        <v>87.5</v>
      </c>
      <c r="F74">
        <f>[13]Lite!F78</f>
        <v>73.5</v>
      </c>
      <c r="H74">
        <f>'[13]DWM-NB'!L78</f>
        <v>0</v>
      </c>
      <c r="I74">
        <f>[13]Lite!L78</f>
        <v>100</v>
      </c>
      <c r="J74">
        <f>'[13]DWM-HT'!L78</f>
        <v>1</v>
      </c>
      <c r="L74">
        <f>[13]ARF!Q78</f>
        <v>0</v>
      </c>
      <c r="M74">
        <f>'[13]DWM-NB'!Q78</f>
        <v>0</v>
      </c>
      <c r="N74">
        <f>'[13]DWM-HT'!Q78</f>
        <v>0</v>
      </c>
      <c r="O74">
        <f>[13]WMA!Q78</f>
        <v>0</v>
      </c>
      <c r="P74">
        <f>[13]Lite!Q78</f>
        <v>100</v>
      </c>
      <c r="R74">
        <f>[13]ARF!C78</f>
        <v>8.6875</v>
      </c>
      <c r="S74">
        <f>'[13]DWM-NB'!C78</f>
        <v>0</v>
      </c>
      <c r="T74">
        <f>'[13]DWM-HT'!C78</f>
        <v>1.53125</v>
      </c>
      <c r="U74">
        <f>[13]WMA!C78</f>
        <v>1</v>
      </c>
      <c r="V74">
        <f>[13]Lite!C78</f>
        <v>6.390625</v>
      </c>
    </row>
    <row r="75" spans="1:22" x14ac:dyDescent="0.3">
      <c r="A75">
        <f>[13]ARF!E79</f>
        <v>73000</v>
      </c>
      <c r="B75">
        <f>[13]ARF!F79</f>
        <v>90.3</v>
      </c>
      <c r="C75">
        <f>'[13]DWM-NB'!F79</f>
        <v>0</v>
      </c>
      <c r="D75">
        <f>'[13]DWM-HT'!F79</f>
        <v>75.7</v>
      </c>
      <c r="E75">
        <f>[13]WMA!F79</f>
        <v>85.1</v>
      </c>
      <c r="F75">
        <f>[13]Lite!F79</f>
        <v>71.399999999999991</v>
      </c>
      <c r="H75">
        <f>'[13]DWM-NB'!L79</f>
        <v>0</v>
      </c>
      <c r="I75">
        <f>[13]Lite!L79</f>
        <v>100</v>
      </c>
      <c r="J75">
        <f>'[13]DWM-HT'!L79</f>
        <v>1</v>
      </c>
      <c r="L75">
        <f>[13]ARF!Q79</f>
        <v>0</v>
      </c>
      <c r="M75">
        <f>'[13]DWM-NB'!Q79</f>
        <v>0</v>
      </c>
      <c r="N75">
        <f>'[13]DWM-HT'!Q79</f>
        <v>0</v>
      </c>
      <c r="O75">
        <f>[13]WMA!Q79</f>
        <v>0</v>
      </c>
      <c r="P75">
        <f>[13]Lite!Q79</f>
        <v>100</v>
      </c>
      <c r="R75">
        <f>[13]ARF!C79</f>
        <v>8.828125</v>
      </c>
      <c r="S75">
        <f>'[13]DWM-NB'!C79</f>
        <v>0</v>
      </c>
      <c r="T75">
        <f>'[13]DWM-HT'!C79</f>
        <v>1.546875</v>
      </c>
      <c r="U75">
        <f>[13]WMA!C79</f>
        <v>1.015625</v>
      </c>
      <c r="V75">
        <f>[13]Lite!C79</f>
        <v>6.484375</v>
      </c>
    </row>
    <row r="76" spans="1:22" x14ac:dyDescent="0.3">
      <c r="A76">
        <f>[13]ARF!E80</f>
        <v>74000</v>
      </c>
      <c r="B76">
        <f>[13]ARF!F80</f>
        <v>90.8</v>
      </c>
      <c r="C76">
        <f>'[13]DWM-NB'!F80</f>
        <v>0</v>
      </c>
      <c r="D76">
        <f>'[13]DWM-HT'!F80</f>
        <v>75.099999999999994</v>
      </c>
      <c r="E76">
        <f>[13]WMA!F80</f>
        <v>88.2</v>
      </c>
      <c r="F76">
        <f>[13]Lite!F80</f>
        <v>71</v>
      </c>
      <c r="H76">
        <f>'[13]DWM-NB'!L80</f>
        <v>0</v>
      </c>
      <c r="I76">
        <f>[13]Lite!L80</f>
        <v>100</v>
      </c>
      <c r="J76">
        <f>'[13]DWM-HT'!L80</f>
        <v>1</v>
      </c>
      <c r="L76">
        <f>[13]ARF!Q80</f>
        <v>0</v>
      </c>
      <c r="M76">
        <f>'[13]DWM-NB'!Q80</f>
        <v>0</v>
      </c>
      <c r="N76">
        <f>'[13]DWM-HT'!Q80</f>
        <v>0</v>
      </c>
      <c r="O76">
        <f>[13]WMA!Q80</f>
        <v>0</v>
      </c>
      <c r="P76">
        <f>[13]Lite!Q80</f>
        <v>0</v>
      </c>
      <c r="R76">
        <f>[13]ARF!C80</f>
        <v>8.96875</v>
      </c>
      <c r="S76">
        <f>'[13]DWM-NB'!C80</f>
        <v>0</v>
      </c>
      <c r="T76">
        <f>'[13]DWM-HT'!C80</f>
        <v>1.546875</v>
      </c>
      <c r="U76">
        <f>[13]WMA!C80</f>
        <v>1.03125</v>
      </c>
      <c r="V76">
        <f>[13]Lite!C80</f>
        <v>6.59375</v>
      </c>
    </row>
    <row r="77" spans="1:22" x14ac:dyDescent="0.3">
      <c r="A77">
        <f>[13]ARF!E81</f>
        <v>75000</v>
      </c>
      <c r="B77">
        <f>[13]ARF!F81</f>
        <v>92.800000000000011</v>
      </c>
      <c r="C77">
        <f>'[13]DWM-NB'!F81</f>
        <v>0</v>
      </c>
      <c r="D77">
        <f>'[13]DWM-HT'!F81</f>
        <v>75.099999999999994</v>
      </c>
      <c r="E77">
        <f>[13]WMA!F81</f>
        <v>89.2</v>
      </c>
      <c r="F77">
        <f>[13]Lite!F81</f>
        <v>73.7</v>
      </c>
      <c r="H77">
        <f>'[13]DWM-NB'!L81</f>
        <v>0</v>
      </c>
      <c r="I77">
        <f>[13]Lite!L81</f>
        <v>100</v>
      </c>
      <c r="J77">
        <f>'[13]DWM-HT'!L81</f>
        <v>1</v>
      </c>
      <c r="L77">
        <f>[13]ARF!Q81</f>
        <v>0</v>
      </c>
      <c r="M77">
        <f>'[13]DWM-NB'!Q81</f>
        <v>0</v>
      </c>
      <c r="N77">
        <f>'[13]DWM-HT'!Q81</f>
        <v>0</v>
      </c>
      <c r="O77">
        <f>[13]WMA!Q81</f>
        <v>0</v>
      </c>
      <c r="P77">
        <f>[13]Lite!Q81</f>
        <v>100</v>
      </c>
      <c r="R77">
        <f>[13]ARF!C81</f>
        <v>9.109375</v>
      </c>
      <c r="S77">
        <f>'[13]DWM-NB'!C81</f>
        <v>0</v>
      </c>
      <c r="T77">
        <f>'[13]DWM-HT'!C81</f>
        <v>1.5625</v>
      </c>
      <c r="U77">
        <f>[13]WMA!C81</f>
        <v>1.046875</v>
      </c>
      <c r="V77">
        <f>[13]Lite!C81</f>
        <v>6.8125</v>
      </c>
    </row>
    <row r="78" spans="1:22" x14ac:dyDescent="0.3">
      <c r="A78">
        <f>[13]ARF!E82</f>
        <v>76000</v>
      </c>
      <c r="B78">
        <f>[13]ARF!F82</f>
        <v>89.9</v>
      </c>
      <c r="C78">
        <f>'[13]DWM-NB'!F82</f>
        <v>0</v>
      </c>
      <c r="D78">
        <f>'[13]DWM-HT'!F82</f>
        <v>72.5</v>
      </c>
      <c r="E78">
        <f>[13]WMA!F82</f>
        <v>85.3</v>
      </c>
      <c r="F78">
        <f>[13]Lite!F82</f>
        <v>74.599999999999994</v>
      </c>
      <c r="H78">
        <f>'[13]DWM-NB'!L82</f>
        <v>0</v>
      </c>
      <c r="I78">
        <f>[13]Lite!L82</f>
        <v>100</v>
      </c>
      <c r="J78">
        <f>'[13]DWM-HT'!L82</f>
        <v>1</v>
      </c>
      <c r="L78">
        <f>[13]ARF!Q82</f>
        <v>0</v>
      </c>
      <c r="M78">
        <f>'[13]DWM-NB'!Q82</f>
        <v>0</v>
      </c>
      <c r="N78">
        <f>'[13]DWM-HT'!Q82</f>
        <v>0</v>
      </c>
      <c r="O78">
        <f>[13]WMA!Q82</f>
        <v>0</v>
      </c>
      <c r="P78">
        <f>[13]Lite!Q82</f>
        <v>0</v>
      </c>
      <c r="R78">
        <f>[13]ARF!C82</f>
        <v>9.25</v>
      </c>
      <c r="S78">
        <f>'[13]DWM-NB'!C82</f>
        <v>0</v>
      </c>
      <c r="T78">
        <f>'[13]DWM-HT'!C82</f>
        <v>1.578125</v>
      </c>
      <c r="U78">
        <f>[13]WMA!C82</f>
        <v>1.046875</v>
      </c>
      <c r="V78">
        <f>[13]Lite!C82</f>
        <v>7.0625</v>
      </c>
    </row>
    <row r="79" spans="1:22" x14ac:dyDescent="0.3">
      <c r="A79">
        <f>[13]ARF!E83</f>
        <v>77000</v>
      </c>
      <c r="B79">
        <f>[13]ARF!F83</f>
        <v>90.600000000000009</v>
      </c>
      <c r="C79">
        <f>'[13]DWM-NB'!F83</f>
        <v>0</v>
      </c>
      <c r="D79">
        <f>'[13]DWM-HT'!F83</f>
        <v>77</v>
      </c>
      <c r="E79">
        <f>[13]WMA!F83</f>
        <v>87</v>
      </c>
      <c r="F79">
        <f>[13]Lite!F83</f>
        <v>75.900000000000006</v>
      </c>
      <c r="H79">
        <f>'[13]DWM-NB'!L83</f>
        <v>0</v>
      </c>
      <c r="I79">
        <f>[13]Lite!L83</f>
        <v>100</v>
      </c>
      <c r="J79">
        <f>'[13]DWM-HT'!L83</f>
        <v>1</v>
      </c>
      <c r="L79">
        <f>[13]ARF!Q83</f>
        <v>0</v>
      </c>
      <c r="M79">
        <f>'[13]DWM-NB'!Q83</f>
        <v>0</v>
      </c>
      <c r="N79">
        <f>'[13]DWM-HT'!Q83</f>
        <v>0</v>
      </c>
      <c r="O79">
        <f>[13]WMA!Q83</f>
        <v>0</v>
      </c>
      <c r="P79">
        <f>[13]Lite!Q83</f>
        <v>0</v>
      </c>
      <c r="R79">
        <f>[13]ARF!C83</f>
        <v>9.390625</v>
      </c>
      <c r="S79">
        <f>'[13]DWM-NB'!C83</f>
        <v>0</v>
      </c>
      <c r="T79">
        <f>'[13]DWM-HT'!C83</f>
        <v>1.59375</v>
      </c>
      <c r="U79">
        <f>[13]WMA!C83</f>
        <v>1.0625</v>
      </c>
      <c r="V79">
        <f>[13]Lite!C83</f>
        <v>7.21875</v>
      </c>
    </row>
    <row r="80" spans="1:22" x14ac:dyDescent="0.3">
      <c r="A80">
        <f>[13]ARF!E84</f>
        <v>78000</v>
      </c>
      <c r="B80">
        <f>[13]ARF!F84</f>
        <v>91.2</v>
      </c>
      <c r="C80">
        <f>'[13]DWM-NB'!F84</f>
        <v>0</v>
      </c>
      <c r="D80">
        <f>'[13]DWM-HT'!F84</f>
        <v>74.2</v>
      </c>
      <c r="E80">
        <f>[13]WMA!F84</f>
        <v>86.3</v>
      </c>
      <c r="F80">
        <f>[13]Lite!F84</f>
        <v>76.599999999999994</v>
      </c>
      <c r="H80">
        <f>'[13]DWM-NB'!L84</f>
        <v>0</v>
      </c>
      <c r="I80">
        <f>[13]Lite!L84</f>
        <v>100</v>
      </c>
      <c r="J80">
        <f>'[13]DWM-HT'!L84</f>
        <v>1</v>
      </c>
      <c r="L80">
        <f>[13]ARF!Q84</f>
        <v>0</v>
      </c>
      <c r="M80">
        <f>'[13]DWM-NB'!Q84</f>
        <v>0</v>
      </c>
      <c r="N80">
        <f>'[13]DWM-HT'!Q84</f>
        <v>0</v>
      </c>
      <c r="O80">
        <f>[13]WMA!Q84</f>
        <v>0</v>
      </c>
      <c r="P80">
        <f>[13]Lite!Q84</f>
        <v>0</v>
      </c>
      <c r="R80">
        <f>[13]ARF!C84</f>
        <v>9.515625</v>
      </c>
      <c r="S80">
        <f>'[13]DWM-NB'!C84</f>
        <v>0</v>
      </c>
      <c r="T80">
        <f>'[13]DWM-HT'!C84</f>
        <v>1.609375</v>
      </c>
      <c r="U80">
        <f>[13]WMA!C84</f>
        <v>1.078125</v>
      </c>
      <c r="V80">
        <f>[13]Lite!C84</f>
        <v>7.421875</v>
      </c>
    </row>
    <row r="81" spans="1:22" x14ac:dyDescent="0.3">
      <c r="A81">
        <f>[13]ARF!E85</f>
        <v>79000</v>
      </c>
      <c r="B81">
        <f>[13]ARF!F85</f>
        <v>90.9</v>
      </c>
      <c r="C81">
        <f>'[13]DWM-NB'!F85</f>
        <v>0</v>
      </c>
      <c r="D81">
        <f>'[13]DWM-HT'!F85</f>
        <v>74.099999999999994</v>
      </c>
      <c r="E81">
        <f>[13]WMA!F85</f>
        <v>87.3</v>
      </c>
      <c r="F81">
        <f>[13]Lite!F85</f>
        <v>75</v>
      </c>
      <c r="H81">
        <f>'[13]DWM-NB'!L85</f>
        <v>0</v>
      </c>
      <c r="I81">
        <f>[13]Lite!L85</f>
        <v>100</v>
      </c>
      <c r="J81">
        <f>'[13]DWM-HT'!L85</f>
        <v>1</v>
      </c>
      <c r="L81">
        <f>[13]ARF!Q85</f>
        <v>0</v>
      </c>
      <c r="M81">
        <f>'[13]DWM-NB'!Q85</f>
        <v>0</v>
      </c>
      <c r="N81">
        <f>'[13]DWM-HT'!Q85</f>
        <v>0</v>
      </c>
      <c r="O81">
        <f>[13]WMA!Q85</f>
        <v>0</v>
      </c>
      <c r="P81">
        <f>[13]Lite!Q85</f>
        <v>0</v>
      </c>
      <c r="R81">
        <f>[13]ARF!C85</f>
        <v>9.65625</v>
      </c>
      <c r="S81">
        <f>'[13]DWM-NB'!C85</f>
        <v>0</v>
      </c>
      <c r="T81">
        <f>'[13]DWM-HT'!C85</f>
        <v>1.625</v>
      </c>
      <c r="U81">
        <f>[13]WMA!C85</f>
        <v>1.078125</v>
      </c>
      <c r="V81">
        <f>[13]Lite!C85</f>
        <v>7.546875</v>
      </c>
    </row>
    <row r="82" spans="1:22" x14ac:dyDescent="0.3">
      <c r="A82">
        <f>[13]ARF!E86</f>
        <v>80000</v>
      </c>
      <c r="B82">
        <f>[13]ARF!F86</f>
        <v>90.8</v>
      </c>
      <c r="C82">
        <f>'[13]DWM-NB'!F86</f>
        <v>0</v>
      </c>
      <c r="D82">
        <f>'[13]DWM-HT'!F86</f>
        <v>73.599999999999994</v>
      </c>
      <c r="E82">
        <f>[13]WMA!F86</f>
        <v>87.1</v>
      </c>
      <c r="F82">
        <f>[13]Lite!F86</f>
        <v>73</v>
      </c>
      <c r="H82">
        <f>'[13]DWM-NB'!L86</f>
        <v>0</v>
      </c>
      <c r="I82">
        <f>[13]Lite!L86</f>
        <v>100</v>
      </c>
      <c r="J82">
        <f>'[13]DWM-HT'!L86</f>
        <v>1</v>
      </c>
      <c r="L82">
        <f>[13]ARF!Q86</f>
        <v>0</v>
      </c>
      <c r="M82">
        <f>'[13]DWM-NB'!Q86</f>
        <v>0</v>
      </c>
      <c r="N82">
        <f>'[13]DWM-HT'!Q86</f>
        <v>0</v>
      </c>
      <c r="O82">
        <f>[13]WMA!Q86</f>
        <v>0</v>
      </c>
      <c r="P82">
        <f>[13]Lite!Q86</f>
        <v>100</v>
      </c>
      <c r="R82">
        <f>[13]ARF!C86</f>
        <v>9.859375</v>
      </c>
      <c r="S82">
        <f>'[13]DWM-NB'!C86</f>
        <v>0</v>
      </c>
      <c r="T82">
        <f>'[13]DWM-HT'!C86</f>
        <v>1.640625</v>
      </c>
      <c r="U82">
        <f>[13]WMA!C86</f>
        <v>1.09375</v>
      </c>
      <c r="V82">
        <f>[13]Lite!C86</f>
        <v>7.65625</v>
      </c>
    </row>
    <row r="83" spans="1:22" x14ac:dyDescent="0.3">
      <c r="A83">
        <f>[13]ARF!E87</f>
        <v>81000</v>
      </c>
      <c r="B83">
        <f>[13]ARF!F87</f>
        <v>90.8</v>
      </c>
      <c r="C83">
        <f>'[13]DWM-NB'!F87</f>
        <v>0</v>
      </c>
      <c r="D83">
        <f>'[13]DWM-HT'!F87</f>
        <v>74.400000000000006</v>
      </c>
      <c r="E83">
        <f>[13]WMA!F87</f>
        <v>86.7</v>
      </c>
      <c r="F83">
        <f>[13]Lite!F87</f>
        <v>72.5</v>
      </c>
      <c r="H83">
        <f>'[13]DWM-NB'!L87</f>
        <v>0</v>
      </c>
      <c r="I83">
        <f>[13]Lite!L87</f>
        <v>100</v>
      </c>
      <c r="J83">
        <f>'[13]DWM-HT'!L87</f>
        <v>1</v>
      </c>
      <c r="L83">
        <f>[13]ARF!Q87</f>
        <v>0</v>
      </c>
      <c r="M83">
        <f>'[13]DWM-NB'!Q87</f>
        <v>0</v>
      </c>
      <c r="N83">
        <f>'[13]DWM-HT'!Q87</f>
        <v>0</v>
      </c>
      <c r="O83">
        <f>[13]WMA!Q87</f>
        <v>0</v>
      </c>
      <c r="P83">
        <f>[13]Lite!Q87</f>
        <v>100</v>
      </c>
      <c r="R83">
        <f>[13]ARF!C87</f>
        <v>10.078125</v>
      </c>
      <c r="S83">
        <f>'[13]DWM-NB'!C87</f>
        <v>0</v>
      </c>
      <c r="T83">
        <f>'[13]DWM-HT'!C87</f>
        <v>1.671875</v>
      </c>
      <c r="U83">
        <f>[13]WMA!C87</f>
        <v>1.109375</v>
      </c>
      <c r="V83">
        <f>[13]Lite!C87</f>
        <v>7.890625</v>
      </c>
    </row>
    <row r="84" spans="1:22" x14ac:dyDescent="0.3">
      <c r="A84">
        <f>[13]ARF!E88</f>
        <v>82000</v>
      </c>
      <c r="B84">
        <f>[13]ARF!F88</f>
        <v>90</v>
      </c>
      <c r="C84">
        <f>'[13]DWM-NB'!F88</f>
        <v>0</v>
      </c>
      <c r="D84">
        <f>'[13]DWM-HT'!F88</f>
        <v>73.099999999999994</v>
      </c>
      <c r="E84">
        <f>[13]WMA!F88</f>
        <v>86.1</v>
      </c>
      <c r="F84">
        <f>[13]Lite!F88</f>
        <v>71</v>
      </c>
      <c r="H84">
        <f>'[13]DWM-NB'!L88</f>
        <v>0</v>
      </c>
      <c r="I84">
        <f>[13]Lite!L88</f>
        <v>100</v>
      </c>
      <c r="J84">
        <f>'[13]DWM-HT'!L88</f>
        <v>1</v>
      </c>
      <c r="L84">
        <f>[13]ARF!Q88</f>
        <v>0</v>
      </c>
      <c r="M84">
        <f>'[13]DWM-NB'!Q88</f>
        <v>0</v>
      </c>
      <c r="N84">
        <f>'[13]DWM-HT'!Q88</f>
        <v>0</v>
      </c>
      <c r="O84">
        <f>[13]WMA!Q88</f>
        <v>0</v>
      </c>
      <c r="P84">
        <f>[13]Lite!Q88</f>
        <v>100</v>
      </c>
      <c r="R84">
        <f>[13]ARF!C88</f>
        <v>10.265625</v>
      </c>
      <c r="S84">
        <f>'[13]DWM-NB'!C88</f>
        <v>0</v>
      </c>
      <c r="T84">
        <f>'[13]DWM-HT'!C88</f>
        <v>1.6875</v>
      </c>
      <c r="U84">
        <f>[13]WMA!C88</f>
        <v>1.109375</v>
      </c>
      <c r="V84">
        <f>[13]Lite!C88</f>
        <v>8.078125</v>
      </c>
    </row>
    <row r="85" spans="1:22" x14ac:dyDescent="0.3">
      <c r="A85">
        <f>[13]ARF!E89</f>
        <v>83000</v>
      </c>
      <c r="B85">
        <f>[13]ARF!F89</f>
        <v>91.100000000000009</v>
      </c>
      <c r="C85">
        <f>'[13]DWM-NB'!F89</f>
        <v>0</v>
      </c>
      <c r="D85">
        <f>'[13]DWM-HT'!F89</f>
        <v>75</v>
      </c>
      <c r="E85">
        <f>[13]WMA!F89</f>
        <v>86.9</v>
      </c>
      <c r="F85">
        <f>[13]Lite!F89</f>
        <v>70.199999999999989</v>
      </c>
      <c r="H85">
        <f>'[13]DWM-NB'!L89</f>
        <v>0</v>
      </c>
      <c r="I85">
        <f>[13]Lite!L89</f>
        <v>100</v>
      </c>
      <c r="J85">
        <f>'[13]DWM-HT'!L89</f>
        <v>1</v>
      </c>
      <c r="L85">
        <f>[13]ARF!Q89</f>
        <v>0</v>
      </c>
      <c r="M85">
        <f>'[13]DWM-NB'!Q89</f>
        <v>0</v>
      </c>
      <c r="N85">
        <f>'[13]DWM-HT'!Q89</f>
        <v>0</v>
      </c>
      <c r="O85">
        <f>[13]WMA!Q89</f>
        <v>0</v>
      </c>
      <c r="P85">
        <f>[13]Lite!Q89</f>
        <v>0</v>
      </c>
      <c r="R85">
        <f>[13]ARF!C89</f>
        <v>10.421875</v>
      </c>
      <c r="S85">
        <f>'[13]DWM-NB'!C89</f>
        <v>0</v>
      </c>
      <c r="T85">
        <f>'[13]DWM-HT'!C89</f>
        <v>1.703125</v>
      </c>
      <c r="U85">
        <f>[13]WMA!C89</f>
        <v>1.125</v>
      </c>
      <c r="V85">
        <f>[13]Lite!C89</f>
        <v>8.359375</v>
      </c>
    </row>
    <row r="86" spans="1:22" x14ac:dyDescent="0.3">
      <c r="A86">
        <f>[13]ARF!E90</f>
        <v>84000</v>
      </c>
      <c r="B86">
        <f>[13]ARF!F90</f>
        <v>92.300000000000011</v>
      </c>
      <c r="C86">
        <f>'[13]DWM-NB'!F90</f>
        <v>0</v>
      </c>
      <c r="D86">
        <f>'[13]DWM-HT'!F90</f>
        <v>77.400000000000006</v>
      </c>
      <c r="E86">
        <f>[13]WMA!F90</f>
        <v>89.1</v>
      </c>
      <c r="F86">
        <f>[13]Lite!F90</f>
        <v>69.3</v>
      </c>
      <c r="H86">
        <f>'[13]DWM-NB'!L90</f>
        <v>0</v>
      </c>
      <c r="I86">
        <f>[13]Lite!L90</f>
        <v>100</v>
      </c>
      <c r="J86">
        <f>'[13]DWM-HT'!L90</f>
        <v>1</v>
      </c>
      <c r="L86">
        <f>[13]ARF!Q90</f>
        <v>0</v>
      </c>
      <c r="M86">
        <f>'[13]DWM-NB'!Q90</f>
        <v>0</v>
      </c>
      <c r="N86">
        <f>'[13]DWM-HT'!Q90</f>
        <v>0</v>
      </c>
      <c r="O86">
        <f>[13]WMA!Q90</f>
        <v>0</v>
      </c>
      <c r="P86">
        <f>[13]Lite!Q90</f>
        <v>100</v>
      </c>
      <c r="R86">
        <f>[13]ARF!C90</f>
        <v>10.515625</v>
      </c>
      <c r="S86">
        <f>'[13]DWM-NB'!C90</f>
        <v>0</v>
      </c>
      <c r="T86">
        <f>'[13]DWM-HT'!C90</f>
        <v>1.734375</v>
      </c>
      <c r="U86">
        <f>[13]WMA!C90</f>
        <v>1.140625</v>
      </c>
      <c r="V86">
        <f>[13]Lite!C90</f>
        <v>8.578125</v>
      </c>
    </row>
    <row r="87" spans="1:22" x14ac:dyDescent="0.3">
      <c r="A87">
        <f>[13]ARF!E91</f>
        <v>85000</v>
      </c>
      <c r="B87">
        <f>[13]ARF!F91</f>
        <v>55.800000000000004</v>
      </c>
      <c r="C87">
        <f>'[13]DWM-NB'!F91</f>
        <v>0</v>
      </c>
      <c r="D87">
        <f>'[13]DWM-HT'!F91</f>
        <v>74.2</v>
      </c>
      <c r="E87">
        <f>[13]WMA!F91</f>
        <v>85.8</v>
      </c>
      <c r="F87">
        <f>[13]Lite!F91</f>
        <v>66</v>
      </c>
      <c r="H87">
        <f>'[13]DWM-NB'!L91</f>
        <v>0</v>
      </c>
      <c r="I87">
        <f>[13]Lite!L91</f>
        <v>100</v>
      </c>
      <c r="J87">
        <f>'[13]DWM-HT'!L91</f>
        <v>1</v>
      </c>
      <c r="L87">
        <f>[13]ARF!Q91</f>
        <v>0</v>
      </c>
      <c r="M87">
        <f>'[13]DWM-NB'!Q91</f>
        <v>0</v>
      </c>
      <c r="N87">
        <f>'[13]DWM-HT'!Q91</f>
        <v>0</v>
      </c>
      <c r="O87">
        <f>[13]WMA!Q91</f>
        <v>0</v>
      </c>
      <c r="P87">
        <f>[13]Lite!Q91</f>
        <v>100</v>
      </c>
      <c r="R87">
        <f>[13]ARF!C91</f>
        <v>10.609375</v>
      </c>
      <c r="S87">
        <f>'[13]DWM-NB'!C91</f>
        <v>0</v>
      </c>
      <c r="T87">
        <f>'[13]DWM-HT'!C91</f>
        <v>1.75</v>
      </c>
      <c r="U87">
        <f>[13]WMA!C91</f>
        <v>1.140625</v>
      </c>
      <c r="V87">
        <f>[13]Lite!C91</f>
        <v>8.828125</v>
      </c>
    </row>
    <row r="88" spans="1:22" x14ac:dyDescent="0.3">
      <c r="A88">
        <f>[13]ARF!E92</f>
        <v>86000</v>
      </c>
      <c r="B88">
        <f>[13]ARF!F92</f>
        <v>56.3</v>
      </c>
      <c r="C88">
        <f>'[13]DWM-NB'!F92</f>
        <v>0</v>
      </c>
      <c r="D88">
        <f>'[13]DWM-HT'!F92</f>
        <v>75.599999999999994</v>
      </c>
      <c r="E88">
        <f>[13]WMA!F92</f>
        <v>87.5</v>
      </c>
      <c r="F88">
        <f>[13]Lite!F92</f>
        <v>74.599999999999994</v>
      </c>
      <c r="H88">
        <f>'[13]DWM-NB'!L92</f>
        <v>0</v>
      </c>
      <c r="I88">
        <f>[13]Lite!L92</f>
        <v>100</v>
      </c>
      <c r="J88">
        <f>'[13]DWM-HT'!L92</f>
        <v>1</v>
      </c>
      <c r="L88">
        <f>[13]ARF!Q92</f>
        <v>0</v>
      </c>
      <c r="M88">
        <f>'[13]DWM-NB'!Q92</f>
        <v>0</v>
      </c>
      <c r="N88">
        <f>'[13]DWM-HT'!Q92</f>
        <v>0</v>
      </c>
      <c r="O88">
        <f>[13]WMA!Q92</f>
        <v>0</v>
      </c>
      <c r="P88">
        <f>[13]Lite!Q92</f>
        <v>0</v>
      </c>
      <c r="R88">
        <f>[13]ARF!C92</f>
        <v>10.65625</v>
      </c>
      <c r="S88">
        <f>'[13]DWM-NB'!C92</f>
        <v>0</v>
      </c>
      <c r="T88">
        <f>'[13]DWM-HT'!C92</f>
        <v>1.765625</v>
      </c>
      <c r="U88">
        <f>[13]WMA!C92</f>
        <v>1.15625</v>
      </c>
      <c r="V88">
        <f>[13]Lite!C92</f>
        <v>9</v>
      </c>
    </row>
    <row r="89" spans="1:22" x14ac:dyDescent="0.3">
      <c r="A89">
        <f>[13]ARF!E93</f>
        <v>87000</v>
      </c>
      <c r="B89">
        <f>[13]ARF!F93</f>
        <v>53.7</v>
      </c>
      <c r="C89">
        <f>'[13]DWM-NB'!F93</f>
        <v>0</v>
      </c>
      <c r="D89">
        <f>'[13]DWM-HT'!F93</f>
        <v>74.2</v>
      </c>
      <c r="E89">
        <f>[13]WMA!F93</f>
        <v>86.7</v>
      </c>
      <c r="F89">
        <f>[13]Lite!F93</f>
        <v>76</v>
      </c>
      <c r="H89">
        <f>'[13]DWM-NB'!L93</f>
        <v>0</v>
      </c>
      <c r="I89">
        <f>[13]Lite!L93</f>
        <v>100</v>
      </c>
      <c r="J89">
        <f>'[13]DWM-HT'!L93</f>
        <v>1</v>
      </c>
      <c r="L89">
        <f>[13]ARF!Q93</f>
        <v>0</v>
      </c>
      <c r="M89">
        <f>'[13]DWM-NB'!Q93</f>
        <v>0</v>
      </c>
      <c r="N89">
        <f>'[13]DWM-HT'!Q93</f>
        <v>0</v>
      </c>
      <c r="O89">
        <f>[13]WMA!Q93</f>
        <v>0</v>
      </c>
      <c r="P89">
        <f>[13]Lite!Q93</f>
        <v>0</v>
      </c>
      <c r="R89">
        <f>[13]ARF!C93</f>
        <v>10.703125</v>
      </c>
      <c r="S89">
        <f>'[13]DWM-NB'!C93</f>
        <v>0</v>
      </c>
      <c r="T89">
        <f>'[13]DWM-HT'!C93</f>
        <v>1.78125</v>
      </c>
      <c r="U89">
        <f>[13]WMA!C93</f>
        <v>1.171875</v>
      </c>
      <c r="V89">
        <f>[13]Lite!C93</f>
        <v>9.125</v>
      </c>
    </row>
    <row r="90" spans="1:22" x14ac:dyDescent="0.3">
      <c r="A90">
        <f>[13]ARF!E94</f>
        <v>88000</v>
      </c>
      <c r="B90">
        <f>[13]ARF!F94</f>
        <v>57.599999999999994</v>
      </c>
      <c r="C90">
        <f>'[13]DWM-NB'!F94</f>
        <v>0</v>
      </c>
      <c r="D90">
        <f>'[13]DWM-HT'!F94</f>
        <v>76.3</v>
      </c>
      <c r="E90">
        <f>[13]WMA!F94</f>
        <v>88</v>
      </c>
      <c r="F90">
        <f>[13]Lite!F94</f>
        <v>80.400000000000006</v>
      </c>
      <c r="H90">
        <f>'[13]DWM-NB'!L94</f>
        <v>0</v>
      </c>
      <c r="I90">
        <f>[13]Lite!L94</f>
        <v>60</v>
      </c>
      <c r="J90">
        <f>'[13]DWM-HT'!L94</f>
        <v>1</v>
      </c>
      <c r="L90">
        <f>[13]ARF!Q94</f>
        <v>0</v>
      </c>
      <c r="M90">
        <f>'[13]DWM-NB'!Q94</f>
        <v>0</v>
      </c>
      <c r="N90">
        <f>'[13]DWM-HT'!Q94</f>
        <v>0</v>
      </c>
      <c r="O90">
        <f>[13]WMA!Q94</f>
        <v>0</v>
      </c>
      <c r="P90">
        <f>[13]Lite!Q94</f>
        <v>100</v>
      </c>
      <c r="R90">
        <f>[13]ARF!C94</f>
        <v>10.75</v>
      </c>
      <c r="S90">
        <f>'[13]DWM-NB'!C94</f>
        <v>0</v>
      </c>
      <c r="T90">
        <f>'[13]DWM-HT'!C94</f>
        <v>1.796875</v>
      </c>
      <c r="U90">
        <f>[13]WMA!C94</f>
        <v>1.171875</v>
      </c>
      <c r="V90">
        <f>[13]Lite!C94</f>
        <v>9.265625</v>
      </c>
    </row>
    <row r="91" spans="1:22" x14ac:dyDescent="0.3">
      <c r="A91">
        <f>[13]ARF!E95</f>
        <v>89000</v>
      </c>
      <c r="B91">
        <f>[13]ARF!F95</f>
        <v>56.2</v>
      </c>
      <c r="C91">
        <f>'[13]DWM-NB'!F95</f>
        <v>0</v>
      </c>
      <c r="D91">
        <f>'[13]DWM-HT'!F95</f>
        <v>73</v>
      </c>
      <c r="E91">
        <f>[13]WMA!F95</f>
        <v>87.4</v>
      </c>
      <c r="F91">
        <f>[13]Lite!F95</f>
        <v>78.900000000000006</v>
      </c>
      <c r="H91">
        <f>'[13]DWM-NB'!L95</f>
        <v>0</v>
      </c>
      <c r="I91">
        <f>[13]Lite!L95</f>
        <v>60</v>
      </c>
      <c r="J91">
        <f>'[13]DWM-HT'!L95</f>
        <v>1</v>
      </c>
      <c r="L91">
        <f>[13]ARF!Q95</f>
        <v>0</v>
      </c>
      <c r="M91">
        <f>'[13]DWM-NB'!Q95</f>
        <v>0</v>
      </c>
      <c r="N91">
        <f>'[13]DWM-HT'!Q95</f>
        <v>0</v>
      </c>
      <c r="O91">
        <f>[13]WMA!Q95</f>
        <v>0</v>
      </c>
      <c r="P91">
        <f>[13]Lite!Q95</f>
        <v>100</v>
      </c>
      <c r="R91">
        <f>[13]ARF!C95</f>
        <v>10.796875</v>
      </c>
      <c r="S91">
        <f>'[13]DWM-NB'!C95</f>
        <v>0</v>
      </c>
      <c r="T91">
        <f>'[13]DWM-HT'!C95</f>
        <v>1.8125</v>
      </c>
      <c r="U91">
        <f>[13]WMA!C95</f>
        <v>1.1875</v>
      </c>
      <c r="V91">
        <f>[13]Lite!C95</f>
        <v>9.3125</v>
      </c>
    </row>
    <row r="92" spans="1:22" x14ac:dyDescent="0.3">
      <c r="A92">
        <f>[13]ARF!E96</f>
        <v>90000</v>
      </c>
      <c r="B92">
        <f>[13]ARF!F96</f>
        <v>56.399999999999991</v>
      </c>
      <c r="C92">
        <f>'[13]DWM-NB'!F96</f>
        <v>0</v>
      </c>
      <c r="D92">
        <f>'[13]DWM-HT'!F96</f>
        <v>74.400000000000006</v>
      </c>
      <c r="E92">
        <f>[13]WMA!F96</f>
        <v>86.7</v>
      </c>
      <c r="F92">
        <f>[13]Lite!F96</f>
        <v>79.100000000000009</v>
      </c>
      <c r="H92">
        <f>'[13]DWM-NB'!L96</f>
        <v>0</v>
      </c>
      <c r="I92">
        <f>[13]Lite!L96</f>
        <v>61</v>
      </c>
      <c r="J92">
        <f>'[13]DWM-HT'!L96</f>
        <v>1</v>
      </c>
      <c r="L92">
        <f>[13]ARF!Q96</f>
        <v>0</v>
      </c>
      <c r="M92">
        <f>'[13]DWM-NB'!Q96</f>
        <v>0</v>
      </c>
      <c r="N92">
        <f>'[13]DWM-HT'!Q96</f>
        <v>0</v>
      </c>
      <c r="O92">
        <f>[13]WMA!Q96</f>
        <v>0</v>
      </c>
      <c r="P92">
        <f>[13]Lite!Q96</f>
        <v>0</v>
      </c>
      <c r="R92">
        <f>[13]ARF!C96</f>
        <v>10.84375</v>
      </c>
      <c r="S92">
        <f>'[13]DWM-NB'!C96</f>
        <v>0</v>
      </c>
      <c r="T92">
        <f>'[13]DWM-HT'!C96</f>
        <v>1.828125</v>
      </c>
      <c r="U92">
        <f>[13]WMA!C96</f>
        <v>1.203125</v>
      </c>
      <c r="V92">
        <f>[13]Lite!C96</f>
        <v>9.390625</v>
      </c>
    </row>
    <row r="93" spans="1:22" x14ac:dyDescent="0.3">
      <c r="A93">
        <f>[13]ARF!E97</f>
        <v>91000</v>
      </c>
      <c r="B93">
        <f>[13]ARF!F97</f>
        <v>56.499999999999993</v>
      </c>
      <c r="C93">
        <f>'[13]DWM-NB'!F97</f>
        <v>0</v>
      </c>
      <c r="D93">
        <f>'[13]DWM-HT'!F97</f>
        <v>75.2</v>
      </c>
      <c r="E93">
        <f>[13]WMA!F97</f>
        <v>87.5</v>
      </c>
      <c r="F93">
        <f>[13]Lite!F97</f>
        <v>82.5</v>
      </c>
      <c r="H93">
        <f>'[13]DWM-NB'!L97</f>
        <v>0</v>
      </c>
      <c r="I93">
        <f>[13]Lite!L97</f>
        <v>61</v>
      </c>
      <c r="J93">
        <f>'[13]DWM-HT'!L97</f>
        <v>1</v>
      </c>
      <c r="L93">
        <f>[13]ARF!Q97</f>
        <v>0</v>
      </c>
      <c r="M93">
        <f>'[13]DWM-NB'!Q97</f>
        <v>0</v>
      </c>
      <c r="N93">
        <f>'[13]DWM-HT'!Q97</f>
        <v>0</v>
      </c>
      <c r="O93">
        <f>[13]WMA!Q97</f>
        <v>0</v>
      </c>
      <c r="P93">
        <f>[13]Lite!Q97</f>
        <v>100</v>
      </c>
      <c r="R93">
        <f>[13]ARF!C97</f>
        <v>10.90625</v>
      </c>
      <c r="S93">
        <f>'[13]DWM-NB'!C97</f>
        <v>0</v>
      </c>
      <c r="T93">
        <f>'[13]DWM-HT'!C97</f>
        <v>1.828125</v>
      </c>
      <c r="U93">
        <f>[13]WMA!C97</f>
        <v>1.203125</v>
      </c>
      <c r="V93">
        <f>[13]Lite!C97</f>
        <v>9.46875</v>
      </c>
    </row>
    <row r="94" spans="1:22" x14ac:dyDescent="0.3">
      <c r="A94">
        <f>[13]ARF!E98</f>
        <v>92000</v>
      </c>
      <c r="B94">
        <f>[13]ARF!F98</f>
        <v>55.900000000000006</v>
      </c>
      <c r="C94">
        <f>'[13]DWM-NB'!F98</f>
        <v>0</v>
      </c>
      <c r="D94">
        <f>'[13]DWM-HT'!F98</f>
        <v>74.099999999999994</v>
      </c>
      <c r="E94">
        <f>[13]WMA!F98</f>
        <v>86.9</v>
      </c>
      <c r="F94">
        <f>[13]Lite!F98</f>
        <v>83.3</v>
      </c>
      <c r="H94">
        <f>'[13]DWM-NB'!L98</f>
        <v>0</v>
      </c>
      <c r="I94">
        <f>[13]Lite!L98</f>
        <v>61</v>
      </c>
      <c r="J94">
        <f>'[13]DWM-HT'!L98</f>
        <v>1</v>
      </c>
      <c r="L94">
        <f>[13]ARF!Q98</f>
        <v>0</v>
      </c>
      <c r="M94">
        <f>'[13]DWM-NB'!Q98</f>
        <v>0</v>
      </c>
      <c r="N94">
        <f>'[13]DWM-HT'!Q98</f>
        <v>0</v>
      </c>
      <c r="O94">
        <f>[13]WMA!Q98</f>
        <v>0</v>
      </c>
      <c r="P94">
        <f>[13]Lite!Q98</f>
        <v>0</v>
      </c>
      <c r="R94">
        <f>[13]ARF!C98</f>
        <v>10.96875</v>
      </c>
      <c r="S94">
        <f>'[13]DWM-NB'!C98</f>
        <v>0</v>
      </c>
      <c r="T94">
        <f>'[13]DWM-HT'!C98</f>
        <v>1.84375</v>
      </c>
      <c r="U94">
        <f>[13]WMA!C98</f>
        <v>1.21875</v>
      </c>
      <c r="V94">
        <f>[13]Lite!C98</f>
        <v>9.53125</v>
      </c>
    </row>
    <row r="95" spans="1:22" x14ac:dyDescent="0.3">
      <c r="A95">
        <f>[13]ARF!E99</f>
        <v>93000</v>
      </c>
      <c r="B95">
        <f>[13]ARF!F99</f>
        <v>55.800000000000004</v>
      </c>
      <c r="C95">
        <f>'[13]DWM-NB'!F99</f>
        <v>0</v>
      </c>
      <c r="D95">
        <f>'[13]DWM-HT'!F99</f>
        <v>75.5</v>
      </c>
      <c r="E95">
        <f>[13]WMA!F99</f>
        <v>85.6</v>
      </c>
      <c r="F95">
        <f>[13]Lite!F99</f>
        <v>82.199999999999989</v>
      </c>
      <c r="H95">
        <f>'[13]DWM-NB'!L99</f>
        <v>0</v>
      </c>
      <c r="I95">
        <f>[13]Lite!L99</f>
        <v>61</v>
      </c>
      <c r="J95">
        <f>'[13]DWM-HT'!L99</f>
        <v>1</v>
      </c>
      <c r="L95">
        <f>[13]ARF!Q99</f>
        <v>0</v>
      </c>
      <c r="M95">
        <f>'[13]DWM-NB'!Q99</f>
        <v>0</v>
      </c>
      <c r="N95">
        <f>'[13]DWM-HT'!Q99</f>
        <v>0</v>
      </c>
      <c r="O95">
        <f>[13]WMA!Q99</f>
        <v>0</v>
      </c>
      <c r="P95">
        <f>[13]Lite!Q99</f>
        <v>100</v>
      </c>
      <c r="R95">
        <f>[13]ARF!C99</f>
        <v>11.015625</v>
      </c>
      <c r="S95">
        <f>'[13]DWM-NB'!C99</f>
        <v>0</v>
      </c>
      <c r="T95">
        <f>'[13]DWM-HT'!C99</f>
        <v>1.859375</v>
      </c>
      <c r="U95">
        <f>[13]WMA!C99</f>
        <v>1.234375</v>
      </c>
      <c r="V95">
        <f>[13]Lite!C99</f>
        <v>9.578125</v>
      </c>
    </row>
    <row r="96" spans="1:22" x14ac:dyDescent="0.3">
      <c r="A96">
        <f>[13]ARF!E100</f>
        <v>94000</v>
      </c>
      <c r="B96">
        <f>[13]ARF!F100</f>
        <v>54.2</v>
      </c>
      <c r="C96">
        <f>'[13]DWM-NB'!F100</f>
        <v>0</v>
      </c>
      <c r="D96">
        <f>'[13]DWM-HT'!F100</f>
        <v>71.399999999999991</v>
      </c>
      <c r="E96">
        <f>[13]WMA!F100</f>
        <v>86.3</v>
      </c>
      <c r="F96">
        <f>[13]Lite!F100</f>
        <v>80.600000000000009</v>
      </c>
      <c r="H96">
        <f>'[13]DWM-NB'!L100</f>
        <v>0</v>
      </c>
      <c r="I96">
        <f>[13]Lite!L100</f>
        <v>62</v>
      </c>
      <c r="J96">
        <f>'[13]DWM-HT'!L100</f>
        <v>1</v>
      </c>
      <c r="L96">
        <f>[13]ARF!Q100</f>
        <v>0</v>
      </c>
      <c r="M96">
        <f>'[13]DWM-NB'!Q100</f>
        <v>0</v>
      </c>
      <c r="N96">
        <f>'[13]DWM-HT'!Q100</f>
        <v>0</v>
      </c>
      <c r="O96">
        <f>[13]WMA!Q100</f>
        <v>0</v>
      </c>
      <c r="P96">
        <f>[13]Lite!Q100</f>
        <v>100</v>
      </c>
      <c r="R96">
        <f>[13]ARF!C100</f>
        <v>11.078125</v>
      </c>
      <c r="S96">
        <f>'[13]DWM-NB'!C100</f>
        <v>0</v>
      </c>
      <c r="T96">
        <f>'[13]DWM-HT'!C100</f>
        <v>1.859375</v>
      </c>
      <c r="U96">
        <f>[13]WMA!C100</f>
        <v>1.25</v>
      </c>
      <c r="V96">
        <f>[13]Lite!C100</f>
        <v>9.65625</v>
      </c>
    </row>
    <row r="97" spans="1:22" x14ac:dyDescent="0.3">
      <c r="A97">
        <f>[13]ARF!E101</f>
        <v>95000</v>
      </c>
      <c r="B97">
        <f>[13]ARF!F101</f>
        <v>55.400000000000006</v>
      </c>
      <c r="C97">
        <f>'[13]DWM-NB'!F101</f>
        <v>0</v>
      </c>
      <c r="D97">
        <f>'[13]DWM-HT'!F101</f>
        <v>76.400000000000006</v>
      </c>
      <c r="E97">
        <f>[13]WMA!F101</f>
        <v>86.3</v>
      </c>
      <c r="F97">
        <f>[13]Lite!F101</f>
        <v>83.2</v>
      </c>
      <c r="H97">
        <f>'[13]DWM-NB'!L101</f>
        <v>0</v>
      </c>
      <c r="I97">
        <f>[13]Lite!L101</f>
        <v>62</v>
      </c>
      <c r="J97">
        <f>'[13]DWM-HT'!L101</f>
        <v>1</v>
      </c>
      <c r="L97">
        <f>[13]ARF!Q101</f>
        <v>0</v>
      </c>
      <c r="M97">
        <f>'[13]DWM-NB'!Q101</f>
        <v>0</v>
      </c>
      <c r="N97">
        <f>'[13]DWM-HT'!Q101</f>
        <v>0</v>
      </c>
      <c r="O97">
        <f>[13]WMA!Q101</f>
        <v>0</v>
      </c>
      <c r="P97">
        <f>[13]Lite!Q101</f>
        <v>100</v>
      </c>
      <c r="R97">
        <f>[13]ARF!C101</f>
        <v>11.140625</v>
      </c>
      <c r="S97">
        <f>'[13]DWM-NB'!C101</f>
        <v>0</v>
      </c>
      <c r="T97">
        <f>'[13]DWM-HT'!C101</f>
        <v>1.875</v>
      </c>
      <c r="U97">
        <f>[13]WMA!C101</f>
        <v>1.265625</v>
      </c>
      <c r="V97">
        <f>[13]Lite!C101</f>
        <v>9.78125</v>
      </c>
    </row>
    <row r="98" spans="1:22" x14ac:dyDescent="0.3">
      <c r="A98">
        <f>[13]ARF!E102</f>
        <v>96000</v>
      </c>
      <c r="B98">
        <f>[13]ARF!F102</f>
        <v>57.699999999999996</v>
      </c>
      <c r="C98">
        <f>'[13]DWM-NB'!F102</f>
        <v>0</v>
      </c>
      <c r="D98">
        <f>'[13]DWM-HT'!F102</f>
        <v>76</v>
      </c>
      <c r="E98">
        <f>[13]WMA!F102</f>
        <v>87.4</v>
      </c>
      <c r="F98">
        <f>[13]Lite!F102</f>
        <v>81.8</v>
      </c>
      <c r="H98">
        <f>'[13]DWM-NB'!L102</f>
        <v>0</v>
      </c>
      <c r="I98">
        <f>[13]Lite!L102</f>
        <v>62</v>
      </c>
      <c r="J98">
        <f>'[13]DWM-HT'!L102</f>
        <v>1</v>
      </c>
      <c r="L98">
        <f>[13]ARF!Q102</f>
        <v>0</v>
      </c>
      <c r="M98">
        <f>'[13]DWM-NB'!Q102</f>
        <v>0</v>
      </c>
      <c r="N98">
        <f>'[13]DWM-HT'!Q102</f>
        <v>0</v>
      </c>
      <c r="O98">
        <f>[13]WMA!Q102</f>
        <v>0</v>
      </c>
      <c r="P98">
        <f>[13]Lite!Q102</f>
        <v>0</v>
      </c>
      <c r="R98">
        <f>[13]ARF!C102</f>
        <v>11.203125</v>
      </c>
      <c r="S98">
        <f>'[13]DWM-NB'!C102</f>
        <v>0</v>
      </c>
      <c r="T98">
        <f>'[13]DWM-HT'!C102</f>
        <v>1.890625</v>
      </c>
      <c r="U98">
        <f>[13]WMA!C102</f>
        <v>1.28125</v>
      </c>
      <c r="V98">
        <f>[13]Lite!C102</f>
        <v>9.890625</v>
      </c>
    </row>
    <row r="99" spans="1:22" x14ac:dyDescent="0.3">
      <c r="A99">
        <f>[13]ARF!E103</f>
        <v>97000</v>
      </c>
      <c r="B99">
        <f>[13]ARF!F103</f>
        <v>55.900000000000006</v>
      </c>
      <c r="C99">
        <f>'[13]DWM-NB'!F103</f>
        <v>0</v>
      </c>
      <c r="D99">
        <f>'[13]DWM-HT'!F103</f>
        <v>74.2</v>
      </c>
      <c r="E99">
        <f>[13]WMA!F103</f>
        <v>86</v>
      </c>
      <c r="F99">
        <f>[13]Lite!F103</f>
        <v>83.8</v>
      </c>
      <c r="H99">
        <f>'[13]DWM-NB'!L103</f>
        <v>0</v>
      </c>
      <c r="I99">
        <f>[13]Lite!L103</f>
        <v>62</v>
      </c>
      <c r="J99">
        <f>'[13]DWM-HT'!L103</f>
        <v>1</v>
      </c>
      <c r="L99">
        <f>[13]ARF!Q103</f>
        <v>0</v>
      </c>
      <c r="M99">
        <f>'[13]DWM-NB'!Q103</f>
        <v>0</v>
      </c>
      <c r="N99">
        <f>'[13]DWM-HT'!Q103</f>
        <v>0</v>
      </c>
      <c r="O99">
        <f>[13]WMA!Q103</f>
        <v>0</v>
      </c>
      <c r="P99">
        <f>[13]Lite!Q103</f>
        <v>100</v>
      </c>
      <c r="R99">
        <f>[13]ARF!C103</f>
        <v>11.25</v>
      </c>
      <c r="S99">
        <f>'[13]DWM-NB'!C103</f>
        <v>0</v>
      </c>
      <c r="T99">
        <f>'[13]DWM-HT'!C103</f>
        <v>1.90625</v>
      </c>
      <c r="U99">
        <f>[13]WMA!C103</f>
        <v>1.296875</v>
      </c>
      <c r="V99">
        <f>[13]Lite!C103</f>
        <v>10.015625</v>
      </c>
    </row>
    <row r="100" spans="1:22" x14ac:dyDescent="0.3">
      <c r="A100">
        <f>[13]ARF!E104</f>
        <v>98000</v>
      </c>
      <c r="B100">
        <f>[13]ARF!F104</f>
        <v>55.300000000000004</v>
      </c>
      <c r="C100">
        <f>'[13]DWM-NB'!F104</f>
        <v>0</v>
      </c>
      <c r="D100">
        <f>'[13]DWM-HT'!F104</f>
        <v>77.5</v>
      </c>
      <c r="E100">
        <f>[13]WMA!F104</f>
        <v>87.4</v>
      </c>
      <c r="F100">
        <f>[13]Lite!F104</f>
        <v>84.399999999999991</v>
      </c>
      <c r="H100">
        <f>'[13]DWM-NB'!L104</f>
        <v>0</v>
      </c>
      <c r="I100">
        <f>[13]Lite!L104</f>
        <v>62</v>
      </c>
      <c r="J100">
        <f>'[13]DWM-HT'!L104</f>
        <v>1</v>
      </c>
      <c r="L100">
        <f>[13]ARF!Q104</f>
        <v>0</v>
      </c>
      <c r="M100">
        <f>'[13]DWM-NB'!Q104</f>
        <v>0</v>
      </c>
      <c r="N100">
        <f>'[13]DWM-HT'!Q104</f>
        <v>0</v>
      </c>
      <c r="O100">
        <f>[13]WMA!Q104</f>
        <v>0</v>
      </c>
      <c r="P100">
        <f>[13]Lite!Q104</f>
        <v>100</v>
      </c>
      <c r="R100">
        <f>[13]ARF!C104</f>
        <v>11.3125</v>
      </c>
      <c r="S100">
        <f>'[13]DWM-NB'!C104</f>
        <v>0</v>
      </c>
      <c r="T100">
        <f>'[13]DWM-HT'!C104</f>
        <v>1.90625</v>
      </c>
      <c r="U100">
        <f>[13]WMA!C104</f>
        <v>1.3125</v>
      </c>
      <c r="V100">
        <f>[13]Lite!C104</f>
        <v>10.09375</v>
      </c>
    </row>
    <row r="101" spans="1:22" x14ac:dyDescent="0.3">
      <c r="A101">
        <f>[13]ARF!E105</f>
        <v>99000</v>
      </c>
      <c r="B101">
        <f>[13]ARF!F105</f>
        <v>58.3</v>
      </c>
      <c r="C101">
        <f>'[13]DWM-NB'!F105</f>
        <v>0</v>
      </c>
      <c r="D101">
        <f>'[13]DWM-HT'!F105</f>
        <v>78.100000000000009</v>
      </c>
      <c r="E101">
        <f>[13]WMA!F105</f>
        <v>89.3</v>
      </c>
      <c r="F101">
        <f>[13]Lite!F105</f>
        <v>86.7</v>
      </c>
      <c r="H101">
        <f>'[13]DWM-NB'!L105</f>
        <v>0</v>
      </c>
      <c r="I101">
        <f>[13]Lite!L105</f>
        <v>62</v>
      </c>
      <c r="J101">
        <f>'[13]DWM-HT'!L105</f>
        <v>1</v>
      </c>
      <c r="L101">
        <f>[13]ARF!Q105</f>
        <v>0</v>
      </c>
      <c r="M101">
        <f>'[13]DWM-NB'!Q105</f>
        <v>0</v>
      </c>
      <c r="N101">
        <f>'[13]DWM-HT'!Q105</f>
        <v>0</v>
      </c>
      <c r="O101">
        <f>[13]WMA!Q105</f>
        <v>0</v>
      </c>
      <c r="P101">
        <f>[13]Lite!Q105</f>
        <v>100</v>
      </c>
      <c r="R101">
        <f>[13]ARF!C105</f>
        <v>11.375</v>
      </c>
      <c r="S101">
        <f>'[13]DWM-NB'!C105</f>
        <v>0</v>
      </c>
      <c r="T101">
        <f>'[13]DWM-HT'!C105</f>
        <v>1.921875</v>
      </c>
      <c r="U101">
        <f>[13]WMA!C105</f>
        <v>1.328125</v>
      </c>
      <c r="V101">
        <f>[13]Lite!C105</f>
        <v>10.203125</v>
      </c>
    </row>
    <row r="102" spans="1:22" x14ac:dyDescent="0.3">
      <c r="A102">
        <f>[13]ARF!E106</f>
        <v>100000</v>
      </c>
      <c r="B102">
        <f>[13]ARF!F106</f>
        <v>52</v>
      </c>
      <c r="C102">
        <f>'[13]DWM-NB'!F106</f>
        <v>0</v>
      </c>
      <c r="D102">
        <f>'[13]DWM-HT'!F106</f>
        <v>72.099999999999994</v>
      </c>
      <c r="E102">
        <f>[13]WMA!F106</f>
        <v>84.899999999999991</v>
      </c>
      <c r="F102">
        <f>[13]Lite!F106</f>
        <v>82.3</v>
      </c>
      <c r="H102">
        <f>'[13]DWM-NB'!L106</f>
        <v>0</v>
      </c>
      <c r="I102">
        <f>[13]Lite!L106</f>
        <v>62</v>
      </c>
      <c r="J102">
        <f>'[13]DWM-HT'!L106</f>
        <v>1</v>
      </c>
      <c r="L102">
        <f>[13]ARF!Q106</f>
        <v>0</v>
      </c>
      <c r="M102">
        <f>'[13]DWM-NB'!Q106</f>
        <v>0</v>
      </c>
      <c r="N102">
        <f>'[13]DWM-HT'!Q106</f>
        <v>0</v>
      </c>
      <c r="O102">
        <f>[13]WMA!Q106</f>
        <v>0</v>
      </c>
      <c r="P102">
        <f>[13]Lite!Q106</f>
        <v>100</v>
      </c>
      <c r="R102">
        <f>[13]ARF!C106</f>
        <v>11.4375</v>
      </c>
      <c r="S102">
        <f>'[13]DWM-NB'!C106</f>
        <v>0</v>
      </c>
      <c r="T102">
        <f>'[13]DWM-HT'!C106</f>
        <v>1.9375</v>
      </c>
      <c r="U102">
        <f>[13]WMA!C106</f>
        <v>1.34375</v>
      </c>
      <c r="V102">
        <f>[13]Lite!C106</f>
        <v>10.265625</v>
      </c>
    </row>
    <row r="103" spans="1:22" x14ac:dyDescent="0.3">
      <c r="B103" s="14">
        <f>AVERAGE(B3:B102)</f>
        <v>67.627999999999986</v>
      </c>
      <c r="C103" s="14">
        <f>AVERAGE(C3:C102)</f>
        <v>4.2243531746031735</v>
      </c>
      <c r="D103" s="14">
        <f t="shared" ref="D103:J103" si="0">AVERAGE(D3:D102)</f>
        <v>66.428000000000011</v>
      </c>
      <c r="E103" s="14">
        <f t="shared" si="0"/>
        <v>73.351999999999975</v>
      </c>
      <c r="F103" s="14">
        <f t="shared" si="0"/>
        <v>67.85799999999999</v>
      </c>
      <c r="G103" s="14"/>
      <c r="H103" s="14">
        <f t="shared" si="0"/>
        <v>0.1</v>
      </c>
      <c r="I103" s="14">
        <f t="shared" si="0"/>
        <v>56.31</v>
      </c>
      <c r="J103" s="14">
        <f t="shared" si="0"/>
        <v>1.99</v>
      </c>
      <c r="L103" s="14">
        <f>AVERAGE(L3:L102)</f>
        <v>0</v>
      </c>
      <c r="M103" s="14">
        <f>AVERAGE(M3:M102)</f>
        <v>4.4541382181629867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56</v>
      </c>
      <c r="Q103" s="14"/>
      <c r="R103" s="14">
        <f>AVERAGE(R3:R102)</f>
        <v>5.7570312499999998</v>
      </c>
      <c r="S103" s="14">
        <f>AVERAGE(S3:S102)</f>
        <v>2.734375E-2</v>
      </c>
      <c r="T103" s="14">
        <f t="shared" ref="T103:V103" si="2">AVERAGE(T3:T102)</f>
        <v>1.1676562500000001</v>
      </c>
      <c r="U103" s="14">
        <f t="shared" si="2"/>
        <v>0.72687500000000005</v>
      </c>
      <c r="V103" s="14">
        <f t="shared" si="2"/>
        <v>4.1395312500000001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A41" zoomScale="60" zoomScaleNormal="60" workbookViewId="0">
      <selection activeCell="A3" sqref="A3:A10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x14ac:dyDescent="0.25">
      <c r="A2" t="s">
        <v>13</v>
      </c>
      <c r="B2" s="6" t="str">
        <f>CONCATENATE("ARF","(",ROUND(B103,2),"%",")")</f>
        <v>ARF(24.17%)</v>
      </c>
      <c r="C2" s="6" t="str">
        <f>CONCATENATE("DWM-NB","(",ROUND(C103,2),"%",")")</f>
        <v>DWM-NB(18.12%)</v>
      </c>
      <c r="D2" s="6" t="str">
        <f>CONCATENATE("DWM-HT","(",ROUND(D103,2),"%",")")</f>
        <v>DWM-HT(18.69%)</v>
      </c>
      <c r="E2" s="6" t="str">
        <f>CONCATENATE("WMA","(",ROUND(E103,2),"%",")")</f>
        <v>WMA(14.88%)</v>
      </c>
      <c r="F2" s="6" t="str">
        <f>CONCATENATE("HDWM","(",ROUND(F103,2),"%",")")</f>
        <v>HDWM(22.79%)</v>
      </c>
      <c r="H2" s="6" t="str">
        <f>CONCATENATE("DWM-NB","(",ROUND(H103,2),"",")")</f>
        <v>DWM-NB(5.87)</v>
      </c>
      <c r="I2" s="6" t="str">
        <f>CONCATENATE("HDWM","(",ROUND(I103,2),"",")")</f>
        <v>HDWM(8)</v>
      </c>
      <c r="J2" s="6" t="str">
        <f>CONCATENATE("DWM-HT","(",ROUND(J103,2),"",")")</f>
        <v>DWM-HT(6.36)</v>
      </c>
      <c r="L2" s="6" t="str">
        <f>CONCATENATE("ARF","(",ROUND(L103,2),"%",")")</f>
        <v>ARF(0%)</v>
      </c>
      <c r="M2" s="6" t="str">
        <f>CONCATENATE("DWM-NB","(",ROUND(M103,2),"%",")")</f>
        <v>DWM-NB(0%)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HDWM(18%)</v>
      </c>
      <c r="Q2" s="6"/>
      <c r="R2" s="6" t="str">
        <f>CONCATENATE("ARF","(",ROUND(R102,2),"",")")</f>
        <v>ARF(11.98)</v>
      </c>
      <c r="S2" s="6" t="str">
        <f>CONCATENATE("DWM-NB","(",ROUND(S102,2),"",")")</f>
        <v>DWM-NB(19.72)</v>
      </c>
      <c r="T2" s="6" t="str">
        <f>CONCATENATE("DWM-HT","(",ROUND(T102,2),"",")")</f>
        <v>DWM-HT(22.16)</v>
      </c>
      <c r="U2" s="6" t="str">
        <f>CONCATENATE("WMA","(",ROUND(U102,2),"",")")</f>
        <v>WMA(7.28)</v>
      </c>
      <c r="V2" s="6" t="str">
        <f>CONCATENATE("HDWM","(",ROUND(V102,2),"",")")</f>
        <v>HDWM(25.56)</v>
      </c>
    </row>
    <row r="3" spans="1:34" x14ac:dyDescent="0.25">
      <c r="A3">
        <f>[14]ARF!E7</f>
        <v>1000</v>
      </c>
      <c r="B3">
        <f>[14]ARF!F7</f>
        <v>82.5</v>
      </c>
      <c r="C3">
        <f>'[14]DWM-NB'!F7</f>
        <v>79.400000000000006</v>
      </c>
      <c r="D3">
        <f>'[14]DWM-HT'!F7</f>
        <v>79.400000000000006</v>
      </c>
      <c r="E3">
        <f>[14]WMA!F7</f>
        <v>82</v>
      </c>
      <c r="F3">
        <f>[14]Lite!F7</f>
        <v>82.699999999999989</v>
      </c>
      <c r="H3">
        <f>'[14]DWM-NB'!L7</f>
        <v>4</v>
      </c>
      <c r="I3">
        <f>[14]Lite!L7</f>
        <v>6</v>
      </c>
      <c r="J3">
        <f>'[14]DWM-HT'!L7</f>
        <v>4</v>
      </c>
      <c r="L3">
        <f>[14]ARF!Q7</f>
        <v>0</v>
      </c>
      <c r="M3">
        <f>'[14]DWM-NB'!Q7</f>
        <v>0</v>
      </c>
      <c r="N3">
        <f>'[14]DWM-HT'!Q7</f>
        <v>0</v>
      </c>
      <c r="O3">
        <f>[14]WMA!Q7</f>
        <v>0</v>
      </c>
      <c r="P3">
        <f>[14]Lite!Q7</f>
        <v>0</v>
      </c>
      <c r="R3">
        <f>[14]ARF!C7</f>
        <v>0.390625</v>
      </c>
      <c r="S3">
        <f>'[14]DWM-NB'!C7</f>
        <v>0.15625</v>
      </c>
      <c r="T3">
        <f>'[14]DWM-HT'!C7</f>
        <v>0.28125</v>
      </c>
      <c r="U3">
        <f>[14]WMA!C7</f>
        <v>0.1875</v>
      </c>
      <c r="V3">
        <f>[14]Lite!C7</f>
        <v>0.390625</v>
      </c>
    </row>
    <row r="4" spans="1:34" x14ac:dyDescent="0.25">
      <c r="A4">
        <f>[14]ARF!E8</f>
        <v>2000</v>
      </c>
      <c r="B4">
        <f>[14]ARF!F8</f>
        <v>82.1</v>
      </c>
      <c r="C4">
        <f>'[14]DWM-NB'!F8</f>
        <v>89.3</v>
      </c>
      <c r="D4">
        <f>'[14]DWM-HT'!F8</f>
        <v>89.3</v>
      </c>
      <c r="E4">
        <f>[14]WMA!F8</f>
        <v>87.3</v>
      </c>
      <c r="F4">
        <f>[14]Lite!F8</f>
        <v>89.4</v>
      </c>
      <c r="H4">
        <f>'[14]DWM-NB'!L8</f>
        <v>4</v>
      </c>
      <c r="I4">
        <f>[14]Lite!L8</f>
        <v>6</v>
      </c>
      <c r="J4">
        <f>'[14]DWM-HT'!L8</f>
        <v>4</v>
      </c>
      <c r="L4">
        <f>[14]ARF!Q8</f>
        <v>0</v>
      </c>
      <c r="M4">
        <f>'[14]DWM-NB'!Q8</f>
        <v>0</v>
      </c>
      <c r="N4">
        <f>'[14]DWM-HT'!Q8</f>
        <v>0</v>
      </c>
      <c r="O4">
        <f>[14]WMA!Q8</f>
        <v>0</v>
      </c>
      <c r="P4">
        <f>[14]Lite!Q8</f>
        <v>0</v>
      </c>
      <c r="R4">
        <f>[14]ARF!C8</f>
        <v>0.5625</v>
      </c>
      <c r="S4">
        <f>'[14]DWM-NB'!C8</f>
        <v>0.34375</v>
      </c>
      <c r="T4">
        <f>'[14]DWM-HT'!C8</f>
        <v>0.546875</v>
      </c>
      <c r="U4">
        <f>[14]WMA!C8</f>
        <v>0.3125</v>
      </c>
      <c r="V4">
        <f>[14]Lite!C8</f>
        <v>0.796875</v>
      </c>
    </row>
    <row r="5" spans="1:34" x14ac:dyDescent="0.25">
      <c r="A5">
        <f>[14]ARF!E9</f>
        <v>3000</v>
      </c>
      <c r="B5">
        <f>[14]ARF!F9</f>
        <v>56.3</v>
      </c>
      <c r="C5">
        <f>'[14]DWM-NB'!F9</f>
        <v>74.5</v>
      </c>
      <c r="D5">
        <f>'[14]DWM-HT'!F9</f>
        <v>74.5</v>
      </c>
      <c r="E5">
        <f>[14]WMA!F9</f>
        <v>69.699999999999989</v>
      </c>
      <c r="F5">
        <f>[14]Lite!F9</f>
        <v>60.6</v>
      </c>
      <c r="H5">
        <f>'[14]DWM-NB'!L9</f>
        <v>4</v>
      </c>
      <c r="I5">
        <f>[14]Lite!L9</f>
        <v>6</v>
      </c>
      <c r="J5">
        <f>'[14]DWM-HT'!L9</f>
        <v>4</v>
      </c>
      <c r="L5">
        <f>[14]ARF!Q9</f>
        <v>0</v>
      </c>
      <c r="M5">
        <f>'[14]DWM-NB'!Q9</f>
        <v>0</v>
      </c>
      <c r="N5">
        <f>'[14]DWM-HT'!Q9</f>
        <v>0</v>
      </c>
      <c r="O5">
        <f>[14]WMA!Q9</f>
        <v>0</v>
      </c>
      <c r="P5">
        <f>[14]Lite!Q9</f>
        <v>0</v>
      </c>
      <c r="R5">
        <f>[14]ARF!C9</f>
        <v>0.9375</v>
      </c>
      <c r="S5">
        <f>'[14]DWM-NB'!C9</f>
        <v>0.578125</v>
      </c>
      <c r="T5">
        <f>'[14]DWM-HT'!C9</f>
        <v>0.875</v>
      </c>
      <c r="U5">
        <f>[14]WMA!C9</f>
        <v>0.40625</v>
      </c>
      <c r="V5">
        <f>[14]Lite!C9</f>
        <v>1.046875</v>
      </c>
    </row>
    <row r="6" spans="1:34" x14ac:dyDescent="0.25">
      <c r="A6">
        <f>[14]ARF!E10</f>
        <v>4000</v>
      </c>
      <c r="B6">
        <f>[14]ARF!F10</f>
        <v>50.9</v>
      </c>
      <c r="C6">
        <f>'[14]DWM-NB'!F10</f>
        <v>70</v>
      </c>
      <c r="D6">
        <f>'[14]DWM-HT'!F10</f>
        <v>70</v>
      </c>
      <c r="E6">
        <f>[14]WMA!F10</f>
        <v>55.1</v>
      </c>
      <c r="F6">
        <f>[14]Lite!F10</f>
        <v>28.799999999999997</v>
      </c>
      <c r="H6">
        <f>'[14]DWM-NB'!L10</f>
        <v>4</v>
      </c>
      <c r="I6">
        <f>[14]Lite!L10</f>
        <v>6</v>
      </c>
      <c r="J6">
        <f>'[14]DWM-HT'!L10</f>
        <v>4</v>
      </c>
      <c r="L6">
        <f>[14]ARF!Q10</f>
        <v>0</v>
      </c>
      <c r="M6">
        <f>'[14]DWM-NB'!Q10</f>
        <v>0</v>
      </c>
      <c r="N6">
        <f>'[14]DWM-HT'!Q10</f>
        <v>0</v>
      </c>
      <c r="O6">
        <f>[14]WMA!Q10</f>
        <v>0</v>
      </c>
      <c r="P6">
        <f>[14]Lite!Q10</f>
        <v>0</v>
      </c>
      <c r="R6">
        <f>[14]ARF!C10</f>
        <v>1.171875</v>
      </c>
      <c r="S6">
        <f>'[14]DWM-NB'!C10</f>
        <v>0.8125</v>
      </c>
      <c r="T6">
        <f>'[14]DWM-HT'!C10</f>
        <v>1.203125</v>
      </c>
      <c r="U6">
        <f>[14]WMA!C10</f>
        <v>0.484375</v>
      </c>
      <c r="V6">
        <f>[14]Lite!C10</f>
        <v>1.40625</v>
      </c>
    </row>
    <row r="7" spans="1:34" x14ac:dyDescent="0.25">
      <c r="A7">
        <f>[14]ARF!E11</f>
        <v>5000</v>
      </c>
      <c r="B7">
        <f>[14]ARF!F11</f>
        <v>44.2</v>
      </c>
      <c r="C7">
        <f>'[14]DWM-NB'!F11</f>
        <v>62</v>
      </c>
      <c r="D7">
        <f>'[14]DWM-HT'!F11</f>
        <v>62</v>
      </c>
      <c r="E7">
        <f>[14]WMA!F11</f>
        <v>48.3</v>
      </c>
      <c r="F7">
        <f>[14]Lite!F11</f>
        <v>21.7</v>
      </c>
      <c r="H7">
        <f>'[14]DWM-NB'!L11</f>
        <v>4</v>
      </c>
      <c r="I7">
        <f>[14]Lite!L11</f>
        <v>7</v>
      </c>
      <c r="J7">
        <f>'[14]DWM-HT'!L11</f>
        <v>4</v>
      </c>
      <c r="L7">
        <f>[14]ARF!Q11</f>
        <v>0</v>
      </c>
      <c r="M7">
        <f>'[14]DWM-NB'!Q11</f>
        <v>0</v>
      </c>
      <c r="N7">
        <f>'[14]DWM-HT'!Q11</f>
        <v>0</v>
      </c>
      <c r="O7">
        <f>[14]WMA!Q11</f>
        <v>0</v>
      </c>
      <c r="P7">
        <f>[14]Lite!Q11</f>
        <v>0</v>
      </c>
      <c r="R7">
        <f>[14]ARF!C11</f>
        <v>1.390625</v>
      </c>
      <c r="S7">
        <f>'[14]DWM-NB'!C11</f>
        <v>1.03125</v>
      </c>
      <c r="T7">
        <f>'[14]DWM-HT'!C11</f>
        <v>1.53125</v>
      </c>
      <c r="U7">
        <f>[14]WMA!C11</f>
        <v>0.578125</v>
      </c>
      <c r="V7">
        <f>[14]Lite!C11</f>
        <v>1.953125</v>
      </c>
    </row>
    <row r="8" spans="1:34" x14ac:dyDescent="0.25">
      <c r="A8">
        <f>[14]ARF!E12</f>
        <v>6000</v>
      </c>
      <c r="B8">
        <f>[14]ARF!F12</f>
        <v>40.9</v>
      </c>
      <c r="C8">
        <f>'[14]DWM-NB'!F12</f>
        <v>50.2</v>
      </c>
      <c r="D8">
        <f>'[14]DWM-HT'!F12</f>
        <v>50.2</v>
      </c>
      <c r="E8">
        <f>[14]WMA!F12</f>
        <v>29.2</v>
      </c>
      <c r="F8">
        <f>[14]Lite!F12</f>
        <v>23.9</v>
      </c>
      <c r="H8">
        <f>'[14]DWM-NB'!L12</f>
        <v>4</v>
      </c>
      <c r="I8">
        <f>[14]Lite!L12</f>
        <v>7</v>
      </c>
      <c r="J8">
        <f>'[14]DWM-HT'!L12</f>
        <v>4</v>
      </c>
      <c r="L8">
        <f>[14]ARF!Q12</f>
        <v>0</v>
      </c>
      <c r="M8">
        <f>'[14]DWM-NB'!Q12</f>
        <v>0</v>
      </c>
      <c r="N8">
        <f>'[14]DWM-HT'!Q12</f>
        <v>0</v>
      </c>
      <c r="O8">
        <f>[14]WMA!Q12</f>
        <v>0</v>
      </c>
      <c r="P8">
        <f>[14]Lite!Q12</f>
        <v>100</v>
      </c>
      <c r="R8">
        <f>[14]ARF!C12</f>
        <v>1.546875</v>
      </c>
      <c r="S8">
        <f>'[14]DWM-NB'!C12</f>
        <v>1.265625</v>
      </c>
      <c r="T8">
        <f>'[14]DWM-HT'!C12</f>
        <v>1.875</v>
      </c>
      <c r="U8">
        <f>[14]WMA!C12</f>
        <v>0.671875</v>
      </c>
      <c r="V8">
        <f>[14]Lite!C12</f>
        <v>2.25</v>
      </c>
      <c r="AG8" s="32" t="s">
        <v>17</v>
      </c>
    </row>
    <row r="9" spans="1:34" x14ac:dyDescent="0.25">
      <c r="A9">
        <f>[14]ARF!E13</f>
        <v>7000</v>
      </c>
      <c r="B9">
        <f>[14]ARF!F13</f>
        <v>35.9</v>
      </c>
      <c r="C9">
        <f>'[14]DWM-NB'!F13</f>
        <v>44.4</v>
      </c>
      <c r="D9">
        <f>'[14]DWM-HT'!F13</f>
        <v>44.4</v>
      </c>
      <c r="E9">
        <f>[14]WMA!F13</f>
        <v>30.8</v>
      </c>
      <c r="F9">
        <f>[14]Lite!F13</f>
        <v>27.1</v>
      </c>
      <c r="H9">
        <f>'[14]DWM-NB'!L13</f>
        <v>4</v>
      </c>
      <c r="I9">
        <f>[14]Lite!L13</f>
        <v>8</v>
      </c>
      <c r="J9">
        <f>'[14]DWM-HT'!L13</f>
        <v>4</v>
      </c>
      <c r="L9">
        <f>[14]ARF!Q13</f>
        <v>0</v>
      </c>
      <c r="M9">
        <f>'[14]DWM-NB'!Q13</f>
        <v>0</v>
      </c>
      <c r="N9">
        <f>'[14]DWM-HT'!Q13</f>
        <v>0</v>
      </c>
      <c r="O9">
        <f>[14]WMA!Q13</f>
        <v>0</v>
      </c>
      <c r="P9">
        <f>[14]Lite!Q13</f>
        <v>0</v>
      </c>
      <c r="R9">
        <f>[14]ARF!C13</f>
        <v>1.71875</v>
      </c>
      <c r="S9">
        <f>'[14]DWM-NB'!C13</f>
        <v>1.5</v>
      </c>
      <c r="T9">
        <f>'[14]DWM-HT'!C13</f>
        <v>2.1875</v>
      </c>
      <c r="U9">
        <f>[14]WMA!C13</f>
        <v>0.765625</v>
      </c>
      <c r="V9">
        <f>[14]Lite!C13</f>
        <v>2.703125</v>
      </c>
      <c r="AH9">
        <v>1</v>
      </c>
    </row>
    <row r="10" spans="1:34" x14ac:dyDescent="0.25">
      <c r="A10">
        <f>[14]ARF!E14</f>
        <v>8000</v>
      </c>
      <c r="B10">
        <f>[14]ARF!F14</f>
        <v>37.799999999999997</v>
      </c>
      <c r="C10">
        <f>'[14]DWM-NB'!F14</f>
        <v>43.9</v>
      </c>
      <c r="D10">
        <f>'[14]DWM-HT'!F14</f>
        <v>43.9</v>
      </c>
      <c r="E10">
        <f>[14]WMA!F14</f>
        <v>32.5</v>
      </c>
      <c r="F10">
        <f>[14]Lite!F14</f>
        <v>28.999999999999996</v>
      </c>
      <c r="H10">
        <f>'[14]DWM-NB'!L14</f>
        <v>4</v>
      </c>
      <c r="I10">
        <f>[14]Lite!L14</f>
        <v>8</v>
      </c>
      <c r="J10">
        <f>'[14]DWM-HT'!L14</f>
        <v>4</v>
      </c>
      <c r="L10">
        <f>[14]ARF!Q14</f>
        <v>0</v>
      </c>
      <c r="M10">
        <f>'[14]DWM-NB'!Q14</f>
        <v>0</v>
      </c>
      <c r="N10">
        <f>'[14]DWM-HT'!Q14</f>
        <v>0</v>
      </c>
      <c r="O10">
        <f>[14]WMA!Q14</f>
        <v>0</v>
      </c>
      <c r="P10">
        <f>[14]Lite!Q14</f>
        <v>0</v>
      </c>
      <c r="R10">
        <f>[14]ARF!C14</f>
        <v>1.859375</v>
      </c>
      <c r="S10">
        <f>'[14]DWM-NB'!C14</f>
        <v>1.734375</v>
      </c>
      <c r="T10">
        <f>'[14]DWM-HT'!C14</f>
        <v>2.515625</v>
      </c>
      <c r="U10">
        <f>[14]WMA!C14</f>
        <v>0.84375</v>
      </c>
      <c r="V10">
        <f>[14]Lite!C14</f>
        <v>3.0625</v>
      </c>
      <c r="AH10">
        <v>100</v>
      </c>
    </row>
    <row r="11" spans="1:34" x14ac:dyDescent="0.25">
      <c r="A11">
        <f>[14]ARF!E15</f>
        <v>9000</v>
      </c>
      <c r="B11">
        <f>[14]ARF!F15</f>
        <v>36.799999999999997</v>
      </c>
      <c r="C11">
        <f>'[14]DWM-NB'!F15</f>
        <v>41.5</v>
      </c>
      <c r="D11">
        <f>'[14]DWM-HT'!F15</f>
        <v>41.5</v>
      </c>
      <c r="E11">
        <f>[14]WMA!F15</f>
        <v>40.699999999999996</v>
      </c>
      <c r="F11">
        <f>[14]Lite!F15</f>
        <v>29.9</v>
      </c>
      <c r="H11">
        <f>'[14]DWM-NB'!L15</f>
        <v>4</v>
      </c>
      <c r="I11">
        <f>[14]Lite!L15</f>
        <v>8</v>
      </c>
      <c r="J11">
        <f>'[14]DWM-HT'!L15</f>
        <v>4</v>
      </c>
      <c r="L11">
        <f>[14]ARF!Q15</f>
        <v>0</v>
      </c>
      <c r="M11">
        <f>'[14]DWM-NB'!Q15</f>
        <v>0</v>
      </c>
      <c r="N11">
        <f>'[14]DWM-HT'!Q15</f>
        <v>0</v>
      </c>
      <c r="O11">
        <f>[14]WMA!Q15</f>
        <v>0</v>
      </c>
      <c r="P11">
        <f>[14]Lite!Q15</f>
        <v>100</v>
      </c>
      <c r="R11">
        <f>[14]ARF!C15</f>
        <v>2.03125</v>
      </c>
      <c r="S11">
        <f>'[14]DWM-NB'!C15</f>
        <v>1.953125</v>
      </c>
      <c r="T11">
        <f>'[14]DWM-HT'!C15</f>
        <v>2.84375</v>
      </c>
      <c r="U11">
        <f>[14]WMA!C15</f>
        <v>0.921875</v>
      </c>
      <c r="V11">
        <f>[14]Lite!C15</f>
        <v>3.359375</v>
      </c>
    </row>
    <row r="12" spans="1:34" x14ac:dyDescent="0.25">
      <c r="A12">
        <f>[14]ARF!E16</f>
        <v>10000</v>
      </c>
      <c r="B12">
        <f>[14]ARF!F16</f>
        <v>36.9</v>
      </c>
      <c r="C12">
        <f>'[14]DWM-NB'!F16</f>
        <v>40.5</v>
      </c>
      <c r="D12">
        <f>'[14]DWM-HT'!F16</f>
        <v>40.5</v>
      </c>
      <c r="E12">
        <f>[14]WMA!F16</f>
        <v>38.4</v>
      </c>
      <c r="F12">
        <f>[14]Lite!F16</f>
        <v>30.2</v>
      </c>
      <c r="H12">
        <f>'[14]DWM-NB'!L16</f>
        <v>4</v>
      </c>
      <c r="I12">
        <f>[14]Lite!L16</f>
        <v>8</v>
      </c>
      <c r="J12">
        <f>'[14]DWM-HT'!L16</f>
        <v>4</v>
      </c>
      <c r="L12">
        <f>[14]ARF!Q16</f>
        <v>0</v>
      </c>
      <c r="M12">
        <f>'[14]DWM-NB'!Q16</f>
        <v>0</v>
      </c>
      <c r="N12">
        <f>'[14]DWM-HT'!Q16</f>
        <v>0</v>
      </c>
      <c r="O12">
        <f>[14]WMA!Q16</f>
        <v>0</v>
      </c>
      <c r="P12">
        <f>[14]Lite!Q16</f>
        <v>0</v>
      </c>
      <c r="R12">
        <f>[14]ARF!C16</f>
        <v>2.15625</v>
      </c>
      <c r="S12">
        <f>'[14]DWM-NB'!C16</f>
        <v>2.1875</v>
      </c>
      <c r="T12">
        <f>'[14]DWM-HT'!C16</f>
        <v>3.15625</v>
      </c>
      <c r="U12">
        <f>[14]WMA!C16</f>
        <v>1</v>
      </c>
      <c r="V12">
        <f>[14]Lite!C16</f>
        <v>3.625</v>
      </c>
    </row>
    <row r="13" spans="1:34" x14ac:dyDescent="0.25">
      <c r="A13">
        <f>[14]ARF!E17</f>
        <v>11000</v>
      </c>
      <c r="B13">
        <f>[14]ARF!F17</f>
        <v>29.9</v>
      </c>
      <c r="C13">
        <f>'[14]DWM-NB'!F17</f>
        <v>30.4</v>
      </c>
      <c r="D13">
        <f>'[14]DWM-HT'!F17</f>
        <v>30.4</v>
      </c>
      <c r="E13">
        <f>[14]WMA!F17</f>
        <v>29.799999999999997</v>
      </c>
      <c r="F13">
        <f>[14]Lite!F17</f>
        <v>29.599999999999998</v>
      </c>
      <c r="H13">
        <f>'[14]DWM-NB'!L17</f>
        <v>4</v>
      </c>
      <c r="I13">
        <f>[14]Lite!L17</f>
        <v>8</v>
      </c>
      <c r="J13">
        <f>'[14]DWM-HT'!L17</f>
        <v>4</v>
      </c>
      <c r="L13">
        <f>[14]ARF!Q17</f>
        <v>0</v>
      </c>
      <c r="M13">
        <f>'[14]DWM-NB'!Q17</f>
        <v>0</v>
      </c>
      <c r="N13">
        <f>'[14]DWM-HT'!Q17</f>
        <v>0</v>
      </c>
      <c r="O13">
        <f>[14]WMA!Q17</f>
        <v>0</v>
      </c>
      <c r="P13">
        <f>[14]Lite!Q17</f>
        <v>100</v>
      </c>
      <c r="R13">
        <f>[14]ARF!C17</f>
        <v>2.3125</v>
      </c>
      <c r="S13">
        <f>'[14]DWM-NB'!C17</f>
        <v>2.4375</v>
      </c>
      <c r="T13">
        <f>'[14]DWM-HT'!C17</f>
        <v>3.484375</v>
      </c>
      <c r="U13">
        <f>[14]WMA!C17</f>
        <v>1.09375</v>
      </c>
      <c r="V13">
        <f>[14]Lite!C17</f>
        <v>4</v>
      </c>
      <c r="AG13">
        <v>50000</v>
      </c>
    </row>
    <row r="14" spans="1:34" x14ac:dyDescent="0.25">
      <c r="A14">
        <f>[14]ARF!E18</f>
        <v>12000</v>
      </c>
      <c r="B14">
        <f>[14]ARF!F18</f>
        <v>28.999999999999996</v>
      </c>
      <c r="C14">
        <f>'[14]DWM-NB'!F18</f>
        <v>26.5</v>
      </c>
      <c r="D14">
        <f>'[14]DWM-HT'!F18</f>
        <v>26.5</v>
      </c>
      <c r="E14">
        <f>[14]WMA!F18</f>
        <v>28.799999999999997</v>
      </c>
      <c r="F14">
        <f>[14]Lite!F18</f>
        <v>26.200000000000003</v>
      </c>
      <c r="H14">
        <f>'[14]DWM-NB'!L18</f>
        <v>4</v>
      </c>
      <c r="I14">
        <f>[14]Lite!L18</f>
        <v>8</v>
      </c>
      <c r="J14">
        <f>'[14]DWM-HT'!L18</f>
        <v>4</v>
      </c>
      <c r="L14">
        <f>[14]ARF!Q18</f>
        <v>0</v>
      </c>
      <c r="M14">
        <f>'[14]DWM-NB'!Q18</f>
        <v>0</v>
      </c>
      <c r="N14">
        <f>'[14]DWM-HT'!Q18</f>
        <v>0</v>
      </c>
      <c r="O14">
        <f>[14]WMA!Q18</f>
        <v>0</v>
      </c>
      <c r="P14">
        <f>[14]Lite!Q18</f>
        <v>0</v>
      </c>
      <c r="R14">
        <f>[14]ARF!C18</f>
        <v>2.453125</v>
      </c>
      <c r="S14">
        <f>'[14]DWM-NB'!C18</f>
        <v>2.671875</v>
      </c>
      <c r="T14">
        <f>'[14]DWM-HT'!C18</f>
        <v>3.796875</v>
      </c>
      <c r="U14">
        <f>[14]WMA!C18</f>
        <v>1.1875</v>
      </c>
      <c r="V14">
        <f>[14]Lite!C18</f>
        <v>4.203125</v>
      </c>
      <c r="AG14">
        <v>50000</v>
      </c>
    </row>
    <row r="15" spans="1:34" x14ac:dyDescent="0.25">
      <c r="A15">
        <f>[14]ARF!E19</f>
        <v>13000</v>
      </c>
      <c r="B15">
        <f>[14]ARF!F19</f>
        <v>30.2</v>
      </c>
      <c r="C15">
        <f>'[14]DWM-NB'!F19</f>
        <v>24.3</v>
      </c>
      <c r="D15">
        <f>'[14]DWM-HT'!F19</f>
        <v>24.3</v>
      </c>
      <c r="E15">
        <f>[14]WMA!F19</f>
        <v>17.299999999999997</v>
      </c>
      <c r="F15">
        <f>[14]Lite!F19</f>
        <v>27.400000000000002</v>
      </c>
      <c r="H15">
        <f>'[14]DWM-NB'!L19</f>
        <v>4</v>
      </c>
      <c r="I15">
        <f>[14]Lite!L19</f>
        <v>8</v>
      </c>
      <c r="J15">
        <f>'[14]DWM-HT'!L19</f>
        <v>4</v>
      </c>
      <c r="L15">
        <f>[14]ARF!Q19</f>
        <v>0</v>
      </c>
      <c r="M15">
        <f>'[14]DWM-NB'!Q19</f>
        <v>0</v>
      </c>
      <c r="N15">
        <f>'[14]DWM-HT'!Q19</f>
        <v>0</v>
      </c>
      <c r="O15">
        <f>[14]WMA!Q19</f>
        <v>0</v>
      </c>
      <c r="P15">
        <f>[14]Lite!Q19</f>
        <v>0</v>
      </c>
      <c r="R15">
        <f>[14]ARF!C19</f>
        <v>2.59375</v>
      </c>
      <c r="S15">
        <f>'[14]DWM-NB'!C19</f>
        <v>2.90625</v>
      </c>
      <c r="T15">
        <f>'[14]DWM-HT'!C19</f>
        <v>4.125</v>
      </c>
      <c r="U15">
        <f>[14]WMA!C19</f>
        <v>1.28125</v>
      </c>
      <c r="V15">
        <f>[14]Lite!C19</f>
        <v>4.578125</v>
      </c>
    </row>
    <row r="16" spans="1:34" x14ac:dyDescent="0.25">
      <c r="A16">
        <f>[14]ARF!E20</f>
        <v>14000</v>
      </c>
      <c r="B16">
        <f>[14]ARF!F20</f>
        <v>28.9</v>
      </c>
      <c r="C16">
        <f>'[14]DWM-NB'!F20</f>
        <v>24.3</v>
      </c>
      <c r="D16">
        <f>'[14]DWM-HT'!F20</f>
        <v>24.3</v>
      </c>
      <c r="E16">
        <f>[14]WMA!F20</f>
        <v>7.3999999999999995</v>
      </c>
      <c r="F16">
        <f>[14]Lite!F20</f>
        <v>26.8</v>
      </c>
      <c r="H16">
        <f>'[14]DWM-NB'!L20</f>
        <v>4</v>
      </c>
      <c r="I16">
        <f>[14]Lite!L20</f>
        <v>8</v>
      </c>
      <c r="J16">
        <f>'[14]DWM-HT'!L20</f>
        <v>4</v>
      </c>
      <c r="L16">
        <f>[14]ARF!Q20</f>
        <v>0</v>
      </c>
      <c r="M16">
        <f>'[14]DWM-NB'!Q20</f>
        <v>0</v>
      </c>
      <c r="N16">
        <f>'[14]DWM-HT'!Q20</f>
        <v>0</v>
      </c>
      <c r="O16">
        <f>[14]WMA!Q20</f>
        <v>0</v>
      </c>
      <c r="P16">
        <f>[14]Lite!Q20</f>
        <v>0</v>
      </c>
      <c r="R16">
        <f>[14]ARF!C20</f>
        <v>2.734375</v>
      </c>
      <c r="S16">
        <f>'[14]DWM-NB'!C20</f>
        <v>3.125</v>
      </c>
      <c r="T16">
        <f>'[14]DWM-HT'!C20</f>
        <v>4.421875</v>
      </c>
      <c r="U16">
        <f>[14]WMA!C20</f>
        <v>1.359375</v>
      </c>
      <c r="V16">
        <f>[14]Lite!C20</f>
        <v>4.90625</v>
      </c>
    </row>
    <row r="17" spans="1:22" x14ac:dyDescent="0.25">
      <c r="A17">
        <f>[14]ARF!E21</f>
        <v>15000</v>
      </c>
      <c r="B17">
        <f>[14]ARF!F21</f>
        <v>29.099999999999998</v>
      </c>
      <c r="C17">
        <f>'[14]DWM-NB'!F21</f>
        <v>21.7</v>
      </c>
      <c r="D17">
        <f>'[14]DWM-HT'!F21</f>
        <v>21.7</v>
      </c>
      <c r="E17">
        <f>[14]WMA!F21</f>
        <v>5.5</v>
      </c>
      <c r="F17">
        <f>[14]Lite!F21</f>
        <v>25.6</v>
      </c>
      <c r="H17">
        <f>'[14]DWM-NB'!L21</f>
        <v>4</v>
      </c>
      <c r="I17">
        <f>[14]Lite!L21</f>
        <v>8</v>
      </c>
      <c r="J17">
        <f>'[14]DWM-HT'!L21</f>
        <v>4</v>
      </c>
      <c r="L17">
        <f>[14]ARF!Q21</f>
        <v>0</v>
      </c>
      <c r="M17">
        <f>'[14]DWM-NB'!Q21</f>
        <v>0</v>
      </c>
      <c r="N17">
        <f>'[14]DWM-HT'!Q21</f>
        <v>0</v>
      </c>
      <c r="O17">
        <f>[14]WMA!Q21</f>
        <v>0</v>
      </c>
      <c r="P17">
        <f>[14]Lite!Q21</f>
        <v>100</v>
      </c>
      <c r="R17">
        <f>[14]ARF!C21</f>
        <v>2.890625</v>
      </c>
      <c r="S17">
        <f>'[14]DWM-NB'!C21</f>
        <v>3.359375</v>
      </c>
      <c r="T17">
        <f>'[14]DWM-HT'!C21</f>
        <v>4.734375</v>
      </c>
      <c r="U17">
        <f>[14]WMA!C21</f>
        <v>1.4375</v>
      </c>
      <c r="V17">
        <f>[14]Lite!C21</f>
        <v>5.171875</v>
      </c>
    </row>
    <row r="18" spans="1:22" x14ac:dyDescent="0.25">
      <c r="A18">
        <f>[14]ARF!E22</f>
        <v>16000</v>
      </c>
      <c r="B18">
        <f>[14]ARF!F22</f>
        <v>26.8</v>
      </c>
      <c r="C18">
        <f>'[14]DWM-NB'!F22</f>
        <v>17.7</v>
      </c>
      <c r="D18">
        <f>'[14]DWM-HT'!F22</f>
        <v>17.7</v>
      </c>
      <c r="E18">
        <f>[14]WMA!F22</f>
        <v>7.6</v>
      </c>
      <c r="F18">
        <f>[14]Lite!F22</f>
        <v>27.400000000000002</v>
      </c>
      <c r="H18">
        <f>'[14]DWM-NB'!L22</f>
        <v>4</v>
      </c>
      <c r="I18">
        <f>[14]Lite!L22</f>
        <v>5</v>
      </c>
      <c r="J18">
        <f>'[14]DWM-HT'!L22</f>
        <v>4</v>
      </c>
      <c r="L18">
        <f>[14]ARF!Q22</f>
        <v>0</v>
      </c>
      <c r="M18">
        <f>'[14]DWM-NB'!Q22</f>
        <v>0</v>
      </c>
      <c r="N18">
        <f>'[14]DWM-HT'!Q22</f>
        <v>0</v>
      </c>
      <c r="O18">
        <f>[14]WMA!Q22</f>
        <v>0</v>
      </c>
      <c r="P18">
        <f>[14]Lite!Q22</f>
        <v>100</v>
      </c>
      <c r="R18">
        <f>[14]ARF!C22</f>
        <v>3.0625</v>
      </c>
      <c r="S18">
        <f>'[14]DWM-NB'!C22</f>
        <v>3.578125</v>
      </c>
      <c r="T18">
        <f>'[14]DWM-HT'!C22</f>
        <v>5.046875</v>
      </c>
      <c r="U18">
        <f>[14]WMA!C22</f>
        <v>1.515625</v>
      </c>
      <c r="V18">
        <f>[14]Lite!C22</f>
        <v>5.453125</v>
      </c>
    </row>
    <row r="19" spans="1:22" x14ac:dyDescent="0.25">
      <c r="A19">
        <f>[14]ARF!E23</f>
        <v>17000</v>
      </c>
      <c r="B19">
        <f>[14]ARF!F23</f>
        <v>27.800000000000004</v>
      </c>
      <c r="C19">
        <f>'[14]DWM-NB'!F23</f>
        <v>16.600000000000001</v>
      </c>
      <c r="D19">
        <f>'[14]DWM-HT'!F23</f>
        <v>16.600000000000001</v>
      </c>
      <c r="E19">
        <f>[14]WMA!F23</f>
        <v>7.8</v>
      </c>
      <c r="F19">
        <f>[14]Lite!F23</f>
        <v>25.900000000000002</v>
      </c>
      <c r="H19">
        <f>'[14]DWM-NB'!L23</f>
        <v>4</v>
      </c>
      <c r="I19">
        <f>[14]Lite!L23</f>
        <v>5</v>
      </c>
      <c r="J19">
        <f>'[14]DWM-HT'!L23</f>
        <v>4</v>
      </c>
      <c r="L19">
        <f>[14]ARF!Q23</f>
        <v>0</v>
      </c>
      <c r="M19">
        <f>'[14]DWM-NB'!Q23</f>
        <v>0</v>
      </c>
      <c r="N19">
        <f>'[14]DWM-HT'!Q23</f>
        <v>0</v>
      </c>
      <c r="O19">
        <f>[14]WMA!Q23</f>
        <v>0</v>
      </c>
      <c r="P19">
        <f>[14]Lite!Q23</f>
        <v>0</v>
      </c>
      <c r="R19">
        <f>[14]ARF!C23</f>
        <v>3.234375</v>
      </c>
      <c r="S19">
        <f>'[14]DWM-NB'!C23</f>
        <v>3.8125</v>
      </c>
      <c r="T19">
        <f>'[14]DWM-HT'!C23</f>
        <v>5.40625</v>
      </c>
      <c r="U19">
        <f>[14]WMA!C23</f>
        <v>1.59375</v>
      </c>
      <c r="V19">
        <f>[14]Lite!C23</f>
        <v>5.546875</v>
      </c>
    </row>
    <row r="20" spans="1:22" x14ac:dyDescent="0.25">
      <c r="A20">
        <f>[14]ARF!E24</f>
        <v>18000</v>
      </c>
      <c r="B20">
        <f>[14]ARF!F24</f>
        <v>28.1</v>
      </c>
      <c r="C20">
        <f>'[14]DWM-NB'!F24</f>
        <v>19.2</v>
      </c>
      <c r="D20">
        <f>'[14]DWM-HT'!F24</f>
        <v>19.2</v>
      </c>
      <c r="E20">
        <f>[14]WMA!F24</f>
        <v>16.600000000000001</v>
      </c>
      <c r="F20">
        <f>[14]Lite!F24</f>
        <v>25.2</v>
      </c>
      <c r="H20">
        <f>'[14]DWM-NB'!L24</f>
        <v>4</v>
      </c>
      <c r="I20">
        <f>[14]Lite!L24</f>
        <v>6</v>
      </c>
      <c r="J20">
        <f>'[14]DWM-HT'!L24</f>
        <v>4</v>
      </c>
      <c r="L20">
        <f>[14]ARF!Q24</f>
        <v>0</v>
      </c>
      <c r="M20">
        <f>'[14]DWM-NB'!Q24</f>
        <v>0</v>
      </c>
      <c r="N20">
        <f>'[14]DWM-HT'!Q24</f>
        <v>0</v>
      </c>
      <c r="O20">
        <f>[14]WMA!Q24</f>
        <v>0</v>
      </c>
      <c r="P20">
        <f>[14]Lite!Q24</f>
        <v>100</v>
      </c>
      <c r="R20">
        <f>[14]ARF!C24</f>
        <v>3.359375</v>
      </c>
      <c r="S20">
        <f>'[14]DWM-NB'!C24</f>
        <v>4.03125</v>
      </c>
      <c r="T20">
        <f>'[14]DWM-HT'!C24</f>
        <v>5.703125</v>
      </c>
      <c r="U20">
        <f>[14]WMA!C24</f>
        <v>1.671875</v>
      </c>
      <c r="V20">
        <f>[14]Lite!C24</f>
        <v>5.71875</v>
      </c>
    </row>
    <row r="21" spans="1:22" x14ac:dyDescent="0.25">
      <c r="A21">
        <f>[14]ARF!E25</f>
        <v>19000</v>
      </c>
      <c r="B21">
        <f>[14]ARF!F25</f>
        <v>27.700000000000003</v>
      </c>
      <c r="C21">
        <f>'[14]DWM-NB'!F25</f>
        <v>17.599999999999998</v>
      </c>
      <c r="D21">
        <f>'[14]DWM-HT'!F25</f>
        <v>17.599999999999998</v>
      </c>
      <c r="E21">
        <f>[14]WMA!F25</f>
        <v>15.5</v>
      </c>
      <c r="F21">
        <f>[14]Lite!F25</f>
        <v>25.3</v>
      </c>
      <c r="H21">
        <f>'[14]DWM-NB'!L25</f>
        <v>4</v>
      </c>
      <c r="I21">
        <f>[14]Lite!L25</f>
        <v>6</v>
      </c>
      <c r="J21">
        <f>'[14]DWM-HT'!L25</f>
        <v>4</v>
      </c>
      <c r="L21">
        <f>[14]ARF!Q25</f>
        <v>0</v>
      </c>
      <c r="M21">
        <f>'[14]DWM-NB'!Q25</f>
        <v>0</v>
      </c>
      <c r="N21">
        <f>'[14]DWM-HT'!Q25</f>
        <v>0</v>
      </c>
      <c r="O21">
        <f>[14]WMA!Q25</f>
        <v>0</v>
      </c>
      <c r="P21">
        <f>[14]Lite!Q25</f>
        <v>0</v>
      </c>
      <c r="R21">
        <f>[14]ARF!C25</f>
        <v>3.484375</v>
      </c>
      <c r="S21">
        <f>'[14]DWM-NB'!C25</f>
        <v>4.265625</v>
      </c>
      <c r="T21">
        <f>'[14]DWM-HT'!C25</f>
        <v>6.03125</v>
      </c>
      <c r="U21">
        <f>[14]WMA!C25</f>
        <v>1.75</v>
      </c>
      <c r="V21">
        <f>[14]Lite!C25</f>
        <v>5.90625</v>
      </c>
    </row>
    <row r="22" spans="1:22" x14ac:dyDescent="0.25">
      <c r="A22">
        <f>[14]ARF!E26</f>
        <v>20000</v>
      </c>
      <c r="B22">
        <f>[14]ARF!F26</f>
        <v>18.2</v>
      </c>
      <c r="C22">
        <f>'[14]DWM-NB'!F26</f>
        <v>8.3000000000000007</v>
      </c>
      <c r="D22">
        <f>'[14]DWM-HT'!F26</f>
        <v>8.3000000000000007</v>
      </c>
      <c r="E22">
        <f>[14]WMA!F26</f>
        <v>11.5</v>
      </c>
      <c r="F22">
        <f>[14]Lite!F26</f>
        <v>22.8</v>
      </c>
      <c r="H22">
        <f>'[14]DWM-NB'!L26</f>
        <v>4</v>
      </c>
      <c r="I22">
        <f>[14]Lite!L26</f>
        <v>6</v>
      </c>
      <c r="J22">
        <f>'[14]DWM-HT'!L26</f>
        <v>4</v>
      </c>
      <c r="L22">
        <f>[14]ARF!Q26</f>
        <v>0</v>
      </c>
      <c r="M22">
        <f>'[14]DWM-NB'!Q26</f>
        <v>0</v>
      </c>
      <c r="N22">
        <f>'[14]DWM-HT'!Q26</f>
        <v>0</v>
      </c>
      <c r="O22">
        <f>[14]WMA!Q26</f>
        <v>0</v>
      </c>
      <c r="P22">
        <f>[14]Lite!Q26</f>
        <v>0</v>
      </c>
      <c r="R22">
        <f>[14]ARF!C26</f>
        <v>3.640625</v>
      </c>
      <c r="S22">
        <f>'[14]DWM-NB'!C26</f>
        <v>4.484375</v>
      </c>
      <c r="T22">
        <f>'[14]DWM-HT'!C26</f>
        <v>6.34375</v>
      </c>
      <c r="U22">
        <f>[14]WMA!C26</f>
        <v>1.828125</v>
      </c>
      <c r="V22">
        <f>[14]Lite!C26</f>
        <v>6.125</v>
      </c>
    </row>
    <row r="23" spans="1:22" x14ac:dyDescent="0.25">
      <c r="A23">
        <f>[14]ARF!E27</f>
        <v>21000</v>
      </c>
      <c r="B23">
        <f>[14]ARF!F27</f>
        <v>5</v>
      </c>
      <c r="C23">
        <f>'[14]DWM-NB'!F27</f>
        <v>6.1</v>
      </c>
      <c r="D23">
        <f>'[14]DWM-HT'!F27</f>
        <v>6.1</v>
      </c>
      <c r="E23">
        <f>[14]WMA!F27</f>
        <v>5.8000000000000007</v>
      </c>
      <c r="F23">
        <f>[14]Lite!F27</f>
        <v>18.3</v>
      </c>
      <c r="H23">
        <f>'[14]DWM-NB'!L27</f>
        <v>4</v>
      </c>
      <c r="I23">
        <f>[14]Lite!L27</f>
        <v>6</v>
      </c>
      <c r="J23">
        <f>'[14]DWM-HT'!L27</f>
        <v>4</v>
      </c>
      <c r="L23">
        <f>[14]ARF!Q27</f>
        <v>0</v>
      </c>
      <c r="M23">
        <f>'[14]DWM-NB'!Q27</f>
        <v>0</v>
      </c>
      <c r="N23">
        <f>'[14]DWM-HT'!Q27</f>
        <v>0</v>
      </c>
      <c r="O23">
        <f>[14]WMA!Q27</f>
        <v>0</v>
      </c>
      <c r="P23">
        <f>[14]Lite!Q27</f>
        <v>0</v>
      </c>
      <c r="R23">
        <f>[14]ARF!C27</f>
        <v>3.765625</v>
      </c>
      <c r="S23">
        <f>'[14]DWM-NB'!C27</f>
        <v>4.71875</v>
      </c>
      <c r="T23">
        <f>'[14]DWM-HT'!C27</f>
        <v>6.65625</v>
      </c>
      <c r="U23">
        <f>[14]WMA!C27</f>
        <v>1.90625</v>
      </c>
      <c r="V23">
        <f>[14]Lite!C27</f>
        <v>6.265625</v>
      </c>
    </row>
    <row r="24" spans="1:22" x14ac:dyDescent="0.25">
      <c r="A24">
        <f>[14]ARF!E28</f>
        <v>22000</v>
      </c>
      <c r="B24">
        <f>[14]ARF!F28</f>
        <v>1.9</v>
      </c>
      <c r="C24">
        <f>'[14]DWM-NB'!F28</f>
        <v>5.2</v>
      </c>
      <c r="D24">
        <f>'[14]DWM-HT'!F28</f>
        <v>5.2</v>
      </c>
      <c r="E24">
        <f>[14]WMA!F28</f>
        <v>5.0999999999999996</v>
      </c>
      <c r="F24">
        <f>[14]Lite!F28</f>
        <v>6.3</v>
      </c>
      <c r="H24">
        <f>'[14]DWM-NB'!L28</f>
        <v>4</v>
      </c>
      <c r="I24">
        <f>[14]Lite!L28</f>
        <v>6</v>
      </c>
      <c r="J24">
        <f>'[14]DWM-HT'!L28</f>
        <v>4</v>
      </c>
      <c r="L24">
        <f>[14]ARF!Q28</f>
        <v>0</v>
      </c>
      <c r="M24">
        <f>'[14]DWM-NB'!Q28</f>
        <v>0</v>
      </c>
      <c r="N24">
        <f>'[14]DWM-HT'!Q28</f>
        <v>0</v>
      </c>
      <c r="O24">
        <f>[14]WMA!Q28</f>
        <v>0</v>
      </c>
      <c r="P24">
        <f>[14]Lite!Q28</f>
        <v>100</v>
      </c>
      <c r="R24">
        <f>[14]ARF!C28</f>
        <v>3.90625</v>
      </c>
      <c r="S24">
        <f>'[14]DWM-NB'!C28</f>
        <v>4.953125</v>
      </c>
      <c r="T24">
        <f>'[14]DWM-HT'!C28</f>
        <v>7</v>
      </c>
      <c r="U24">
        <f>[14]WMA!C28</f>
        <v>1.984375</v>
      </c>
      <c r="V24">
        <f>[14]Lite!C28</f>
        <v>6.40625</v>
      </c>
    </row>
    <row r="25" spans="1:22" x14ac:dyDescent="0.25">
      <c r="A25">
        <f>[14]ARF!E29</f>
        <v>23000</v>
      </c>
      <c r="B25">
        <f>[14]ARF!F29</f>
        <v>2.1</v>
      </c>
      <c r="C25">
        <f>'[14]DWM-NB'!F29</f>
        <v>4.3</v>
      </c>
      <c r="D25">
        <f>'[14]DWM-HT'!F29</f>
        <v>4.3</v>
      </c>
      <c r="E25">
        <f>[14]WMA!F29</f>
        <v>4.2</v>
      </c>
      <c r="F25">
        <f>[14]Lite!F29</f>
        <v>6.1</v>
      </c>
      <c r="H25">
        <f>'[14]DWM-NB'!L29</f>
        <v>4</v>
      </c>
      <c r="I25">
        <f>[14]Lite!L29</f>
        <v>6</v>
      </c>
      <c r="J25">
        <f>'[14]DWM-HT'!L29</f>
        <v>4</v>
      </c>
      <c r="L25">
        <f>[14]ARF!Q29</f>
        <v>0</v>
      </c>
      <c r="M25">
        <f>'[14]DWM-NB'!Q29</f>
        <v>0</v>
      </c>
      <c r="N25">
        <f>'[14]DWM-HT'!Q29</f>
        <v>0</v>
      </c>
      <c r="O25">
        <f>[14]WMA!Q29</f>
        <v>0</v>
      </c>
      <c r="P25">
        <f>[14]Lite!Q29</f>
        <v>0</v>
      </c>
      <c r="R25">
        <f>[14]ARF!C29</f>
        <v>4.046875</v>
      </c>
      <c r="S25">
        <f>'[14]DWM-NB'!C29</f>
        <v>5.1875</v>
      </c>
      <c r="T25">
        <f>'[14]DWM-HT'!C29</f>
        <v>7.3125</v>
      </c>
      <c r="U25">
        <f>[14]WMA!C29</f>
        <v>2.078125</v>
      </c>
      <c r="V25">
        <f>[14]Lite!C29</f>
        <v>6.65625</v>
      </c>
    </row>
    <row r="26" spans="1:22" x14ac:dyDescent="0.25">
      <c r="A26">
        <f>[14]ARF!E30</f>
        <v>24000</v>
      </c>
      <c r="B26">
        <f>[14]ARF!F30</f>
        <v>2.8000000000000003</v>
      </c>
      <c r="C26">
        <f>'[14]DWM-NB'!F30</f>
        <v>4.3</v>
      </c>
      <c r="D26">
        <f>'[14]DWM-HT'!F30</f>
        <v>4.3</v>
      </c>
      <c r="E26">
        <f>[14]WMA!F30</f>
        <v>4.5999999999999996</v>
      </c>
      <c r="F26">
        <f>[14]Lite!F30</f>
        <v>3.4000000000000004</v>
      </c>
      <c r="H26">
        <f>'[14]DWM-NB'!L30</f>
        <v>4</v>
      </c>
      <c r="I26">
        <f>[14]Lite!L30</f>
        <v>7</v>
      </c>
      <c r="J26">
        <f>'[14]DWM-HT'!L30</f>
        <v>4</v>
      </c>
      <c r="L26">
        <f>[14]ARF!Q30</f>
        <v>0</v>
      </c>
      <c r="M26">
        <f>'[14]DWM-NB'!Q30</f>
        <v>0</v>
      </c>
      <c r="N26">
        <f>'[14]DWM-HT'!Q30</f>
        <v>0</v>
      </c>
      <c r="O26">
        <f>[14]WMA!Q30</f>
        <v>0</v>
      </c>
      <c r="P26">
        <f>[14]Lite!Q30</f>
        <v>0</v>
      </c>
      <c r="R26">
        <f>[14]ARF!C30</f>
        <v>4.1875</v>
      </c>
      <c r="S26">
        <f>'[14]DWM-NB'!C30</f>
        <v>5.421875</v>
      </c>
      <c r="T26">
        <f>'[14]DWM-HT'!C30</f>
        <v>7.625</v>
      </c>
      <c r="U26">
        <f>[14]WMA!C30</f>
        <v>2.15625</v>
      </c>
      <c r="V26">
        <f>[14]Lite!C30</f>
        <v>6.828125</v>
      </c>
    </row>
    <row r="27" spans="1:22" x14ac:dyDescent="0.25">
      <c r="A27">
        <f>[14]ARF!E31</f>
        <v>25000</v>
      </c>
      <c r="B27">
        <f>[14]ARF!F31</f>
        <v>2.4</v>
      </c>
      <c r="C27">
        <f>'[14]DWM-NB'!F31</f>
        <v>4.5999999999999996</v>
      </c>
      <c r="D27">
        <f>'[14]DWM-HT'!F31</f>
        <v>4.5999999999999996</v>
      </c>
      <c r="E27">
        <f>[14]WMA!F31</f>
        <v>4.9000000000000004</v>
      </c>
      <c r="F27">
        <f>[14]Lite!F31</f>
        <v>5.8000000000000007</v>
      </c>
      <c r="H27">
        <f>'[14]DWM-NB'!L31</f>
        <v>4</v>
      </c>
      <c r="I27">
        <f>[14]Lite!L31</f>
        <v>9</v>
      </c>
      <c r="J27">
        <f>'[14]DWM-HT'!L31</f>
        <v>4</v>
      </c>
      <c r="L27">
        <f>[14]ARF!Q31</f>
        <v>0</v>
      </c>
      <c r="M27">
        <f>'[14]DWM-NB'!Q31</f>
        <v>0</v>
      </c>
      <c r="N27">
        <f>'[14]DWM-HT'!Q31</f>
        <v>0</v>
      </c>
      <c r="O27">
        <f>[14]WMA!Q31</f>
        <v>0</v>
      </c>
      <c r="P27">
        <f>[14]Lite!Q31</f>
        <v>0</v>
      </c>
      <c r="R27">
        <f>[14]ARF!C31</f>
        <v>4.328125</v>
      </c>
      <c r="S27">
        <f>'[14]DWM-NB'!C31</f>
        <v>5.65625</v>
      </c>
      <c r="T27">
        <f>'[14]DWM-HT'!C31</f>
        <v>7.953125</v>
      </c>
      <c r="U27">
        <f>[14]WMA!C31</f>
        <v>2.234375</v>
      </c>
      <c r="V27">
        <f>[14]Lite!C31</f>
        <v>7.171875</v>
      </c>
    </row>
    <row r="28" spans="1:22" x14ac:dyDescent="0.25">
      <c r="A28">
        <f>[14]ARF!E32</f>
        <v>26000</v>
      </c>
      <c r="B28">
        <f>[14]ARF!F32</f>
        <v>2.4</v>
      </c>
      <c r="C28">
        <f>'[14]DWM-NB'!F32</f>
        <v>4.7</v>
      </c>
      <c r="D28">
        <f>'[14]DWM-HT'!F32</f>
        <v>4.7</v>
      </c>
      <c r="E28">
        <f>[14]WMA!F32</f>
        <v>6.8000000000000007</v>
      </c>
      <c r="F28">
        <f>[14]Lite!F32</f>
        <v>4.8</v>
      </c>
      <c r="H28">
        <f>'[14]DWM-NB'!L32</f>
        <v>4</v>
      </c>
      <c r="I28">
        <f>[14]Lite!L32</f>
        <v>8</v>
      </c>
      <c r="J28">
        <f>'[14]DWM-HT'!L32</f>
        <v>4</v>
      </c>
      <c r="L28">
        <f>[14]ARF!Q32</f>
        <v>0</v>
      </c>
      <c r="M28">
        <f>'[14]DWM-NB'!Q32</f>
        <v>0</v>
      </c>
      <c r="N28">
        <f>'[14]DWM-HT'!Q32</f>
        <v>0</v>
      </c>
      <c r="O28">
        <f>[14]WMA!Q32</f>
        <v>0</v>
      </c>
      <c r="P28">
        <f>[14]Lite!Q32</f>
        <v>0</v>
      </c>
      <c r="R28">
        <f>[14]ARF!C32</f>
        <v>4.484375</v>
      </c>
      <c r="S28">
        <f>'[14]DWM-NB'!C32</f>
        <v>5.875</v>
      </c>
      <c r="T28">
        <f>'[14]DWM-HT'!C32</f>
        <v>8.25</v>
      </c>
      <c r="U28">
        <f>[14]WMA!C32</f>
        <v>2.328125</v>
      </c>
      <c r="V28">
        <f>[14]Lite!C32</f>
        <v>7.296875</v>
      </c>
    </row>
    <row r="29" spans="1:22" x14ac:dyDescent="0.25">
      <c r="A29">
        <f>[14]ARF!E33</f>
        <v>27000</v>
      </c>
      <c r="B29">
        <f>[14]ARF!F33</f>
        <v>2.1</v>
      </c>
      <c r="C29">
        <f>'[14]DWM-NB'!F33</f>
        <v>5.4</v>
      </c>
      <c r="D29">
        <f>'[14]DWM-HT'!F33</f>
        <v>5.4</v>
      </c>
      <c r="E29">
        <f>[14]WMA!F33</f>
        <v>11.200000000000001</v>
      </c>
      <c r="F29">
        <f>[14]Lite!F33</f>
        <v>13.200000000000001</v>
      </c>
      <c r="H29">
        <f>'[14]DWM-NB'!L33</f>
        <v>4</v>
      </c>
      <c r="I29">
        <f>[14]Lite!L33</f>
        <v>9</v>
      </c>
      <c r="J29">
        <f>'[14]DWM-HT'!L33</f>
        <v>4</v>
      </c>
      <c r="L29">
        <f>[14]ARF!Q33</f>
        <v>0</v>
      </c>
      <c r="M29">
        <f>'[14]DWM-NB'!Q33</f>
        <v>0</v>
      </c>
      <c r="N29">
        <f>'[14]DWM-HT'!Q33</f>
        <v>0</v>
      </c>
      <c r="O29">
        <f>[14]WMA!Q33</f>
        <v>0</v>
      </c>
      <c r="P29">
        <f>[14]Lite!Q33</f>
        <v>0</v>
      </c>
      <c r="R29">
        <f>[14]ARF!C33</f>
        <v>4.609375</v>
      </c>
      <c r="S29">
        <f>'[14]DWM-NB'!C33</f>
        <v>6.09375</v>
      </c>
      <c r="T29">
        <f>'[14]DWM-HT'!C33</f>
        <v>8.5625</v>
      </c>
      <c r="U29">
        <f>[14]WMA!C33</f>
        <v>2.390625</v>
      </c>
      <c r="V29">
        <f>[14]Lite!C33</f>
        <v>7.5</v>
      </c>
    </row>
    <row r="30" spans="1:22" x14ac:dyDescent="0.25">
      <c r="A30">
        <f>[14]ARF!E34</f>
        <v>28000</v>
      </c>
      <c r="B30">
        <f>[14]ARF!F34</f>
        <v>2</v>
      </c>
      <c r="C30">
        <f>'[14]DWM-NB'!F34</f>
        <v>4.7</v>
      </c>
      <c r="D30">
        <f>'[14]DWM-HT'!F34</f>
        <v>4.7</v>
      </c>
      <c r="E30">
        <f>[14]WMA!F34</f>
        <v>11.4</v>
      </c>
      <c r="F30">
        <f>[14]Lite!F34</f>
        <v>18.600000000000001</v>
      </c>
      <c r="H30">
        <f>'[14]DWM-NB'!L34</f>
        <v>4</v>
      </c>
      <c r="I30">
        <f>[14]Lite!L34</f>
        <v>8</v>
      </c>
      <c r="J30">
        <f>'[14]DWM-HT'!L34</f>
        <v>4</v>
      </c>
      <c r="L30">
        <f>[14]ARF!Q34</f>
        <v>0</v>
      </c>
      <c r="M30">
        <f>'[14]DWM-NB'!Q34</f>
        <v>0</v>
      </c>
      <c r="N30">
        <f>'[14]DWM-HT'!Q34</f>
        <v>0</v>
      </c>
      <c r="O30">
        <f>[14]WMA!Q34</f>
        <v>0</v>
      </c>
      <c r="P30">
        <f>[14]Lite!Q34</f>
        <v>0</v>
      </c>
      <c r="R30">
        <f>[14]ARF!C34</f>
        <v>4.734375</v>
      </c>
      <c r="S30">
        <f>'[14]DWM-NB'!C34</f>
        <v>6.3125</v>
      </c>
      <c r="T30">
        <f>'[14]DWM-HT'!C34</f>
        <v>8.875</v>
      </c>
      <c r="U30">
        <f>[14]WMA!C34</f>
        <v>2.46875</v>
      </c>
      <c r="V30">
        <f>[14]Lite!C34</f>
        <v>7.75</v>
      </c>
    </row>
    <row r="31" spans="1:22" x14ac:dyDescent="0.25">
      <c r="A31">
        <f>[14]ARF!E35</f>
        <v>29000</v>
      </c>
      <c r="B31">
        <f>[14]ARF!F35</f>
        <v>2.5</v>
      </c>
      <c r="C31">
        <f>'[14]DWM-NB'!F35</f>
        <v>4.5</v>
      </c>
      <c r="D31">
        <f>'[14]DWM-HT'!F35</f>
        <v>4.5</v>
      </c>
      <c r="E31">
        <f>[14]WMA!F35</f>
        <v>11.700000000000001</v>
      </c>
      <c r="F31">
        <f>[14]Lite!F35</f>
        <v>15.1</v>
      </c>
      <c r="H31">
        <f>'[14]DWM-NB'!L35</f>
        <v>4</v>
      </c>
      <c r="I31">
        <f>[14]Lite!L35</f>
        <v>8</v>
      </c>
      <c r="J31">
        <f>'[14]DWM-HT'!L35</f>
        <v>4</v>
      </c>
      <c r="L31">
        <f>[14]ARF!Q35</f>
        <v>0</v>
      </c>
      <c r="M31">
        <f>'[14]DWM-NB'!Q35</f>
        <v>0</v>
      </c>
      <c r="N31">
        <f>'[14]DWM-HT'!Q35</f>
        <v>0</v>
      </c>
      <c r="O31">
        <f>[14]WMA!Q35</f>
        <v>0</v>
      </c>
      <c r="P31">
        <f>[14]Lite!Q35</f>
        <v>0</v>
      </c>
      <c r="R31">
        <f>[14]ARF!C35</f>
        <v>4.859375</v>
      </c>
      <c r="S31">
        <f>'[14]DWM-NB'!C35</f>
        <v>6.53125</v>
      </c>
      <c r="T31">
        <f>'[14]DWM-HT'!C35</f>
        <v>9.171875</v>
      </c>
      <c r="U31">
        <f>[14]WMA!C35</f>
        <v>2.546875</v>
      </c>
      <c r="V31">
        <f>[14]Lite!C35</f>
        <v>7.875</v>
      </c>
    </row>
    <row r="32" spans="1:22" x14ac:dyDescent="0.25">
      <c r="A32">
        <f>[14]ARF!E36</f>
        <v>30000</v>
      </c>
      <c r="B32">
        <f>[14]ARF!F36</f>
        <v>2.1999999999999997</v>
      </c>
      <c r="C32">
        <f>'[14]DWM-NB'!F36</f>
        <v>3.8</v>
      </c>
      <c r="D32">
        <f>'[14]DWM-HT'!F36</f>
        <v>3.8</v>
      </c>
      <c r="E32">
        <f>[14]WMA!F36</f>
        <v>7.1</v>
      </c>
      <c r="F32">
        <f>[14]Lite!F36</f>
        <v>10.4</v>
      </c>
      <c r="H32">
        <f>'[14]DWM-NB'!L36</f>
        <v>4</v>
      </c>
      <c r="I32">
        <f>[14]Lite!L36</f>
        <v>6</v>
      </c>
      <c r="J32">
        <f>'[14]DWM-HT'!L36</f>
        <v>4</v>
      </c>
      <c r="L32">
        <f>[14]ARF!Q36</f>
        <v>0</v>
      </c>
      <c r="M32">
        <f>'[14]DWM-NB'!Q36</f>
        <v>0</v>
      </c>
      <c r="N32">
        <f>'[14]DWM-HT'!Q36</f>
        <v>0</v>
      </c>
      <c r="O32">
        <f>[14]WMA!Q36</f>
        <v>0</v>
      </c>
      <c r="P32">
        <f>[14]Lite!Q36</f>
        <v>0</v>
      </c>
      <c r="R32">
        <f>[14]ARF!C36</f>
        <v>5</v>
      </c>
      <c r="S32">
        <f>'[14]DWM-NB'!C36</f>
        <v>6.75</v>
      </c>
      <c r="T32">
        <f>'[14]DWM-HT'!C36</f>
        <v>9.46875</v>
      </c>
      <c r="U32">
        <f>[14]WMA!C36</f>
        <v>2.625</v>
      </c>
      <c r="V32">
        <f>[14]Lite!C36</f>
        <v>8.046875</v>
      </c>
    </row>
    <row r="33" spans="1:22" x14ac:dyDescent="0.25">
      <c r="A33">
        <f>[14]ARF!E37</f>
        <v>31000</v>
      </c>
      <c r="B33">
        <f>[14]ARF!F37</f>
        <v>2.2999999999999998</v>
      </c>
      <c r="C33">
        <f>'[14]DWM-NB'!F37</f>
        <v>4.1000000000000005</v>
      </c>
      <c r="D33">
        <f>'[14]DWM-HT'!F37</f>
        <v>4.1000000000000005</v>
      </c>
      <c r="E33">
        <f>[14]WMA!F37</f>
        <v>3</v>
      </c>
      <c r="F33">
        <f>[14]Lite!F37</f>
        <v>16.600000000000001</v>
      </c>
      <c r="H33">
        <f>'[14]DWM-NB'!L37</f>
        <v>4</v>
      </c>
      <c r="I33">
        <f>[14]Lite!L37</f>
        <v>5</v>
      </c>
      <c r="J33">
        <f>'[14]DWM-HT'!L37</f>
        <v>4</v>
      </c>
      <c r="L33">
        <f>[14]ARF!Q37</f>
        <v>0</v>
      </c>
      <c r="M33">
        <f>'[14]DWM-NB'!Q37</f>
        <v>0</v>
      </c>
      <c r="N33">
        <f>'[14]DWM-HT'!Q37</f>
        <v>0</v>
      </c>
      <c r="O33">
        <f>[14]WMA!Q37</f>
        <v>0</v>
      </c>
      <c r="P33">
        <f>[14]Lite!Q37</f>
        <v>0</v>
      </c>
      <c r="R33">
        <f>[14]ARF!C37</f>
        <v>5.140625</v>
      </c>
      <c r="S33">
        <f>'[14]DWM-NB'!C37</f>
        <v>6.953125</v>
      </c>
      <c r="T33">
        <f>'[14]DWM-HT'!C37</f>
        <v>9.78125</v>
      </c>
      <c r="U33">
        <f>[14]WMA!C37</f>
        <v>2.6875</v>
      </c>
      <c r="V33">
        <f>[14]Lite!C37</f>
        <v>8.234375</v>
      </c>
    </row>
    <row r="34" spans="1:22" x14ac:dyDescent="0.25">
      <c r="A34">
        <f>[14]ARF!E38</f>
        <v>32000</v>
      </c>
      <c r="B34">
        <f>[14]ARF!F38</f>
        <v>2.4</v>
      </c>
      <c r="C34">
        <f>'[14]DWM-NB'!F38</f>
        <v>3.6999999999999997</v>
      </c>
      <c r="D34">
        <f>'[14]DWM-HT'!F38</f>
        <v>3.6999999999999997</v>
      </c>
      <c r="E34">
        <f>[14]WMA!F38</f>
        <v>4.8</v>
      </c>
      <c r="F34">
        <f>[14]Lite!F38</f>
        <v>14.399999999999999</v>
      </c>
      <c r="H34">
        <f>'[14]DWM-NB'!L38</f>
        <v>4</v>
      </c>
      <c r="I34">
        <f>[14]Lite!L38</f>
        <v>5</v>
      </c>
      <c r="J34">
        <f>'[14]DWM-HT'!L38</f>
        <v>4</v>
      </c>
      <c r="L34">
        <f>[14]ARF!Q38</f>
        <v>0</v>
      </c>
      <c r="M34">
        <f>'[14]DWM-NB'!Q38</f>
        <v>0</v>
      </c>
      <c r="N34">
        <f>'[14]DWM-HT'!Q38</f>
        <v>0</v>
      </c>
      <c r="O34">
        <f>[14]WMA!Q38</f>
        <v>0</v>
      </c>
      <c r="P34">
        <f>[14]Lite!Q38</f>
        <v>0</v>
      </c>
      <c r="R34">
        <f>[14]ARF!C38</f>
        <v>5.28125</v>
      </c>
      <c r="S34">
        <f>'[14]DWM-NB'!C38</f>
        <v>7.171875</v>
      </c>
      <c r="T34">
        <f>'[14]DWM-HT'!C38</f>
        <v>10.078125</v>
      </c>
      <c r="U34">
        <f>[14]WMA!C38</f>
        <v>2.765625</v>
      </c>
      <c r="V34">
        <f>[14]Lite!C38</f>
        <v>8.328125</v>
      </c>
    </row>
    <row r="35" spans="1:22" x14ac:dyDescent="0.25">
      <c r="A35">
        <f>[14]ARF!E39</f>
        <v>33000</v>
      </c>
      <c r="B35">
        <f>[14]ARF!F39</f>
        <v>2.1999999999999997</v>
      </c>
      <c r="C35">
        <f>'[14]DWM-NB'!F39</f>
        <v>2.5</v>
      </c>
      <c r="D35">
        <f>'[14]DWM-HT'!F39</f>
        <v>2.5</v>
      </c>
      <c r="E35">
        <f>[14]WMA!F39</f>
        <v>4.5</v>
      </c>
      <c r="F35">
        <f>[14]Lite!F39</f>
        <v>20.399999999999999</v>
      </c>
      <c r="H35">
        <f>'[14]DWM-NB'!L39</f>
        <v>4</v>
      </c>
      <c r="I35">
        <f>[14]Lite!L39</f>
        <v>8</v>
      </c>
      <c r="J35">
        <f>'[14]DWM-HT'!L39</f>
        <v>4</v>
      </c>
      <c r="L35">
        <f>[14]ARF!Q39</f>
        <v>0</v>
      </c>
      <c r="M35">
        <f>'[14]DWM-NB'!Q39</f>
        <v>0</v>
      </c>
      <c r="N35">
        <f>'[14]DWM-HT'!Q39</f>
        <v>0</v>
      </c>
      <c r="O35">
        <f>[14]WMA!Q39</f>
        <v>0</v>
      </c>
      <c r="P35">
        <f>[14]Lite!Q39</f>
        <v>0</v>
      </c>
      <c r="R35">
        <f>[14]ARF!C39</f>
        <v>5.390625</v>
      </c>
      <c r="S35">
        <f>'[14]DWM-NB'!C39</f>
        <v>7.375</v>
      </c>
      <c r="T35">
        <f>'[14]DWM-HT'!C39</f>
        <v>10.375</v>
      </c>
      <c r="U35">
        <f>[14]WMA!C39</f>
        <v>2.828125</v>
      </c>
      <c r="V35">
        <f>[14]Lite!C39</f>
        <v>8.546875</v>
      </c>
    </row>
    <row r="36" spans="1:22" x14ac:dyDescent="0.25">
      <c r="A36">
        <f>[14]ARF!E40</f>
        <v>34000</v>
      </c>
      <c r="B36">
        <f>[14]ARF!F40</f>
        <v>1.7000000000000002</v>
      </c>
      <c r="C36">
        <f>'[14]DWM-NB'!F40</f>
        <v>2.8000000000000003</v>
      </c>
      <c r="D36">
        <f>'[14]DWM-HT'!F40</f>
        <v>2.8000000000000003</v>
      </c>
      <c r="E36">
        <f>[14]WMA!F40</f>
        <v>6</v>
      </c>
      <c r="F36">
        <f>[14]Lite!F40</f>
        <v>28.000000000000004</v>
      </c>
      <c r="H36">
        <f>'[14]DWM-NB'!L40</f>
        <v>4</v>
      </c>
      <c r="I36">
        <f>[14]Lite!L40</f>
        <v>6</v>
      </c>
      <c r="J36">
        <f>'[14]DWM-HT'!L40</f>
        <v>4</v>
      </c>
      <c r="L36">
        <f>[14]ARF!Q40</f>
        <v>0</v>
      </c>
      <c r="M36">
        <f>'[14]DWM-NB'!Q40</f>
        <v>0</v>
      </c>
      <c r="N36">
        <f>'[14]DWM-HT'!Q40</f>
        <v>0</v>
      </c>
      <c r="O36">
        <f>[14]WMA!Q40</f>
        <v>0</v>
      </c>
      <c r="P36">
        <f>[14]Lite!Q40</f>
        <v>0</v>
      </c>
      <c r="R36">
        <f>[14]ARF!C40</f>
        <v>5.5</v>
      </c>
      <c r="S36">
        <f>'[14]DWM-NB'!C40</f>
        <v>7.578125</v>
      </c>
      <c r="T36">
        <f>'[14]DWM-HT'!C40</f>
        <v>10.65625</v>
      </c>
      <c r="U36">
        <f>[14]WMA!C40</f>
        <v>2.90625</v>
      </c>
      <c r="V36">
        <f>[14]Lite!C40</f>
        <v>8.78125</v>
      </c>
    </row>
    <row r="37" spans="1:22" x14ac:dyDescent="0.25">
      <c r="A37">
        <f>[14]ARF!E41</f>
        <v>35000</v>
      </c>
      <c r="B37">
        <f>[14]ARF!F41</f>
        <v>2.2999999999999998</v>
      </c>
      <c r="C37">
        <f>'[14]DWM-NB'!F41</f>
        <v>2.1</v>
      </c>
      <c r="D37">
        <f>'[14]DWM-HT'!F41</f>
        <v>2.1</v>
      </c>
      <c r="E37">
        <f>[14]WMA!F41</f>
        <v>4.5</v>
      </c>
      <c r="F37">
        <f>[14]Lite!F41</f>
        <v>29.599999999999998</v>
      </c>
      <c r="H37">
        <f>'[14]DWM-NB'!L41</f>
        <v>4</v>
      </c>
      <c r="I37">
        <f>[14]Lite!L41</f>
        <v>6</v>
      </c>
      <c r="J37">
        <f>'[14]DWM-HT'!L41</f>
        <v>4</v>
      </c>
      <c r="L37">
        <f>[14]ARF!Q41</f>
        <v>0</v>
      </c>
      <c r="M37">
        <f>'[14]DWM-NB'!Q41</f>
        <v>0</v>
      </c>
      <c r="N37">
        <f>'[14]DWM-HT'!Q41</f>
        <v>0</v>
      </c>
      <c r="O37">
        <f>[14]WMA!Q41</f>
        <v>0</v>
      </c>
      <c r="P37">
        <f>[14]Lite!Q41</f>
        <v>0</v>
      </c>
      <c r="R37">
        <f>[14]ARF!C41</f>
        <v>5.625</v>
      </c>
      <c r="S37">
        <f>'[14]DWM-NB'!C41</f>
        <v>7.78125</v>
      </c>
      <c r="T37">
        <f>'[14]DWM-HT'!C41</f>
        <v>10.953125</v>
      </c>
      <c r="U37">
        <f>[14]WMA!C41</f>
        <v>2.96875</v>
      </c>
      <c r="V37">
        <f>[14]Lite!C41</f>
        <v>8.90625</v>
      </c>
    </row>
    <row r="38" spans="1:22" x14ac:dyDescent="0.25">
      <c r="A38">
        <f>[14]ARF!E42</f>
        <v>36000</v>
      </c>
      <c r="B38">
        <f>[14]ARF!F42</f>
        <v>2.6</v>
      </c>
      <c r="C38">
        <f>'[14]DWM-NB'!F42</f>
        <v>2.1</v>
      </c>
      <c r="D38">
        <f>'[14]DWM-HT'!F42</f>
        <v>2.1</v>
      </c>
      <c r="E38">
        <f>[14]WMA!F42</f>
        <v>4.3999999999999995</v>
      </c>
      <c r="F38">
        <f>[14]Lite!F42</f>
        <v>21.4</v>
      </c>
      <c r="H38">
        <f>'[14]DWM-NB'!L42</f>
        <v>4</v>
      </c>
      <c r="I38">
        <f>[14]Lite!L42</f>
        <v>6</v>
      </c>
      <c r="J38">
        <f>'[14]DWM-HT'!L42</f>
        <v>4</v>
      </c>
      <c r="L38">
        <f>[14]ARF!Q42</f>
        <v>0</v>
      </c>
      <c r="M38">
        <f>'[14]DWM-NB'!Q42</f>
        <v>0</v>
      </c>
      <c r="N38">
        <f>'[14]DWM-HT'!Q42</f>
        <v>0</v>
      </c>
      <c r="O38">
        <f>[14]WMA!Q42</f>
        <v>0</v>
      </c>
      <c r="P38">
        <f>[14]Lite!Q42</f>
        <v>0</v>
      </c>
      <c r="R38">
        <f>[14]ARF!C42</f>
        <v>5.734375</v>
      </c>
      <c r="S38">
        <f>'[14]DWM-NB'!C42</f>
        <v>7.984375</v>
      </c>
      <c r="T38">
        <f>'[14]DWM-HT'!C42</f>
        <v>11.234375</v>
      </c>
      <c r="U38">
        <f>[14]WMA!C42</f>
        <v>3.03125</v>
      </c>
      <c r="V38">
        <f>[14]Lite!C42</f>
        <v>9.015625</v>
      </c>
    </row>
    <row r="39" spans="1:22" x14ac:dyDescent="0.25">
      <c r="A39">
        <f>[14]ARF!E43</f>
        <v>37000</v>
      </c>
      <c r="B39">
        <f>[14]ARF!F43</f>
        <v>2.5</v>
      </c>
      <c r="C39">
        <f>'[14]DWM-NB'!F43</f>
        <v>2.7</v>
      </c>
      <c r="D39">
        <f>'[14]DWM-HT'!F43</f>
        <v>2.7</v>
      </c>
      <c r="E39">
        <f>[14]WMA!F43</f>
        <v>4.8</v>
      </c>
      <c r="F39">
        <f>[14]Lite!F43</f>
        <v>16.8</v>
      </c>
      <c r="H39">
        <f>'[14]DWM-NB'!L43</f>
        <v>4</v>
      </c>
      <c r="I39">
        <f>[14]Lite!L43</f>
        <v>8</v>
      </c>
      <c r="J39">
        <f>'[14]DWM-HT'!L43</f>
        <v>4</v>
      </c>
      <c r="L39">
        <f>[14]ARF!Q43</f>
        <v>0</v>
      </c>
      <c r="M39">
        <f>'[14]DWM-NB'!Q43</f>
        <v>0</v>
      </c>
      <c r="N39">
        <f>'[14]DWM-HT'!Q43</f>
        <v>0</v>
      </c>
      <c r="O39">
        <f>[14]WMA!Q43</f>
        <v>0</v>
      </c>
      <c r="P39">
        <f>[14]Lite!Q43</f>
        <v>0</v>
      </c>
      <c r="R39">
        <f>[14]ARF!C43</f>
        <v>5.859375</v>
      </c>
      <c r="S39">
        <f>'[14]DWM-NB'!C43</f>
        <v>8.171875</v>
      </c>
      <c r="T39">
        <f>'[14]DWM-HT'!C43</f>
        <v>11.5</v>
      </c>
      <c r="U39">
        <f>[14]WMA!C43</f>
        <v>3.109375</v>
      </c>
      <c r="V39">
        <f>[14]Lite!C43</f>
        <v>9.234375</v>
      </c>
    </row>
    <row r="40" spans="1:22" x14ac:dyDescent="0.25">
      <c r="A40">
        <f>[14]ARF!E44</f>
        <v>38000</v>
      </c>
      <c r="B40">
        <f>[14]ARF!F44</f>
        <v>2.2999999999999998</v>
      </c>
      <c r="C40">
        <f>'[14]DWM-NB'!F44</f>
        <v>1.9</v>
      </c>
      <c r="D40">
        <f>'[14]DWM-HT'!F44</f>
        <v>1.9</v>
      </c>
      <c r="E40">
        <f>[14]WMA!F44</f>
        <v>4.5999999999999996</v>
      </c>
      <c r="F40">
        <f>[14]Lite!F44</f>
        <v>19.8</v>
      </c>
      <c r="H40">
        <f>'[14]DWM-NB'!L44</f>
        <v>4</v>
      </c>
      <c r="I40">
        <f>[14]Lite!L44</f>
        <v>10</v>
      </c>
      <c r="J40">
        <f>'[14]DWM-HT'!L44</f>
        <v>4</v>
      </c>
      <c r="L40">
        <f>[14]ARF!Q44</f>
        <v>0</v>
      </c>
      <c r="M40">
        <f>'[14]DWM-NB'!Q44</f>
        <v>0</v>
      </c>
      <c r="N40">
        <f>'[14]DWM-HT'!Q44</f>
        <v>0</v>
      </c>
      <c r="O40">
        <f>[14]WMA!Q44</f>
        <v>0</v>
      </c>
      <c r="P40">
        <f>[14]Lite!Q44</f>
        <v>0</v>
      </c>
      <c r="R40">
        <f>[14]ARF!C44</f>
        <v>5.984375</v>
      </c>
      <c r="S40">
        <f>'[14]DWM-NB'!C44</f>
        <v>8.375</v>
      </c>
      <c r="T40">
        <f>'[14]DWM-HT'!C44</f>
        <v>11.78125</v>
      </c>
      <c r="U40">
        <f>[14]WMA!C44</f>
        <v>3.1875</v>
      </c>
      <c r="V40">
        <f>[14]Lite!C44</f>
        <v>9.515625</v>
      </c>
    </row>
    <row r="41" spans="1:22" x14ac:dyDescent="0.25">
      <c r="A41">
        <f>[14]ARF!E45</f>
        <v>39000</v>
      </c>
      <c r="B41">
        <f>[14]ARF!F45</f>
        <v>2.7</v>
      </c>
      <c r="C41">
        <f>'[14]DWM-NB'!F45</f>
        <v>2.1999999999999997</v>
      </c>
      <c r="D41">
        <f>'[14]DWM-HT'!F45</f>
        <v>2.1999999999999997</v>
      </c>
      <c r="E41">
        <f>[14]WMA!F45</f>
        <v>4.7</v>
      </c>
      <c r="F41">
        <f>[14]Lite!F45</f>
        <v>19.7</v>
      </c>
      <c r="H41">
        <f>'[14]DWM-NB'!L45</f>
        <v>4</v>
      </c>
      <c r="I41">
        <f>[14]Lite!L45</f>
        <v>10</v>
      </c>
      <c r="J41">
        <f>'[14]DWM-HT'!L45</f>
        <v>4</v>
      </c>
      <c r="L41">
        <f>[14]ARF!Q45</f>
        <v>0</v>
      </c>
      <c r="M41">
        <f>'[14]DWM-NB'!Q45</f>
        <v>0</v>
      </c>
      <c r="N41">
        <f>'[14]DWM-HT'!Q45</f>
        <v>0</v>
      </c>
      <c r="O41">
        <f>[14]WMA!Q45</f>
        <v>0</v>
      </c>
      <c r="P41">
        <f>[14]Lite!Q45</f>
        <v>0</v>
      </c>
      <c r="R41">
        <f>[14]ARF!C45</f>
        <v>6.109375</v>
      </c>
      <c r="S41">
        <f>'[14]DWM-NB'!C45</f>
        <v>8.5625</v>
      </c>
      <c r="T41">
        <f>'[14]DWM-HT'!C45</f>
        <v>11.96875</v>
      </c>
      <c r="U41">
        <f>[14]WMA!C45</f>
        <v>3.265625</v>
      </c>
      <c r="V41">
        <f>[14]Lite!C45</f>
        <v>9.765625</v>
      </c>
    </row>
    <row r="42" spans="1:22" x14ac:dyDescent="0.25">
      <c r="A42">
        <f>[14]ARF!E46</f>
        <v>40000</v>
      </c>
      <c r="B42">
        <f>[14]ARF!F46</f>
        <v>3</v>
      </c>
      <c r="C42">
        <f>'[14]DWM-NB'!F46</f>
        <v>2.4</v>
      </c>
      <c r="D42">
        <f>'[14]DWM-HT'!F46</f>
        <v>2.4</v>
      </c>
      <c r="E42">
        <f>[14]WMA!F46</f>
        <v>4.8</v>
      </c>
      <c r="F42">
        <f>[14]Lite!F46</f>
        <v>22.5</v>
      </c>
      <c r="H42">
        <f>'[14]DWM-NB'!L46</f>
        <v>4</v>
      </c>
      <c r="I42">
        <f>[14]Lite!L46</f>
        <v>11</v>
      </c>
      <c r="J42">
        <f>'[14]DWM-HT'!L46</f>
        <v>4</v>
      </c>
      <c r="L42">
        <f>[14]ARF!Q46</f>
        <v>0</v>
      </c>
      <c r="M42">
        <f>'[14]DWM-NB'!Q46</f>
        <v>0</v>
      </c>
      <c r="N42">
        <f>'[14]DWM-HT'!Q46</f>
        <v>0</v>
      </c>
      <c r="O42">
        <f>[14]WMA!Q46</f>
        <v>0</v>
      </c>
      <c r="P42">
        <f>[14]Lite!Q46</f>
        <v>0</v>
      </c>
      <c r="R42">
        <f>[14]ARF!C46</f>
        <v>6.234375</v>
      </c>
      <c r="S42">
        <f>'[14]DWM-NB'!C46</f>
        <v>8.765625</v>
      </c>
      <c r="T42">
        <f>'[14]DWM-HT'!C46</f>
        <v>12</v>
      </c>
      <c r="U42">
        <f>[14]WMA!C46</f>
        <v>3.34375</v>
      </c>
      <c r="V42">
        <f>[14]Lite!C46</f>
        <v>10.109375</v>
      </c>
    </row>
    <row r="43" spans="1:22" x14ac:dyDescent="0.25">
      <c r="A43">
        <f>[14]ARF!E47</f>
        <v>41000</v>
      </c>
      <c r="B43">
        <f>[14]ARF!F47</f>
        <v>2.8000000000000003</v>
      </c>
      <c r="C43">
        <f>'[14]DWM-NB'!F47</f>
        <v>2</v>
      </c>
      <c r="D43">
        <f>'[14]DWM-HT'!F47</f>
        <v>2</v>
      </c>
      <c r="E43">
        <f>[14]WMA!F47</f>
        <v>5.4</v>
      </c>
      <c r="F43">
        <f>[14]Lite!F47</f>
        <v>24.3</v>
      </c>
      <c r="H43">
        <f>'[14]DWM-NB'!L47</f>
        <v>4</v>
      </c>
      <c r="I43">
        <f>[14]Lite!L47</f>
        <v>10</v>
      </c>
      <c r="J43">
        <f>'[14]DWM-HT'!L47</f>
        <v>4</v>
      </c>
      <c r="L43">
        <f>[14]ARF!Q47</f>
        <v>0</v>
      </c>
      <c r="M43">
        <f>'[14]DWM-NB'!Q47</f>
        <v>0</v>
      </c>
      <c r="N43">
        <f>'[14]DWM-HT'!Q47</f>
        <v>0</v>
      </c>
      <c r="O43">
        <f>[14]WMA!Q47</f>
        <v>0</v>
      </c>
      <c r="P43">
        <f>[14]Lite!Q47</f>
        <v>0</v>
      </c>
      <c r="R43">
        <f>[14]ARF!C47</f>
        <v>6.359375</v>
      </c>
      <c r="S43">
        <f>'[14]DWM-NB'!C47</f>
        <v>8.953125</v>
      </c>
      <c r="T43">
        <f>'[14]DWM-HT'!C47</f>
        <v>12.046875</v>
      </c>
      <c r="U43">
        <f>[14]WMA!C47</f>
        <v>3.40625</v>
      </c>
      <c r="V43">
        <f>[14]Lite!C47</f>
        <v>10.46875</v>
      </c>
    </row>
    <row r="44" spans="1:22" x14ac:dyDescent="0.25">
      <c r="A44">
        <f>[14]ARF!E48</f>
        <v>42000</v>
      </c>
      <c r="B44">
        <f>[14]ARF!F48</f>
        <v>2.2999999999999998</v>
      </c>
      <c r="C44">
        <f>'[14]DWM-NB'!F48</f>
        <v>2.2999999999999998</v>
      </c>
      <c r="D44">
        <f>'[14]DWM-HT'!F48</f>
        <v>2.2999999999999998</v>
      </c>
      <c r="E44">
        <f>[14]WMA!F48</f>
        <v>2.9000000000000004</v>
      </c>
      <c r="F44">
        <f>[14]Lite!F48</f>
        <v>22.900000000000002</v>
      </c>
      <c r="H44">
        <f>'[14]DWM-NB'!L48</f>
        <v>4</v>
      </c>
      <c r="I44">
        <f>[14]Lite!L48</f>
        <v>11</v>
      </c>
      <c r="J44">
        <f>'[14]DWM-HT'!L48</f>
        <v>4</v>
      </c>
      <c r="L44">
        <f>[14]ARF!Q48</f>
        <v>0</v>
      </c>
      <c r="M44">
        <f>'[14]DWM-NB'!Q48</f>
        <v>0</v>
      </c>
      <c r="N44">
        <f>'[14]DWM-HT'!Q48</f>
        <v>0</v>
      </c>
      <c r="O44">
        <f>[14]WMA!Q48</f>
        <v>0</v>
      </c>
      <c r="P44">
        <f>[14]Lite!Q48</f>
        <v>0</v>
      </c>
      <c r="R44">
        <f>[14]ARF!C48</f>
        <v>6.484375</v>
      </c>
      <c r="S44">
        <f>'[14]DWM-NB'!C48</f>
        <v>9.15625</v>
      </c>
      <c r="T44">
        <f>'[14]DWM-HT'!C48</f>
        <v>12.09375</v>
      </c>
      <c r="U44">
        <f>[14]WMA!C48</f>
        <v>3.46875</v>
      </c>
      <c r="V44">
        <f>[14]Lite!C48</f>
        <v>10.78125</v>
      </c>
    </row>
    <row r="45" spans="1:22" x14ac:dyDescent="0.25">
      <c r="A45">
        <f>[14]ARF!E49</f>
        <v>43000</v>
      </c>
      <c r="B45">
        <f>[14]ARF!F49</f>
        <v>12.6</v>
      </c>
      <c r="C45">
        <f>'[14]DWM-NB'!F49</f>
        <v>2.1</v>
      </c>
      <c r="D45">
        <f>'[14]DWM-HT'!F49</f>
        <v>2.1</v>
      </c>
      <c r="E45">
        <f>[14]WMA!F49</f>
        <v>2.4</v>
      </c>
      <c r="F45">
        <f>[14]Lite!F49</f>
        <v>23.3</v>
      </c>
      <c r="H45">
        <f>'[14]DWM-NB'!L49</f>
        <v>4</v>
      </c>
      <c r="I45">
        <f>[14]Lite!L49</f>
        <v>12</v>
      </c>
      <c r="J45">
        <f>'[14]DWM-HT'!L49</f>
        <v>4</v>
      </c>
      <c r="L45">
        <f>[14]ARF!Q49</f>
        <v>0</v>
      </c>
      <c r="M45">
        <f>'[14]DWM-NB'!Q49</f>
        <v>0</v>
      </c>
      <c r="N45">
        <f>'[14]DWM-HT'!Q49</f>
        <v>0</v>
      </c>
      <c r="O45">
        <f>[14]WMA!Q49</f>
        <v>0</v>
      </c>
      <c r="P45">
        <f>[14]Lite!Q49</f>
        <v>0</v>
      </c>
      <c r="R45">
        <f>[14]ARF!C49</f>
        <v>6.625</v>
      </c>
      <c r="S45">
        <f>'[14]DWM-NB'!C49</f>
        <v>9.34375</v>
      </c>
      <c r="T45">
        <f>'[14]DWM-HT'!C49</f>
        <v>12.140625</v>
      </c>
      <c r="U45">
        <f>[14]WMA!C49</f>
        <v>3.53125</v>
      </c>
      <c r="V45">
        <f>[14]Lite!C49</f>
        <v>11.171875</v>
      </c>
    </row>
    <row r="46" spans="1:22" x14ac:dyDescent="0.25">
      <c r="A46">
        <f>[14]ARF!E50</f>
        <v>44000</v>
      </c>
      <c r="B46">
        <f>[14]ARF!F50</f>
        <v>17.5</v>
      </c>
      <c r="C46">
        <f>'[14]DWM-NB'!F50</f>
        <v>1.9</v>
      </c>
      <c r="D46">
        <f>'[14]DWM-HT'!F50</f>
        <v>1.9</v>
      </c>
      <c r="E46">
        <f>[14]WMA!F50</f>
        <v>3</v>
      </c>
      <c r="F46">
        <f>[14]Lite!F50</f>
        <v>23.599999999999998</v>
      </c>
      <c r="H46">
        <f>'[14]DWM-NB'!L50</f>
        <v>4</v>
      </c>
      <c r="I46">
        <f>[14]Lite!L50</f>
        <v>12</v>
      </c>
      <c r="J46">
        <f>'[14]DWM-HT'!L50</f>
        <v>4</v>
      </c>
      <c r="L46">
        <f>[14]ARF!Q50</f>
        <v>0</v>
      </c>
      <c r="M46">
        <f>'[14]DWM-NB'!Q50</f>
        <v>0</v>
      </c>
      <c r="N46">
        <f>'[14]DWM-HT'!Q50</f>
        <v>0</v>
      </c>
      <c r="O46">
        <f>[14]WMA!Q50</f>
        <v>0</v>
      </c>
      <c r="P46">
        <f>[14]Lite!Q50</f>
        <v>0</v>
      </c>
      <c r="R46">
        <f>[14]ARF!C50</f>
        <v>6.734375</v>
      </c>
      <c r="S46">
        <f>'[14]DWM-NB'!C50</f>
        <v>9.53125</v>
      </c>
      <c r="T46">
        <f>'[14]DWM-HT'!C50</f>
        <v>12.203125</v>
      </c>
      <c r="U46">
        <f>[14]WMA!C50</f>
        <v>3.609375</v>
      </c>
      <c r="V46">
        <f>[14]Lite!C50</f>
        <v>11.46875</v>
      </c>
    </row>
    <row r="47" spans="1:22" x14ac:dyDescent="0.25">
      <c r="A47">
        <f>[14]ARF!E51</f>
        <v>45000</v>
      </c>
      <c r="B47">
        <f>[14]ARF!F51</f>
        <v>16.7</v>
      </c>
      <c r="C47">
        <f>'[14]DWM-NB'!F51</f>
        <v>2.1999999999999997</v>
      </c>
      <c r="D47">
        <f>'[14]DWM-HT'!F51</f>
        <v>2.1999999999999997</v>
      </c>
      <c r="E47">
        <f>[14]WMA!F51</f>
        <v>2.1999999999999997</v>
      </c>
      <c r="F47">
        <f>[14]Lite!F51</f>
        <v>22.3</v>
      </c>
      <c r="H47">
        <f>'[14]DWM-NB'!L51</f>
        <v>4</v>
      </c>
      <c r="I47">
        <f>[14]Lite!L51</f>
        <v>13</v>
      </c>
      <c r="J47">
        <f>'[14]DWM-HT'!L51</f>
        <v>4</v>
      </c>
      <c r="L47">
        <f>[14]ARF!Q51</f>
        <v>0</v>
      </c>
      <c r="M47">
        <f>'[14]DWM-NB'!Q51</f>
        <v>0</v>
      </c>
      <c r="N47">
        <f>'[14]DWM-HT'!Q51</f>
        <v>0</v>
      </c>
      <c r="O47">
        <f>[14]WMA!Q51</f>
        <v>0</v>
      </c>
      <c r="P47">
        <f>[14]Lite!Q51</f>
        <v>0</v>
      </c>
      <c r="R47">
        <f>[14]ARF!C51</f>
        <v>6.84375</v>
      </c>
      <c r="S47">
        <f>'[14]DWM-NB'!C51</f>
        <v>9.71875</v>
      </c>
      <c r="T47">
        <f>'[14]DWM-HT'!C51</f>
        <v>12.265625</v>
      </c>
      <c r="U47">
        <f>[14]WMA!C51</f>
        <v>3.671875</v>
      </c>
      <c r="V47">
        <f>[14]Lite!C51</f>
        <v>11.765625</v>
      </c>
    </row>
    <row r="48" spans="1:22" x14ac:dyDescent="0.25">
      <c r="A48">
        <f>[14]ARF!E52</f>
        <v>46000</v>
      </c>
      <c r="B48">
        <f>[14]ARF!F52</f>
        <v>13.600000000000001</v>
      </c>
      <c r="C48">
        <f>'[14]DWM-NB'!F52</f>
        <v>8.6</v>
      </c>
      <c r="D48">
        <f>'[14]DWM-HT'!F52</f>
        <v>8.3000000000000007</v>
      </c>
      <c r="E48">
        <f>[14]WMA!F52</f>
        <v>2.5</v>
      </c>
      <c r="F48">
        <f>[14]Lite!F52</f>
        <v>13.200000000000001</v>
      </c>
      <c r="H48">
        <f>'[14]DWM-NB'!L52</f>
        <v>2</v>
      </c>
      <c r="I48">
        <f>[14]Lite!L52</f>
        <v>13</v>
      </c>
      <c r="J48">
        <f>'[14]DWM-HT'!L52</f>
        <v>3</v>
      </c>
      <c r="L48">
        <f>[14]ARF!Q52</f>
        <v>0</v>
      </c>
      <c r="M48">
        <f>'[14]DWM-NB'!Q52</f>
        <v>0</v>
      </c>
      <c r="N48">
        <f>'[14]DWM-HT'!Q52</f>
        <v>0</v>
      </c>
      <c r="O48">
        <f>[14]WMA!Q52</f>
        <v>0</v>
      </c>
      <c r="P48">
        <f>[14]Lite!Q52</f>
        <v>100</v>
      </c>
      <c r="R48">
        <f>[14]ARF!C52</f>
        <v>6.96875</v>
      </c>
      <c r="S48">
        <f>'[14]DWM-NB'!C52</f>
        <v>9.875</v>
      </c>
      <c r="T48">
        <f>'[14]DWM-HT'!C52</f>
        <v>12.34375</v>
      </c>
      <c r="U48">
        <f>[14]WMA!C52</f>
        <v>3.734375</v>
      </c>
      <c r="V48">
        <f>[14]Lite!C52</f>
        <v>11.953125</v>
      </c>
    </row>
    <row r="49" spans="1:22" x14ac:dyDescent="0.25">
      <c r="A49">
        <f>[14]ARF!E53</f>
        <v>47000</v>
      </c>
      <c r="B49">
        <f>[14]ARF!F53</f>
        <v>14.299999999999999</v>
      </c>
      <c r="C49">
        <f>'[14]DWM-NB'!F53</f>
        <v>15.2</v>
      </c>
      <c r="D49">
        <f>'[14]DWM-HT'!F53</f>
        <v>14.299999999999999</v>
      </c>
      <c r="E49">
        <f>[14]WMA!F53</f>
        <v>3.5999999999999996</v>
      </c>
      <c r="F49">
        <f>[14]Lite!F53</f>
        <v>13.100000000000001</v>
      </c>
      <c r="H49">
        <f>'[14]DWM-NB'!L53</f>
        <v>6</v>
      </c>
      <c r="I49">
        <f>[14]Lite!L53</f>
        <v>14</v>
      </c>
      <c r="J49">
        <f>'[14]DWM-HT'!L53</f>
        <v>6</v>
      </c>
      <c r="L49">
        <f>[14]ARF!Q53</f>
        <v>0</v>
      </c>
      <c r="M49">
        <f>'[14]DWM-NB'!Q53</f>
        <v>0</v>
      </c>
      <c r="N49">
        <f>'[14]DWM-HT'!Q53</f>
        <v>0</v>
      </c>
      <c r="O49">
        <f>[14]WMA!Q53</f>
        <v>0</v>
      </c>
      <c r="P49">
        <f>[14]Lite!Q53</f>
        <v>0</v>
      </c>
      <c r="R49">
        <f>[14]ARF!C53</f>
        <v>7.125</v>
      </c>
      <c r="S49">
        <f>'[14]DWM-NB'!C53</f>
        <v>9.953125</v>
      </c>
      <c r="T49">
        <f>'[14]DWM-HT'!C53</f>
        <v>12.4375</v>
      </c>
      <c r="U49">
        <f>[14]WMA!C53</f>
        <v>3.796875</v>
      </c>
      <c r="V49">
        <f>[14]Lite!C53</f>
        <v>12.4375</v>
      </c>
    </row>
    <row r="50" spans="1:22" x14ac:dyDescent="0.25">
      <c r="A50">
        <f>[14]ARF!E54</f>
        <v>48000</v>
      </c>
      <c r="B50">
        <f>[14]ARF!F54</f>
        <v>10.7</v>
      </c>
      <c r="C50">
        <f>'[14]DWM-NB'!F54</f>
        <v>12.4</v>
      </c>
      <c r="D50">
        <f>'[14]DWM-HT'!F54</f>
        <v>12.5</v>
      </c>
      <c r="E50">
        <f>[14]WMA!F54</f>
        <v>3.9</v>
      </c>
      <c r="F50">
        <f>[14]Lite!F54</f>
        <v>13.600000000000001</v>
      </c>
      <c r="H50">
        <f>'[14]DWM-NB'!L54</f>
        <v>9</v>
      </c>
      <c r="I50">
        <f>[14]Lite!L54</f>
        <v>8</v>
      </c>
      <c r="J50">
        <f>'[14]DWM-HT'!L54</f>
        <v>8</v>
      </c>
      <c r="L50">
        <f>[14]ARF!Q54</f>
        <v>0</v>
      </c>
      <c r="M50">
        <f>'[14]DWM-NB'!Q54</f>
        <v>0</v>
      </c>
      <c r="N50">
        <f>'[14]DWM-HT'!Q54</f>
        <v>0</v>
      </c>
      <c r="O50">
        <f>[14]WMA!Q54</f>
        <v>0</v>
      </c>
      <c r="P50">
        <f>[14]Lite!Q54</f>
        <v>0</v>
      </c>
      <c r="R50">
        <f>[14]ARF!C54</f>
        <v>7.265625</v>
      </c>
      <c r="S50">
        <f>'[14]DWM-NB'!C54</f>
        <v>10.109375</v>
      </c>
      <c r="T50">
        <f>'[14]DWM-HT'!C54</f>
        <v>12.609375</v>
      </c>
      <c r="U50">
        <f>[14]WMA!C54</f>
        <v>3.859375</v>
      </c>
      <c r="V50">
        <f>[14]Lite!C54</f>
        <v>12.75</v>
      </c>
    </row>
    <row r="51" spans="1:22" x14ac:dyDescent="0.25">
      <c r="A51">
        <f>[14]ARF!E55</f>
        <v>49000</v>
      </c>
      <c r="B51">
        <f>[14]ARF!F55</f>
        <v>10.4</v>
      </c>
      <c r="C51">
        <f>'[14]DWM-NB'!F55</f>
        <v>10.299999999999999</v>
      </c>
      <c r="D51">
        <f>'[14]DWM-HT'!F55</f>
        <v>10.299999999999999</v>
      </c>
      <c r="E51">
        <f>[14]WMA!F55</f>
        <v>3.4000000000000004</v>
      </c>
      <c r="F51">
        <f>[14]Lite!F55</f>
        <v>8.9</v>
      </c>
      <c r="H51">
        <f>'[14]DWM-NB'!L55</f>
        <v>10</v>
      </c>
      <c r="I51">
        <f>[14]Lite!L55</f>
        <v>10</v>
      </c>
      <c r="J51">
        <f>'[14]DWM-HT'!L55</f>
        <v>10</v>
      </c>
      <c r="L51">
        <f>[14]ARF!Q55</f>
        <v>0</v>
      </c>
      <c r="M51">
        <f>'[14]DWM-NB'!Q55</f>
        <v>0</v>
      </c>
      <c r="N51">
        <f>'[14]DWM-HT'!Q55</f>
        <v>0</v>
      </c>
      <c r="O51">
        <f>[14]WMA!Q55</f>
        <v>0</v>
      </c>
      <c r="P51">
        <f>[14]Lite!Q55</f>
        <v>0</v>
      </c>
      <c r="R51">
        <f>[14]ARF!C55</f>
        <v>7.390625</v>
      </c>
      <c r="S51">
        <f>'[14]DWM-NB'!C55</f>
        <v>10.328125</v>
      </c>
      <c r="T51">
        <f>'[14]DWM-HT'!C55</f>
        <v>12.796875</v>
      </c>
      <c r="U51">
        <f>[14]WMA!C55</f>
        <v>3.9375</v>
      </c>
      <c r="V51">
        <f>[14]Lite!C55</f>
        <v>12.953125</v>
      </c>
    </row>
    <row r="52" spans="1:22" x14ac:dyDescent="0.25">
      <c r="A52">
        <f>[14]ARF!E56</f>
        <v>50000</v>
      </c>
      <c r="B52">
        <f>[14]ARF!F56</f>
        <v>10.7</v>
      </c>
      <c r="C52">
        <f>'[14]DWM-NB'!F56</f>
        <v>11.600000000000001</v>
      </c>
      <c r="D52">
        <f>'[14]DWM-HT'!F56</f>
        <v>11.4</v>
      </c>
      <c r="E52">
        <f>[14]WMA!F56</f>
        <v>2.6</v>
      </c>
      <c r="F52">
        <f>[14]Lite!F56</f>
        <v>12.8</v>
      </c>
      <c r="H52">
        <f>'[14]DWM-NB'!L56</f>
        <v>10</v>
      </c>
      <c r="I52">
        <f>[14]Lite!L56</f>
        <v>11</v>
      </c>
      <c r="J52">
        <f>'[14]DWM-HT'!L56</f>
        <v>13</v>
      </c>
      <c r="L52">
        <f>[14]ARF!Q56</f>
        <v>0</v>
      </c>
      <c r="M52">
        <f>'[14]DWM-NB'!Q56</f>
        <v>0</v>
      </c>
      <c r="N52">
        <f>'[14]DWM-HT'!Q56</f>
        <v>0</v>
      </c>
      <c r="O52">
        <f>[14]WMA!Q56</f>
        <v>0</v>
      </c>
      <c r="P52">
        <f>[14]Lite!Q56</f>
        <v>0</v>
      </c>
      <c r="R52">
        <f>[14]ARF!C56</f>
        <v>7.515625</v>
      </c>
      <c r="S52">
        <f>'[14]DWM-NB'!C56</f>
        <v>10.5625</v>
      </c>
      <c r="T52">
        <f>'[14]DWM-HT'!C56</f>
        <v>13.046875</v>
      </c>
      <c r="U52">
        <f>[14]WMA!C56</f>
        <v>4</v>
      </c>
      <c r="V52">
        <f>[14]Lite!C56</f>
        <v>13.234375</v>
      </c>
    </row>
    <row r="53" spans="1:22" x14ac:dyDescent="0.25">
      <c r="A53">
        <f>[14]ARF!E57</f>
        <v>51000</v>
      </c>
      <c r="B53">
        <f>[14]ARF!F57</f>
        <v>12.9</v>
      </c>
      <c r="C53">
        <f>'[14]DWM-NB'!F57</f>
        <v>11.200000000000001</v>
      </c>
      <c r="D53">
        <f>'[14]DWM-HT'!F57</f>
        <v>13.4</v>
      </c>
      <c r="E53">
        <f>[14]WMA!F57</f>
        <v>4.8</v>
      </c>
      <c r="F53">
        <f>[14]Lite!F57</f>
        <v>16</v>
      </c>
      <c r="H53">
        <f>'[14]DWM-NB'!L57</f>
        <v>9</v>
      </c>
      <c r="I53">
        <f>[14]Lite!L57</f>
        <v>11</v>
      </c>
      <c r="J53">
        <f>'[14]DWM-HT'!L57</f>
        <v>15</v>
      </c>
      <c r="L53">
        <f>[14]ARF!Q57</f>
        <v>0</v>
      </c>
      <c r="M53">
        <f>'[14]DWM-NB'!Q57</f>
        <v>0</v>
      </c>
      <c r="N53">
        <f>'[14]DWM-HT'!Q57</f>
        <v>0</v>
      </c>
      <c r="O53">
        <f>[14]WMA!Q57</f>
        <v>0</v>
      </c>
      <c r="P53">
        <f>[14]Lite!Q57</f>
        <v>0</v>
      </c>
      <c r="R53">
        <f>[14]ARF!C57</f>
        <v>7.671875</v>
      </c>
      <c r="S53">
        <f>'[14]DWM-NB'!C57</f>
        <v>10.796875</v>
      </c>
      <c r="T53">
        <f>'[14]DWM-HT'!C57</f>
        <v>13.34375</v>
      </c>
      <c r="U53">
        <f>[14]WMA!C57</f>
        <v>4.0625</v>
      </c>
      <c r="V53">
        <f>[14]Lite!C57</f>
        <v>13.640625</v>
      </c>
    </row>
    <row r="54" spans="1:22" x14ac:dyDescent="0.25">
      <c r="A54">
        <f>[14]ARF!E58</f>
        <v>52000</v>
      </c>
      <c r="B54">
        <f>[14]ARF!F58</f>
        <v>3.3000000000000003</v>
      </c>
      <c r="C54">
        <f>'[14]DWM-NB'!F58</f>
        <v>3.6999999999999997</v>
      </c>
      <c r="D54">
        <f>'[14]DWM-HT'!F58</f>
        <v>3.5000000000000004</v>
      </c>
      <c r="E54">
        <f>[14]WMA!F58</f>
        <v>11.4</v>
      </c>
      <c r="F54">
        <f>[14]Lite!F58</f>
        <v>10.5</v>
      </c>
      <c r="H54">
        <f>'[14]DWM-NB'!L58</f>
        <v>13</v>
      </c>
      <c r="I54">
        <f>[14]Lite!L58</f>
        <v>11</v>
      </c>
      <c r="J54">
        <f>'[14]DWM-HT'!L58</f>
        <v>15</v>
      </c>
      <c r="L54">
        <f>[14]ARF!Q58</f>
        <v>0</v>
      </c>
      <c r="M54">
        <f>'[14]DWM-NB'!Q58</f>
        <v>0</v>
      </c>
      <c r="N54">
        <f>'[14]DWM-HT'!Q58</f>
        <v>0</v>
      </c>
      <c r="O54">
        <f>[14]WMA!Q58</f>
        <v>0</v>
      </c>
      <c r="P54">
        <f>[14]Lite!Q58</f>
        <v>0</v>
      </c>
      <c r="R54">
        <f>[14]ARF!C58</f>
        <v>7.78125</v>
      </c>
      <c r="S54">
        <f>'[14]DWM-NB'!C58</f>
        <v>11.03125</v>
      </c>
      <c r="T54">
        <f>'[14]DWM-HT'!C58</f>
        <v>13.609375</v>
      </c>
      <c r="U54">
        <f>[14]WMA!C58</f>
        <v>4.140625</v>
      </c>
      <c r="V54">
        <f>[14]Lite!C58</f>
        <v>13.8125</v>
      </c>
    </row>
    <row r="55" spans="1:22" x14ac:dyDescent="0.25">
      <c r="A55">
        <f>[14]ARF!E59</f>
        <v>53000</v>
      </c>
      <c r="B55">
        <f>[14]ARF!F59</f>
        <v>14.799999999999999</v>
      </c>
      <c r="C55">
        <f>'[14]DWM-NB'!F59</f>
        <v>13.3</v>
      </c>
      <c r="D55">
        <f>'[14]DWM-HT'!F59</f>
        <v>13.3</v>
      </c>
      <c r="E55">
        <f>[14]WMA!F59</f>
        <v>12.3</v>
      </c>
      <c r="F55">
        <f>[14]Lite!F59</f>
        <v>13.3</v>
      </c>
      <c r="H55">
        <f>'[14]DWM-NB'!L59</f>
        <v>11</v>
      </c>
      <c r="I55">
        <f>[14]Lite!L59</f>
        <v>8</v>
      </c>
      <c r="J55">
        <f>'[14]DWM-HT'!L59</f>
        <v>9</v>
      </c>
      <c r="L55">
        <f>[14]ARF!Q59</f>
        <v>0</v>
      </c>
      <c r="M55">
        <f>'[14]DWM-NB'!Q59</f>
        <v>0</v>
      </c>
      <c r="N55">
        <f>'[14]DWM-HT'!Q59</f>
        <v>0</v>
      </c>
      <c r="O55">
        <f>[14]WMA!Q59</f>
        <v>0</v>
      </c>
      <c r="P55">
        <f>[14]Lite!Q59</f>
        <v>0</v>
      </c>
      <c r="R55">
        <f>[14]ARF!C59</f>
        <v>7.921875</v>
      </c>
      <c r="S55">
        <f>'[14]DWM-NB'!C59</f>
        <v>11.25</v>
      </c>
      <c r="T55">
        <f>'[14]DWM-HT'!C59</f>
        <v>13.8125</v>
      </c>
      <c r="U55">
        <f>[14]WMA!C59</f>
        <v>4.203125</v>
      </c>
      <c r="V55">
        <f>[14]Lite!C59</f>
        <v>14.09375</v>
      </c>
    </row>
    <row r="56" spans="1:22" x14ac:dyDescent="0.25">
      <c r="A56">
        <f>[14]ARF!E60</f>
        <v>54000</v>
      </c>
      <c r="B56">
        <f>[14]ARF!F60</f>
        <v>6.5</v>
      </c>
      <c r="C56">
        <f>'[14]DWM-NB'!F60</f>
        <v>6.4</v>
      </c>
      <c r="D56">
        <f>'[14]DWM-HT'!F60</f>
        <v>6.2</v>
      </c>
      <c r="E56">
        <f>[14]WMA!F60</f>
        <v>9.4</v>
      </c>
      <c r="F56">
        <f>[14]Lite!F60</f>
        <v>8.1</v>
      </c>
      <c r="H56">
        <f>'[14]DWM-NB'!L60</f>
        <v>11</v>
      </c>
      <c r="I56">
        <f>[14]Lite!L60</f>
        <v>7</v>
      </c>
      <c r="J56">
        <f>'[14]DWM-HT'!L60</f>
        <v>9</v>
      </c>
      <c r="L56">
        <f>[14]ARF!Q60</f>
        <v>0</v>
      </c>
      <c r="M56">
        <f>'[14]DWM-NB'!Q60</f>
        <v>0</v>
      </c>
      <c r="N56">
        <f>'[14]DWM-HT'!Q60</f>
        <v>0</v>
      </c>
      <c r="O56">
        <f>[14]WMA!Q60</f>
        <v>0</v>
      </c>
      <c r="P56">
        <f>[14]Lite!Q60</f>
        <v>0</v>
      </c>
      <c r="R56">
        <f>[14]ARF!C60</f>
        <v>8.03125</v>
      </c>
      <c r="S56">
        <f>'[14]DWM-NB'!C60</f>
        <v>11.5</v>
      </c>
      <c r="T56">
        <f>'[14]DWM-HT'!C60</f>
        <v>14.03125</v>
      </c>
      <c r="U56">
        <f>[14]WMA!C60</f>
        <v>4.265625</v>
      </c>
      <c r="V56">
        <f>[14]Lite!C60</f>
        <v>14.25</v>
      </c>
    </row>
    <row r="57" spans="1:22" x14ac:dyDescent="0.25">
      <c r="A57">
        <f>[14]ARF!E61</f>
        <v>55000</v>
      </c>
      <c r="B57">
        <f>[14]ARF!F61</f>
        <v>5.8000000000000007</v>
      </c>
      <c r="C57">
        <f>'[14]DWM-NB'!F61</f>
        <v>6.1</v>
      </c>
      <c r="D57">
        <f>'[14]DWM-HT'!F61</f>
        <v>6.6000000000000005</v>
      </c>
      <c r="E57">
        <f>[14]WMA!F61</f>
        <v>7.5</v>
      </c>
      <c r="F57">
        <f>[14]Lite!F61</f>
        <v>6.6000000000000005</v>
      </c>
      <c r="H57">
        <f>'[14]DWM-NB'!L61</f>
        <v>9</v>
      </c>
      <c r="I57">
        <f>[14]Lite!L61</f>
        <v>8</v>
      </c>
      <c r="J57">
        <f>'[14]DWM-HT'!L61</f>
        <v>8</v>
      </c>
      <c r="L57">
        <f>[14]ARF!Q61</f>
        <v>0</v>
      </c>
      <c r="M57">
        <f>'[14]DWM-NB'!Q61</f>
        <v>0</v>
      </c>
      <c r="N57">
        <f>'[14]DWM-HT'!Q61</f>
        <v>0</v>
      </c>
      <c r="O57">
        <f>[14]WMA!Q61</f>
        <v>0</v>
      </c>
      <c r="P57">
        <f>[14]Lite!Q61</f>
        <v>0</v>
      </c>
      <c r="R57">
        <f>[14]ARF!C61</f>
        <v>8.171875</v>
      </c>
      <c r="S57">
        <f>'[14]DWM-NB'!C61</f>
        <v>11.75</v>
      </c>
      <c r="T57">
        <f>'[14]DWM-HT'!C61</f>
        <v>14.234375</v>
      </c>
      <c r="U57">
        <f>[14]WMA!C61</f>
        <v>4.34375</v>
      </c>
      <c r="V57">
        <f>[14]Lite!C61</f>
        <v>14.5</v>
      </c>
    </row>
    <row r="58" spans="1:22" x14ac:dyDescent="0.25">
      <c r="A58">
        <f>[14]ARF!E62</f>
        <v>56000</v>
      </c>
      <c r="B58">
        <f>[14]ARF!F62</f>
        <v>2.9000000000000004</v>
      </c>
      <c r="C58">
        <f>'[14]DWM-NB'!F62</f>
        <v>3.6999999999999997</v>
      </c>
      <c r="D58">
        <f>'[14]DWM-HT'!F62</f>
        <v>3.9</v>
      </c>
      <c r="E58">
        <f>[14]WMA!F62</f>
        <v>5.0999999999999996</v>
      </c>
      <c r="F58">
        <f>[14]Lite!F62</f>
        <v>4.5999999999999996</v>
      </c>
      <c r="H58">
        <f>'[14]DWM-NB'!L62</f>
        <v>8</v>
      </c>
      <c r="I58">
        <f>[14]Lite!L62</f>
        <v>8</v>
      </c>
      <c r="J58">
        <f>'[14]DWM-HT'!L62</f>
        <v>8</v>
      </c>
      <c r="L58">
        <f>[14]ARF!Q62</f>
        <v>0</v>
      </c>
      <c r="M58">
        <f>'[14]DWM-NB'!Q62</f>
        <v>0</v>
      </c>
      <c r="N58">
        <f>'[14]DWM-HT'!Q62</f>
        <v>0</v>
      </c>
      <c r="O58">
        <f>[14]WMA!Q62</f>
        <v>0</v>
      </c>
      <c r="P58">
        <f>[14]Lite!Q62</f>
        <v>0</v>
      </c>
      <c r="R58">
        <f>[14]ARF!C62</f>
        <v>8.296875</v>
      </c>
      <c r="S58">
        <f>'[14]DWM-NB'!C62</f>
        <v>11.9375</v>
      </c>
      <c r="T58">
        <f>'[14]DWM-HT'!C62</f>
        <v>14.390625</v>
      </c>
      <c r="U58">
        <f>[14]WMA!C62</f>
        <v>4.40625</v>
      </c>
      <c r="V58">
        <f>[14]Lite!C62</f>
        <v>14.65625</v>
      </c>
    </row>
    <row r="59" spans="1:22" x14ac:dyDescent="0.25">
      <c r="A59">
        <f>[14]ARF!E63</f>
        <v>57000</v>
      </c>
      <c r="B59">
        <f>[14]ARF!F63</f>
        <v>4.7</v>
      </c>
      <c r="C59">
        <f>'[14]DWM-NB'!F63</f>
        <v>4.1000000000000005</v>
      </c>
      <c r="D59">
        <f>'[14]DWM-HT'!F63</f>
        <v>4.1000000000000005</v>
      </c>
      <c r="E59">
        <f>[14]WMA!F63</f>
        <v>5.8000000000000007</v>
      </c>
      <c r="F59">
        <f>[14]Lite!F63</f>
        <v>8</v>
      </c>
      <c r="H59">
        <f>'[14]DWM-NB'!L63</f>
        <v>6</v>
      </c>
      <c r="I59">
        <f>[14]Lite!L63</f>
        <v>5</v>
      </c>
      <c r="J59">
        <f>'[14]DWM-HT'!L63</f>
        <v>9</v>
      </c>
      <c r="L59">
        <f>[14]ARF!Q63</f>
        <v>0</v>
      </c>
      <c r="M59">
        <f>'[14]DWM-NB'!Q63</f>
        <v>0</v>
      </c>
      <c r="N59">
        <f>'[14]DWM-HT'!Q63</f>
        <v>0</v>
      </c>
      <c r="O59">
        <f>[14]WMA!Q63</f>
        <v>0</v>
      </c>
      <c r="P59">
        <f>[14]Lite!Q63</f>
        <v>0</v>
      </c>
      <c r="R59">
        <f>[14]ARF!C63</f>
        <v>8.421875</v>
      </c>
      <c r="S59">
        <f>'[14]DWM-NB'!C63</f>
        <v>12.0625</v>
      </c>
      <c r="T59">
        <f>'[14]DWM-HT'!C63</f>
        <v>14.53125</v>
      </c>
      <c r="U59">
        <f>[14]WMA!C63</f>
        <v>4.484375</v>
      </c>
      <c r="V59">
        <f>[14]Lite!C63</f>
        <v>14.890625</v>
      </c>
    </row>
    <row r="60" spans="1:22" x14ac:dyDescent="0.25">
      <c r="A60">
        <f>[14]ARF!E64</f>
        <v>58000</v>
      </c>
      <c r="B60">
        <f>[14]ARF!F64</f>
        <v>6.5</v>
      </c>
      <c r="C60">
        <f>'[14]DWM-NB'!F64</f>
        <v>6</v>
      </c>
      <c r="D60">
        <f>'[14]DWM-HT'!F64</f>
        <v>6</v>
      </c>
      <c r="E60">
        <f>[14]WMA!F64</f>
        <v>7.3</v>
      </c>
      <c r="F60">
        <f>[14]Lite!F64</f>
        <v>6.9</v>
      </c>
      <c r="H60">
        <f>'[14]DWM-NB'!L64</f>
        <v>6</v>
      </c>
      <c r="I60">
        <f>[14]Lite!L64</f>
        <v>5</v>
      </c>
      <c r="J60">
        <f>'[14]DWM-HT'!L64</f>
        <v>10</v>
      </c>
      <c r="L60">
        <f>[14]ARF!Q64</f>
        <v>0</v>
      </c>
      <c r="M60">
        <f>'[14]DWM-NB'!Q64</f>
        <v>0</v>
      </c>
      <c r="N60">
        <f>'[14]DWM-HT'!Q64</f>
        <v>0</v>
      </c>
      <c r="O60">
        <f>[14]WMA!Q64</f>
        <v>0</v>
      </c>
      <c r="P60">
        <f>[14]Lite!Q64</f>
        <v>0</v>
      </c>
      <c r="R60">
        <f>[14]ARF!C64</f>
        <v>8.53125</v>
      </c>
      <c r="S60">
        <f>'[14]DWM-NB'!C64</f>
        <v>12.171875</v>
      </c>
      <c r="T60">
        <f>'[14]DWM-HT'!C64</f>
        <v>14.6875</v>
      </c>
      <c r="U60">
        <f>[14]WMA!C64</f>
        <v>4.546875</v>
      </c>
      <c r="V60">
        <f>[14]Lite!C64</f>
        <v>15.03125</v>
      </c>
    </row>
    <row r="61" spans="1:22" x14ac:dyDescent="0.25">
      <c r="A61">
        <f>[14]ARF!E65</f>
        <v>59000</v>
      </c>
      <c r="B61">
        <f>[14]ARF!F65</f>
        <v>7.7</v>
      </c>
      <c r="C61">
        <f>'[14]DWM-NB'!F65</f>
        <v>7.8</v>
      </c>
      <c r="D61">
        <f>'[14]DWM-HT'!F65</f>
        <v>7.7</v>
      </c>
      <c r="E61">
        <f>[14]WMA!F65</f>
        <v>10.8</v>
      </c>
      <c r="F61">
        <f>[14]Lite!F65</f>
        <v>6.6000000000000005</v>
      </c>
      <c r="H61">
        <f>'[14]DWM-NB'!L65</f>
        <v>11</v>
      </c>
      <c r="I61">
        <f>[14]Lite!L65</f>
        <v>6</v>
      </c>
      <c r="J61">
        <f>'[14]DWM-HT'!L65</f>
        <v>10</v>
      </c>
      <c r="L61">
        <f>[14]ARF!Q65</f>
        <v>0</v>
      </c>
      <c r="M61">
        <f>'[14]DWM-NB'!Q65</f>
        <v>0</v>
      </c>
      <c r="N61">
        <f>'[14]DWM-HT'!Q65</f>
        <v>0</v>
      </c>
      <c r="O61">
        <f>[14]WMA!Q65</f>
        <v>0</v>
      </c>
      <c r="P61">
        <f>[14]Lite!Q65</f>
        <v>0</v>
      </c>
      <c r="R61">
        <f>[14]ARF!C65</f>
        <v>8.671875</v>
      </c>
      <c r="S61">
        <f>'[14]DWM-NB'!C65</f>
        <v>12.328125</v>
      </c>
      <c r="T61">
        <f>'[14]DWM-HT'!C65</f>
        <v>14.890625</v>
      </c>
      <c r="U61">
        <f>[14]WMA!C65</f>
        <v>4.609375</v>
      </c>
      <c r="V61">
        <f>[14]Lite!C65</f>
        <v>15.25</v>
      </c>
    </row>
    <row r="62" spans="1:22" x14ac:dyDescent="0.25">
      <c r="A62">
        <f>[14]ARF!E66</f>
        <v>60000</v>
      </c>
      <c r="B62">
        <f>[14]ARF!F66</f>
        <v>6</v>
      </c>
      <c r="C62">
        <f>'[14]DWM-NB'!F66</f>
        <v>6.8000000000000007</v>
      </c>
      <c r="D62">
        <f>'[14]DWM-HT'!F66</f>
        <v>7.1</v>
      </c>
      <c r="E62">
        <f>[14]WMA!F66</f>
        <v>11.700000000000001</v>
      </c>
      <c r="F62">
        <f>[14]Lite!F66</f>
        <v>7.0000000000000009</v>
      </c>
      <c r="H62">
        <f>'[14]DWM-NB'!L66</f>
        <v>11</v>
      </c>
      <c r="I62">
        <f>[14]Lite!L66</f>
        <v>7</v>
      </c>
      <c r="J62">
        <f>'[14]DWM-HT'!L66</f>
        <v>9</v>
      </c>
      <c r="L62">
        <f>[14]ARF!Q66</f>
        <v>0</v>
      </c>
      <c r="M62">
        <f>'[14]DWM-NB'!Q66</f>
        <v>0</v>
      </c>
      <c r="N62">
        <f>'[14]DWM-HT'!Q66</f>
        <v>0</v>
      </c>
      <c r="O62">
        <f>[14]WMA!Q66</f>
        <v>0</v>
      </c>
      <c r="P62">
        <f>[14]Lite!Q66</f>
        <v>0</v>
      </c>
      <c r="R62">
        <f>[14]ARF!C66</f>
        <v>8.78125</v>
      </c>
      <c r="S62">
        <f>'[14]DWM-NB'!C66</f>
        <v>12.546875</v>
      </c>
      <c r="T62">
        <f>'[14]DWM-HT'!C66</f>
        <v>15.078125</v>
      </c>
      <c r="U62">
        <f>[14]WMA!C66</f>
        <v>4.6875</v>
      </c>
      <c r="V62">
        <f>[14]Lite!C66</f>
        <v>15.5</v>
      </c>
    </row>
    <row r="63" spans="1:22" x14ac:dyDescent="0.25">
      <c r="A63">
        <f>[14]ARF!E67</f>
        <v>61000</v>
      </c>
      <c r="B63">
        <f>[14]ARF!F67</f>
        <v>2.2999999999999998</v>
      </c>
      <c r="C63">
        <f>'[14]DWM-NB'!F67</f>
        <v>2.5</v>
      </c>
      <c r="D63">
        <f>'[14]DWM-HT'!F67</f>
        <v>2.1999999999999997</v>
      </c>
      <c r="E63">
        <f>[14]WMA!F67</f>
        <v>13.5</v>
      </c>
      <c r="F63">
        <f>[14]Lite!F67</f>
        <v>3.4000000000000004</v>
      </c>
      <c r="H63">
        <f>'[14]DWM-NB'!L67</f>
        <v>3</v>
      </c>
      <c r="I63">
        <f>[14]Lite!L67</f>
        <v>7</v>
      </c>
      <c r="J63">
        <f>'[14]DWM-HT'!L67</f>
        <v>6</v>
      </c>
      <c r="L63">
        <f>[14]ARF!Q67</f>
        <v>0</v>
      </c>
      <c r="M63">
        <f>'[14]DWM-NB'!Q67</f>
        <v>0</v>
      </c>
      <c r="N63">
        <f>'[14]DWM-HT'!Q67</f>
        <v>0</v>
      </c>
      <c r="O63">
        <f>[14]WMA!Q67</f>
        <v>0</v>
      </c>
      <c r="P63">
        <f>[14]Lite!Q67</f>
        <v>0</v>
      </c>
      <c r="R63">
        <f>[14]ARF!C67</f>
        <v>8.90625</v>
      </c>
      <c r="S63">
        <f>'[14]DWM-NB'!C67</f>
        <v>12.671875</v>
      </c>
      <c r="T63">
        <f>'[14]DWM-HT'!C67</f>
        <v>15.203125</v>
      </c>
      <c r="U63">
        <f>[14]WMA!C67</f>
        <v>4.75</v>
      </c>
      <c r="V63">
        <f>[14]Lite!C67</f>
        <v>15.65625</v>
      </c>
    </row>
    <row r="64" spans="1:22" x14ac:dyDescent="0.25">
      <c r="A64">
        <f>[14]ARF!E68</f>
        <v>62000</v>
      </c>
      <c r="B64">
        <f>[14]ARF!F68</f>
        <v>9.1</v>
      </c>
      <c r="C64">
        <f>'[14]DWM-NB'!F68</f>
        <v>9.3000000000000007</v>
      </c>
      <c r="D64">
        <f>'[14]DWM-HT'!F68</f>
        <v>9.6</v>
      </c>
      <c r="E64">
        <f>[14]WMA!F68</f>
        <v>11.700000000000001</v>
      </c>
      <c r="F64">
        <f>[14]Lite!F68</f>
        <v>9.4</v>
      </c>
      <c r="H64">
        <f>'[14]DWM-NB'!L68</f>
        <v>6</v>
      </c>
      <c r="I64">
        <f>[14]Lite!L68</f>
        <v>8</v>
      </c>
      <c r="J64">
        <f>'[14]DWM-HT'!L68</f>
        <v>9</v>
      </c>
      <c r="L64">
        <f>[14]ARF!Q68</f>
        <v>0</v>
      </c>
      <c r="M64">
        <f>'[14]DWM-NB'!Q68</f>
        <v>0</v>
      </c>
      <c r="N64">
        <f>'[14]DWM-HT'!Q68</f>
        <v>0</v>
      </c>
      <c r="O64">
        <f>[14]WMA!Q68</f>
        <v>0</v>
      </c>
      <c r="P64">
        <f>[14]Lite!Q68</f>
        <v>100</v>
      </c>
      <c r="R64">
        <f>[14]ARF!C68</f>
        <v>9.015625</v>
      </c>
      <c r="S64">
        <f>'[14]DWM-NB'!C68</f>
        <v>12.75</v>
      </c>
      <c r="T64">
        <f>'[14]DWM-HT'!C68</f>
        <v>15.328125</v>
      </c>
      <c r="U64">
        <f>[14]WMA!C68</f>
        <v>4.8125</v>
      </c>
      <c r="V64">
        <f>[14]Lite!C68</f>
        <v>15.875</v>
      </c>
    </row>
    <row r="65" spans="1:22" x14ac:dyDescent="0.25">
      <c r="A65">
        <f>[14]ARF!E69</f>
        <v>63000</v>
      </c>
      <c r="B65">
        <f>[14]ARF!F69</f>
        <v>20.599999999999998</v>
      </c>
      <c r="C65">
        <f>'[14]DWM-NB'!F69</f>
        <v>22.8</v>
      </c>
      <c r="D65">
        <f>'[14]DWM-HT'!F69</f>
        <v>23.1</v>
      </c>
      <c r="E65">
        <f>[14]WMA!F69</f>
        <v>13.4</v>
      </c>
      <c r="F65">
        <f>[14]Lite!F69</f>
        <v>22.1</v>
      </c>
      <c r="H65">
        <f>'[14]DWM-NB'!L69</f>
        <v>7</v>
      </c>
      <c r="I65">
        <f>[14]Lite!L69</f>
        <v>9</v>
      </c>
      <c r="J65">
        <f>'[14]DWM-HT'!L69</f>
        <v>10</v>
      </c>
      <c r="L65">
        <f>[14]ARF!Q69</f>
        <v>0</v>
      </c>
      <c r="M65">
        <f>'[14]DWM-NB'!Q69</f>
        <v>0</v>
      </c>
      <c r="N65">
        <f>'[14]DWM-HT'!Q69</f>
        <v>0</v>
      </c>
      <c r="O65">
        <f>[14]WMA!Q69</f>
        <v>0</v>
      </c>
      <c r="P65">
        <f>[14]Lite!Q69</f>
        <v>0</v>
      </c>
      <c r="R65">
        <f>[14]ARF!C69</f>
        <v>9.125</v>
      </c>
      <c r="S65">
        <f>'[14]DWM-NB'!C69</f>
        <v>12.875</v>
      </c>
      <c r="T65">
        <f>'[14]DWM-HT'!C69</f>
        <v>15.484375</v>
      </c>
      <c r="U65">
        <f>[14]WMA!C69</f>
        <v>4.890625</v>
      </c>
      <c r="V65">
        <f>[14]Lite!C69</f>
        <v>16.109375</v>
      </c>
    </row>
    <row r="66" spans="1:22" x14ac:dyDescent="0.25">
      <c r="A66">
        <f>[14]ARF!E70</f>
        <v>64000</v>
      </c>
      <c r="B66">
        <f>[14]ARF!F70</f>
        <v>17.299999999999997</v>
      </c>
      <c r="C66">
        <f>'[14]DWM-NB'!F70</f>
        <v>23.1</v>
      </c>
      <c r="D66">
        <f>'[14]DWM-HT'!F70</f>
        <v>21</v>
      </c>
      <c r="E66">
        <f>[14]WMA!F70</f>
        <v>13.4</v>
      </c>
      <c r="F66">
        <f>[14]Lite!F70</f>
        <v>24.7</v>
      </c>
      <c r="H66">
        <f>'[14]DWM-NB'!L70</f>
        <v>7</v>
      </c>
      <c r="I66">
        <f>[14]Lite!L70</f>
        <v>9</v>
      </c>
      <c r="J66">
        <f>'[14]DWM-HT'!L70</f>
        <v>10</v>
      </c>
      <c r="L66">
        <f>[14]ARF!Q70</f>
        <v>0</v>
      </c>
      <c r="M66">
        <f>'[14]DWM-NB'!Q70</f>
        <v>0</v>
      </c>
      <c r="N66">
        <f>'[14]DWM-HT'!Q70</f>
        <v>0</v>
      </c>
      <c r="O66">
        <f>[14]WMA!Q70</f>
        <v>0</v>
      </c>
      <c r="P66">
        <f>[14]Lite!Q70</f>
        <v>0</v>
      </c>
      <c r="R66">
        <f>[14]ARF!C70</f>
        <v>9.1875</v>
      </c>
      <c r="S66">
        <f>'[14]DWM-NB'!C70</f>
        <v>12.96875</v>
      </c>
      <c r="T66">
        <f>'[14]DWM-HT'!C70</f>
        <v>15.609375</v>
      </c>
      <c r="U66">
        <f>[14]WMA!C70</f>
        <v>4.953125</v>
      </c>
      <c r="V66">
        <f>[14]Lite!C70</f>
        <v>16.34375</v>
      </c>
    </row>
    <row r="67" spans="1:22" x14ac:dyDescent="0.25">
      <c r="A67">
        <f>[14]ARF!E71</f>
        <v>65000</v>
      </c>
      <c r="B67">
        <f>[14]ARF!F71</f>
        <v>17.899999999999999</v>
      </c>
      <c r="C67">
        <f>'[14]DWM-NB'!F71</f>
        <v>19.100000000000001</v>
      </c>
      <c r="D67">
        <f>'[14]DWM-HT'!F71</f>
        <v>18.399999999999999</v>
      </c>
      <c r="E67">
        <f>[14]WMA!F71</f>
        <v>15.5</v>
      </c>
      <c r="F67">
        <f>[14]Lite!F71</f>
        <v>30.2</v>
      </c>
      <c r="H67">
        <f>'[14]DWM-NB'!L71</f>
        <v>7</v>
      </c>
      <c r="I67">
        <f>[14]Lite!L71</f>
        <v>9</v>
      </c>
      <c r="J67">
        <f>'[14]DWM-HT'!L71</f>
        <v>10</v>
      </c>
      <c r="L67">
        <f>[14]ARF!Q71</f>
        <v>0</v>
      </c>
      <c r="M67">
        <f>'[14]DWM-NB'!Q71</f>
        <v>0</v>
      </c>
      <c r="N67">
        <f>'[14]DWM-HT'!Q71</f>
        <v>0</v>
      </c>
      <c r="O67">
        <f>[14]WMA!Q71</f>
        <v>0</v>
      </c>
      <c r="P67">
        <f>[14]Lite!Q71</f>
        <v>0</v>
      </c>
      <c r="R67">
        <f>[14]ARF!C71</f>
        <v>9.234375</v>
      </c>
      <c r="S67">
        <f>'[14]DWM-NB'!C71</f>
        <v>13.09375</v>
      </c>
      <c r="T67">
        <f>'[14]DWM-HT'!C71</f>
        <v>15.734375</v>
      </c>
      <c r="U67">
        <f>[14]WMA!C71</f>
        <v>5.015625</v>
      </c>
      <c r="V67">
        <f>[14]Lite!C71</f>
        <v>16.546875</v>
      </c>
    </row>
    <row r="68" spans="1:22" x14ac:dyDescent="0.25">
      <c r="A68">
        <f>[14]ARF!E72</f>
        <v>66000</v>
      </c>
      <c r="B68">
        <f>[14]ARF!F72</f>
        <v>16.3</v>
      </c>
      <c r="C68">
        <f>'[14]DWM-NB'!F72</f>
        <v>26.700000000000003</v>
      </c>
      <c r="D68">
        <f>'[14]DWM-HT'!F72</f>
        <v>24.9</v>
      </c>
      <c r="E68">
        <f>[14]WMA!F72</f>
        <v>14.499999999999998</v>
      </c>
      <c r="F68">
        <f>[14]Lite!F72</f>
        <v>30.599999999999998</v>
      </c>
      <c r="H68">
        <f>'[14]DWM-NB'!L72</f>
        <v>7</v>
      </c>
      <c r="I68">
        <f>[14]Lite!L72</f>
        <v>9</v>
      </c>
      <c r="J68">
        <f>'[14]DWM-HT'!L72</f>
        <v>10</v>
      </c>
      <c r="L68">
        <f>[14]ARF!Q72</f>
        <v>0</v>
      </c>
      <c r="M68">
        <f>'[14]DWM-NB'!Q72</f>
        <v>0</v>
      </c>
      <c r="N68">
        <f>'[14]DWM-HT'!Q72</f>
        <v>0</v>
      </c>
      <c r="O68">
        <f>[14]WMA!Q72</f>
        <v>0</v>
      </c>
      <c r="P68">
        <f>[14]Lite!Q72</f>
        <v>0</v>
      </c>
      <c r="R68">
        <f>[14]ARF!C72</f>
        <v>9.28125</v>
      </c>
      <c r="S68">
        <f>'[14]DWM-NB'!C72</f>
        <v>13.21875</v>
      </c>
      <c r="T68">
        <f>'[14]DWM-HT'!C72</f>
        <v>15.859375</v>
      </c>
      <c r="U68">
        <f>[14]WMA!C72</f>
        <v>5.09375</v>
      </c>
      <c r="V68">
        <f>[14]Lite!C72</f>
        <v>16.734375</v>
      </c>
    </row>
    <row r="69" spans="1:22" x14ac:dyDescent="0.25">
      <c r="A69">
        <f>[14]ARF!E73</f>
        <v>67000</v>
      </c>
      <c r="B69">
        <f>[14]ARF!F73</f>
        <v>15.8</v>
      </c>
      <c r="C69">
        <f>'[14]DWM-NB'!F73</f>
        <v>25.6</v>
      </c>
      <c r="D69">
        <f>'[14]DWM-HT'!F73</f>
        <v>26.3</v>
      </c>
      <c r="E69">
        <f>[14]WMA!F73</f>
        <v>16</v>
      </c>
      <c r="F69">
        <f>[14]Lite!F73</f>
        <v>28.499999999999996</v>
      </c>
      <c r="H69">
        <f>'[14]DWM-NB'!L73</f>
        <v>7</v>
      </c>
      <c r="I69">
        <f>[14]Lite!L73</f>
        <v>9</v>
      </c>
      <c r="J69">
        <f>'[14]DWM-HT'!L73</f>
        <v>10</v>
      </c>
      <c r="L69">
        <f>[14]ARF!Q73</f>
        <v>0</v>
      </c>
      <c r="M69">
        <f>'[14]DWM-NB'!Q73</f>
        <v>0</v>
      </c>
      <c r="N69">
        <f>'[14]DWM-HT'!Q73</f>
        <v>0</v>
      </c>
      <c r="O69">
        <f>[14]WMA!Q73</f>
        <v>0</v>
      </c>
      <c r="P69">
        <f>[14]Lite!Q73</f>
        <v>0</v>
      </c>
      <c r="R69">
        <f>[14]ARF!C73</f>
        <v>9.390625</v>
      </c>
      <c r="S69">
        <f>'[14]DWM-NB'!C73</f>
        <v>13.359375</v>
      </c>
      <c r="T69">
        <f>'[14]DWM-HT'!C73</f>
        <v>16</v>
      </c>
      <c r="U69">
        <f>[14]WMA!C73</f>
        <v>5.171875</v>
      </c>
      <c r="V69">
        <f>[14]Lite!C73</f>
        <v>16.859375</v>
      </c>
    </row>
    <row r="70" spans="1:22" x14ac:dyDescent="0.25">
      <c r="A70">
        <f>[14]ARF!E74</f>
        <v>68000</v>
      </c>
      <c r="B70">
        <f>[14]ARF!F74</f>
        <v>14.099999999999998</v>
      </c>
      <c r="C70">
        <f>'[14]DWM-NB'!F74</f>
        <v>33.300000000000004</v>
      </c>
      <c r="D70">
        <f>'[14]DWM-HT'!F74</f>
        <v>33.4</v>
      </c>
      <c r="E70">
        <f>[14]WMA!F74</f>
        <v>16.2</v>
      </c>
      <c r="F70">
        <f>[14]Lite!F74</f>
        <v>30.599999999999998</v>
      </c>
      <c r="H70">
        <f>'[14]DWM-NB'!L74</f>
        <v>7</v>
      </c>
      <c r="I70">
        <f>[14]Lite!L74</f>
        <v>9</v>
      </c>
      <c r="J70">
        <f>'[14]DWM-HT'!L74</f>
        <v>10</v>
      </c>
      <c r="L70">
        <f>[14]ARF!Q74</f>
        <v>0</v>
      </c>
      <c r="M70">
        <f>'[14]DWM-NB'!Q74</f>
        <v>0</v>
      </c>
      <c r="N70">
        <f>'[14]DWM-HT'!Q74</f>
        <v>0</v>
      </c>
      <c r="O70">
        <f>[14]WMA!Q74</f>
        <v>0</v>
      </c>
      <c r="P70">
        <f>[14]Lite!Q74</f>
        <v>0</v>
      </c>
      <c r="R70">
        <f>[14]ARF!C74</f>
        <v>9.53125</v>
      </c>
      <c r="S70">
        <f>'[14]DWM-NB'!C74</f>
        <v>13.5</v>
      </c>
      <c r="T70">
        <f>'[14]DWM-HT'!C74</f>
        <v>16.140625</v>
      </c>
      <c r="U70">
        <f>[14]WMA!C74</f>
        <v>5.25</v>
      </c>
      <c r="V70">
        <f>[14]Lite!C74</f>
        <v>17.078125</v>
      </c>
    </row>
    <row r="71" spans="1:22" x14ac:dyDescent="0.25">
      <c r="A71">
        <f>[14]ARF!E75</f>
        <v>69000</v>
      </c>
      <c r="B71">
        <f>[14]ARF!F75</f>
        <v>18.899999999999999</v>
      </c>
      <c r="C71">
        <f>'[14]DWM-NB'!F75</f>
        <v>34.799999999999997</v>
      </c>
      <c r="D71">
        <f>'[14]DWM-HT'!F75</f>
        <v>35.299999999999997</v>
      </c>
      <c r="E71">
        <f>[14]WMA!F75</f>
        <v>16.400000000000002</v>
      </c>
      <c r="F71">
        <f>[14]Lite!F75</f>
        <v>28.999999999999996</v>
      </c>
      <c r="H71">
        <f>'[14]DWM-NB'!L75</f>
        <v>7</v>
      </c>
      <c r="I71">
        <f>[14]Lite!L75</f>
        <v>9</v>
      </c>
      <c r="J71">
        <f>'[14]DWM-HT'!L75</f>
        <v>10</v>
      </c>
      <c r="L71">
        <f>[14]ARF!Q75</f>
        <v>0</v>
      </c>
      <c r="M71">
        <f>'[14]DWM-NB'!Q75</f>
        <v>0</v>
      </c>
      <c r="N71">
        <f>'[14]DWM-HT'!Q75</f>
        <v>0</v>
      </c>
      <c r="O71">
        <f>[14]WMA!Q75</f>
        <v>0</v>
      </c>
      <c r="P71">
        <f>[14]Lite!Q75</f>
        <v>100</v>
      </c>
      <c r="R71">
        <f>[14]ARF!C75</f>
        <v>9.625</v>
      </c>
      <c r="S71">
        <f>'[14]DWM-NB'!C75</f>
        <v>13.65625</v>
      </c>
      <c r="T71">
        <f>'[14]DWM-HT'!C75</f>
        <v>16.296875</v>
      </c>
      <c r="U71">
        <f>[14]WMA!C75</f>
        <v>5.3125</v>
      </c>
      <c r="V71">
        <f>[14]Lite!C75</f>
        <v>17.234375</v>
      </c>
    </row>
    <row r="72" spans="1:22" x14ac:dyDescent="0.25">
      <c r="A72">
        <f>[14]ARF!E76</f>
        <v>70000</v>
      </c>
      <c r="B72">
        <f>[14]ARF!F76</f>
        <v>19.600000000000001</v>
      </c>
      <c r="C72">
        <f>'[14]DWM-NB'!F76</f>
        <v>25.7</v>
      </c>
      <c r="D72">
        <f>'[14]DWM-HT'!F76</f>
        <v>30.3</v>
      </c>
      <c r="E72">
        <f>[14]WMA!F76</f>
        <v>18.2</v>
      </c>
      <c r="F72">
        <f>[14]Lite!F76</f>
        <v>31.6</v>
      </c>
      <c r="H72">
        <f>'[14]DWM-NB'!L76</f>
        <v>7</v>
      </c>
      <c r="I72">
        <f>[14]Lite!L76</f>
        <v>9</v>
      </c>
      <c r="J72">
        <f>'[14]DWM-HT'!L76</f>
        <v>10</v>
      </c>
      <c r="L72">
        <f>[14]ARF!Q76</f>
        <v>0</v>
      </c>
      <c r="M72">
        <f>'[14]DWM-NB'!Q76</f>
        <v>0</v>
      </c>
      <c r="N72">
        <f>'[14]DWM-HT'!Q76</f>
        <v>0</v>
      </c>
      <c r="O72">
        <f>[14]WMA!Q76</f>
        <v>0</v>
      </c>
      <c r="P72">
        <f>[14]Lite!Q76</f>
        <v>0</v>
      </c>
      <c r="R72">
        <f>[14]ARF!C76</f>
        <v>9.671875</v>
      </c>
      <c r="S72">
        <f>'[14]DWM-NB'!C76</f>
        <v>13.8125</v>
      </c>
      <c r="T72">
        <f>'[14]DWM-HT'!C76</f>
        <v>16.4375</v>
      </c>
      <c r="U72">
        <f>[14]WMA!C76</f>
        <v>5.375</v>
      </c>
      <c r="V72">
        <f>[14]Lite!C76</f>
        <v>17.484375</v>
      </c>
    </row>
    <row r="73" spans="1:22" x14ac:dyDescent="0.25">
      <c r="A73">
        <f>[14]ARF!E77</f>
        <v>71000</v>
      </c>
      <c r="B73">
        <f>[14]ARF!F77</f>
        <v>16.600000000000001</v>
      </c>
      <c r="C73">
        <f>'[14]DWM-NB'!F77</f>
        <v>21.5</v>
      </c>
      <c r="D73">
        <f>'[14]DWM-HT'!F77</f>
        <v>26.6</v>
      </c>
      <c r="E73">
        <f>[14]WMA!F77</f>
        <v>20.100000000000001</v>
      </c>
      <c r="F73">
        <f>[14]Lite!F77</f>
        <v>29.799999999999997</v>
      </c>
      <c r="H73">
        <f>'[14]DWM-NB'!L77</f>
        <v>7</v>
      </c>
      <c r="I73">
        <f>[14]Lite!L77</f>
        <v>8</v>
      </c>
      <c r="J73">
        <f>'[14]DWM-HT'!L77</f>
        <v>10</v>
      </c>
      <c r="L73">
        <f>[14]ARF!Q77</f>
        <v>0</v>
      </c>
      <c r="M73">
        <f>'[14]DWM-NB'!Q77</f>
        <v>0</v>
      </c>
      <c r="N73">
        <f>'[14]DWM-HT'!Q77</f>
        <v>0</v>
      </c>
      <c r="O73">
        <f>[14]WMA!Q77</f>
        <v>0</v>
      </c>
      <c r="P73">
        <f>[14]Lite!Q77</f>
        <v>0</v>
      </c>
      <c r="R73">
        <f>[14]ARF!C77</f>
        <v>9.71875</v>
      </c>
      <c r="S73">
        <f>'[14]DWM-NB'!C77</f>
        <v>13.96875</v>
      </c>
      <c r="T73">
        <f>'[14]DWM-HT'!C77</f>
        <v>16.59375</v>
      </c>
      <c r="U73">
        <f>[14]WMA!C77</f>
        <v>5.4375</v>
      </c>
      <c r="V73">
        <f>[14]Lite!C77</f>
        <v>17.65625</v>
      </c>
    </row>
    <row r="74" spans="1:22" x14ac:dyDescent="0.25">
      <c r="A74">
        <f>[14]ARF!E78</f>
        <v>72000</v>
      </c>
      <c r="B74">
        <f>[14]ARF!F78</f>
        <v>19.2</v>
      </c>
      <c r="C74">
        <f>'[14]DWM-NB'!F78</f>
        <v>24.5</v>
      </c>
      <c r="D74">
        <f>'[14]DWM-HT'!F78</f>
        <v>31.1</v>
      </c>
      <c r="E74">
        <f>[14]WMA!F78</f>
        <v>17.899999999999999</v>
      </c>
      <c r="F74">
        <f>[14]Lite!F78</f>
        <v>32.800000000000004</v>
      </c>
      <c r="H74">
        <f>'[14]DWM-NB'!L78</f>
        <v>7</v>
      </c>
      <c r="I74">
        <f>[14]Lite!L78</f>
        <v>8</v>
      </c>
      <c r="J74">
        <f>'[14]DWM-HT'!L78</f>
        <v>10</v>
      </c>
      <c r="L74">
        <f>[14]ARF!Q78</f>
        <v>0</v>
      </c>
      <c r="M74">
        <f>'[14]DWM-NB'!Q78</f>
        <v>0</v>
      </c>
      <c r="N74">
        <f>'[14]DWM-HT'!Q78</f>
        <v>0</v>
      </c>
      <c r="O74">
        <f>[14]WMA!Q78</f>
        <v>0</v>
      </c>
      <c r="P74">
        <f>[14]Lite!Q78</f>
        <v>0</v>
      </c>
      <c r="R74">
        <f>[14]ARF!C78</f>
        <v>9.796875</v>
      </c>
      <c r="S74">
        <f>'[14]DWM-NB'!C78</f>
        <v>14.140625</v>
      </c>
      <c r="T74">
        <f>'[14]DWM-HT'!C78</f>
        <v>16.75</v>
      </c>
      <c r="U74">
        <f>[14]WMA!C78</f>
        <v>5.5</v>
      </c>
      <c r="V74">
        <f>[14]Lite!C78</f>
        <v>17.890625</v>
      </c>
    </row>
    <row r="75" spans="1:22" x14ac:dyDescent="0.3">
      <c r="A75">
        <f>[14]ARF!E79</f>
        <v>73000</v>
      </c>
      <c r="B75">
        <f>[14]ARF!F79</f>
        <v>21.8</v>
      </c>
      <c r="C75">
        <f>'[14]DWM-NB'!F79</f>
        <v>35.099999999999994</v>
      </c>
      <c r="D75">
        <f>'[14]DWM-HT'!F79</f>
        <v>41.099999999999994</v>
      </c>
      <c r="E75">
        <f>[14]WMA!F79</f>
        <v>16.100000000000001</v>
      </c>
      <c r="F75">
        <f>[14]Lite!F79</f>
        <v>36.199999999999996</v>
      </c>
      <c r="H75">
        <f>'[14]DWM-NB'!L79</f>
        <v>7</v>
      </c>
      <c r="I75">
        <f>[14]Lite!L79</f>
        <v>8</v>
      </c>
      <c r="J75">
        <f>'[14]DWM-HT'!L79</f>
        <v>10</v>
      </c>
      <c r="L75">
        <f>[14]ARF!Q79</f>
        <v>0</v>
      </c>
      <c r="M75">
        <f>'[14]DWM-NB'!Q79</f>
        <v>0</v>
      </c>
      <c r="N75">
        <f>'[14]DWM-HT'!Q79</f>
        <v>0</v>
      </c>
      <c r="O75">
        <f>[14]WMA!Q79</f>
        <v>0</v>
      </c>
      <c r="P75">
        <f>[14]Lite!Q79</f>
        <v>100</v>
      </c>
      <c r="R75">
        <f>[14]ARF!C79</f>
        <v>9.84375</v>
      </c>
      <c r="S75">
        <f>'[14]DWM-NB'!C79</f>
        <v>14.28125</v>
      </c>
      <c r="T75">
        <f>'[14]DWM-HT'!C79</f>
        <v>16.875</v>
      </c>
      <c r="U75">
        <f>[14]WMA!C79</f>
        <v>5.5625</v>
      </c>
      <c r="V75">
        <f>[14]Lite!C79</f>
        <v>18.109375</v>
      </c>
    </row>
    <row r="76" spans="1:22" x14ac:dyDescent="0.3">
      <c r="A76">
        <f>[14]ARF!E80</f>
        <v>74000</v>
      </c>
      <c r="B76">
        <f>[14]ARF!F80</f>
        <v>22.1</v>
      </c>
      <c r="C76">
        <f>'[14]DWM-NB'!F80</f>
        <v>33.900000000000006</v>
      </c>
      <c r="D76">
        <f>'[14]DWM-HT'!F80</f>
        <v>40.6</v>
      </c>
      <c r="E76">
        <f>[14]WMA!F80</f>
        <v>18.5</v>
      </c>
      <c r="F76">
        <f>[14]Lite!F80</f>
        <v>36.199999999999996</v>
      </c>
      <c r="H76">
        <f>'[14]DWM-NB'!L80</f>
        <v>7</v>
      </c>
      <c r="I76">
        <f>[14]Lite!L80</f>
        <v>8</v>
      </c>
      <c r="J76">
        <f>'[14]DWM-HT'!L80</f>
        <v>10</v>
      </c>
      <c r="L76">
        <f>[14]ARF!Q80</f>
        <v>0</v>
      </c>
      <c r="M76">
        <f>'[14]DWM-NB'!Q80</f>
        <v>0</v>
      </c>
      <c r="N76">
        <f>'[14]DWM-HT'!Q80</f>
        <v>0</v>
      </c>
      <c r="O76">
        <f>[14]WMA!Q80</f>
        <v>0</v>
      </c>
      <c r="P76">
        <f>[14]Lite!Q80</f>
        <v>0</v>
      </c>
      <c r="R76">
        <f>[14]ARF!C80</f>
        <v>9.90625</v>
      </c>
      <c r="S76">
        <f>'[14]DWM-NB'!C80</f>
        <v>14.4375</v>
      </c>
      <c r="T76">
        <f>'[14]DWM-HT'!C80</f>
        <v>17.015625</v>
      </c>
      <c r="U76">
        <f>[14]WMA!C80</f>
        <v>5.640625</v>
      </c>
      <c r="V76">
        <f>[14]Lite!C80</f>
        <v>18.28125</v>
      </c>
    </row>
    <row r="77" spans="1:22" x14ac:dyDescent="0.3">
      <c r="A77">
        <f>[14]ARF!E81</f>
        <v>75000</v>
      </c>
      <c r="B77">
        <f>[14]ARF!F81</f>
        <v>26.5</v>
      </c>
      <c r="C77">
        <f>'[14]DWM-NB'!F81</f>
        <v>32</v>
      </c>
      <c r="D77">
        <f>'[14]DWM-HT'!F81</f>
        <v>42.4</v>
      </c>
      <c r="E77">
        <f>[14]WMA!F81</f>
        <v>18.399999999999999</v>
      </c>
      <c r="F77">
        <f>[14]Lite!F81</f>
        <v>37.6</v>
      </c>
      <c r="H77">
        <f>'[14]DWM-NB'!L81</f>
        <v>7</v>
      </c>
      <c r="I77">
        <f>[14]Lite!L81</f>
        <v>7</v>
      </c>
      <c r="J77">
        <f>'[14]DWM-HT'!L81</f>
        <v>10</v>
      </c>
      <c r="L77">
        <f>[14]ARF!Q81</f>
        <v>0</v>
      </c>
      <c r="M77">
        <f>'[14]DWM-NB'!Q81</f>
        <v>0</v>
      </c>
      <c r="N77">
        <f>'[14]DWM-HT'!Q81</f>
        <v>0</v>
      </c>
      <c r="O77">
        <f>[14]WMA!Q81</f>
        <v>0</v>
      </c>
      <c r="P77">
        <f>[14]Lite!Q81</f>
        <v>0</v>
      </c>
      <c r="R77">
        <f>[14]ARF!C81</f>
        <v>9.96875</v>
      </c>
      <c r="S77">
        <f>'[14]DWM-NB'!C81</f>
        <v>14.59375</v>
      </c>
      <c r="T77">
        <f>'[14]DWM-HT'!C81</f>
        <v>17.15625</v>
      </c>
      <c r="U77">
        <f>[14]WMA!C81</f>
        <v>5.703125</v>
      </c>
      <c r="V77">
        <f>[14]Lite!C81</f>
        <v>18.5</v>
      </c>
    </row>
    <row r="78" spans="1:22" x14ac:dyDescent="0.3">
      <c r="A78">
        <f>[14]ARF!E82</f>
        <v>76000</v>
      </c>
      <c r="B78">
        <f>[14]ARF!F82</f>
        <v>25.4</v>
      </c>
      <c r="C78">
        <f>'[14]DWM-NB'!F82</f>
        <v>27.6</v>
      </c>
      <c r="D78">
        <f>'[14]DWM-HT'!F82</f>
        <v>31.7</v>
      </c>
      <c r="E78">
        <f>[14]WMA!F82</f>
        <v>19.400000000000002</v>
      </c>
      <c r="F78">
        <f>[14]Lite!F82</f>
        <v>40.699999999999996</v>
      </c>
      <c r="H78">
        <f>'[14]DWM-NB'!L82</f>
        <v>7</v>
      </c>
      <c r="I78">
        <f>[14]Lite!L82</f>
        <v>7</v>
      </c>
      <c r="J78">
        <f>'[14]DWM-HT'!L82</f>
        <v>10</v>
      </c>
      <c r="L78">
        <f>[14]ARF!Q82</f>
        <v>0</v>
      </c>
      <c r="M78">
        <f>'[14]DWM-NB'!Q82</f>
        <v>0</v>
      </c>
      <c r="N78">
        <f>'[14]DWM-HT'!Q82</f>
        <v>0</v>
      </c>
      <c r="O78">
        <f>[14]WMA!Q82</f>
        <v>0</v>
      </c>
      <c r="P78">
        <f>[14]Lite!Q82</f>
        <v>100</v>
      </c>
      <c r="R78">
        <f>[14]ARF!C82</f>
        <v>10.03125</v>
      </c>
      <c r="S78">
        <f>'[14]DWM-NB'!C82</f>
        <v>14.765625</v>
      </c>
      <c r="T78">
        <f>'[14]DWM-HT'!C82</f>
        <v>17.296875</v>
      </c>
      <c r="U78">
        <f>[14]WMA!C82</f>
        <v>5.765625</v>
      </c>
      <c r="V78">
        <f>[14]Lite!C82</f>
        <v>18.703125</v>
      </c>
    </row>
    <row r="79" spans="1:22" x14ac:dyDescent="0.3">
      <c r="A79">
        <f>[14]ARF!E83</f>
        <v>77000</v>
      </c>
      <c r="B79">
        <f>[14]ARF!F83</f>
        <v>27.400000000000002</v>
      </c>
      <c r="C79">
        <f>'[14]DWM-NB'!F83</f>
        <v>25.6</v>
      </c>
      <c r="D79">
        <f>'[14]DWM-HT'!F83</f>
        <v>30.4</v>
      </c>
      <c r="E79">
        <f>[14]WMA!F83</f>
        <v>21.4</v>
      </c>
      <c r="F79">
        <f>[14]Lite!F83</f>
        <v>36.700000000000003</v>
      </c>
      <c r="H79">
        <f>'[14]DWM-NB'!L83</f>
        <v>7</v>
      </c>
      <c r="I79">
        <f>[14]Lite!L83</f>
        <v>7</v>
      </c>
      <c r="J79">
        <f>'[14]DWM-HT'!L83</f>
        <v>10</v>
      </c>
      <c r="L79">
        <f>[14]ARF!Q83</f>
        <v>0</v>
      </c>
      <c r="M79">
        <f>'[14]DWM-NB'!Q83</f>
        <v>0</v>
      </c>
      <c r="N79">
        <f>'[14]DWM-HT'!Q83</f>
        <v>0</v>
      </c>
      <c r="O79">
        <f>[14]WMA!Q83</f>
        <v>0</v>
      </c>
      <c r="P79">
        <f>[14]Lite!Q83</f>
        <v>0</v>
      </c>
      <c r="R79">
        <f>[14]ARF!C83</f>
        <v>10.109375</v>
      </c>
      <c r="S79">
        <f>'[14]DWM-NB'!C83</f>
        <v>14.9375</v>
      </c>
      <c r="T79">
        <f>'[14]DWM-HT'!C83</f>
        <v>17.4375</v>
      </c>
      <c r="U79">
        <f>[14]WMA!C83</f>
        <v>5.828125</v>
      </c>
      <c r="V79">
        <f>[14]Lite!C83</f>
        <v>18.875</v>
      </c>
    </row>
    <row r="80" spans="1:22" x14ac:dyDescent="0.3">
      <c r="A80">
        <f>[14]ARF!E84</f>
        <v>78000</v>
      </c>
      <c r="B80">
        <f>[14]ARF!F84</f>
        <v>28.299999999999997</v>
      </c>
      <c r="C80">
        <f>'[14]DWM-NB'!F84</f>
        <v>22.400000000000002</v>
      </c>
      <c r="D80">
        <f>'[14]DWM-HT'!F84</f>
        <v>27.700000000000003</v>
      </c>
      <c r="E80">
        <f>[14]WMA!F84</f>
        <v>21.6</v>
      </c>
      <c r="F80">
        <f>[14]Lite!F84</f>
        <v>29.2</v>
      </c>
      <c r="H80">
        <f>'[14]DWM-NB'!L84</f>
        <v>7</v>
      </c>
      <c r="I80">
        <f>[14]Lite!L84</f>
        <v>7</v>
      </c>
      <c r="J80">
        <f>'[14]DWM-HT'!L84</f>
        <v>10</v>
      </c>
      <c r="L80">
        <f>[14]ARF!Q84</f>
        <v>0</v>
      </c>
      <c r="M80">
        <f>'[14]DWM-NB'!Q84</f>
        <v>0</v>
      </c>
      <c r="N80">
        <f>'[14]DWM-HT'!Q84</f>
        <v>0</v>
      </c>
      <c r="O80">
        <f>[14]WMA!Q84</f>
        <v>0</v>
      </c>
      <c r="P80">
        <f>[14]Lite!Q84</f>
        <v>0</v>
      </c>
      <c r="R80">
        <f>[14]ARF!C84</f>
        <v>10.15625</v>
      </c>
      <c r="S80">
        <f>'[14]DWM-NB'!C84</f>
        <v>15.125</v>
      </c>
      <c r="T80">
        <f>'[14]DWM-HT'!C84</f>
        <v>17.578125</v>
      </c>
      <c r="U80">
        <f>[14]WMA!C84</f>
        <v>5.890625</v>
      </c>
      <c r="V80">
        <f>[14]Lite!C84</f>
        <v>19.015625</v>
      </c>
    </row>
    <row r="81" spans="1:22" x14ac:dyDescent="0.3">
      <c r="A81">
        <f>[14]ARF!E85</f>
        <v>79000</v>
      </c>
      <c r="B81">
        <f>[14]ARF!F85</f>
        <v>34.1</v>
      </c>
      <c r="C81">
        <f>'[14]DWM-NB'!F85</f>
        <v>22.6</v>
      </c>
      <c r="D81">
        <f>'[14]DWM-HT'!F85</f>
        <v>28.000000000000004</v>
      </c>
      <c r="E81">
        <f>[14]WMA!F85</f>
        <v>20.200000000000003</v>
      </c>
      <c r="F81">
        <f>[14]Lite!F85</f>
        <v>28.199999999999996</v>
      </c>
      <c r="H81">
        <f>'[14]DWM-NB'!L85</f>
        <v>7</v>
      </c>
      <c r="I81">
        <f>[14]Lite!L85</f>
        <v>7</v>
      </c>
      <c r="J81">
        <f>'[14]DWM-HT'!L85</f>
        <v>10</v>
      </c>
      <c r="L81">
        <f>[14]ARF!Q85</f>
        <v>0</v>
      </c>
      <c r="M81">
        <f>'[14]DWM-NB'!Q85</f>
        <v>0</v>
      </c>
      <c r="N81">
        <f>'[14]DWM-HT'!Q85</f>
        <v>0</v>
      </c>
      <c r="O81">
        <f>[14]WMA!Q85</f>
        <v>0</v>
      </c>
      <c r="P81">
        <f>[14]Lite!Q85</f>
        <v>0</v>
      </c>
      <c r="R81">
        <f>[14]ARF!C85</f>
        <v>10.21875</v>
      </c>
      <c r="S81">
        <f>'[14]DWM-NB'!C85</f>
        <v>15.28125</v>
      </c>
      <c r="T81">
        <f>'[14]DWM-HT'!C85</f>
        <v>17.734375</v>
      </c>
      <c r="U81">
        <f>[14]WMA!C85</f>
        <v>5.953125</v>
      </c>
      <c r="V81">
        <f>[14]Lite!C85</f>
        <v>19.1875</v>
      </c>
    </row>
    <row r="82" spans="1:22" x14ac:dyDescent="0.3">
      <c r="A82">
        <f>[14]ARF!E86</f>
        <v>80000</v>
      </c>
      <c r="B82">
        <f>[14]ARF!F86</f>
        <v>31</v>
      </c>
      <c r="C82">
        <f>'[14]DWM-NB'!F86</f>
        <v>22.1</v>
      </c>
      <c r="D82">
        <f>'[14]DWM-HT'!F86</f>
        <v>30.4</v>
      </c>
      <c r="E82">
        <f>[14]WMA!F86</f>
        <v>20.3</v>
      </c>
      <c r="F82">
        <f>[14]Lite!F86</f>
        <v>28.199999999999996</v>
      </c>
      <c r="H82">
        <f>'[14]DWM-NB'!L86</f>
        <v>7</v>
      </c>
      <c r="I82">
        <f>[14]Lite!L86</f>
        <v>7</v>
      </c>
      <c r="J82">
        <f>'[14]DWM-HT'!L86</f>
        <v>10</v>
      </c>
      <c r="L82">
        <f>[14]ARF!Q86</f>
        <v>0</v>
      </c>
      <c r="M82">
        <f>'[14]DWM-NB'!Q86</f>
        <v>0</v>
      </c>
      <c r="N82">
        <f>'[14]DWM-HT'!Q86</f>
        <v>0</v>
      </c>
      <c r="O82">
        <f>[14]WMA!Q86</f>
        <v>0</v>
      </c>
      <c r="P82">
        <f>[14]Lite!Q86</f>
        <v>0</v>
      </c>
      <c r="R82">
        <f>[14]ARF!C86</f>
        <v>10.28125</v>
      </c>
      <c r="S82">
        <f>'[14]DWM-NB'!C86</f>
        <v>15.46875</v>
      </c>
      <c r="T82">
        <f>'[14]DWM-HT'!C86</f>
        <v>17.875</v>
      </c>
      <c r="U82">
        <f>[14]WMA!C86</f>
        <v>6.015625</v>
      </c>
      <c r="V82">
        <f>[14]Lite!C86</f>
        <v>19.4375</v>
      </c>
    </row>
    <row r="83" spans="1:22" x14ac:dyDescent="0.3">
      <c r="A83">
        <f>[14]ARF!E87</f>
        <v>81000</v>
      </c>
      <c r="B83">
        <f>[14]ARF!F87</f>
        <v>36.4</v>
      </c>
      <c r="C83">
        <f>'[14]DWM-NB'!F87</f>
        <v>25.7</v>
      </c>
      <c r="D83">
        <f>'[14]DWM-HT'!F87</f>
        <v>37.200000000000003</v>
      </c>
      <c r="E83">
        <f>[14]WMA!F87</f>
        <v>15.8</v>
      </c>
      <c r="F83">
        <f>[14]Lite!F87</f>
        <v>28.4</v>
      </c>
      <c r="H83">
        <f>'[14]DWM-NB'!L87</f>
        <v>7</v>
      </c>
      <c r="I83">
        <f>[14]Lite!L87</f>
        <v>6</v>
      </c>
      <c r="J83">
        <f>'[14]DWM-HT'!L87</f>
        <v>10</v>
      </c>
      <c r="L83">
        <f>[14]ARF!Q87</f>
        <v>0</v>
      </c>
      <c r="M83">
        <f>'[14]DWM-NB'!Q87</f>
        <v>0</v>
      </c>
      <c r="N83">
        <f>'[14]DWM-HT'!Q87</f>
        <v>0</v>
      </c>
      <c r="O83">
        <f>[14]WMA!Q87</f>
        <v>0</v>
      </c>
      <c r="P83">
        <f>[14]Lite!Q87</f>
        <v>100</v>
      </c>
      <c r="R83">
        <f>[14]ARF!C87</f>
        <v>10.34375</v>
      </c>
      <c r="S83">
        <f>'[14]DWM-NB'!C87</f>
        <v>15.640625</v>
      </c>
      <c r="T83">
        <f>'[14]DWM-HT'!C87</f>
        <v>18.046875</v>
      </c>
      <c r="U83">
        <f>[14]WMA!C87</f>
        <v>6.078125</v>
      </c>
      <c r="V83">
        <f>[14]Lite!C87</f>
        <v>19.671875</v>
      </c>
    </row>
    <row r="84" spans="1:22" x14ac:dyDescent="0.3">
      <c r="A84">
        <f>[14]ARF!E88</f>
        <v>82000</v>
      </c>
      <c r="B84">
        <f>[14]ARF!F88</f>
        <v>38.5</v>
      </c>
      <c r="C84">
        <f>'[14]DWM-NB'!F88</f>
        <v>28.799999999999997</v>
      </c>
      <c r="D84">
        <f>'[14]DWM-HT'!F88</f>
        <v>37.799999999999997</v>
      </c>
      <c r="E84">
        <f>[14]WMA!F88</f>
        <v>13.900000000000002</v>
      </c>
      <c r="F84">
        <f>[14]Lite!F88</f>
        <v>21.9</v>
      </c>
      <c r="H84">
        <f>'[14]DWM-NB'!L88</f>
        <v>7</v>
      </c>
      <c r="I84">
        <f>[14]Lite!L88</f>
        <v>4</v>
      </c>
      <c r="J84">
        <f>'[14]DWM-HT'!L88</f>
        <v>10</v>
      </c>
      <c r="L84">
        <f>[14]ARF!Q88</f>
        <v>0</v>
      </c>
      <c r="M84">
        <f>'[14]DWM-NB'!Q88</f>
        <v>0</v>
      </c>
      <c r="N84">
        <f>'[14]DWM-HT'!Q88</f>
        <v>0</v>
      </c>
      <c r="O84">
        <f>[14]WMA!Q88</f>
        <v>0</v>
      </c>
      <c r="P84">
        <f>[14]Lite!Q88</f>
        <v>100</v>
      </c>
      <c r="R84">
        <f>[14]ARF!C88</f>
        <v>10.40625</v>
      </c>
      <c r="S84">
        <f>'[14]DWM-NB'!C88</f>
        <v>15.828125</v>
      </c>
      <c r="T84">
        <f>'[14]DWM-HT'!C88</f>
        <v>18.203125</v>
      </c>
      <c r="U84">
        <f>[14]WMA!C88</f>
        <v>6.15625</v>
      </c>
      <c r="V84">
        <f>[14]Lite!C88</f>
        <v>19.875</v>
      </c>
    </row>
    <row r="85" spans="1:22" x14ac:dyDescent="0.3">
      <c r="A85">
        <f>[14]ARF!E89</f>
        <v>83000</v>
      </c>
      <c r="B85">
        <f>[14]ARF!F89</f>
        <v>38.6</v>
      </c>
      <c r="C85">
        <f>'[14]DWM-NB'!F89</f>
        <v>30.3</v>
      </c>
      <c r="D85">
        <f>'[14]DWM-HT'!F89</f>
        <v>38.6</v>
      </c>
      <c r="E85">
        <f>[14]WMA!F89</f>
        <v>17.299999999999997</v>
      </c>
      <c r="F85">
        <f>[14]Lite!F89</f>
        <v>24.7</v>
      </c>
      <c r="H85">
        <f>'[14]DWM-NB'!L89</f>
        <v>7</v>
      </c>
      <c r="I85">
        <f>[14]Lite!L89</f>
        <v>6</v>
      </c>
      <c r="J85">
        <f>'[14]DWM-HT'!L89</f>
        <v>10</v>
      </c>
      <c r="L85">
        <f>[14]ARF!Q89</f>
        <v>0</v>
      </c>
      <c r="M85">
        <f>'[14]DWM-NB'!Q89</f>
        <v>0</v>
      </c>
      <c r="N85">
        <f>'[14]DWM-HT'!Q89</f>
        <v>0</v>
      </c>
      <c r="O85">
        <f>[14]WMA!Q89</f>
        <v>0</v>
      </c>
      <c r="P85">
        <f>[14]Lite!Q89</f>
        <v>0</v>
      </c>
      <c r="R85">
        <f>[14]ARF!C89</f>
        <v>10.484375</v>
      </c>
      <c r="S85">
        <f>'[14]DWM-NB'!C89</f>
        <v>16.015625</v>
      </c>
      <c r="T85">
        <f>'[14]DWM-HT'!C89</f>
        <v>18.375</v>
      </c>
      <c r="U85">
        <f>[14]WMA!C89</f>
        <v>6.21875</v>
      </c>
      <c r="V85">
        <f>[14]Lite!C89</f>
        <v>20.09375</v>
      </c>
    </row>
    <row r="86" spans="1:22" x14ac:dyDescent="0.3">
      <c r="A86">
        <f>[14]ARF!E90</f>
        <v>84000</v>
      </c>
      <c r="B86">
        <f>[14]ARF!F90</f>
        <v>43.2</v>
      </c>
      <c r="C86">
        <f>'[14]DWM-NB'!F90</f>
        <v>15.5</v>
      </c>
      <c r="D86">
        <f>'[14]DWM-HT'!F90</f>
        <v>24.4</v>
      </c>
      <c r="E86">
        <f>[14]WMA!F90</f>
        <v>13.4</v>
      </c>
      <c r="F86">
        <f>[14]Lite!F90</f>
        <v>16.900000000000002</v>
      </c>
      <c r="H86">
        <f>'[14]DWM-NB'!L90</f>
        <v>7</v>
      </c>
      <c r="I86">
        <f>[14]Lite!L90</f>
        <v>7</v>
      </c>
      <c r="J86">
        <f>'[14]DWM-HT'!L90</f>
        <v>10</v>
      </c>
      <c r="L86">
        <f>[14]ARF!Q90</f>
        <v>0</v>
      </c>
      <c r="M86">
        <f>'[14]DWM-NB'!Q90</f>
        <v>0</v>
      </c>
      <c r="N86">
        <f>'[14]DWM-HT'!Q90</f>
        <v>0</v>
      </c>
      <c r="O86">
        <f>[14]WMA!Q90</f>
        <v>0</v>
      </c>
      <c r="P86">
        <f>[14]Lite!Q90</f>
        <v>100</v>
      </c>
      <c r="R86">
        <f>[14]ARF!C90</f>
        <v>10.578125</v>
      </c>
      <c r="S86">
        <f>'[14]DWM-NB'!C90</f>
        <v>16.234375</v>
      </c>
      <c r="T86">
        <f>'[14]DWM-HT'!C90</f>
        <v>18.5625</v>
      </c>
      <c r="U86">
        <f>[14]WMA!C90</f>
        <v>6.28125</v>
      </c>
      <c r="V86">
        <f>[14]Lite!C90</f>
        <v>20.359375</v>
      </c>
    </row>
    <row r="87" spans="1:22" x14ac:dyDescent="0.3">
      <c r="A87">
        <f>[14]ARF!E91</f>
        <v>85000</v>
      </c>
      <c r="B87">
        <f>[14]ARF!F91</f>
        <v>43</v>
      </c>
      <c r="C87">
        <f>'[14]DWM-NB'!F91</f>
        <v>6.2</v>
      </c>
      <c r="D87">
        <f>'[14]DWM-HT'!F91</f>
        <v>12.7</v>
      </c>
      <c r="E87">
        <f>[14]WMA!F91</f>
        <v>14.7</v>
      </c>
      <c r="F87">
        <f>[14]Lite!F91</f>
        <v>18.399999999999999</v>
      </c>
      <c r="H87">
        <f>'[14]DWM-NB'!L91</f>
        <v>7</v>
      </c>
      <c r="I87">
        <f>[14]Lite!L91</f>
        <v>7</v>
      </c>
      <c r="J87">
        <f>'[14]DWM-HT'!L91</f>
        <v>8</v>
      </c>
      <c r="L87">
        <f>[14]ARF!Q91</f>
        <v>0</v>
      </c>
      <c r="M87">
        <f>'[14]DWM-NB'!Q91</f>
        <v>0</v>
      </c>
      <c r="N87">
        <f>'[14]DWM-HT'!Q91</f>
        <v>0</v>
      </c>
      <c r="O87">
        <f>[14]WMA!Q91</f>
        <v>0</v>
      </c>
      <c r="P87">
        <f>[14]Lite!Q91</f>
        <v>0</v>
      </c>
      <c r="R87">
        <f>[14]ARF!C91</f>
        <v>10.671875</v>
      </c>
      <c r="S87">
        <f>'[14]DWM-NB'!C91</f>
        <v>16.53125</v>
      </c>
      <c r="T87">
        <f>'[14]DWM-HT'!C91</f>
        <v>18.84375</v>
      </c>
      <c r="U87">
        <f>[14]WMA!C91</f>
        <v>6.34375</v>
      </c>
      <c r="V87">
        <f>[14]Lite!C91</f>
        <v>20.65625</v>
      </c>
    </row>
    <row r="88" spans="1:22" x14ac:dyDescent="0.3">
      <c r="A88">
        <f>[14]ARF!E92</f>
        <v>86000</v>
      </c>
      <c r="B88">
        <f>[14]ARF!F92</f>
        <v>41.699999999999996</v>
      </c>
      <c r="C88">
        <f>'[14]DWM-NB'!F92</f>
        <v>4.8</v>
      </c>
      <c r="D88">
        <f>'[14]DWM-HT'!F92</f>
        <v>9.9</v>
      </c>
      <c r="E88">
        <f>[14]WMA!F92</f>
        <v>15.6</v>
      </c>
      <c r="F88">
        <f>[14]Lite!F92</f>
        <v>19.900000000000002</v>
      </c>
      <c r="H88">
        <f>'[14]DWM-NB'!L92</f>
        <v>7</v>
      </c>
      <c r="I88">
        <f>[14]Lite!L92</f>
        <v>7</v>
      </c>
      <c r="J88">
        <f>'[14]DWM-HT'!L92</f>
        <v>8</v>
      </c>
      <c r="L88">
        <f>[14]ARF!Q92</f>
        <v>0</v>
      </c>
      <c r="M88">
        <f>'[14]DWM-NB'!Q92</f>
        <v>0</v>
      </c>
      <c r="N88">
        <f>'[14]DWM-HT'!Q92</f>
        <v>0</v>
      </c>
      <c r="O88">
        <f>[14]WMA!Q92</f>
        <v>0</v>
      </c>
      <c r="P88">
        <f>[14]Lite!Q92</f>
        <v>100</v>
      </c>
      <c r="R88">
        <f>[14]ARF!C92</f>
        <v>10.78125</v>
      </c>
      <c r="S88">
        <f>'[14]DWM-NB'!C92</f>
        <v>16.828125</v>
      </c>
      <c r="T88">
        <f>'[14]DWM-HT'!C92</f>
        <v>19.203125</v>
      </c>
      <c r="U88">
        <f>[14]WMA!C92</f>
        <v>6.40625</v>
      </c>
      <c r="V88">
        <f>[14]Lite!C92</f>
        <v>20.96875</v>
      </c>
    </row>
    <row r="89" spans="1:22" x14ac:dyDescent="0.3">
      <c r="A89">
        <f>[14]ARF!E93</f>
        <v>87000</v>
      </c>
      <c r="B89">
        <f>[14]ARF!F93</f>
        <v>37.299999999999997</v>
      </c>
      <c r="C89">
        <f>'[14]DWM-NB'!F93</f>
        <v>7.3999999999999995</v>
      </c>
      <c r="D89">
        <f>'[14]DWM-HT'!F93</f>
        <v>11.799999999999999</v>
      </c>
      <c r="E89">
        <f>[14]WMA!F93</f>
        <v>13.700000000000001</v>
      </c>
      <c r="F89">
        <f>[14]Lite!F93</f>
        <v>18.7</v>
      </c>
      <c r="H89">
        <f>'[14]DWM-NB'!L93</f>
        <v>7</v>
      </c>
      <c r="I89">
        <f>[14]Lite!L93</f>
        <v>7</v>
      </c>
      <c r="J89">
        <f>'[14]DWM-HT'!L93</f>
        <v>6</v>
      </c>
      <c r="L89">
        <f>[14]ARF!Q93</f>
        <v>0</v>
      </c>
      <c r="M89">
        <f>'[14]DWM-NB'!Q93</f>
        <v>0</v>
      </c>
      <c r="N89">
        <f>'[14]DWM-HT'!Q93</f>
        <v>0</v>
      </c>
      <c r="O89">
        <f>[14]WMA!Q93</f>
        <v>0</v>
      </c>
      <c r="P89">
        <f>[14]Lite!Q93</f>
        <v>0</v>
      </c>
      <c r="R89">
        <f>[14]ARF!C93</f>
        <v>10.890625</v>
      </c>
      <c r="S89">
        <f>'[14]DWM-NB'!C93</f>
        <v>17.09375</v>
      </c>
      <c r="T89">
        <f>'[14]DWM-HT'!C93</f>
        <v>19.546875</v>
      </c>
      <c r="U89">
        <f>[14]WMA!C93</f>
        <v>6.46875</v>
      </c>
      <c r="V89">
        <f>[14]Lite!C93</f>
        <v>21.125</v>
      </c>
    </row>
    <row r="90" spans="1:22" x14ac:dyDescent="0.3">
      <c r="A90">
        <f>[14]ARF!E94</f>
        <v>88000</v>
      </c>
      <c r="B90">
        <f>[14]ARF!F94</f>
        <v>42.699999999999996</v>
      </c>
      <c r="C90">
        <f>'[14]DWM-NB'!F94</f>
        <v>7.9</v>
      </c>
      <c r="D90">
        <f>'[14]DWM-HT'!F94</f>
        <v>11.4</v>
      </c>
      <c r="E90">
        <f>[14]WMA!F94</f>
        <v>13.700000000000001</v>
      </c>
      <c r="F90">
        <f>[14]Lite!F94</f>
        <v>15.2</v>
      </c>
      <c r="H90">
        <f>'[14]DWM-NB'!L94</f>
        <v>7</v>
      </c>
      <c r="I90">
        <f>[14]Lite!L94</f>
        <v>8</v>
      </c>
      <c r="J90">
        <f>'[14]DWM-HT'!L94</f>
        <v>6</v>
      </c>
      <c r="L90">
        <f>[14]ARF!Q94</f>
        <v>0</v>
      </c>
      <c r="M90">
        <f>'[14]DWM-NB'!Q94</f>
        <v>0</v>
      </c>
      <c r="N90">
        <f>'[14]DWM-HT'!Q94</f>
        <v>0</v>
      </c>
      <c r="O90">
        <f>[14]WMA!Q94</f>
        <v>0</v>
      </c>
      <c r="P90">
        <f>[14]Lite!Q94</f>
        <v>0</v>
      </c>
      <c r="R90">
        <f>[14]ARF!C94</f>
        <v>10.984375</v>
      </c>
      <c r="S90">
        <f>'[14]DWM-NB'!C94</f>
        <v>17.390625</v>
      </c>
      <c r="T90">
        <f>'[14]DWM-HT'!C94</f>
        <v>19.8125</v>
      </c>
      <c r="U90">
        <f>[14]WMA!C94</f>
        <v>6.53125</v>
      </c>
      <c r="V90">
        <f>[14]Lite!C94</f>
        <v>21.296875</v>
      </c>
    </row>
    <row r="91" spans="1:22" x14ac:dyDescent="0.3">
      <c r="A91">
        <f>[14]ARF!E95</f>
        <v>89000</v>
      </c>
      <c r="B91">
        <f>[14]ARF!F95</f>
        <v>50</v>
      </c>
      <c r="C91">
        <f>'[14]DWM-NB'!F95</f>
        <v>9.3000000000000007</v>
      </c>
      <c r="D91">
        <f>'[14]DWM-HT'!F95</f>
        <v>11.600000000000001</v>
      </c>
      <c r="E91">
        <f>[14]WMA!F95</f>
        <v>12.9</v>
      </c>
      <c r="F91">
        <f>[14]Lite!F95</f>
        <v>23</v>
      </c>
      <c r="H91">
        <f>'[14]DWM-NB'!L95</f>
        <v>7</v>
      </c>
      <c r="I91">
        <f>[14]Lite!L95</f>
        <v>8</v>
      </c>
      <c r="J91">
        <f>'[14]DWM-HT'!L95</f>
        <v>5</v>
      </c>
      <c r="L91">
        <f>[14]ARF!Q95</f>
        <v>0</v>
      </c>
      <c r="M91">
        <f>'[14]DWM-NB'!Q95</f>
        <v>0</v>
      </c>
      <c r="N91">
        <f>'[14]DWM-HT'!Q95</f>
        <v>0</v>
      </c>
      <c r="O91">
        <f>[14]WMA!Q95</f>
        <v>0</v>
      </c>
      <c r="P91">
        <f>[14]Lite!Q95</f>
        <v>0</v>
      </c>
      <c r="R91">
        <f>[14]ARF!C95</f>
        <v>11.0625</v>
      </c>
      <c r="S91">
        <f>'[14]DWM-NB'!C95</f>
        <v>17.6875</v>
      </c>
      <c r="T91">
        <f>'[14]DWM-HT'!C95</f>
        <v>20.0625</v>
      </c>
      <c r="U91">
        <f>[14]WMA!C95</f>
        <v>6.59375</v>
      </c>
      <c r="V91">
        <f>[14]Lite!C95</f>
        <v>21.609375</v>
      </c>
    </row>
    <row r="92" spans="1:22" x14ac:dyDescent="0.3">
      <c r="A92">
        <f>[14]ARF!E96</f>
        <v>90000</v>
      </c>
      <c r="B92">
        <f>[14]ARF!F96</f>
        <v>47</v>
      </c>
      <c r="C92">
        <f>'[14]DWM-NB'!F96</f>
        <v>8.1</v>
      </c>
      <c r="D92">
        <f>'[14]DWM-HT'!F96</f>
        <v>11.200000000000001</v>
      </c>
      <c r="E92">
        <f>[14]WMA!F96</f>
        <v>13.4</v>
      </c>
      <c r="F92">
        <f>[14]Lite!F96</f>
        <v>20.9</v>
      </c>
      <c r="H92">
        <f>'[14]DWM-NB'!L96</f>
        <v>7</v>
      </c>
      <c r="I92">
        <f>[14]Lite!L96</f>
        <v>8</v>
      </c>
      <c r="J92">
        <f>'[14]DWM-HT'!L96</f>
        <v>5</v>
      </c>
      <c r="L92">
        <f>[14]ARF!Q96</f>
        <v>0</v>
      </c>
      <c r="M92">
        <f>'[14]DWM-NB'!Q96</f>
        <v>0</v>
      </c>
      <c r="N92">
        <f>'[14]DWM-HT'!Q96</f>
        <v>0</v>
      </c>
      <c r="O92">
        <f>[14]WMA!Q96</f>
        <v>0</v>
      </c>
      <c r="P92">
        <f>[14]Lite!Q96</f>
        <v>100</v>
      </c>
      <c r="R92">
        <f>[14]ARF!C96</f>
        <v>11.140625</v>
      </c>
      <c r="S92">
        <f>'[14]DWM-NB'!C96</f>
        <v>17.984375</v>
      </c>
      <c r="T92">
        <f>'[14]DWM-HT'!C96</f>
        <v>20.296875</v>
      </c>
      <c r="U92">
        <f>[14]WMA!C96</f>
        <v>6.671875</v>
      </c>
      <c r="V92">
        <f>[14]Lite!C96</f>
        <v>21.796875</v>
      </c>
    </row>
    <row r="93" spans="1:22" x14ac:dyDescent="0.3">
      <c r="A93">
        <f>[14]ARF!E97</f>
        <v>91000</v>
      </c>
      <c r="B93">
        <f>[14]ARF!F97</f>
        <v>52.2</v>
      </c>
      <c r="C93">
        <f>'[14]DWM-NB'!F97</f>
        <v>8.6</v>
      </c>
      <c r="D93">
        <f>'[14]DWM-HT'!F97</f>
        <v>12.3</v>
      </c>
      <c r="E93">
        <f>[14]WMA!F97</f>
        <v>11.5</v>
      </c>
      <c r="F93">
        <f>[14]Lite!F97</f>
        <v>18.3</v>
      </c>
      <c r="H93">
        <f>'[14]DWM-NB'!L97</f>
        <v>6</v>
      </c>
      <c r="I93">
        <f>[14]Lite!L97</f>
        <v>10</v>
      </c>
      <c r="J93">
        <f>'[14]DWM-HT'!L97</f>
        <v>5</v>
      </c>
      <c r="L93">
        <f>[14]ARF!Q97</f>
        <v>0</v>
      </c>
      <c r="M93">
        <f>'[14]DWM-NB'!Q97</f>
        <v>0</v>
      </c>
      <c r="N93">
        <f>'[14]DWM-HT'!Q97</f>
        <v>0</v>
      </c>
      <c r="O93">
        <f>[14]WMA!Q97</f>
        <v>0</v>
      </c>
      <c r="P93">
        <f>[14]Lite!Q97</f>
        <v>0</v>
      </c>
      <c r="R93">
        <f>[14]ARF!C97</f>
        <v>11.21875</v>
      </c>
      <c r="S93">
        <f>'[14]DWM-NB'!C97</f>
        <v>18.234375</v>
      </c>
      <c r="T93">
        <f>'[14]DWM-HT'!C97</f>
        <v>20.515625</v>
      </c>
      <c r="U93">
        <f>[14]WMA!C97</f>
        <v>6.734375</v>
      </c>
      <c r="V93">
        <f>[14]Lite!C97</f>
        <v>22.140625</v>
      </c>
    </row>
    <row r="94" spans="1:22" x14ac:dyDescent="0.3">
      <c r="A94">
        <f>[14]ARF!E98</f>
        <v>92000</v>
      </c>
      <c r="B94">
        <f>[14]ARF!F98</f>
        <v>48.699999999999996</v>
      </c>
      <c r="C94">
        <f>'[14]DWM-NB'!F98</f>
        <v>10.7</v>
      </c>
      <c r="D94">
        <f>'[14]DWM-HT'!F98</f>
        <v>11.3</v>
      </c>
      <c r="E94">
        <f>[14]WMA!F98</f>
        <v>10.5</v>
      </c>
      <c r="F94">
        <f>[14]Lite!F98</f>
        <v>22.6</v>
      </c>
      <c r="H94">
        <f>'[14]DWM-NB'!L98</f>
        <v>6</v>
      </c>
      <c r="I94">
        <f>[14]Lite!L98</f>
        <v>9</v>
      </c>
      <c r="J94">
        <f>'[14]DWM-HT'!L98</f>
        <v>5</v>
      </c>
      <c r="L94">
        <f>[14]ARF!Q98</f>
        <v>0</v>
      </c>
      <c r="M94">
        <f>'[14]DWM-NB'!Q98</f>
        <v>0</v>
      </c>
      <c r="N94">
        <f>'[14]DWM-HT'!Q98</f>
        <v>0</v>
      </c>
      <c r="O94">
        <f>[14]WMA!Q98</f>
        <v>0</v>
      </c>
      <c r="P94">
        <f>[14]Lite!Q98</f>
        <v>0</v>
      </c>
      <c r="R94">
        <f>[14]ARF!C98</f>
        <v>11.28125</v>
      </c>
      <c r="S94">
        <f>'[14]DWM-NB'!C98</f>
        <v>18.46875</v>
      </c>
      <c r="T94">
        <f>'[14]DWM-HT'!C98</f>
        <v>20.75</v>
      </c>
      <c r="U94">
        <f>[14]WMA!C98</f>
        <v>6.796875</v>
      </c>
      <c r="V94">
        <f>[14]Lite!C98</f>
        <v>22.46875</v>
      </c>
    </row>
    <row r="95" spans="1:22" x14ac:dyDescent="0.3">
      <c r="A95">
        <f>[14]ARF!E99</f>
        <v>93000</v>
      </c>
      <c r="B95">
        <f>[14]ARF!F99</f>
        <v>49.4</v>
      </c>
      <c r="C95">
        <f>'[14]DWM-NB'!F99</f>
        <v>21.2</v>
      </c>
      <c r="D95">
        <f>'[14]DWM-HT'!F99</f>
        <v>10.299999999999999</v>
      </c>
      <c r="E95">
        <f>[14]WMA!F99</f>
        <v>10.199999999999999</v>
      </c>
      <c r="F95">
        <f>[14]Lite!F99</f>
        <v>23.5</v>
      </c>
      <c r="H95">
        <f>'[14]DWM-NB'!L99</f>
        <v>3</v>
      </c>
      <c r="I95">
        <f>[14]Lite!L99</f>
        <v>10</v>
      </c>
      <c r="J95">
        <f>'[14]DWM-HT'!L99</f>
        <v>5</v>
      </c>
      <c r="L95">
        <f>[14]ARF!Q99</f>
        <v>0</v>
      </c>
      <c r="M95">
        <f>'[14]DWM-NB'!Q99</f>
        <v>0</v>
      </c>
      <c r="N95">
        <f>'[14]DWM-HT'!Q99</f>
        <v>0</v>
      </c>
      <c r="O95">
        <f>[14]WMA!Q99</f>
        <v>0</v>
      </c>
      <c r="P95">
        <f>[14]Lite!Q99</f>
        <v>0</v>
      </c>
      <c r="R95">
        <f>[14]ARF!C99</f>
        <v>11.375</v>
      </c>
      <c r="S95">
        <f>'[14]DWM-NB'!C99</f>
        <v>18.546875</v>
      </c>
      <c r="T95">
        <f>'[14]DWM-HT'!C99</f>
        <v>20.984375</v>
      </c>
      <c r="U95">
        <f>[14]WMA!C99</f>
        <v>6.859375</v>
      </c>
      <c r="V95">
        <f>[14]Lite!C99</f>
        <v>22.84375</v>
      </c>
    </row>
    <row r="96" spans="1:22" x14ac:dyDescent="0.3">
      <c r="A96">
        <f>[14]ARF!E100</f>
        <v>94000</v>
      </c>
      <c r="B96">
        <f>[14]ARF!F100</f>
        <v>55.800000000000004</v>
      </c>
      <c r="C96">
        <f>'[14]DWM-NB'!F100</f>
        <v>15.2</v>
      </c>
      <c r="D96">
        <f>'[14]DWM-HT'!F100</f>
        <v>10.299999999999999</v>
      </c>
      <c r="E96">
        <f>[14]WMA!F100</f>
        <v>11.5</v>
      </c>
      <c r="F96">
        <f>[14]Lite!F100</f>
        <v>17.399999999999999</v>
      </c>
      <c r="H96">
        <f>'[14]DWM-NB'!L100</f>
        <v>5</v>
      </c>
      <c r="I96">
        <f>[14]Lite!L100</f>
        <v>10</v>
      </c>
      <c r="J96">
        <f>'[14]DWM-HT'!L100</f>
        <v>5</v>
      </c>
      <c r="L96">
        <f>[14]ARF!Q100</f>
        <v>0</v>
      </c>
      <c r="M96">
        <f>'[14]DWM-NB'!Q100</f>
        <v>0</v>
      </c>
      <c r="N96">
        <f>'[14]DWM-HT'!Q100</f>
        <v>0</v>
      </c>
      <c r="O96">
        <f>[14]WMA!Q100</f>
        <v>0</v>
      </c>
      <c r="P96">
        <f>[14]Lite!Q100</f>
        <v>0</v>
      </c>
      <c r="R96">
        <f>[14]ARF!C100</f>
        <v>11.453125</v>
      </c>
      <c r="S96">
        <f>'[14]DWM-NB'!C100</f>
        <v>18.625</v>
      </c>
      <c r="T96">
        <f>'[14]DWM-HT'!C100</f>
        <v>21.234375</v>
      </c>
      <c r="U96">
        <f>[14]WMA!C100</f>
        <v>6.921875</v>
      </c>
      <c r="V96">
        <f>[14]Lite!C100</f>
        <v>23.03125</v>
      </c>
    </row>
    <row r="97" spans="1:22" x14ac:dyDescent="0.3">
      <c r="A97">
        <f>[14]ARF!E101</f>
        <v>95000</v>
      </c>
      <c r="B97">
        <f>[14]ARF!F101</f>
        <v>57.9</v>
      </c>
      <c r="C97">
        <f>'[14]DWM-NB'!F101</f>
        <v>17.7</v>
      </c>
      <c r="D97">
        <f>'[14]DWM-HT'!F101</f>
        <v>11.700000000000001</v>
      </c>
      <c r="E97">
        <f>[14]WMA!F101</f>
        <v>10.9</v>
      </c>
      <c r="F97">
        <f>[14]Lite!F101</f>
        <v>20.9</v>
      </c>
      <c r="H97">
        <f>'[14]DWM-NB'!L101</f>
        <v>7</v>
      </c>
      <c r="I97">
        <f>[14]Lite!L101</f>
        <v>9</v>
      </c>
      <c r="J97">
        <f>'[14]DWM-HT'!L101</f>
        <v>4</v>
      </c>
      <c r="L97">
        <f>[14]ARF!Q101</f>
        <v>0</v>
      </c>
      <c r="M97">
        <f>'[14]DWM-NB'!Q101</f>
        <v>0</v>
      </c>
      <c r="N97">
        <f>'[14]DWM-HT'!Q101</f>
        <v>0</v>
      </c>
      <c r="O97">
        <f>[14]WMA!Q101</f>
        <v>0</v>
      </c>
      <c r="P97">
        <f>[14]Lite!Q101</f>
        <v>0</v>
      </c>
      <c r="R97">
        <f>[14]ARF!C101</f>
        <v>11.546875</v>
      </c>
      <c r="S97">
        <f>'[14]DWM-NB'!C101</f>
        <v>18.75</v>
      </c>
      <c r="T97">
        <f>'[14]DWM-HT'!C101</f>
        <v>21.453125</v>
      </c>
      <c r="U97">
        <f>[14]WMA!C101</f>
        <v>6.96875</v>
      </c>
      <c r="V97">
        <f>[14]Lite!C101</f>
        <v>23.4375</v>
      </c>
    </row>
    <row r="98" spans="1:22" x14ac:dyDescent="0.3">
      <c r="A98">
        <f>[14]ARF!E102</f>
        <v>96000</v>
      </c>
      <c r="B98">
        <f>[14]ARF!F102</f>
        <v>60.3</v>
      </c>
      <c r="C98">
        <f>'[14]DWM-NB'!F102</f>
        <v>19.3</v>
      </c>
      <c r="D98">
        <f>'[14]DWM-HT'!F102</f>
        <v>9.3000000000000007</v>
      </c>
      <c r="E98">
        <f>[14]WMA!F102</f>
        <v>9.9</v>
      </c>
      <c r="F98">
        <f>[14]Lite!F102</f>
        <v>17.899999999999999</v>
      </c>
      <c r="H98">
        <f>'[14]DWM-NB'!L102</f>
        <v>7</v>
      </c>
      <c r="I98">
        <f>[14]Lite!L102</f>
        <v>10</v>
      </c>
      <c r="J98">
        <f>'[14]DWM-HT'!L102</f>
        <v>4</v>
      </c>
      <c r="L98">
        <f>[14]ARF!Q102</f>
        <v>0</v>
      </c>
      <c r="M98">
        <f>'[14]DWM-NB'!Q102</f>
        <v>0</v>
      </c>
      <c r="N98">
        <f>'[14]DWM-HT'!Q102</f>
        <v>0</v>
      </c>
      <c r="O98">
        <f>[14]WMA!Q102</f>
        <v>0</v>
      </c>
      <c r="P98">
        <f>[14]Lite!Q102</f>
        <v>100</v>
      </c>
      <c r="R98">
        <f>[14]ARF!C102</f>
        <v>11.625</v>
      </c>
      <c r="S98">
        <f>'[14]DWM-NB'!C102</f>
        <v>18.921875</v>
      </c>
      <c r="T98">
        <f>'[14]DWM-HT'!C102</f>
        <v>21.640625</v>
      </c>
      <c r="U98">
        <f>[14]WMA!C102</f>
        <v>7.03125</v>
      </c>
      <c r="V98">
        <f>[14]Lite!C102</f>
        <v>23.703125</v>
      </c>
    </row>
    <row r="99" spans="1:22" x14ac:dyDescent="0.3">
      <c r="A99">
        <f>[14]ARF!E103</f>
        <v>97000</v>
      </c>
      <c r="B99">
        <f>[14]ARF!F103</f>
        <v>66.100000000000009</v>
      </c>
      <c r="C99">
        <f>'[14]DWM-NB'!F103</f>
        <v>17</v>
      </c>
      <c r="D99">
        <f>'[14]DWM-HT'!F103</f>
        <v>8.9</v>
      </c>
      <c r="E99">
        <f>[14]WMA!F103</f>
        <v>9.8000000000000007</v>
      </c>
      <c r="F99">
        <f>[14]Lite!F103</f>
        <v>24.7</v>
      </c>
      <c r="H99">
        <f>'[14]DWM-NB'!L103</f>
        <v>8</v>
      </c>
      <c r="I99">
        <f>[14]Lite!L103</f>
        <v>9</v>
      </c>
      <c r="J99">
        <f>'[14]DWM-HT'!L103</f>
        <v>4</v>
      </c>
      <c r="L99">
        <f>[14]ARF!Q103</f>
        <v>0</v>
      </c>
      <c r="M99">
        <f>'[14]DWM-NB'!Q103</f>
        <v>0</v>
      </c>
      <c r="N99">
        <f>'[14]DWM-HT'!Q103</f>
        <v>0</v>
      </c>
      <c r="O99">
        <f>[14]WMA!Q103</f>
        <v>0</v>
      </c>
      <c r="P99">
        <f>[14]Lite!Q103</f>
        <v>0</v>
      </c>
      <c r="R99">
        <f>[14]ARF!C103</f>
        <v>11.71875</v>
      </c>
      <c r="S99">
        <f>'[14]DWM-NB'!C103</f>
        <v>19.0625</v>
      </c>
      <c r="T99">
        <f>'[14]DWM-HT'!C103</f>
        <v>21.796875</v>
      </c>
      <c r="U99">
        <f>[14]WMA!C103</f>
        <v>7.09375</v>
      </c>
      <c r="V99">
        <f>[14]Lite!C103</f>
        <v>24.171875</v>
      </c>
    </row>
    <row r="100" spans="1:22" x14ac:dyDescent="0.3">
      <c r="A100">
        <f>[14]ARF!E104</f>
        <v>98000</v>
      </c>
      <c r="B100">
        <f>[14]ARF!F104</f>
        <v>67.800000000000011</v>
      </c>
      <c r="C100">
        <f>'[14]DWM-NB'!F104</f>
        <v>23</v>
      </c>
      <c r="D100">
        <f>'[14]DWM-HT'!F104</f>
        <v>7.6</v>
      </c>
      <c r="E100">
        <f>[14]WMA!F104</f>
        <v>9.9</v>
      </c>
      <c r="F100">
        <f>[14]Lite!F104</f>
        <v>29.7</v>
      </c>
      <c r="H100">
        <f>'[14]DWM-NB'!L104</f>
        <v>8</v>
      </c>
      <c r="I100">
        <f>[14]Lite!L104</f>
        <v>10</v>
      </c>
      <c r="J100">
        <f>'[14]DWM-HT'!L104</f>
        <v>3</v>
      </c>
      <c r="L100">
        <f>[14]ARF!Q104</f>
        <v>0</v>
      </c>
      <c r="M100">
        <f>'[14]DWM-NB'!Q104</f>
        <v>0</v>
      </c>
      <c r="N100">
        <f>'[14]DWM-HT'!Q104</f>
        <v>0</v>
      </c>
      <c r="O100">
        <f>[14]WMA!Q104</f>
        <v>0</v>
      </c>
      <c r="P100">
        <f>[14]Lite!Q104</f>
        <v>0</v>
      </c>
      <c r="R100">
        <f>[14]ARF!C104</f>
        <v>11.796875</v>
      </c>
      <c r="S100">
        <f>'[14]DWM-NB'!C104</f>
        <v>19.25</v>
      </c>
      <c r="T100">
        <f>'[14]DWM-HT'!C104</f>
        <v>21.921875</v>
      </c>
      <c r="U100">
        <f>[14]WMA!C104</f>
        <v>7.15625</v>
      </c>
      <c r="V100">
        <f>[14]Lite!C104</f>
        <v>24.6875</v>
      </c>
    </row>
    <row r="101" spans="1:22" x14ac:dyDescent="0.3">
      <c r="A101">
        <f>[14]ARF!E105</f>
        <v>99000</v>
      </c>
      <c r="B101">
        <f>[14]ARF!F105</f>
        <v>64.5</v>
      </c>
      <c r="C101">
        <f>'[14]DWM-NB'!F105</f>
        <v>14.099999999999998</v>
      </c>
      <c r="D101">
        <f>'[14]DWM-HT'!F105</f>
        <v>5.8000000000000007</v>
      </c>
      <c r="E101">
        <f>[14]WMA!F105</f>
        <v>9.7000000000000011</v>
      </c>
      <c r="F101">
        <f>[14]Lite!F105</f>
        <v>30.099999999999998</v>
      </c>
      <c r="H101">
        <f>'[14]DWM-NB'!L105</f>
        <v>11</v>
      </c>
      <c r="I101">
        <f>[14]Lite!L105</f>
        <v>10</v>
      </c>
      <c r="J101">
        <f>'[14]DWM-HT'!L105</f>
        <v>3</v>
      </c>
      <c r="L101">
        <f>[14]ARF!Q105</f>
        <v>0</v>
      </c>
      <c r="M101">
        <f>'[14]DWM-NB'!Q105</f>
        <v>0</v>
      </c>
      <c r="N101">
        <f>'[14]DWM-HT'!Q105</f>
        <v>0</v>
      </c>
      <c r="O101">
        <f>[14]WMA!Q105</f>
        <v>0</v>
      </c>
      <c r="P101">
        <f>[14]Lite!Q105</f>
        <v>0</v>
      </c>
      <c r="R101">
        <f>[14]ARF!C105</f>
        <v>11.890625</v>
      </c>
      <c r="S101">
        <f>'[14]DWM-NB'!C105</f>
        <v>19.453125</v>
      </c>
      <c r="T101">
        <f>'[14]DWM-HT'!C105</f>
        <v>22.03125</v>
      </c>
      <c r="U101">
        <f>[14]WMA!C105</f>
        <v>7.21875</v>
      </c>
      <c r="V101">
        <f>[14]Lite!C105</f>
        <v>25.203125</v>
      </c>
    </row>
    <row r="102" spans="1:22" x14ac:dyDescent="0.3">
      <c r="A102">
        <f>[14]ARF!E106</f>
        <v>100000</v>
      </c>
      <c r="B102">
        <f>[14]ARF!F106</f>
        <v>59</v>
      </c>
      <c r="C102">
        <f>'[14]DWM-NB'!F106</f>
        <v>16.8</v>
      </c>
      <c r="D102">
        <f>'[14]DWM-HT'!F106</f>
        <v>5.0999999999999996</v>
      </c>
      <c r="E102">
        <f>[14]WMA!F106</f>
        <v>8</v>
      </c>
      <c r="F102">
        <f>[14]Lite!F106</f>
        <v>27.700000000000003</v>
      </c>
      <c r="H102">
        <f>'[14]DWM-NB'!L106</f>
        <v>9</v>
      </c>
      <c r="I102">
        <f>[14]Lite!L106</f>
        <v>8</v>
      </c>
      <c r="J102">
        <f>'[14]DWM-HT'!L106</f>
        <v>3</v>
      </c>
      <c r="L102">
        <f>[14]ARF!Q106</f>
        <v>0</v>
      </c>
      <c r="M102">
        <f>'[14]DWM-NB'!Q106</f>
        <v>0</v>
      </c>
      <c r="N102">
        <f>'[14]DWM-HT'!Q106</f>
        <v>0</v>
      </c>
      <c r="O102">
        <f>[14]WMA!Q106</f>
        <v>0</v>
      </c>
      <c r="P102">
        <f>[14]Lite!Q106</f>
        <v>0</v>
      </c>
      <c r="R102">
        <f>[14]ARF!C106</f>
        <v>11.984375</v>
      </c>
      <c r="S102">
        <f>'[14]DWM-NB'!C106</f>
        <v>19.71875</v>
      </c>
      <c r="T102">
        <f>'[14]DWM-HT'!C106</f>
        <v>22.15625</v>
      </c>
      <c r="U102">
        <f>[14]WMA!C106</f>
        <v>7.28125</v>
      </c>
      <c r="V102">
        <f>[14]Lite!C106</f>
        <v>25.5625</v>
      </c>
    </row>
    <row r="103" spans="1:22" x14ac:dyDescent="0.3">
      <c r="B103" s="14">
        <f>AVERAGE(B3:B102)</f>
        <v>24.164999999999999</v>
      </c>
      <c r="C103" s="14">
        <f>AVERAGE(C3:C102)</f>
        <v>18.118999999999993</v>
      </c>
      <c r="D103" s="14">
        <f t="shared" ref="D103:J103" si="0">AVERAGE(D3:D102)</f>
        <v>18.691999999999997</v>
      </c>
      <c r="E103" s="14">
        <f t="shared" si="0"/>
        <v>14.877000000000004</v>
      </c>
      <c r="F103" s="14">
        <f t="shared" si="0"/>
        <v>22.787999999999993</v>
      </c>
      <c r="G103" s="14"/>
      <c r="H103" s="14">
        <f t="shared" si="0"/>
        <v>5.87</v>
      </c>
      <c r="I103" s="14">
        <f t="shared" si="0"/>
        <v>8</v>
      </c>
      <c r="J103" s="14">
        <f t="shared" si="0"/>
        <v>6.36</v>
      </c>
      <c r="L103" s="14">
        <f>AVERAGE(L3:L102)</f>
        <v>0</v>
      </c>
      <c r="M103" s="14">
        <f>AVERAGE(M3:M102)</f>
        <v>0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18</v>
      </c>
      <c r="Q103" s="14"/>
      <c r="R103" s="14">
        <f>AVERAGE(R3:R102)</f>
        <v>7.1214062499999997</v>
      </c>
      <c r="S103" s="14">
        <f>AVERAGE(S3:S102)</f>
        <v>10.325312500000001</v>
      </c>
      <c r="T103" s="14">
        <f t="shared" ref="T103:V103" si="2">AVERAGE(T3:T102)</f>
        <v>12.5975</v>
      </c>
      <c r="U103" s="14">
        <f t="shared" si="2"/>
        <v>3.9620312499999999</v>
      </c>
      <c r="V103" s="14">
        <f t="shared" si="2"/>
        <v>12.95328125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A4" zoomScale="60" zoomScaleNormal="60" workbookViewId="0">
      <selection activeCell="A9" sqref="A9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ARF(59.4%)</v>
      </c>
      <c r="C2" s="6" t="str">
        <f>CONCATENATE("DWM-NB","(",ROUND(C103,2),"%",")")</f>
        <v>DWM-NB(54.38%)</v>
      </c>
      <c r="D2" s="6" t="str">
        <f>CONCATENATE("DWM-HT","(",ROUND(D103,2),"%",")")</f>
        <v>DWM-HT(58.38%)</v>
      </c>
      <c r="E2" s="6" t="str">
        <f>CONCATENATE("WMA","(",ROUND(E103,2),"%",")")</f>
        <v>WMA(60.88%)</v>
      </c>
      <c r="F2" s="6" t="str">
        <f>CONCATENATE("HDWM","(",ROUND(F103,2),"%",")")</f>
        <v>HDWM(68.15%)</v>
      </c>
      <c r="H2" s="6" t="str">
        <f>CONCATENATE("DWM-NB","(",ROUND(H103,2),"",")")</f>
        <v>DWM-NB(5.2)</v>
      </c>
      <c r="I2" s="6" t="str">
        <f>CONCATENATE("HDWM","(",ROUND(I103,2),"",")")</f>
        <v>HDWM(5.88)</v>
      </c>
      <c r="J2" s="6" t="str">
        <f>CONCATENATE("DWM-HT","(",ROUND(J103,2),"",")")</f>
        <v>DWM-HT(6)</v>
      </c>
      <c r="L2" s="6" t="str">
        <f>CONCATENATE("ARF","(",ROUND(L103,2),"%",")")</f>
        <v>ARF(0%)</v>
      </c>
      <c r="M2" s="6" t="str">
        <f>CONCATENATE("DWM-NB","(",ROUND(M103,2),"%",")")</f>
        <v>DWM-NB(0%)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HDWM(42.37%)</v>
      </c>
      <c r="Q2" s="6"/>
      <c r="R2" s="6" t="str">
        <f>CONCATENATE("ARF","(",ROUND(R61,2),"",")")</f>
        <v>ARF(8)</v>
      </c>
      <c r="S2" s="6" t="str">
        <f>CONCATENATE("DWM-NB","(",ROUND(S61,2),"",")")</f>
        <v>DWM-NB(7.11)</v>
      </c>
      <c r="T2" s="6" t="str">
        <f>CONCATENATE("DWM-HT","(",ROUND(T61,2),"",")")</f>
        <v>DWM-HT(9.34)</v>
      </c>
      <c r="U2" s="6" t="str">
        <f>CONCATENATE("WMA","(",ROUND(U61,2),"",")")</f>
        <v>WMA(6.5)</v>
      </c>
      <c r="V2" s="6" t="str">
        <f>CONCATENATE("HDWM","(",ROUND(V61,2),"",")")</f>
        <v>HDWM(10.72)</v>
      </c>
    </row>
    <row r="3" spans="1:34" ht="15" x14ac:dyDescent="0.25">
      <c r="A3">
        <f>[15]ARF!E7</f>
        <v>1000</v>
      </c>
      <c r="B3">
        <f>[15]ARF!F7</f>
        <v>66.600000000000009</v>
      </c>
      <c r="C3">
        <f>'[15]DWM-NB'!F7</f>
        <v>70.399999999999991</v>
      </c>
      <c r="D3">
        <f>'[15]DWM-HT'!F7</f>
        <v>70.3</v>
      </c>
      <c r="E3">
        <f>[15]WMA!F7</f>
        <v>64.3</v>
      </c>
      <c r="F3">
        <f>[15]Lite!F7</f>
        <v>71.899999999999991</v>
      </c>
      <c r="H3">
        <f>'[15]DWM-NB'!L7</f>
        <v>6</v>
      </c>
      <c r="I3">
        <f>[15]Lite!L7</f>
        <v>8</v>
      </c>
      <c r="J3">
        <f>'[15]DWM-HT'!L7</f>
        <v>6</v>
      </c>
      <c r="L3">
        <f>[15]ARF!Q7</f>
        <v>0</v>
      </c>
      <c r="M3">
        <f>'[15]DWM-NB'!Q7</f>
        <v>0</v>
      </c>
      <c r="N3">
        <f>'[15]DWM-HT'!Q7</f>
        <v>0</v>
      </c>
      <c r="O3">
        <f>[15]WMA!Q7</f>
        <v>0</v>
      </c>
      <c r="P3">
        <f>[15]Lite!Q7</f>
        <v>0</v>
      </c>
      <c r="R3">
        <f>[15]ARF!C7</f>
        <v>0.53125</v>
      </c>
      <c r="S3">
        <f>'[15]DWM-NB'!C7</f>
        <v>0.15625</v>
      </c>
      <c r="T3">
        <f>'[15]DWM-HT'!C7</f>
        <v>0.3125</v>
      </c>
      <c r="U3">
        <f>[15]WMA!C7</f>
        <v>0.234375</v>
      </c>
      <c r="V3">
        <f>[15]Lite!C7</f>
        <v>0.28125</v>
      </c>
    </row>
    <row r="4" spans="1:34" ht="15" x14ac:dyDescent="0.25">
      <c r="A4">
        <f>[15]ARF!E8</f>
        <v>2000</v>
      </c>
      <c r="B4">
        <f>[15]ARF!F8</f>
        <v>42.8</v>
      </c>
      <c r="C4">
        <f>'[15]DWM-NB'!F8</f>
        <v>44.6</v>
      </c>
      <c r="D4">
        <f>'[15]DWM-HT'!F8</f>
        <v>45.1</v>
      </c>
      <c r="E4">
        <f>[15]WMA!F8</f>
        <v>41.6</v>
      </c>
      <c r="F4">
        <f>[15]Lite!F8</f>
        <v>44.1</v>
      </c>
      <c r="H4">
        <f>'[15]DWM-NB'!L8</f>
        <v>7</v>
      </c>
      <c r="I4">
        <f>[15]Lite!L8</f>
        <v>10</v>
      </c>
      <c r="J4">
        <f>'[15]DWM-HT'!L8</f>
        <v>7</v>
      </c>
      <c r="L4">
        <f>[15]ARF!Q8</f>
        <v>0</v>
      </c>
      <c r="M4">
        <f>'[15]DWM-NB'!Q8</f>
        <v>0</v>
      </c>
      <c r="N4">
        <f>'[15]DWM-HT'!Q8</f>
        <v>0</v>
      </c>
      <c r="O4">
        <f>[15]WMA!Q8</f>
        <v>0</v>
      </c>
      <c r="P4">
        <f>[15]Lite!Q8</f>
        <v>0</v>
      </c>
      <c r="R4">
        <f>[15]ARF!C8</f>
        <v>0.890625</v>
      </c>
      <c r="S4">
        <f>'[15]DWM-NB'!C8</f>
        <v>0.375</v>
      </c>
      <c r="T4">
        <f>'[15]DWM-HT'!C8</f>
        <v>0.5625</v>
      </c>
      <c r="U4">
        <f>[15]WMA!C8</f>
        <v>0.390625</v>
      </c>
      <c r="V4">
        <f>[15]Lite!C8</f>
        <v>0.5625</v>
      </c>
    </row>
    <row r="5" spans="1:34" ht="15" x14ac:dyDescent="0.25">
      <c r="A5">
        <f>[15]ARF!E9</f>
        <v>3000</v>
      </c>
      <c r="B5">
        <f>[15]ARF!F9</f>
        <v>9.6</v>
      </c>
      <c r="C5">
        <f>'[15]DWM-NB'!F9</f>
        <v>11.799999999999999</v>
      </c>
      <c r="D5">
        <f>'[15]DWM-HT'!F9</f>
        <v>11.700000000000001</v>
      </c>
      <c r="E5">
        <f>[15]WMA!F9</f>
        <v>27</v>
      </c>
      <c r="F5">
        <f>[15]Lite!F9</f>
        <v>20.7</v>
      </c>
      <c r="H5">
        <f>'[15]DWM-NB'!L9</f>
        <v>6</v>
      </c>
      <c r="I5">
        <f>[15]Lite!L9</f>
        <v>10</v>
      </c>
      <c r="J5">
        <f>'[15]DWM-HT'!L9</f>
        <v>6</v>
      </c>
      <c r="L5">
        <f>[15]ARF!Q9</f>
        <v>0</v>
      </c>
      <c r="M5">
        <f>'[15]DWM-NB'!Q9</f>
        <v>0</v>
      </c>
      <c r="N5">
        <f>'[15]DWM-HT'!Q9</f>
        <v>0</v>
      </c>
      <c r="O5">
        <f>[15]WMA!Q9</f>
        <v>0</v>
      </c>
      <c r="P5">
        <f>[15]Lite!Q9</f>
        <v>0</v>
      </c>
      <c r="R5">
        <f>[15]ARF!C9</f>
        <v>1.203125</v>
      </c>
      <c r="S5">
        <f>'[15]DWM-NB'!C9</f>
        <v>0.5625</v>
      </c>
      <c r="T5">
        <f>'[15]DWM-HT'!C9</f>
        <v>0.953125</v>
      </c>
      <c r="U5">
        <f>[15]WMA!C9</f>
        <v>0.53125</v>
      </c>
      <c r="V5">
        <f>[15]Lite!C9</f>
        <v>0.78125</v>
      </c>
    </row>
    <row r="6" spans="1:34" ht="15" x14ac:dyDescent="0.25">
      <c r="A6">
        <f>[15]ARF!E10</f>
        <v>4000</v>
      </c>
      <c r="B6">
        <f>[15]ARF!F10</f>
        <v>3.1</v>
      </c>
      <c r="C6">
        <f>'[15]DWM-NB'!F10</f>
        <v>9.6</v>
      </c>
      <c r="D6">
        <f>'[15]DWM-HT'!F10</f>
        <v>5.5</v>
      </c>
      <c r="E6">
        <f>[15]WMA!F10</f>
        <v>26.3</v>
      </c>
      <c r="F6">
        <f>[15]Lite!F10</f>
        <v>24.099999999999998</v>
      </c>
      <c r="H6">
        <f>'[15]DWM-NB'!L10</f>
        <v>6</v>
      </c>
      <c r="I6">
        <f>[15]Lite!L10</f>
        <v>10</v>
      </c>
      <c r="J6">
        <f>'[15]DWM-HT'!L10</f>
        <v>5</v>
      </c>
      <c r="L6">
        <f>[15]ARF!Q10</f>
        <v>0</v>
      </c>
      <c r="M6">
        <f>'[15]DWM-NB'!Q10</f>
        <v>0</v>
      </c>
      <c r="N6">
        <f>'[15]DWM-HT'!Q10</f>
        <v>0</v>
      </c>
      <c r="O6">
        <f>[15]WMA!Q10</f>
        <v>0</v>
      </c>
      <c r="P6">
        <f>[15]Lite!Q10</f>
        <v>0</v>
      </c>
      <c r="R6">
        <f>[15]ARF!C10</f>
        <v>1.515625</v>
      </c>
      <c r="S6">
        <f>'[15]DWM-NB'!C10</f>
        <v>0.796875</v>
      </c>
      <c r="T6">
        <f>'[15]DWM-HT'!C10</f>
        <v>1.21875</v>
      </c>
      <c r="U6">
        <f>[15]WMA!C10</f>
        <v>0.671875</v>
      </c>
      <c r="V6">
        <f>[15]Lite!C10</f>
        <v>1.15625</v>
      </c>
    </row>
    <row r="7" spans="1:34" ht="15" x14ac:dyDescent="0.25">
      <c r="A7">
        <f>[15]ARF!E11</f>
        <v>5000</v>
      </c>
      <c r="B7">
        <f>[15]ARF!F11</f>
        <v>38</v>
      </c>
      <c r="C7">
        <f>'[15]DWM-NB'!F11</f>
        <v>31.8</v>
      </c>
      <c r="D7">
        <f>'[15]DWM-HT'!F11</f>
        <v>34.699999999999996</v>
      </c>
      <c r="E7">
        <f>[15]WMA!F11</f>
        <v>47.4</v>
      </c>
      <c r="F7">
        <f>[15]Lite!F11</f>
        <v>41.699999999999996</v>
      </c>
      <c r="H7">
        <f>'[15]DWM-NB'!L11</f>
        <v>6</v>
      </c>
      <c r="I7">
        <f>[15]Lite!L11</f>
        <v>10</v>
      </c>
      <c r="J7">
        <f>'[15]DWM-HT'!L11</f>
        <v>6</v>
      </c>
      <c r="L7">
        <f>[15]ARF!Q11</f>
        <v>0</v>
      </c>
      <c r="M7">
        <f>'[15]DWM-NB'!Q11</f>
        <v>0</v>
      </c>
      <c r="N7">
        <f>'[15]DWM-HT'!Q11</f>
        <v>0</v>
      </c>
      <c r="O7">
        <f>[15]WMA!Q11</f>
        <v>0</v>
      </c>
      <c r="P7">
        <f>[15]Lite!Q11</f>
        <v>0</v>
      </c>
      <c r="R7">
        <f>[15]ARF!C11</f>
        <v>1.78125</v>
      </c>
      <c r="S7">
        <f>'[15]DWM-NB'!C11</f>
        <v>0.984375</v>
      </c>
      <c r="T7">
        <f>'[15]DWM-HT'!C11</f>
        <v>1.484375</v>
      </c>
      <c r="U7">
        <f>[15]WMA!C11</f>
        <v>0.796875</v>
      </c>
      <c r="V7">
        <f>[15]Lite!C11</f>
        <v>1.53125</v>
      </c>
    </row>
    <row r="8" spans="1:34" ht="15" x14ac:dyDescent="0.25">
      <c r="A8">
        <f>[15]ARF!E12</f>
        <v>6000</v>
      </c>
      <c r="B8">
        <f>[15]ARF!F12</f>
        <v>36.299999999999997</v>
      </c>
      <c r="C8">
        <f>'[15]DWM-NB'!F12</f>
        <v>24.5</v>
      </c>
      <c r="D8">
        <f>'[15]DWM-HT'!F12</f>
        <v>35.699999999999996</v>
      </c>
      <c r="E8">
        <f>[15]WMA!F12</f>
        <v>44.6</v>
      </c>
      <c r="F8">
        <f>[15]Lite!F12</f>
        <v>44.9</v>
      </c>
      <c r="H8">
        <f>'[15]DWM-NB'!L12</f>
        <v>8</v>
      </c>
      <c r="I8">
        <f>[15]Lite!L12</f>
        <v>8</v>
      </c>
      <c r="J8">
        <f>'[15]DWM-HT'!L12</f>
        <v>6</v>
      </c>
      <c r="L8">
        <f>[15]ARF!Q12</f>
        <v>0</v>
      </c>
      <c r="M8">
        <f>'[15]DWM-NB'!Q12</f>
        <v>0</v>
      </c>
      <c r="N8">
        <f>'[15]DWM-HT'!Q12</f>
        <v>0</v>
      </c>
      <c r="O8">
        <f>[15]WMA!Q12</f>
        <v>0</v>
      </c>
      <c r="P8">
        <f>[15]Lite!Q12</f>
        <v>0</v>
      </c>
      <c r="R8">
        <f>[15]ARF!C12</f>
        <v>1.921875</v>
      </c>
      <c r="S8">
        <f>'[15]DWM-NB'!C12</f>
        <v>1.1875</v>
      </c>
      <c r="T8">
        <f>'[15]DWM-HT'!C12</f>
        <v>1.671875</v>
      </c>
      <c r="U8">
        <f>[15]WMA!C12</f>
        <v>0.953125</v>
      </c>
      <c r="V8">
        <f>[15]Lite!C12</f>
        <v>1.859375</v>
      </c>
      <c r="AG8" s="32" t="s">
        <v>17</v>
      </c>
    </row>
    <row r="9" spans="1:34" ht="15" x14ac:dyDescent="0.25">
      <c r="A9">
        <f>[15]ARF!E13</f>
        <v>7000</v>
      </c>
      <c r="B9">
        <f>[15]ARF!F13</f>
        <v>27</v>
      </c>
      <c r="C9">
        <f>'[15]DWM-NB'!F13</f>
        <v>32.4</v>
      </c>
      <c r="D9">
        <f>'[15]DWM-HT'!F13</f>
        <v>30.7</v>
      </c>
      <c r="E9">
        <f>[15]WMA!F13</f>
        <v>35.199999999999996</v>
      </c>
      <c r="F9">
        <f>[15]Lite!F13</f>
        <v>31.5</v>
      </c>
      <c r="H9">
        <f>'[15]DWM-NB'!L13</f>
        <v>3</v>
      </c>
      <c r="I9">
        <f>[15]Lite!L13</f>
        <v>8</v>
      </c>
      <c r="J9">
        <f>'[15]DWM-HT'!L13</f>
        <v>7</v>
      </c>
      <c r="L9">
        <f>[15]ARF!Q13</f>
        <v>0</v>
      </c>
      <c r="M9">
        <f>'[15]DWM-NB'!Q13</f>
        <v>0</v>
      </c>
      <c r="N9">
        <f>'[15]DWM-HT'!Q13</f>
        <v>0</v>
      </c>
      <c r="O9">
        <f>[15]WMA!Q13</f>
        <v>0</v>
      </c>
      <c r="P9">
        <f>[15]Lite!Q13</f>
        <v>0</v>
      </c>
      <c r="R9">
        <f>[15]ARF!C13</f>
        <v>2.125</v>
      </c>
      <c r="S9">
        <f>'[15]DWM-NB'!C13</f>
        <v>1.359375</v>
      </c>
      <c r="T9">
        <f>'[15]DWM-HT'!C13</f>
        <v>1.890625</v>
      </c>
      <c r="U9">
        <f>[15]WMA!C13</f>
        <v>1.0625</v>
      </c>
      <c r="V9">
        <f>[15]Lite!C13</f>
        <v>2.109375</v>
      </c>
      <c r="AH9">
        <v>1</v>
      </c>
    </row>
    <row r="10" spans="1:34" ht="15" x14ac:dyDescent="0.25">
      <c r="A10">
        <f>[15]ARF!E14</f>
        <v>8000</v>
      </c>
      <c r="B10">
        <f>[15]ARF!F14</f>
        <v>18.7</v>
      </c>
      <c r="C10">
        <f>'[15]DWM-NB'!F14</f>
        <v>19.2</v>
      </c>
      <c r="D10">
        <f>'[15]DWM-HT'!F14</f>
        <v>14.7</v>
      </c>
      <c r="E10">
        <f>[15]WMA!F14</f>
        <v>28.4</v>
      </c>
      <c r="F10">
        <f>[15]Lite!F14</f>
        <v>12</v>
      </c>
      <c r="H10">
        <f>'[15]DWM-NB'!L14</f>
        <v>3</v>
      </c>
      <c r="I10">
        <f>[15]Lite!L14</f>
        <v>8</v>
      </c>
      <c r="J10">
        <f>'[15]DWM-HT'!L14</f>
        <v>4</v>
      </c>
      <c r="L10">
        <f>[15]ARF!Q14</f>
        <v>0</v>
      </c>
      <c r="M10">
        <f>'[15]DWM-NB'!Q14</f>
        <v>0</v>
      </c>
      <c r="N10">
        <f>'[15]DWM-HT'!Q14</f>
        <v>0</v>
      </c>
      <c r="O10">
        <f>[15]WMA!Q14</f>
        <v>0</v>
      </c>
      <c r="P10">
        <f>[15]Lite!Q14</f>
        <v>0</v>
      </c>
      <c r="R10">
        <f>[15]ARF!C14</f>
        <v>2.265625</v>
      </c>
      <c r="S10">
        <f>'[15]DWM-NB'!C14</f>
        <v>1.5</v>
      </c>
      <c r="T10">
        <f>'[15]DWM-HT'!C14</f>
        <v>2.125</v>
      </c>
      <c r="U10">
        <f>[15]WMA!C14</f>
        <v>1.1875</v>
      </c>
      <c r="V10">
        <f>[15]Lite!C14</f>
        <v>2.3125</v>
      </c>
      <c r="AH10">
        <v>100</v>
      </c>
    </row>
    <row r="11" spans="1:34" ht="15" x14ac:dyDescent="0.25">
      <c r="A11">
        <f>[15]ARF!E15</f>
        <v>9000</v>
      </c>
      <c r="B11">
        <f>[15]ARF!F15</f>
        <v>30.4</v>
      </c>
      <c r="C11">
        <f>'[15]DWM-NB'!F15</f>
        <v>40.5</v>
      </c>
      <c r="D11">
        <f>'[15]DWM-HT'!F15</f>
        <v>34.300000000000004</v>
      </c>
      <c r="E11">
        <f>[15]WMA!F15</f>
        <v>34.300000000000004</v>
      </c>
      <c r="F11">
        <f>[15]Lite!F15</f>
        <v>47.099999999999994</v>
      </c>
      <c r="H11">
        <f>'[15]DWM-NB'!L15</f>
        <v>5</v>
      </c>
      <c r="I11">
        <f>[15]Lite!L15</f>
        <v>5</v>
      </c>
      <c r="J11">
        <f>'[15]DWM-HT'!L15</f>
        <v>4</v>
      </c>
      <c r="L11">
        <f>[15]ARF!Q15</f>
        <v>0</v>
      </c>
      <c r="M11">
        <f>'[15]DWM-NB'!Q15</f>
        <v>0</v>
      </c>
      <c r="N11">
        <f>'[15]DWM-HT'!Q15</f>
        <v>0</v>
      </c>
      <c r="O11">
        <f>[15]WMA!Q15</f>
        <v>0</v>
      </c>
      <c r="P11">
        <f>[15]Lite!Q15</f>
        <v>0</v>
      </c>
      <c r="R11">
        <f>[15]ARF!C15</f>
        <v>2.5</v>
      </c>
      <c r="S11">
        <f>'[15]DWM-NB'!C15</f>
        <v>1.65625</v>
      </c>
      <c r="T11">
        <f>'[15]DWM-HT'!C15</f>
        <v>2.359375</v>
      </c>
      <c r="U11">
        <f>[15]WMA!C15</f>
        <v>1.296875</v>
      </c>
      <c r="V11">
        <f>[15]Lite!C15</f>
        <v>2.59375</v>
      </c>
    </row>
    <row r="12" spans="1:34" ht="15" x14ac:dyDescent="0.25">
      <c r="A12">
        <f>[15]ARF!E16</f>
        <v>10000</v>
      </c>
      <c r="B12">
        <f>[15]ARF!F16</f>
        <v>30.5</v>
      </c>
      <c r="C12">
        <f>'[15]DWM-NB'!F16</f>
        <v>30.3</v>
      </c>
      <c r="D12">
        <f>'[15]DWM-HT'!F16</f>
        <v>30</v>
      </c>
      <c r="E12">
        <f>[15]WMA!F16</f>
        <v>59.699999999999996</v>
      </c>
      <c r="F12">
        <f>[15]Lite!F16</f>
        <v>66.3</v>
      </c>
      <c r="H12">
        <f>'[15]DWM-NB'!L16</f>
        <v>6</v>
      </c>
      <c r="I12">
        <f>[15]Lite!L16</f>
        <v>6</v>
      </c>
      <c r="J12">
        <f>'[15]DWM-HT'!L16</f>
        <v>4</v>
      </c>
      <c r="L12">
        <f>[15]ARF!Q16</f>
        <v>0</v>
      </c>
      <c r="M12">
        <f>'[15]DWM-NB'!Q16</f>
        <v>0</v>
      </c>
      <c r="N12">
        <f>'[15]DWM-HT'!Q16</f>
        <v>0</v>
      </c>
      <c r="O12">
        <f>[15]WMA!Q16</f>
        <v>0</v>
      </c>
      <c r="P12">
        <f>[15]Lite!Q16</f>
        <v>0</v>
      </c>
      <c r="R12">
        <f>[15]ARF!C16</f>
        <v>2.625</v>
      </c>
      <c r="S12">
        <f>'[15]DWM-NB'!C16</f>
        <v>1.8125</v>
      </c>
      <c r="T12">
        <f>'[15]DWM-HT'!C16</f>
        <v>2.515625</v>
      </c>
      <c r="U12">
        <f>[15]WMA!C16</f>
        <v>1.421875</v>
      </c>
      <c r="V12">
        <f>[15]Lite!C16</f>
        <v>2.890625</v>
      </c>
    </row>
    <row r="13" spans="1:34" ht="15" x14ac:dyDescent="0.25">
      <c r="A13">
        <f>[15]ARF!E17</f>
        <v>11000</v>
      </c>
      <c r="B13">
        <f>[15]ARF!F17</f>
        <v>26.1</v>
      </c>
      <c r="C13">
        <f>'[15]DWM-NB'!F17</f>
        <v>28.999999999999996</v>
      </c>
      <c r="D13">
        <f>'[15]DWM-HT'!F17</f>
        <v>26.6</v>
      </c>
      <c r="E13">
        <f>[15]WMA!F17</f>
        <v>47.3</v>
      </c>
      <c r="F13">
        <f>[15]Lite!F17</f>
        <v>28.1</v>
      </c>
      <c r="H13">
        <f>'[15]DWM-NB'!L17</f>
        <v>7</v>
      </c>
      <c r="I13">
        <f>[15]Lite!L17</f>
        <v>6</v>
      </c>
      <c r="J13">
        <f>'[15]DWM-HT'!L17</f>
        <v>6</v>
      </c>
      <c r="L13">
        <f>[15]ARF!Q17</f>
        <v>0</v>
      </c>
      <c r="M13">
        <f>'[15]DWM-NB'!Q17</f>
        <v>0</v>
      </c>
      <c r="N13">
        <f>'[15]DWM-HT'!Q17</f>
        <v>0</v>
      </c>
      <c r="O13">
        <f>[15]WMA!Q17</f>
        <v>0</v>
      </c>
      <c r="P13">
        <f>[15]Lite!Q17</f>
        <v>0</v>
      </c>
      <c r="R13">
        <f>[15]ARF!C17</f>
        <v>2.765625</v>
      </c>
      <c r="S13">
        <f>'[15]DWM-NB'!C17</f>
        <v>1.984375</v>
      </c>
      <c r="T13">
        <f>'[15]DWM-HT'!C17</f>
        <v>2.703125</v>
      </c>
      <c r="U13">
        <f>[15]WMA!C17</f>
        <v>1.5625</v>
      </c>
      <c r="V13">
        <f>[15]Lite!C17</f>
        <v>3.03125</v>
      </c>
      <c r="AG13">
        <v>50000</v>
      </c>
    </row>
    <row r="14" spans="1:34" ht="15" x14ac:dyDescent="0.25">
      <c r="A14">
        <f>[15]ARF!E18</f>
        <v>12000</v>
      </c>
      <c r="B14">
        <f>[15]ARF!F18</f>
        <v>17.2</v>
      </c>
      <c r="C14">
        <f>'[15]DWM-NB'!F18</f>
        <v>19.600000000000001</v>
      </c>
      <c r="D14">
        <f>'[15]DWM-HT'!F18</f>
        <v>18.099999999999998</v>
      </c>
      <c r="E14">
        <f>[15]WMA!F18</f>
        <v>64.7</v>
      </c>
      <c r="F14">
        <f>[15]Lite!F18</f>
        <v>27</v>
      </c>
      <c r="H14">
        <f>'[15]DWM-NB'!L18</f>
        <v>5</v>
      </c>
      <c r="I14">
        <f>[15]Lite!L18</f>
        <v>6</v>
      </c>
      <c r="J14">
        <f>'[15]DWM-HT'!L18</f>
        <v>6</v>
      </c>
      <c r="L14">
        <f>[15]ARF!Q18</f>
        <v>0</v>
      </c>
      <c r="M14">
        <f>'[15]DWM-NB'!Q18</f>
        <v>0</v>
      </c>
      <c r="N14">
        <f>'[15]DWM-HT'!Q18</f>
        <v>0</v>
      </c>
      <c r="O14">
        <f>[15]WMA!Q18</f>
        <v>0</v>
      </c>
      <c r="P14">
        <f>[15]Lite!Q18</f>
        <v>0</v>
      </c>
      <c r="R14">
        <f>[15]ARF!C18</f>
        <v>2.96875</v>
      </c>
      <c r="S14">
        <f>'[15]DWM-NB'!C18</f>
        <v>2.15625</v>
      </c>
      <c r="T14">
        <f>'[15]DWM-HT'!C18</f>
        <v>2.90625</v>
      </c>
      <c r="U14">
        <f>[15]WMA!C18</f>
        <v>1.6875</v>
      </c>
      <c r="V14">
        <f>[15]Lite!C18</f>
        <v>3.28125</v>
      </c>
      <c r="AG14">
        <v>50000</v>
      </c>
    </row>
    <row r="15" spans="1:34" ht="15" x14ac:dyDescent="0.25">
      <c r="A15">
        <f>[15]ARF!E19</f>
        <v>13000</v>
      </c>
      <c r="B15">
        <f>[15]ARF!F19</f>
        <v>18.600000000000001</v>
      </c>
      <c r="C15">
        <f>'[15]DWM-NB'!F19</f>
        <v>14.799999999999999</v>
      </c>
      <c r="D15">
        <f>'[15]DWM-HT'!F19</f>
        <v>15</v>
      </c>
      <c r="E15">
        <f>[15]WMA!F19</f>
        <v>54.1</v>
      </c>
      <c r="F15">
        <f>[15]Lite!F19</f>
        <v>22.400000000000002</v>
      </c>
      <c r="H15">
        <f>'[15]DWM-NB'!L19</f>
        <v>7</v>
      </c>
      <c r="I15">
        <f>[15]Lite!L19</f>
        <v>5</v>
      </c>
      <c r="J15">
        <f>'[15]DWM-HT'!L19</f>
        <v>9</v>
      </c>
      <c r="L15">
        <f>[15]ARF!Q19</f>
        <v>0</v>
      </c>
      <c r="M15">
        <f>'[15]DWM-NB'!Q19</f>
        <v>0</v>
      </c>
      <c r="N15">
        <f>'[15]DWM-HT'!Q19</f>
        <v>0</v>
      </c>
      <c r="O15">
        <f>[15]WMA!Q19</f>
        <v>0</v>
      </c>
      <c r="P15">
        <f>[15]Lite!Q19</f>
        <v>0</v>
      </c>
      <c r="R15">
        <f>[15]ARF!C19</f>
        <v>3.09375</v>
      </c>
      <c r="S15">
        <f>'[15]DWM-NB'!C19</f>
        <v>2.34375</v>
      </c>
      <c r="T15">
        <f>'[15]DWM-HT'!C19</f>
        <v>3.15625</v>
      </c>
      <c r="U15">
        <f>[15]WMA!C19</f>
        <v>1.796875</v>
      </c>
      <c r="V15">
        <f>[15]Lite!C19</f>
        <v>3.46875</v>
      </c>
    </row>
    <row r="16" spans="1:34" ht="15" x14ac:dyDescent="0.25">
      <c r="A16">
        <f>[15]ARF!E20</f>
        <v>14000</v>
      </c>
      <c r="B16">
        <f>[15]ARF!F20</f>
        <v>18.600000000000001</v>
      </c>
      <c r="C16">
        <f>'[15]DWM-NB'!F20</f>
        <v>22.5</v>
      </c>
      <c r="D16">
        <f>'[15]DWM-HT'!F20</f>
        <v>19.400000000000002</v>
      </c>
      <c r="E16">
        <f>[15]WMA!F20</f>
        <v>47.3</v>
      </c>
      <c r="F16">
        <f>[15]Lite!F20</f>
        <v>37.6</v>
      </c>
      <c r="H16">
        <f>'[15]DWM-NB'!L20</f>
        <v>5</v>
      </c>
      <c r="I16">
        <f>[15]Lite!L20</f>
        <v>5</v>
      </c>
      <c r="J16">
        <f>'[15]DWM-HT'!L20</f>
        <v>7</v>
      </c>
      <c r="L16">
        <f>[15]ARF!Q20</f>
        <v>0</v>
      </c>
      <c r="M16">
        <f>'[15]DWM-NB'!Q20</f>
        <v>0</v>
      </c>
      <c r="N16">
        <f>'[15]DWM-HT'!Q20</f>
        <v>0</v>
      </c>
      <c r="O16">
        <f>[15]WMA!Q20</f>
        <v>0</v>
      </c>
      <c r="P16">
        <f>[15]Lite!Q20</f>
        <v>0</v>
      </c>
      <c r="R16">
        <f>[15]ARF!C20</f>
        <v>3.234375</v>
      </c>
      <c r="S16">
        <f>'[15]DWM-NB'!C20</f>
        <v>2.515625</v>
      </c>
      <c r="T16">
        <f>'[15]DWM-HT'!C20</f>
        <v>3.453125</v>
      </c>
      <c r="U16">
        <f>[15]WMA!C20</f>
        <v>1.90625</v>
      </c>
      <c r="V16">
        <f>[15]Lite!C20</f>
        <v>3.671875</v>
      </c>
    </row>
    <row r="17" spans="1:22" ht="15" x14ac:dyDescent="0.25">
      <c r="A17">
        <f>[15]ARF!E21</f>
        <v>15000</v>
      </c>
      <c r="B17">
        <f>[15]ARF!F21</f>
        <v>10.4</v>
      </c>
      <c r="C17">
        <f>'[15]DWM-NB'!F21</f>
        <v>18.899999999999999</v>
      </c>
      <c r="D17">
        <f>'[15]DWM-HT'!F21</f>
        <v>16.600000000000001</v>
      </c>
      <c r="E17">
        <f>[15]WMA!F21</f>
        <v>51.300000000000004</v>
      </c>
      <c r="F17">
        <f>[15]Lite!F21</f>
        <v>21.099999999999998</v>
      </c>
      <c r="H17">
        <f>'[15]DWM-NB'!L21</f>
        <v>6</v>
      </c>
      <c r="I17">
        <f>[15]Lite!L21</f>
        <v>7</v>
      </c>
      <c r="J17">
        <f>'[15]DWM-HT'!L21</f>
        <v>7</v>
      </c>
      <c r="L17">
        <f>[15]ARF!Q21</f>
        <v>0</v>
      </c>
      <c r="M17">
        <f>'[15]DWM-NB'!Q21</f>
        <v>0</v>
      </c>
      <c r="N17">
        <f>'[15]DWM-HT'!Q21</f>
        <v>0</v>
      </c>
      <c r="O17">
        <f>[15]WMA!Q21</f>
        <v>0</v>
      </c>
      <c r="P17">
        <f>[15]Lite!Q21</f>
        <v>0</v>
      </c>
      <c r="R17">
        <f>[15]ARF!C21</f>
        <v>3.421875</v>
      </c>
      <c r="S17">
        <f>'[15]DWM-NB'!C21</f>
        <v>2.703125</v>
      </c>
      <c r="T17">
        <f>'[15]DWM-HT'!C21</f>
        <v>3.828125</v>
      </c>
      <c r="U17">
        <f>[15]WMA!C21</f>
        <v>2.015625</v>
      </c>
      <c r="V17">
        <f>[15]Lite!C21</f>
        <v>3.921875</v>
      </c>
    </row>
    <row r="18" spans="1:22" ht="15" x14ac:dyDescent="0.25">
      <c r="A18">
        <f>[15]ARF!E22</f>
        <v>16000</v>
      </c>
      <c r="B18">
        <f>[15]ARF!F22</f>
        <v>2.6</v>
      </c>
      <c r="C18">
        <f>'[15]DWM-NB'!F22</f>
        <v>3.3000000000000003</v>
      </c>
      <c r="D18">
        <f>'[15]DWM-HT'!F22</f>
        <v>3.5999999999999996</v>
      </c>
      <c r="E18">
        <f>[15]WMA!F22</f>
        <v>54.6</v>
      </c>
      <c r="F18">
        <f>[15]Lite!F22</f>
        <v>15.5</v>
      </c>
      <c r="H18">
        <f>'[15]DWM-NB'!L22</f>
        <v>8</v>
      </c>
      <c r="I18">
        <f>[15]Lite!L22</f>
        <v>7</v>
      </c>
      <c r="J18">
        <f>'[15]DWM-HT'!L22</f>
        <v>8</v>
      </c>
      <c r="L18">
        <f>[15]ARF!Q22</f>
        <v>0</v>
      </c>
      <c r="M18">
        <f>'[15]DWM-NB'!Q22</f>
        <v>0</v>
      </c>
      <c r="N18">
        <f>'[15]DWM-HT'!Q22</f>
        <v>0</v>
      </c>
      <c r="O18">
        <f>[15]WMA!Q22</f>
        <v>0</v>
      </c>
      <c r="P18">
        <f>[15]Lite!Q22</f>
        <v>0</v>
      </c>
      <c r="R18">
        <f>[15]ARF!C22</f>
        <v>3.625</v>
      </c>
      <c r="S18">
        <f>'[15]DWM-NB'!C22</f>
        <v>2.90625</v>
      </c>
      <c r="T18">
        <f>'[15]DWM-HT'!C22</f>
        <v>4.109375</v>
      </c>
      <c r="U18">
        <f>[15]WMA!C22</f>
        <v>2.140625</v>
      </c>
      <c r="V18">
        <f>[15]Lite!C22</f>
        <v>4.25</v>
      </c>
    </row>
    <row r="19" spans="1:22" ht="15" x14ac:dyDescent="0.25">
      <c r="A19">
        <f>[15]ARF!E23</f>
        <v>17000</v>
      </c>
      <c r="B19">
        <f>[15]ARF!F23</f>
        <v>0.6</v>
      </c>
      <c r="C19">
        <f>'[15]DWM-NB'!F23</f>
        <v>0.8</v>
      </c>
      <c r="D19">
        <f>'[15]DWM-HT'!F23</f>
        <v>1.0999999999999999</v>
      </c>
      <c r="E19">
        <f>[15]WMA!F23</f>
        <v>52.1</v>
      </c>
      <c r="F19">
        <f>[15]Lite!F23</f>
        <v>16.3</v>
      </c>
      <c r="H19">
        <f>'[15]DWM-NB'!L23</f>
        <v>3</v>
      </c>
      <c r="I19">
        <f>[15]Lite!L23</f>
        <v>6</v>
      </c>
      <c r="J19">
        <f>'[15]DWM-HT'!L23</f>
        <v>4</v>
      </c>
      <c r="L19">
        <f>[15]ARF!Q23</f>
        <v>0</v>
      </c>
      <c r="M19">
        <f>'[15]DWM-NB'!Q23</f>
        <v>0</v>
      </c>
      <c r="N19">
        <f>'[15]DWM-HT'!Q23</f>
        <v>0</v>
      </c>
      <c r="O19">
        <f>[15]WMA!Q23</f>
        <v>0</v>
      </c>
      <c r="P19">
        <f>[15]Lite!Q23</f>
        <v>0</v>
      </c>
      <c r="R19">
        <f>[15]ARF!C23</f>
        <v>3.734375</v>
      </c>
      <c r="S19">
        <f>'[15]DWM-NB'!C23</f>
        <v>3.046875</v>
      </c>
      <c r="T19">
        <f>'[15]DWM-HT'!C23</f>
        <v>4.328125</v>
      </c>
      <c r="U19">
        <f>[15]WMA!C23</f>
        <v>2.265625</v>
      </c>
      <c r="V19">
        <f>[15]Lite!C23</f>
        <v>4.46875</v>
      </c>
    </row>
    <row r="20" spans="1:22" ht="15" x14ac:dyDescent="0.25">
      <c r="A20">
        <f>[15]ARF!E24</f>
        <v>18000</v>
      </c>
      <c r="B20">
        <f>[15]ARF!F24</f>
        <v>43.3</v>
      </c>
      <c r="C20">
        <f>'[15]DWM-NB'!F24</f>
        <v>46.800000000000004</v>
      </c>
      <c r="D20">
        <f>'[15]DWM-HT'!F24</f>
        <v>44.6</v>
      </c>
      <c r="E20">
        <f>[15]WMA!F24</f>
        <v>49.3</v>
      </c>
      <c r="F20">
        <f>[15]Lite!F24</f>
        <v>40.6</v>
      </c>
      <c r="H20">
        <f>'[15]DWM-NB'!L24</f>
        <v>5</v>
      </c>
      <c r="I20">
        <f>[15]Lite!L24</f>
        <v>7</v>
      </c>
      <c r="J20">
        <f>'[15]DWM-HT'!L24</f>
        <v>6</v>
      </c>
      <c r="L20">
        <f>[15]ARF!Q24</f>
        <v>0</v>
      </c>
      <c r="M20">
        <f>'[15]DWM-NB'!Q24</f>
        <v>0</v>
      </c>
      <c r="N20">
        <f>'[15]DWM-HT'!Q24</f>
        <v>0</v>
      </c>
      <c r="O20">
        <f>[15]WMA!Q24</f>
        <v>0</v>
      </c>
      <c r="P20">
        <f>[15]Lite!Q24</f>
        <v>0</v>
      </c>
      <c r="R20">
        <f>[15]ARF!C24</f>
        <v>3.9375</v>
      </c>
      <c r="S20">
        <f>'[15]DWM-NB'!C24</f>
        <v>3.1875</v>
      </c>
      <c r="T20">
        <f>'[15]DWM-HT'!C24</f>
        <v>4.5</v>
      </c>
      <c r="U20">
        <f>[15]WMA!C24</f>
        <v>2.421875</v>
      </c>
      <c r="V20">
        <f>[15]Lite!C24</f>
        <v>4.734375</v>
      </c>
    </row>
    <row r="21" spans="1:22" ht="15" x14ac:dyDescent="0.25">
      <c r="A21">
        <f>[15]ARF!E25</f>
        <v>19000</v>
      </c>
      <c r="B21">
        <f>[15]ARF!F25</f>
        <v>64.5</v>
      </c>
      <c r="C21">
        <f>'[15]DWM-NB'!F25</f>
        <v>45.800000000000004</v>
      </c>
      <c r="D21">
        <f>'[15]DWM-HT'!F25</f>
        <v>52</v>
      </c>
      <c r="E21">
        <f>[15]WMA!F25</f>
        <v>54.6</v>
      </c>
      <c r="F21">
        <f>[15]Lite!F25</f>
        <v>61.7</v>
      </c>
      <c r="H21">
        <f>'[15]DWM-NB'!L25</f>
        <v>5</v>
      </c>
      <c r="I21">
        <f>[15]Lite!L25</f>
        <v>5</v>
      </c>
      <c r="J21">
        <f>'[15]DWM-HT'!L25</f>
        <v>6</v>
      </c>
      <c r="L21">
        <f>[15]ARF!Q25</f>
        <v>0</v>
      </c>
      <c r="M21">
        <f>'[15]DWM-NB'!Q25</f>
        <v>0</v>
      </c>
      <c r="N21">
        <f>'[15]DWM-HT'!Q25</f>
        <v>0</v>
      </c>
      <c r="O21">
        <f>[15]WMA!Q25</f>
        <v>0</v>
      </c>
      <c r="P21">
        <f>[15]Lite!Q25</f>
        <v>100</v>
      </c>
      <c r="R21">
        <f>[15]ARF!C25</f>
        <v>4.03125</v>
      </c>
      <c r="S21">
        <f>'[15]DWM-NB'!C25</f>
        <v>3.28125</v>
      </c>
      <c r="T21">
        <f>'[15]DWM-HT'!C25</f>
        <v>4.625</v>
      </c>
      <c r="U21">
        <f>[15]WMA!C25</f>
        <v>2.53125</v>
      </c>
      <c r="V21">
        <f>[15]Lite!C25</f>
        <v>4.921875</v>
      </c>
    </row>
    <row r="22" spans="1:22" ht="15" x14ac:dyDescent="0.25">
      <c r="A22">
        <f>[15]ARF!E26</f>
        <v>20000</v>
      </c>
      <c r="B22">
        <f>[15]ARF!F26</f>
        <v>60</v>
      </c>
      <c r="C22">
        <f>'[15]DWM-NB'!F26</f>
        <v>49.1</v>
      </c>
      <c r="D22">
        <f>'[15]DWM-HT'!F26</f>
        <v>52</v>
      </c>
      <c r="E22">
        <f>[15]WMA!F26</f>
        <v>54.300000000000004</v>
      </c>
      <c r="F22">
        <f>[15]Lite!F26</f>
        <v>74.5</v>
      </c>
      <c r="H22">
        <f>'[15]DWM-NB'!L26</f>
        <v>5</v>
      </c>
      <c r="I22">
        <f>[15]Lite!L26</f>
        <v>7</v>
      </c>
      <c r="J22">
        <f>'[15]DWM-HT'!L26</f>
        <v>6</v>
      </c>
      <c r="L22">
        <f>[15]ARF!Q26</f>
        <v>0</v>
      </c>
      <c r="M22">
        <f>'[15]DWM-NB'!Q26</f>
        <v>0</v>
      </c>
      <c r="N22">
        <f>'[15]DWM-HT'!Q26</f>
        <v>0</v>
      </c>
      <c r="O22">
        <f>[15]WMA!Q26</f>
        <v>0</v>
      </c>
      <c r="P22">
        <f>[15]Lite!Q26</f>
        <v>0</v>
      </c>
      <c r="R22">
        <f>[15]ARF!C26</f>
        <v>4.125</v>
      </c>
      <c r="S22">
        <f>'[15]DWM-NB'!C26</f>
        <v>3.375</v>
      </c>
      <c r="T22">
        <f>'[15]DWM-HT'!C26</f>
        <v>4.75</v>
      </c>
      <c r="U22">
        <f>[15]WMA!C26</f>
        <v>2.640625</v>
      </c>
      <c r="V22">
        <f>[15]Lite!C26</f>
        <v>5.109375</v>
      </c>
    </row>
    <row r="23" spans="1:22" ht="15" x14ac:dyDescent="0.25">
      <c r="A23">
        <f>[15]ARF!E27</f>
        <v>21000</v>
      </c>
      <c r="B23">
        <f>[15]ARF!F27</f>
        <v>64.8</v>
      </c>
      <c r="C23">
        <f>'[15]DWM-NB'!F27</f>
        <v>53.300000000000004</v>
      </c>
      <c r="D23">
        <f>'[15]DWM-HT'!F27</f>
        <v>53.6</v>
      </c>
      <c r="E23">
        <f>[15]WMA!F27</f>
        <v>56.499999999999993</v>
      </c>
      <c r="F23">
        <f>[15]Lite!F27</f>
        <v>80.7</v>
      </c>
      <c r="H23">
        <f>'[15]DWM-NB'!L27</f>
        <v>5</v>
      </c>
      <c r="I23">
        <f>[15]Lite!L27</f>
        <v>7</v>
      </c>
      <c r="J23">
        <f>'[15]DWM-HT'!L27</f>
        <v>6</v>
      </c>
      <c r="L23">
        <f>[15]ARF!Q27</f>
        <v>0</v>
      </c>
      <c r="M23">
        <f>'[15]DWM-NB'!Q27</f>
        <v>0</v>
      </c>
      <c r="N23">
        <f>'[15]DWM-HT'!Q27</f>
        <v>0</v>
      </c>
      <c r="O23">
        <f>[15]WMA!Q27</f>
        <v>0</v>
      </c>
      <c r="P23">
        <f>[15]Lite!Q27</f>
        <v>100</v>
      </c>
      <c r="R23">
        <f>[15]ARF!C27</f>
        <v>4.21875</v>
      </c>
      <c r="S23">
        <f>'[15]DWM-NB'!C27</f>
        <v>3.484375</v>
      </c>
      <c r="T23">
        <f>'[15]DWM-HT'!C27</f>
        <v>4.875</v>
      </c>
      <c r="U23">
        <f>[15]WMA!C27</f>
        <v>2.765625</v>
      </c>
      <c r="V23">
        <f>[15]Lite!C27</f>
        <v>5.28125</v>
      </c>
    </row>
    <row r="24" spans="1:22" ht="15" x14ac:dyDescent="0.25">
      <c r="A24">
        <f>[15]ARF!E28</f>
        <v>22000</v>
      </c>
      <c r="B24">
        <f>[15]ARF!F28</f>
        <v>52.900000000000006</v>
      </c>
      <c r="C24">
        <f>'[15]DWM-NB'!F28</f>
        <v>55.2</v>
      </c>
      <c r="D24">
        <f>'[15]DWM-HT'!F28</f>
        <v>56.699999999999996</v>
      </c>
      <c r="E24">
        <f>[15]WMA!F28</f>
        <v>49.1</v>
      </c>
      <c r="F24">
        <f>[15]Lite!F28</f>
        <v>84.399999999999991</v>
      </c>
      <c r="H24">
        <f>'[15]DWM-NB'!L28</f>
        <v>5</v>
      </c>
      <c r="I24">
        <f>[15]Lite!L28</f>
        <v>7</v>
      </c>
      <c r="J24">
        <f>'[15]DWM-HT'!L28</f>
        <v>6</v>
      </c>
      <c r="L24">
        <f>[15]ARF!Q28</f>
        <v>0</v>
      </c>
      <c r="M24">
        <f>'[15]DWM-NB'!Q28</f>
        <v>0</v>
      </c>
      <c r="N24">
        <f>'[15]DWM-HT'!Q28</f>
        <v>0</v>
      </c>
      <c r="O24">
        <f>[15]WMA!Q28</f>
        <v>0</v>
      </c>
      <c r="P24">
        <f>[15]Lite!Q28</f>
        <v>0</v>
      </c>
      <c r="R24">
        <f>[15]ARF!C28</f>
        <v>4.3125</v>
      </c>
      <c r="S24">
        <f>'[15]DWM-NB'!C28</f>
        <v>3.578125</v>
      </c>
      <c r="T24">
        <f>'[15]DWM-HT'!C28</f>
        <v>5</v>
      </c>
      <c r="U24">
        <f>[15]WMA!C28</f>
        <v>2.875</v>
      </c>
      <c r="V24">
        <f>[15]Lite!C28</f>
        <v>5.453125</v>
      </c>
    </row>
    <row r="25" spans="1:22" ht="15" x14ac:dyDescent="0.25">
      <c r="A25">
        <f>[15]ARF!E29</f>
        <v>23000</v>
      </c>
      <c r="B25">
        <f>[15]ARF!F29</f>
        <v>61.8</v>
      </c>
      <c r="C25">
        <f>'[15]DWM-NB'!F29</f>
        <v>53.300000000000004</v>
      </c>
      <c r="D25">
        <f>'[15]DWM-HT'!F29</f>
        <v>55.000000000000007</v>
      </c>
      <c r="E25">
        <f>[15]WMA!F29</f>
        <v>50.9</v>
      </c>
      <c r="F25">
        <f>[15]Lite!F29</f>
        <v>85.6</v>
      </c>
      <c r="H25">
        <f>'[15]DWM-NB'!L29</f>
        <v>5</v>
      </c>
      <c r="I25">
        <f>[15]Lite!L29</f>
        <v>7</v>
      </c>
      <c r="J25">
        <f>'[15]DWM-HT'!L29</f>
        <v>6</v>
      </c>
      <c r="L25">
        <f>[15]ARF!Q29</f>
        <v>0</v>
      </c>
      <c r="M25">
        <f>'[15]DWM-NB'!Q29</f>
        <v>0</v>
      </c>
      <c r="N25">
        <f>'[15]DWM-HT'!Q29</f>
        <v>0</v>
      </c>
      <c r="O25">
        <f>[15]WMA!Q29</f>
        <v>0</v>
      </c>
      <c r="P25">
        <f>[15]Lite!Q29</f>
        <v>100</v>
      </c>
      <c r="R25">
        <f>[15]ARF!C29</f>
        <v>4.40625</v>
      </c>
      <c r="S25">
        <f>'[15]DWM-NB'!C29</f>
        <v>3.671875</v>
      </c>
      <c r="T25">
        <f>'[15]DWM-HT'!C29</f>
        <v>5.109375</v>
      </c>
      <c r="U25">
        <f>[15]WMA!C29</f>
        <v>2.96875</v>
      </c>
      <c r="V25">
        <f>[15]Lite!C29</f>
        <v>5.625</v>
      </c>
    </row>
    <row r="26" spans="1:22" ht="15" x14ac:dyDescent="0.25">
      <c r="A26">
        <f>[15]ARF!E30</f>
        <v>24000</v>
      </c>
      <c r="B26">
        <f>[15]ARF!F30</f>
        <v>70.099999999999994</v>
      </c>
      <c r="C26">
        <f>'[15]DWM-NB'!F30</f>
        <v>55.600000000000009</v>
      </c>
      <c r="D26">
        <f>'[15]DWM-HT'!F30</f>
        <v>62.9</v>
      </c>
      <c r="E26">
        <f>[15]WMA!F30</f>
        <v>43.2</v>
      </c>
      <c r="F26">
        <f>[15]Lite!F30</f>
        <v>76.900000000000006</v>
      </c>
      <c r="H26">
        <f>'[15]DWM-NB'!L30</f>
        <v>5</v>
      </c>
      <c r="I26">
        <f>[15]Lite!L30</f>
        <v>7</v>
      </c>
      <c r="J26">
        <f>'[15]DWM-HT'!L30</f>
        <v>6</v>
      </c>
      <c r="L26">
        <f>[15]ARF!Q30</f>
        <v>0</v>
      </c>
      <c r="M26">
        <f>'[15]DWM-NB'!Q30</f>
        <v>0</v>
      </c>
      <c r="N26">
        <f>'[15]DWM-HT'!Q30</f>
        <v>0</v>
      </c>
      <c r="O26">
        <f>[15]WMA!Q30</f>
        <v>0</v>
      </c>
      <c r="P26">
        <f>[15]Lite!Q30</f>
        <v>0</v>
      </c>
      <c r="R26">
        <f>[15]ARF!C30</f>
        <v>4.5</v>
      </c>
      <c r="S26">
        <f>'[15]DWM-NB'!C30</f>
        <v>3.765625</v>
      </c>
      <c r="T26">
        <f>'[15]DWM-HT'!C30</f>
        <v>5.234375</v>
      </c>
      <c r="U26">
        <f>[15]WMA!C30</f>
        <v>3.0625</v>
      </c>
      <c r="V26">
        <f>[15]Lite!C30</f>
        <v>5.765625</v>
      </c>
    </row>
    <row r="27" spans="1:22" ht="15" x14ac:dyDescent="0.25">
      <c r="A27">
        <f>[15]ARF!E31</f>
        <v>25000</v>
      </c>
      <c r="B27">
        <f>[15]ARF!F31</f>
        <v>78.600000000000009</v>
      </c>
      <c r="C27">
        <f>'[15]DWM-NB'!F31</f>
        <v>56.399999999999991</v>
      </c>
      <c r="D27">
        <f>'[15]DWM-HT'!F31</f>
        <v>72.899999999999991</v>
      </c>
      <c r="E27">
        <f>[15]WMA!F31</f>
        <v>47.699999999999996</v>
      </c>
      <c r="F27">
        <f>[15]Lite!F31</f>
        <v>80.7</v>
      </c>
      <c r="H27">
        <f>'[15]DWM-NB'!L31</f>
        <v>5</v>
      </c>
      <c r="I27">
        <f>[15]Lite!L31</f>
        <v>6</v>
      </c>
      <c r="J27">
        <f>'[15]DWM-HT'!L31</f>
        <v>6</v>
      </c>
      <c r="L27">
        <f>[15]ARF!Q31</f>
        <v>0</v>
      </c>
      <c r="M27">
        <f>'[15]DWM-NB'!Q31</f>
        <v>0</v>
      </c>
      <c r="N27">
        <f>'[15]DWM-HT'!Q31</f>
        <v>0</v>
      </c>
      <c r="O27">
        <f>[15]WMA!Q31</f>
        <v>0</v>
      </c>
      <c r="P27">
        <f>[15]Lite!Q31</f>
        <v>100</v>
      </c>
      <c r="R27">
        <f>[15]ARF!C31</f>
        <v>4.59375</v>
      </c>
      <c r="S27">
        <f>'[15]DWM-NB'!C31</f>
        <v>3.859375</v>
      </c>
      <c r="T27">
        <f>'[15]DWM-HT'!C31</f>
        <v>5.375</v>
      </c>
      <c r="U27">
        <f>[15]WMA!C31</f>
        <v>3.171875</v>
      </c>
      <c r="V27">
        <f>[15]Lite!C31</f>
        <v>5.96875</v>
      </c>
    </row>
    <row r="28" spans="1:22" ht="15" x14ac:dyDescent="0.25">
      <c r="A28">
        <f>[15]ARF!E32</f>
        <v>26000</v>
      </c>
      <c r="B28">
        <f>[15]ARF!F32</f>
        <v>79</v>
      </c>
      <c r="C28">
        <f>'[15]DWM-NB'!F32</f>
        <v>56.999999999999993</v>
      </c>
      <c r="D28">
        <f>'[15]DWM-HT'!F32</f>
        <v>61.5</v>
      </c>
      <c r="E28">
        <f>[15]WMA!F32</f>
        <v>49.5</v>
      </c>
      <c r="F28">
        <f>[15]Lite!F32</f>
        <v>84.6</v>
      </c>
      <c r="H28">
        <f>'[15]DWM-NB'!L32</f>
        <v>5</v>
      </c>
      <c r="I28">
        <f>[15]Lite!L32</f>
        <v>5</v>
      </c>
      <c r="J28">
        <f>'[15]DWM-HT'!L32</f>
        <v>6</v>
      </c>
      <c r="L28">
        <f>[15]ARF!Q32</f>
        <v>0</v>
      </c>
      <c r="M28">
        <f>'[15]DWM-NB'!Q32</f>
        <v>0</v>
      </c>
      <c r="N28">
        <f>'[15]DWM-HT'!Q32</f>
        <v>0</v>
      </c>
      <c r="O28">
        <f>[15]WMA!Q32</f>
        <v>0</v>
      </c>
      <c r="P28">
        <f>[15]Lite!Q32</f>
        <v>0</v>
      </c>
      <c r="R28">
        <f>[15]ARF!C32</f>
        <v>4.671875</v>
      </c>
      <c r="S28">
        <f>'[15]DWM-NB'!C32</f>
        <v>3.953125</v>
      </c>
      <c r="T28">
        <f>'[15]DWM-HT'!C32</f>
        <v>5.5</v>
      </c>
      <c r="U28">
        <f>[15]WMA!C32</f>
        <v>3.265625</v>
      </c>
      <c r="V28">
        <f>[15]Lite!C32</f>
        <v>6.15625</v>
      </c>
    </row>
    <row r="29" spans="1:22" ht="15" x14ac:dyDescent="0.25">
      <c r="A29">
        <f>[15]ARF!E33</f>
        <v>27000</v>
      </c>
      <c r="B29">
        <f>[15]ARF!F33</f>
        <v>82</v>
      </c>
      <c r="C29">
        <f>'[15]DWM-NB'!F33</f>
        <v>66.100000000000009</v>
      </c>
      <c r="D29">
        <f>'[15]DWM-HT'!F33</f>
        <v>78.7</v>
      </c>
      <c r="E29">
        <f>[15]WMA!F33</f>
        <v>52.900000000000006</v>
      </c>
      <c r="F29">
        <f>[15]Lite!F33</f>
        <v>88</v>
      </c>
      <c r="H29">
        <f>'[15]DWM-NB'!L33</f>
        <v>5</v>
      </c>
      <c r="I29">
        <f>[15]Lite!L33</f>
        <v>5</v>
      </c>
      <c r="J29">
        <f>'[15]DWM-HT'!L33</f>
        <v>6</v>
      </c>
      <c r="L29">
        <f>[15]ARF!Q33</f>
        <v>0</v>
      </c>
      <c r="M29">
        <f>'[15]DWM-NB'!Q33</f>
        <v>0</v>
      </c>
      <c r="N29">
        <f>'[15]DWM-HT'!Q33</f>
        <v>0</v>
      </c>
      <c r="O29">
        <f>[15]WMA!Q33</f>
        <v>0</v>
      </c>
      <c r="P29">
        <f>[15]Lite!Q33</f>
        <v>100</v>
      </c>
      <c r="R29">
        <f>[15]ARF!C33</f>
        <v>4.765625</v>
      </c>
      <c r="S29">
        <f>'[15]DWM-NB'!C33</f>
        <v>4.0625</v>
      </c>
      <c r="T29">
        <f>'[15]DWM-HT'!C33</f>
        <v>5.640625</v>
      </c>
      <c r="U29">
        <f>[15]WMA!C33</f>
        <v>3.359375</v>
      </c>
      <c r="V29">
        <f>[15]Lite!C33</f>
        <v>6.34375</v>
      </c>
    </row>
    <row r="30" spans="1:22" ht="15" x14ac:dyDescent="0.25">
      <c r="A30">
        <f>[15]ARF!E34</f>
        <v>28000</v>
      </c>
      <c r="B30">
        <f>[15]ARF!F34</f>
        <v>72.3</v>
      </c>
      <c r="C30">
        <f>'[15]DWM-NB'!F34</f>
        <v>62.6</v>
      </c>
      <c r="D30">
        <f>'[15]DWM-HT'!F34</f>
        <v>73.099999999999994</v>
      </c>
      <c r="E30">
        <f>[15]WMA!F34</f>
        <v>50.1</v>
      </c>
      <c r="F30">
        <f>[15]Lite!F34</f>
        <v>80.100000000000009</v>
      </c>
      <c r="H30">
        <f>'[15]DWM-NB'!L34</f>
        <v>5</v>
      </c>
      <c r="I30">
        <f>[15]Lite!L34</f>
        <v>5</v>
      </c>
      <c r="J30">
        <f>'[15]DWM-HT'!L34</f>
        <v>6</v>
      </c>
      <c r="L30">
        <f>[15]ARF!Q34</f>
        <v>0</v>
      </c>
      <c r="M30">
        <f>'[15]DWM-NB'!Q34</f>
        <v>0</v>
      </c>
      <c r="N30">
        <f>'[15]DWM-HT'!Q34</f>
        <v>0</v>
      </c>
      <c r="O30">
        <f>[15]WMA!Q34</f>
        <v>0</v>
      </c>
      <c r="P30">
        <f>[15]Lite!Q34</f>
        <v>100</v>
      </c>
      <c r="R30">
        <f>[15]ARF!C34</f>
        <v>4.875</v>
      </c>
      <c r="S30">
        <f>'[15]DWM-NB'!C34</f>
        <v>4.15625</v>
      </c>
      <c r="T30">
        <f>'[15]DWM-HT'!C34</f>
        <v>5.734375</v>
      </c>
      <c r="U30">
        <f>[15]WMA!C34</f>
        <v>3.453125</v>
      </c>
      <c r="V30">
        <f>[15]Lite!C34</f>
        <v>6.453125</v>
      </c>
    </row>
    <row r="31" spans="1:22" ht="15" x14ac:dyDescent="0.25">
      <c r="A31">
        <f>[15]ARF!E35</f>
        <v>29000</v>
      </c>
      <c r="B31">
        <f>[15]ARF!F35</f>
        <v>72.7</v>
      </c>
      <c r="C31">
        <f>'[15]DWM-NB'!F35</f>
        <v>63.4</v>
      </c>
      <c r="D31">
        <f>'[15]DWM-HT'!F35</f>
        <v>72.2</v>
      </c>
      <c r="E31">
        <f>[15]WMA!F35</f>
        <v>52.7</v>
      </c>
      <c r="F31">
        <f>[15]Lite!F35</f>
        <v>80.800000000000011</v>
      </c>
      <c r="H31">
        <f>'[15]DWM-NB'!L35</f>
        <v>5</v>
      </c>
      <c r="I31">
        <f>[15]Lite!L35</f>
        <v>5</v>
      </c>
      <c r="J31">
        <f>'[15]DWM-HT'!L35</f>
        <v>6</v>
      </c>
      <c r="L31">
        <f>[15]ARF!Q35</f>
        <v>0</v>
      </c>
      <c r="M31">
        <f>'[15]DWM-NB'!Q35</f>
        <v>0</v>
      </c>
      <c r="N31">
        <f>'[15]DWM-HT'!Q35</f>
        <v>0</v>
      </c>
      <c r="O31">
        <f>[15]WMA!Q35</f>
        <v>0</v>
      </c>
      <c r="P31">
        <f>[15]Lite!Q35</f>
        <v>100</v>
      </c>
      <c r="R31">
        <f>[15]ARF!C35</f>
        <v>4.96875</v>
      </c>
      <c r="S31">
        <f>'[15]DWM-NB'!C35</f>
        <v>4.25</v>
      </c>
      <c r="T31">
        <f>'[15]DWM-HT'!C35</f>
        <v>5.859375</v>
      </c>
      <c r="U31">
        <f>[15]WMA!C35</f>
        <v>3.5625</v>
      </c>
      <c r="V31">
        <f>[15]Lite!C35</f>
        <v>6.640625</v>
      </c>
    </row>
    <row r="32" spans="1:22" ht="15" x14ac:dyDescent="0.25">
      <c r="A32">
        <f>[15]ARF!E36</f>
        <v>30000</v>
      </c>
      <c r="B32">
        <f>[15]ARF!F36</f>
        <v>77.3</v>
      </c>
      <c r="C32">
        <f>'[15]DWM-NB'!F36</f>
        <v>59.8</v>
      </c>
      <c r="D32">
        <f>'[15]DWM-HT'!F36</f>
        <v>75.5</v>
      </c>
      <c r="E32">
        <f>[15]WMA!F36</f>
        <v>57.199999999999996</v>
      </c>
      <c r="F32">
        <f>[15]Lite!F36</f>
        <v>82.1</v>
      </c>
      <c r="H32">
        <f>'[15]DWM-NB'!L36</f>
        <v>5</v>
      </c>
      <c r="I32">
        <f>[15]Lite!L36</f>
        <v>5</v>
      </c>
      <c r="J32">
        <f>'[15]DWM-HT'!L36</f>
        <v>6</v>
      </c>
      <c r="L32">
        <f>[15]ARF!Q36</f>
        <v>0</v>
      </c>
      <c r="M32">
        <f>'[15]DWM-NB'!Q36</f>
        <v>0</v>
      </c>
      <c r="N32">
        <f>'[15]DWM-HT'!Q36</f>
        <v>0</v>
      </c>
      <c r="O32">
        <f>[15]WMA!Q36</f>
        <v>0</v>
      </c>
      <c r="P32">
        <f>[15]Lite!Q36</f>
        <v>0</v>
      </c>
      <c r="R32">
        <f>[15]ARF!C36</f>
        <v>5.0625</v>
      </c>
      <c r="S32">
        <f>'[15]DWM-NB'!C36</f>
        <v>4.34375</v>
      </c>
      <c r="T32">
        <f>'[15]DWM-HT'!C36</f>
        <v>5.96875</v>
      </c>
      <c r="U32">
        <f>[15]WMA!C36</f>
        <v>3.65625</v>
      </c>
      <c r="V32">
        <f>[15]Lite!C36</f>
        <v>6.796875</v>
      </c>
    </row>
    <row r="33" spans="1:22" ht="15" x14ac:dyDescent="0.25">
      <c r="A33">
        <f>[15]ARF!E37</f>
        <v>31000</v>
      </c>
      <c r="B33">
        <f>[15]ARF!F37</f>
        <v>72</v>
      </c>
      <c r="C33">
        <f>'[15]DWM-NB'!F37</f>
        <v>53.800000000000004</v>
      </c>
      <c r="D33">
        <f>'[15]DWM-HT'!F37</f>
        <v>67.900000000000006</v>
      </c>
      <c r="E33">
        <f>[15]WMA!F37</f>
        <v>54.400000000000006</v>
      </c>
      <c r="F33">
        <f>[15]Lite!F37</f>
        <v>80.400000000000006</v>
      </c>
      <c r="H33">
        <f>'[15]DWM-NB'!L37</f>
        <v>5</v>
      </c>
      <c r="I33">
        <f>[15]Lite!L37</f>
        <v>5</v>
      </c>
      <c r="J33">
        <f>'[15]DWM-HT'!L37</f>
        <v>6</v>
      </c>
      <c r="L33">
        <f>[15]ARF!Q37</f>
        <v>0</v>
      </c>
      <c r="M33">
        <f>'[15]DWM-NB'!Q37</f>
        <v>0</v>
      </c>
      <c r="N33">
        <f>'[15]DWM-HT'!Q37</f>
        <v>0</v>
      </c>
      <c r="O33">
        <f>[15]WMA!Q37</f>
        <v>0</v>
      </c>
      <c r="P33">
        <f>[15]Lite!Q37</f>
        <v>0</v>
      </c>
      <c r="R33">
        <f>[15]ARF!C37</f>
        <v>5.171875</v>
      </c>
      <c r="S33">
        <f>'[15]DWM-NB'!C37</f>
        <v>4.4375</v>
      </c>
      <c r="T33">
        <f>'[15]DWM-HT'!C37</f>
        <v>6.078125</v>
      </c>
      <c r="U33">
        <f>[15]WMA!C37</f>
        <v>3.75</v>
      </c>
      <c r="V33">
        <f>[15]Lite!C37</f>
        <v>6.953125</v>
      </c>
    </row>
    <row r="34" spans="1:22" ht="15" x14ac:dyDescent="0.25">
      <c r="A34">
        <f>[15]ARF!E38</f>
        <v>32000</v>
      </c>
      <c r="B34">
        <f>[15]ARF!F38</f>
        <v>70.8</v>
      </c>
      <c r="C34">
        <f>'[15]DWM-NB'!F38</f>
        <v>59</v>
      </c>
      <c r="D34">
        <f>'[15]DWM-HT'!F38</f>
        <v>70.7</v>
      </c>
      <c r="E34">
        <f>[15]WMA!F38</f>
        <v>57.3</v>
      </c>
      <c r="F34">
        <f>[15]Lite!F38</f>
        <v>77.100000000000009</v>
      </c>
      <c r="H34">
        <f>'[15]DWM-NB'!L38</f>
        <v>5</v>
      </c>
      <c r="I34">
        <f>[15]Lite!L38</f>
        <v>5</v>
      </c>
      <c r="J34">
        <f>'[15]DWM-HT'!L38</f>
        <v>6</v>
      </c>
      <c r="L34">
        <f>[15]ARF!Q38</f>
        <v>0</v>
      </c>
      <c r="M34">
        <f>'[15]DWM-NB'!Q38</f>
        <v>0</v>
      </c>
      <c r="N34">
        <f>'[15]DWM-HT'!Q38</f>
        <v>0</v>
      </c>
      <c r="O34">
        <f>[15]WMA!Q38</f>
        <v>0</v>
      </c>
      <c r="P34">
        <f>[15]Lite!Q38</f>
        <v>100</v>
      </c>
      <c r="R34">
        <f>[15]ARF!C38</f>
        <v>5.265625</v>
      </c>
      <c r="S34">
        <f>'[15]DWM-NB'!C38</f>
        <v>4.546875</v>
      </c>
      <c r="T34">
        <f>'[15]DWM-HT'!C38</f>
        <v>6.1875</v>
      </c>
      <c r="U34">
        <f>[15]WMA!C38</f>
        <v>3.84375</v>
      </c>
      <c r="V34">
        <f>[15]Lite!C38</f>
        <v>7.078125</v>
      </c>
    </row>
    <row r="35" spans="1:22" ht="15" x14ac:dyDescent="0.25">
      <c r="A35">
        <f>[15]ARF!E39</f>
        <v>33000</v>
      </c>
      <c r="B35">
        <f>[15]ARF!F39</f>
        <v>75.5</v>
      </c>
      <c r="C35">
        <f>'[15]DWM-NB'!F39</f>
        <v>61.4</v>
      </c>
      <c r="D35">
        <f>'[15]DWM-HT'!F39</f>
        <v>70.7</v>
      </c>
      <c r="E35">
        <f>[15]WMA!F39</f>
        <v>66.600000000000009</v>
      </c>
      <c r="F35">
        <f>[15]Lite!F39</f>
        <v>75.5</v>
      </c>
      <c r="H35">
        <f>'[15]DWM-NB'!L39</f>
        <v>5</v>
      </c>
      <c r="I35">
        <f>[15]Lite!L39</f>
        <v>5</v>
      </c>
      <c r="J35">
        <f>'[15]DWM-HT'!L39</f>
        <v>6</v>
      </c>
      <c r="L35">
        <f>[15]ARF!Q39</f>
        <v>0</v>
      </c>
      <c r="M35">
        <f>'[15]DWM-NB'!Q39</f>
        <v>0</v>
      </c>
      <c r="N35">
        <f>'[15]DWM-HT'!Q39</f>
        <v>0</v>
      </c>
      <c r="O35">
        <f>[15]WMA!Q39</f>
        <v>0</v>
      </c>
      <c r="P35">
        <f>[15]Lite!Q39</f>
        <v>100</v>
      </c>
      <c r="R35">
        <f>[15]ARF!C39</f>
        <v>5.359375</v>
      </c>
      <c r="S35">
        <f>'[15]DWM-NB'!C39</f>
        <v>4.640625</v>
      </c>
      <c r="T35">
        <f>'[15]DWM-HT'!C39</f>
        <v>6.28125</v>
      </c>
      <c r="U35">
        <f>[15]WMA!C39</f>
        <v>3.9375</v>
      </c>
      <c r="V35">
        <f>[15]Lite!C39</f>
        <v>7.203125</v>
      </c>
    </row>
    <row r="36" spans="1:22" x14ac:dyDescent="0.3">
      <c r="A36">
        <f>[15]ARF!E40</f>
        <v>34000</v>
      </c>
      <c r="B36">
        <f>[15]ARF!F40</f>
        <v>73.400000000000006</v>
      </c>
      <c r="C36">
        <f>'[15]DWM-NB'!F40</f>
        <v>57.499999999999993</v>
      </c>
      <c r="D36">
        <f>'[15]DWM-HT'!F40</f>
        <v>67.5</v>
      </c>
      <c r="E36">
        <f>[15]WMA!F40</f>
        <v>68.2</v>
      </c>
      <c r="F36">
        <f>[15]Lite!F40</f>
        <v>74.400000000000006</v>
      </c>
      <c r="H36">
        <f>'[15]DWM-NB'!L40</f>
        <v>5</v>
      </c>
      <c r="I36">
        <f>[15]Lite!L40</f>
        <v>5</v>
      </c>
      <c r="J36">
        <f>'[15]DWM-HT'!L40</f>
        <v>6</v>
      </c>
      <c r="L36">
        <f>[15]ARF!Q40</f>
        <v>0</v>
      </c>
      <c r="M36">
        <f>'[15]DWM-NB'!Q40</f>
        <v>0</v>
      </c>
      <c r="N36">
        <f>'[15]DWM-HT'!Q40</f>
        <v>0</v>
      </c>
      <c r="O36">
        <f>[15]WMA!Q40</f>
        <v>0</v>
      </c>
      <c r="P36">
        <f>[15]Lite!Q40</f>
        <v>0</v>
      </c>
      <c r="R36">
        <f>[15]ARF!C40</f>
        <v>5.46875</v>
      </c>
      <c r="S36">
        <f>'[15]DWM-NB'!C40</f>
        <v>4.734375</v>
      </c>
      <c r="T36">
        <f>'[15]DWM-HT'!C40</f>
        <v>6.390625</v>
      </c>
      <c r="U36">
        <f>[15]WMA!C40</f>
        <v>4.03125</v>
      </c>
      <c r="V36">
        <f>[15]Lite!C40</f>
        <v>7.34375</v>
      </c>
    </row>
    <row r="37" spans="1:22" x14ac:dyDescent="0.3">
      <c r="A37">
        <f>[15]ARF!E41</f>
        <v>35000</v>
      </c>
      <c r="B37">
        <f>[15]ARF!F41</f>
        <v>76.400000000000006</v>
      </c>
      <c r="C37">
        <f>'[15]DWM-NB'!F41</f>
        <v>70.599999999999994</v>
      </c>
      <c r="D37">
        <f>'[15]DWM-HT'!F41</f>
        <v>70.199999999999989</v>
      </c>
      <c r="E37">
        <f>[15]WMA!F41</f>
        <v>76.8</v>
      </c>
      <c r="F37">
        <f>[15]Lite!F41</f>
        <v>76.7</v>
      </c>
      <c r="H37">
        <f>'[15]DWM-NB'!L41</f>
        <v>5</v>
      </c>
      <c r="I37">
        <f>[15]Lite!L41</f>
        <v>5</v>
      </c>
      <c r="J37">
        <f>'[15]DWM-HT'!L41</f>
        <v>6</v>
      </c>
      <c r="L37">
        <f>[15]ARF!Q41</f>
        <v>0</v>
      </c>
      <c r="M37">
        <f>'[15]DWM-NB'!Q41</f>
        <v>0</v>
      </c>
      <c r="N37">
        <f>'[15]DWM-HT'!Q41</f>
        <v>0</v>
      </c>
      <c r="O37">
        <f>[15]WMA!Q41</f>
        <v>0</v>
      </c>
      <c r="P37">
        <f>[15]Lite!Q41</f>
        <v>100</v>
      </c>
      <c r="R37">
        <f>[15]ARF!C41</f>
        <v>5.5625</v>
      </c>
      <c r="S37">
        <f>'[15]DWM-NB'!C41</f>
        <v>4.828125</v>
      </c>
      <c r="T37">
        <f>'[15]DWM-HT'!C41</f>
        <v>6.484375</v>
      </c>
      <c r="U37">
        <f>[15]WMA!C41</f>
        <v>4.125</v>
      </c>
      <c r="V37">
        <f>[15]Lite!C41</f>
        <v>7.5</v>
      </c>
    </row>
    <row r="38" spans="1:22" x14ac:dyDescent="0.3">
      <c r="A38">
        <f>[15]ARF!E42</f>
        <v>36000</v>
      </c>
      <c r="B38">
        <f>[15]ARF!F42</f>
        <v>71.599999999999994</v>
      </c>
      <c r="C38">
        <f>'[15]DWM-NB'!F42</f>
        <v>68.5</v>
      </c>
      <c r="D38">
        <f>'[15]DWM-HT'!F42</f>
        <v>63.9</v>
      </c>
      <c r="E38">
        <f>[15]WMA!F42</f>
        <v>72.2</v>
      </c>
      <c r="F38">
        <f>[15]Lite!F42</f>
        <v>73.900000000000006</v>
      </c>
      <c r="H38">
        <f>'[15]DWM-NB'!L42</f>
        <v>5</v>
      </c>
      <c r="I38">
        <f>[15]Lite!L42</f>
        <v>5</v>
      </c>
      <c r="J38">
        <f>'[15]DWM-HT'!L42</f>
        <v>6</v>
      </c>
      <c r="L38">
        <f>[15]ARF!Q42</f>
        <v>0</v>
      </c>
      <c r="M38">
        <f>'[15]DWM-NB'!Q42</f>
        <v>0</v>
      </c>
      <c r="N38">
        <f>'[15]DWM-HT'!Q42</f>
        <v>0</v>
      </c>
      <c r="O38">
        <f>[15]WMA!Q42</f>
        <v>0</v>
      </c>
      <c r="P38">
        <f>[15]Lite!Q42</f>
        <v>0</v>
      </c>
      <c r="R38">
        <f>[15]ARF!C42</f>
        <v>5.65625</v>
      </c>
      <c r="S38">
        <f>'[15]DWM-NB'!C42</f>
        <v>4.921875</v>
      </c>
      <c r="T38">
        <f>'[15]DWM-HT'!C42</f>
        <v>6.59375</v>
      </c>
      <c r="U38">
        <f>[15]WMA!C42</f>
        <v>4.234375</v>
      </c>
      <c r="V38">
        <f>[15]Lite!C42</f>
        <v>7.65625</v>
      </c>
    </row>
    <row r="39" spans="1:22" x14ac:dyDescent="0.3">
      <c r="A39">
        <f>[15]ARF!E43</f>
        <v>37000</v>
      </c>
      <c r="B39">
        <f>[15]ARF!F43</f>
        <v>78.600000000000009</v>
      </c>
      <c r="C39">
        <f>'[15]DWM-NB'!F43</f>
        <v>71</v>
      </c>
      <c r="D39">
        <f>'[15]DWM-HT'!F43</f>
        <v>77.7</v>
      </c>
      <c r="E39">
        <f>[15]WMA!F43</f>
        <v>78.5</v>
      </c>
      <c r="F39">
        <f>[15]Lite!F43</f>
        <v>79</v>
      </c>
      <c r="H39">
        <f>'[15]DWM-NB'!L43</f>
        <v>5</v>
      </c>
      <c r="I39">
        <f>[15]Lite!L43</f>
        <v>5</v>
      </c>
      <c r="J39">
        <f>'[15]DWM-HT'!L43</f>
        <v>6</v>
      </c>
      <c r="L39">
        <f>[15]ARF!Q43</f>
        <v>0</v>
      </c>
      <c r="M39">
        <f>'[15]DWM-NB'!Q43</f>
        <v>0</v>
      </c>
      <c r="N39">
        <f>'[15]DWM-HT'!Q43</f>
        <v>0</v>
      </c>
      <c r="O39">
        <f>[15]WMA!Q43</f>
        <v>0</v>
      </c>
      <c r="P39">
        <f>[15]Lite!Q43</f>
        <v>0</v>
      </c>
      <c r="R39">
        <f>[15]ARF!C43</f>
        <v>5.75</v>
      </c>
      <c r="S39">
        <f>'[15]DWM-NB'!C43</f>
        <v>5.03125</v>
      </c>
      <c r="T39">
        <f>'[15]DWM-HT'!C43</f>
        <v>6.71875</v>
      </c>
      <c r="U39">
        <f>[15]WMA!C43</f>
        <v>4.3125</v>
      </c>
      <c r="V39">
        <f>[15]Lite!C43</f>
        <v>7.8125</v>
      </c>
    </row>
    <row r="40" spans="1:22" x14ac:dyDescent="0.3">
      <c r="A40">
        <f>[15]ARF!E44</f>
        <v>38000</v>
      </c>
      <c r="B40">
        <f>[15]ARF!F44</f>
        <v>80.400000000000006</v>
      </c>
      <c r="C40">
        <f>'[15]DWM-NB'!F44</f>
        <v>72.3</v>
      </c>
      <c r="D40">
        <f>'[15]DWM-HT'!F44</f>
        <v>73.7</v>
      </c>
      <c r="E40">
        <f>[15]WMA!F44</f>
        <v>76.099999999999994</v>
      </c>
      <c r="F40">
        <f>[15]Lite!F44</f>
        <v>87.3</v>
      </c>
      <c r="H40">
        <f>'[15]DWM-NB'!L44</f>
        <v>5</v>
      </c>
      <c r="I40">
        <f>[15]Lite!L44</f>
        <v>5</v>
      </c>
      <c r="J40">
        <f>'[15]DWM-HT'!L44</f>
        <v>6</v>
      </c>
      <c r="L40">
        <f>[15]ARF!Q44</f>
        <v>0</v>
      </c>
      <c r="M40">
        <f>'[15]DWM-NB'!Q44</f>
        <v>0</v>
      </c>
      <c r="N40">
        <f>'[15]DWM-HT'!Q44</f>
        <v>0</v>
      </c>
      <c r="O40">
        <f>[15]WMA!Q44</f>
        <v>0</v>
      </c>
      <c r="P40">
        <f>[15]Lite!Q44</f>
        <v>0</v>
      </c>
      <c r="R40">
        <f>[15]ARF!C44</f>
        <v>5.84375</v>
      </c>
      <c r="S40">
        <f>'[15]DWM-NB'!C44</f>
        <v>5.125</v>
      </c>
      <c r="T40">
        <f>'[15]DWM-HT'!C44</f>
        <v>6.84375</v>
      </c>
      <c r="U40">
        <f>[15]WMA!C44</f>
        <v>4.40625</v>
      </c>
      <c r="V40">
        <f>[15]Lite!C44</f>
        <v>8</v>
      </c>
    </row>
    <row r="41" spans="1:22" x14ac:dyDescent="0.3">
      <c r="A41">
        <f>[15]ARF!E45</f>
        <v>39000</v>
      </c>
      <c r="B41">
        <f>[15]ARF!F45</f>
        <v>81.399999999999991</v>
      </c>
      <c r="C41">
        <f>'[15]DWM-NB'!F45</f>
        <v>78.100000000000009</v>
      </c>
      <c r="D41">
        <f>'[15]DWM-HT'!F45</f>
        <v>82</v>
      </c>
      <c r="E41">
        <f>[15]WMA!F45</f>
        <v>78.8</v>
      </c>
      <c r="F41">
        <f>[15]Lite!F45</f>
        <v>91.600000000000009</v>
      </c>
      <c r="H41">
        <f>'[15]DWM-NB'!L45</f>
        <v>5</v>
      </c>
      <c r="I41">
        <f>[15]Lite!L45</f>
        <v>5</v>
      </c>
      <c r="J41">
        <f>'[15]DWM-HT'!L45</f>
        <v>6</v>
      </c>
      <c r="L41">
        <f>[15]ARF!Q45</f>
        <v>0</v>
      </c>
      <c r="M41">
        <f>'[15]DWM-NB'!Q45</f>
        <v>0</v>
      </c>
      <c r="N41">
        <f>'[15]DWM-HT'!Q45</f>
        <v>0</v>
      </c>
      <c r="O41">
        <f>[15]WMA!Q45</f>
        <v>0</v>
      </c>
      <c r="P41">
        <f>[15]Lite!Q45</f>
        <v>100</v>
      </c>
      <c r="R41">
        <f>[15]ARF!C45</f>
        <v>5.953125</v>
      </c>
      <c r="S41">
        <f>'[15]DWM-NB'!C45</f>
        <v>5.21875</v>
      </c>
      <c r="T41">
        <f>'[15]DWM-HT'!C45</f>
        <v>6.96875</v>
      </c>
      <c r="U41">
        <f>[15]WMA!C45</f>
        <v>4.5</v>
      </c>
      <c r="V41">
        <f>[15]Lite!C45</f>
        <v>8.140625</v>
      </c>
    </row>
    <row r="42" spans="1:22" x14ac:dyDescent="0.3">
      <c r="A42">
        <f>[15]ARF!E46</f>
        <v>40000</v>
      </c>
      <c r="B42">
        <f>[15]ARF!F46</f>
        <v>87.1</v>
      </c>
      <c r="C42">
        <f>'[15]DWM-NB'!F46</f>
        <v>77.100000000000009</v>
      </c>
      <c r="D42">
        <f>'[15]DWM-HT'!F46</f>
        <v>87.4</v>
      </c>
      <c r="E42">
        <f>[15]WMA!F46</f>
        <v>75.099999999999994</v>
      </c>
      <c r="F42">
        <f>[15]Lite!F46</f>
        <v>95.3</v>
      </c>
      <c r="H42">
        <f>'[15]DWM-NB'!L46</f>
        <v>5</v>
      </c>
      <c r="I42">
        <f>[15]Lite!L46</f>
        <v>5</v>
      </c>
      <c r="J42">
        <f>'[15]DWM-HT'!L46</f>
        <v>6</v>
      </c>
      <c r="L42">
        <f>[15]ARF!Q46</f>
        <v>0</v>
      </c>
      <c r="M42">
        <f>'[15]DWM-NB'!Q46</f>
        <v>0</v>
      </c>
      <c r="N42">
        <f>'[15]DWM-HT'!Q46</f>
        <v>0</v>
      </c>
      <c r="O42">
        <f>[15]WMA!Q46</f>
        <v>0</v>
      </c>
      <c r="P42">
        <f>[15]Lite!Q46</f>
        <v>100</v>
      </c>
      <c r="R42">
        <f>[15]ARF!C46</f>
        <v>6.046875</v>
      </c>
      <c r="S42">
        <f>'[15]DWM-NB'!C46</f>
        <v>5.3125</v>
      </c>
      <c r="T42">
        <f>'[15]DWM-HT'!C46</f>
        <v>7.078125</v>
      </c>
      <c r="U42">
        <f>[15]WMA!C46</f>
        <v>4.625</v>
      </c>
      <c r="V42">
        <f>[15]Lite!C46</f>
        <v>8.28125</v>
      </c>
    </row>
    <row r="43" spans="1:22" x14ac:dyDescent="0.3">
      <c r="A43">
        <f>[15]ARF!E47</f>
        <v>41000</v>
      </c>
      <c r="B43">
        <f>[15]ARF!F47</f>
        <v>76.5</v>
      </c>
      <c r="C43">
        <f>'[15]DWM-NB'!F47</f>
        <v>74.5</v>
      </c>
      <c r="D43">
        <f>'[15]DWM-HT'!F47</f>
        <v>84.3</v>
      </c>
      <c r="E43">
        <f>[15]WMA!F47</f>
        <v>72.3</v>
      </c>
      <c r="F43">
        <f>[15]Lite!F47</f>
        <v>91.8</v>
      </c>
      <c r="H43">
        <f>'[15]DWM-NB'!L47</f>
        <v>5</v>
      </c>
      <c r="I43">
        <f>[15]Lite!L47</f>
        <v>5</v>
      </c>
      <c r="J43">
        <f>'[15]DWM-HT'!L47</f>
        <v>6</v>
      </c>
      <c r="L43">
        <f>[15]ARF!Q47</f>
        <v>0</v>
      </c>
      <c r="M43">
        <f>'[15]DWM-NB'!Q47</f>
        <v>0</v>
      </c>
      <c r="N43">
        <f>'[15]DWM-HT'!Q47</f>
        <v>0</v>
      </c>
      <c r="O43">
        <f>[15]WMA!Q47</f>
        <v>0</v>
      </c>
      <c r="P43">
        <f>[15]Lite!Q47</f>
        <v>100</v>
      </c>
      <c r="R43">
        <f>[15]ARF!C47</f>
        <v>6.15625</v>
      </c>
      <c r="S43">
        <f>'[15]DWM-NB'!C47</f>
        <v>5.40625</v>
      </c>
      <c r="T43">
        <f>'[15]DWM-HT'!C47</f>
        <v>7.203125</v>
      </c>
      <c r="U43">
        <f>[15]WMA!C47</f>
        <v>4.75</v>
      </c>
      <c r="V43">
        <f>[15]Lite!C47</f>
        <v>8.390625</v>
      </c>
    </row>
    <row r="44" spans="1:22" x14ac:dyDescent="0.3">
      <c r="A44">
        <f>[15]ARF!E48</f>
        <v>42000</v>
      </c>
      <c r="B44">
        <f>[15]ARF!F48</f>
        <v>76.8</v>
      </c>
      <c r="C44">
        <f>'[15]DWM-NB'!F48</f>
        <v>78.2</v>
      </c>
      <c r="D44">
        <f>'[15]DWM-HT'!F48</f>
        <v>82.899999999999991</v>
      </c>
      <c r="E44">
        <f>[15]WMA!F48</f>
        <v>75.2</v>
      </c>
      <c r="F44">
        <f>[15]Lite!F48</f>
        <v>94</v>
      </c>
      <c r="H44">
        <f>'[15]DWM-NB'!L48</f>
        <v>5</v>
      </c>
      <c r="I44">
        <f>[15]Lite!L48</f>
        <v>5</v>
      </c>
      <c r="J44">
        <f>'[15]DWM-HT'!L48</f>
        <v>6</v>
      </c>
      <c r="L44">
        <f>[15]ARF!Q48</f>
        <v>0</v>
      </c>
      <c r="M44">
        <f>'[15]DWM-NB'!Q48</f>
        <v>0</v>
      </c>
      <c r="N44">
        <f>'[15]DWM-HT'!Q48</f>
        <v>0</v>
      </c>
      <c r="O44">
        <f>[15]WMA!Q48</f>
        <v>0</v>
      </c>
      <c r="P44">
        <f>[15]Lite!Q48</f>
        <v>0</v>
      </c>
      <c r="R44">
        <f>[15]ARF!C48</f>
        <v>6.25</v>
      </c>
      <c r="S44">
        <f>'[15]DWM-NB'!C48</f>
        <v>5.515625</v>
      </c>
      <c r="T44">
        <f>'[15]DWM-HT'!C48</f>
        <v>7.3125</v>
      </c>
      <c r="U44">
        <f>[15]WMA!C48</f>
        <v>4.84375</v>
      </c>
      <c r="V44">
        <f>[15]Lite!C48</f>
        <v>8.515625</v>
      </c>
    </row>
    <row r="45" spans="1:22" x14ac:dyDescent="0.3">
      <c r="A45">
        <f>[15]ARF!E49</f>
        <v>43000</v>
      </c>
      <c r="B45">
        <f>[15]ARF!F49</f>
        <v>74.7</v>
      </c>
      <c r="C45">
        <f>'[15]DWM-NB'!F49</f>
        <v>74</v>
      </c>
      <c r="D45">
        <f>'[15]DWM-HT'!F49</f>
        <v>76.3</v>
      </c>
      <c r="E45">
        <f>[15]WMA!F49</f>
        <v>67.800000000000011</v>
      </c>
      <c r="F45">
        <f>[15]Lite!F49</f>
        <v>93.5</v>
      </c>
      <c r="H45">
        <f>'[15]DWM-NB'!L49</f>
        <v>5</v>
      </c>
      <c r="I45">
        <f>[15]Lite!L49</f>
        <v>5</v>
      </c>
      <c r="J45">
        <f>'[15]DWM-HT'!L49</f>
        <v>6</v>
      </c>
      <c r="L45">
        <f>[15]ARF!Q49</f>
        <v>0</v>
      </c>
      <c r="M45">
        <f>'[15]DWM-NB'!Q49</f>
        <v>0</v>
      </c>
      <c r="N45">
        <f>'[15]DWM-HT'!Q49</f>
        <v>0</v>
      </c>
      <c r="O45">
        <f>[15]WMA!Q49</f>
        <v>0</v>
      </c>
      <c r="P45">
        <f>[15]Lite!Q49</f>
        <v>0</v>
      </c>
      <c r="R45">
        <f>[15]ARF!C49</f>
        <v>6.359375</v>
      </c>
      <c r="S45">
        <f>'[15]DWM-NB'!C49</f>
        <v>5.609375</v>
      </c>
      <c r="T45">
        <f>'[15]DWM-HT'!C49</f>
        <v>7.421875</v>
      </c>
      <c r="U45">
        <f>[15]WMA!C49</f>
        <v>4.9375</v>
      </c>
      <c r="V45">
        <f>[15]Lite!C49</f>
        <v>8.65625</v>
      </c>
    </row>
    <row r="46" spans="1:22" x14ac:dyDescent="0.3">
      <c r="A46">
        <f>[15]ARF!E50</f>
        <v>44000</v>
      </c>
      <c r="B46">
        <f>[15]ARF!F50</f>
        <v>74.900000000000006</v>
      </c>
      <c r="C46">
        <f>'[15]DWM-NB'!F50</f>
        <v>75</v>
      </c>
      <c r="D46">
        <f>'[15]DWM-HT'!F50</f>
        <v>84.399999999999991</v>
      </c>
      <c r="E46">
        <f>[15]WMA!F50</f>
        <v>74.8</v>
      </c>
      <c r="F46">
        <f>[15]Lite!F50</f>
        <v>92.7</v>
      </c>
      <c r="H46">
        <f>'[15]DWM-NB'!L50</f>
        <v>5</v>
      </c>
      <c r="I46">
        <f>[15]Lite!L50</f>
        <v>5</v>
      </c>
      <c r="J46">
        <f>'[15]DWM-HT'!L50</f>
        <v>6</v>
      </c>
      <c r="L46">
        <f>[15]ARF!Q50</f>
        <v>0</v>
      </c>
      <c r="M46">
        <f>'[15]DWM-NB'!Q50</f>
        <v>0</v>
      </c>
      <c r="N46">
        <f>'[15]DWM-HT'!Q50</f>
        <v>0</v>
      </c>
      <c r="O46">
        <f>[15]WMA!Q50</f>
        <v>0</v>
      </c>
      <c r="P46">
        <f>[15]Lite!Q50</f>
        <v>0</v>
      </c>
      <c r="R46">
        <f>[15]ARF!C50</f>
        <v>6.453125</v>
      </c>
      <c r="S46">
        <f>'[15]DWM-NB'!C50</f>
        <v>5.703125</v>
      </c>
      <c r="T46">
        <f>'[15]DWM-HT'!C50</f>
        <v>7.5625</v>
      </c>
      <c r="U46">
        <f>[15]WMA!C50</f>
        <v>5.03125</v>
      </c>
      <c r="V46">
        <f>[15]Lite!C50</f>
        <v>8.796875</v>
      </c>
    </row>
    <row r="47" spans="1:22" x14ac:dyDescent="0.3">
      <c r="A47">
        <f>[15]ARF!E51</f>
        <v>45000</v>
      </c>
      <c r="B47">
        <f>[15]ARF!F51</f>
        <v>71.399999999999991</v>
      </c>
      <c r="C47">
        <f>'[15]DWM-NB'!F51</f>
        <v>68.400000000000006</v>
      </c>
      <c r="D47">
        <f>'[15]DWM-HT'!F51</f>
        <v>78.8</v>
      </c>
      <c r="E47">
        <f>[15]WMA!F51</f>
        <v>72.8</v>
      </c>
      <c r="F47">
        <f>[15]Lite!F51</f>
        <v>90.5</v>
      </c>
      <c r="H47">
        <f>'[15]DWM-NB'!L51</f>
        <v>5</v>
      </c>
      <c r="I47">
        <f>[15]Lite!L51</f>
        <v>5</v>
      </c>
      <c r="J47">
        <f>'[15]DWM-HT'!L51</f>
        <v>6</v>
      </c>
      <c r="L47">
        <f>[15]ARF!Q51</f>
        <v>0</v>
      </c>
      <c r="M47">
        <f>'[15]DWM-NB'!Q51</f>
        <v>0</v>
      </c>
      <c r="N47">
        <f>'[15]DWM-HT'!Q51</f>
        <v>0</v>
      </c>
      <c r="O47">
        <f>[15]WMA!Q51</f>
        <v>0</v>
      </c>
      <c r="P47">
        <f>[15]Lite!Q51</f>
        <v>0</v>
      </c>
      <c r="R47">
        <f>[15]ARF!C51</f>
        <v>6.546875</v>
      </c>
      <c r="S47">
        <f>'[15]DWM-NB'!C51</f>
        <v>5.796875</v>
      </c>
      <c r="T47">
        <f>'[15]DWM-HT'!C51</f>
        <v>7.671875</v>
      </c>
      <c r="U47">
        <f>[15]WMA!C51</f>
        <v>5.125</v>
      </c>
      <c r="V47">
        <f>[15]Lite!C51</f>
        <v>8.90625</v>
      </c>
    </row>
    <row r="48" spans="1:22" x14ac:dyDescent="0.3">
      <c r="A48">
        <f>[15]ARF!E52</f>
        <v>46000</v>
      </c>
      <c r="B48">
        <f>[15]ARF!F52</f>
        <v>70.399999999999991</v>
      </c>
      <c r="C48">
        <f>'[15]DWM-NB'!F52</f>
        <v>72.3</v>
      </c>
      <c r="D48">
        <f>'[15]DWM-HT'!F52</f>
        <v>82.399999999999991</v>
      </c>
      <c r="E48">
        <f>[15]WMA!F52</f>
        <v>70.899999999999991</v>
      </c>
      <c r="F48">
        <f>[15]Lite!F52</f>
        <v>95.6</v>
      </c>
      <c r="H48">
        <f>'[15]DWM-NB'!L52</f>
        <v>5</v>
      </c>
      <c r="I48">
        <f>[15]Lite!L52</f>
        <v>5</v>
      </c>
      <c r="J48">
        <f>'[15]DWM-HT'!L52</f>
        <v>6</v>
      </c>
      <c r="L48">
        <f>[15]ARF!Q52</f>
        <v>0</v>
      </c>
      <c r="M48">
        <f>'[15]DWM-NB'!Q52</f>
        <v>0</v>
      </c>
      <c r="N48">
        <f>'[15]DWM-HT'!Q52</f>
        <v>0</v>
      </c>
      <c r="O48">
        <f>[15]WMA!Q52</f>
        <v>0</v>
      </c>
      <c r="P48">
        <f>[15]Lite!Q52</f>
        <v>100</v>
      </c>
      <c r="R48">
        <f>[15]ARF!C52</f>
        <v>6.65625</v>
      </c>
      <c r="S48">
        <f>'[15]DWM-NB'!C52</f>
        <v>5.875</v>
      </c>
      <c r="T48">
        <f>'[15]DWM-HT'!C52</f>
        <v>7.796875</v>
      </c>
      <c r="U48">
        <f>[15]WMA!C52</f>
        <v>5.25</v>
      </c>
      <c r="V48">
        <f>[15]Lite!C52</f>
        <v>9.0625</v>
      </c>
    </row>
    <row r="49" spans="1:22" x14ac:dyDescent="0.3">
      <c r="A49">
        <f>[15]ARF!E53</f>
        <v>47000</v>
      </c>
      <c r="B49">
        <f>[15]ARF!F53</f>
        <v>80.7</v>
      </c>
      <c r="C49">
        <f>'[15]DWM-NB'!F53</f>
        <v>67.900000000000006</v>
      </c>
      <c r="D49">
        <f>'[15]DWM-HT'!F53</f>
        <v>71.8</v>
      </c>
      <c r="E49">
        <f>[15]WMA!F53</f>
        <v>72.399999999999991</v>
      </c>
      <c r="F49">
        <f>[15]Lite!F53</f>
        <v>98.5</v>
      </c>
      <c r="H49">
        <f>'[15]DWM-NB'!L53</f>
        <v>5</v>
      </c>
      <c r="I49">
        <f>[15]Lite!L53</f>
        <v>5</v>
      </c>
      <c r="J49">
        <f>'[15]DWM-HT'!L53</f>
        <v>6</v>
      </c>
      <c r="L49">
        <f>[15]ARF!Q53</f>
        <v>0</v>
      </c>
      <c r="M49">
        <f>'[15]DWM-NB'!Q53</f>
        <v>0</v>
      </c>
      <c r="N49">
        <f>'[15]DWM-HT'!Q53</f>
        <v>0</v>
      </c>
      <c r="O49">
        <f>[15]WMA!Q53</f>
        <v>0</v>
      </c>
      <c r="P49">
        <f>[15]Lite!Q53</f>
        <v>100</v>
      </c>
      <c r="R49">
        <f>[15]ARF!C53</f>
        <v>6.765625</v>
      </c>
      <c r="S49">
        <f>'[15]DWM-NB'!C53</f>
        <v>5.96875</v>
      </c>
      <c r="T49">
        <f>'[15]DWM-HT'!C53</f>
        <v>7.90625</v>
      </c>
      <c r="U49">
        <f>[15]WMA!C53</f>
        <v>5.34375</v>
      </c>
      <c r="V49">
        <f>[15]Lite!C53</f>
        <v>9.203125</v>
      </c>
    </row>
    <row r="50" spans="1:22" x14ac:dyDescent="0.3">
      <c r="A50">
        <f>[15]ARF!E54</f>
        <v>48000</v>
      </c>
      <c r="B50">
        <f>[15]ARF!F54</f>
        <v>73.599999999999994</v>
      </c>
      <c r="C50">
        <f>'[15]DWM-NB'!F54</f>
        <v>69.8</v>
      </c>
      <c r="D50">
        <f>'[15]DWM-HT'!F54</f>
        <v>75.7</v>
      </c>
      <c r="E50">
        <f>[15]WMA!F54</f>
        <v>79</v>
      </c>
      <c r="F50">
        <f>[15]Lite!F54</f>
        <v>99.2</v>
      </c>
      <c r="H50">
        <f>'[15]DWM-NB'!L54</f>
        <v>5</v>
      </c>
      <c r="I50">
        <f>[15]Lite!L54</f>
        <v>5</v>
      </c>
      <c r="J50">
        <f>'[15]DWM-HT'!L54</f>
        <v>6</v>
      </c>
      <c r="L50">
        <f>[15]ARF!Q54</f>
        <v>0</v>
      </c>
      <c r="M50">
        <f>'[15]DWM-NB'!Q54</f>
        <v>0</v>
      </c>
      <c r="N50">
        <f>'[15]DWM-HT'!Q54</f>
        <v>0</v>
      </c>
      <c r="O50">
        <f>[15]WMA!Q54</f>
        <v>0</v>
      </c>
      <c r="P50">
        <f>[15]Lite!Q54</f>
        <v>100</v>
      </c>
      <c r="R50">
        <f>[15]ARF!C54</f>
        <v>6.859375</v>
      </c>
      <c r="S50">
        <f>'[15]DWM-NB'!C54</f>
        <v>6.078125</v>
      </c>
      <c r="T50">
        <f>'[15]DWM-HT'!C54</f>
        <v>8.03125</v>
      </c>
      <c r="U50">
        <f>[15]WMA!C54</f>
        <v>5.453125</v>
      </c>
      <c r="V50">
        <f>[15]Lite!C54</f>
        <v>9.328125</v>
      </c>
    </row>
    <row r="51" spans="1:22" x14ac:dyDescent="0.3">
      <c r="A51">
        <f>[15]ARF!E55</f>
        <v>49000</v>
      </c>
      <c r="B51">
        <f>[15]ARF!F55</f>
        <v>82.899999999999991</v>
      </c>
      <c r="C51">
        <f>'[15]DWM-NB'!F55</f>
        <v>71.3</v>
      </c>
      <c r="D51">
        <f>'[15]DWM-HT'!F55</f>
        <v>79.7</v>
      </c>
      <c r="E51">
        <f>[15]WMA!F55</f>
        <v>81</v>
      </c>
      <c r="F51">
        <f>[15]Lite!F55</f>
        <v>97.6</v>
      </c>
      <c r="H51">
        <f>'[15]DWM-NB'!L55</f>
        <v>5</v>
      </c>
      <c r="I51">
        <f>[15]Lite!L55</f>
        <v>5</v>
      </c>
      <c r="J51">
        <f>'[15]DWM-HT'!L55</f>
        <v>6</v>
      </c>
      <c r="L51">
        <f>[15]ARF!Q55</f>
        <v>0</v>
      </c>
      <c r="M51">
        <f>'[15]DWM-NB'!Q55</f>
        <v>0</v>
      </c>
      <c r="N51">
        <f>'[15]DWM-HT'!Q55</f>
        <v>0</v>
      </c>
      <c r="O51">
        <f>[15]WMA!Q55</f>
        <v>0</v>
      </c>
      <c r="P51">
        <f>[15]Lite!Q55</f>
        <v>100</v>
      </c>
      <c r="R51">
        <f>[15]ARF!C55</f>
        <v>6.96875</v>
      </c>
      <c r="S51">
        <f>'[15]DWM-NB'!C55</f>
        <v>6.171875</v>
      </c>
      <c r="T51">
        <f>'[15]DWM-HT'!C55</f>
        <v>8.15625</v>
      </c>
      <c r="U51">
        <f>[15]WMA!C55</f>
        <v>5.546875</v>
      </c>
      <c r="V51">
        <f>[15]Lite!C55</f>
        <v>9.453125</v>
      </c>
    </row>
    <row r="52" spans="1:22" x14ac:dyDescent="0.3">
      <c r="A52">
        <f>[15]ARF!E56</f>
        <v>50000</v>
      </c>
      <c r="B52">
        <f>[15]ARF!F56</f>
        <v>81</v>
      </c>
      <c r="C52">
        <f>'[15]DWM-NB'!F56</f>
        <v>65.8</v>
      </c>
      <c r="D52">
        <f>'[15]DWM-HT'!F56</f>
        <v>75.400000000000006</v>
      </c>
      <c r="E52">
        <f>[15]WMA!F56</f>
        <v>77.2</v>
      </c>
      <c r="F52">
        <f>[15]Lite!F56</f>
        <v>96.1</v>
      </c>
      <c r="H52">
        <f>'[15]DWM-NB'!L56</f>
        <v>5</v>
      </c>
      <c r="I52">
        <f>[15]Lite!L56</f>
        <v>5</v>
      </c>
      <c r="J52">
        <f>'[15]DWM-HT'!L56</f>
        <v>6</v>
      </c>
      <c r="L52">
        <f>[15]ARF!Q56</f>
        <v>0</v>
      </c>
      <c r="M52">
        <f>'[15]DWM-NB'!Q56</f>
        <v>0</v>
      </c>
      <c r="N52">
        <f>'[15]DWM-HT'!Q56</f>
        <v>0</v>
      </c>
      <c r="O52">
        <f>[15]WMA!Q56</f>
        <v>0</v>
      </c>
      <c r="P52">
        <f>[15]Lite!Q56</f>
        <v>100</v>
      </c>
      <c r="R52">
        <f>[15]ARF!C56</f>
        <v>7.078125</v>
      </c>
      <c r="S52">
        <f>'[15]DWM-NB'!C56</f>
        <v>6.25</v>
      </c>
      <c r="T52">
        <f>'[15]DWM-HT'!C56</f>
        <v>8.28125</v>
      </c>
      <c r="U52">
        <f>[15]WMA!C56</f>
        <v>5.640625</v>
      </c>
      <c r="V52">
        <f>[15]Lite!C56</f>
        <v>9.5625</v>
      </c>
    </row>
    <row r="53" spans="1:22" x14ac:dyDescent="0.3">
      <c r="A53">
        <f>[15]ARF!E57</f>
        <v>51000</v>
      </c>
      <c r="B53">
        <f>[15]ARF!F57</f>
        <v>84.7</v>
      </c>
      <c r="C53">
        <f>'[15]DWM-NB'!F57</f>
        <v>65.400000000000006</v>
      </c>
      <c r="D53">
        <f>'[15]DWM-HT'!F57</f>
        <v>79.7</v>
      </c>
      <c r="E53">
        <f>[15]WMA!F57</f>
        <v>78.3</v>
      </c>
      <c r="F53">
        <f>[15]Lite!F57</f>
        <v>94.1</v>
      </c>
      <c r="H53">
        <f>'[15]DWM-NB'!L57</f>
        <v>5</v>
      </c>
      <c r="I53">
        <f>[15]Lite!L57</f>
        <v>5</v>
      </c>
      <c r="J53">
        <f>'[15]DWM-HT'!L57</f>
        <v>6</v>
      </c>
      <c r="L53">
        <f>[15]ARF!Q57</f>
        <v>0</v>
      </c>
      <c r="M53">
        <f>'[15]DWM-NB'!Q57</f>
        <v>0</v>
      </c>
      <c r="N53">
        <f>'[15]DWM-HT'!Q57</f>
        <v>0</v>
      </c>
      <c r="O53">
        <f>[15]WMA!Q57</f>
        <v>0</v>
      </c>
      <c r="P53">
        <f>[15]Lite!Q57</f>
        <v>0</v>
      </c>
      <c r="R53">
        <f>[15]ARF!C57</f>
        <v>7.171875</v>
      </c>
      <c r="S53">
        <f>'[15]DWM-NB'!C57</f>
        <v>6.34375</v>
      </c>
      <c r="T53">
        <f>'[15]DWM-HT'!C57</f>
        <v>8.40625</v>
      </c>
      <c r="U53">
        <f>[15]WMA!C57</f>
        <v>5.734375</v>
      </c>
      <c r="V53">
        <f>[15]Lite!C57</f>
        <v>9.703125</v>
      </c>
    </row>
    <row r="54" spans="1:22" x14ac:dyDescent="0.3">
      <c r="A54">
        <f>[15]ARF!E58</f>
        <v>52000</v>
      </c>
      <c r="B54">
        <f>[15]ARF!F58</f>
        <v>82.699999999999989</v>
      </c>
      <c r="C54">
        <f>'[15]DWM-NB'!F58</f>
        <v>72.899999999999991</v>
      </c>
      <c r="D54">
        <f>'[15]DWM-HT'!F58</f>
        <v>87.1</v>
      </c>
      <c r="E54">
        <f>[15]WMA!F58</f>
        <v>82.3</v>
      </c>
      <c r="F54">
        <f>[15]Lite!F58</f>
        <v>91.600000000000009</v>
      </c>
      <c r="H54">
        <f>'[15]DWM-NB'!L58</f>
        <v>5</v>
      </c>
      <c r="I54">
        <f>[15]Lite!L58</f>
        <v>5</v>
      </c>
      <c r="J54">
        <f>'[15]DWM-HT'!L58</f>
        <v>6</v>
      </c>
      <c r="L54">
        <f>[15]ARF!Q58</f>
        <v>0</v>
      </c>
      <c r="M54">
        <f>'[15]DWM-NB'!Q58</f>
        <v>0</v>
      </c>
      <c r="N54">
        <f>'[15]DWM-HT'!Q58</f>
        <v>0</v>
      </c>
      <c r="O54">
        <f>[15]WMA!Q58</f>
        <v>0</v>
      </c>
      <c r="P54">
        <f>[15]Lite!Q58</f>
        <v>100</v>
      </c>
      <c r="R54">
        <f>[15]ARF!C58</f>
        <v>7.28125</v>
      </c>
      <c r="S54">
        <f>'[15]DWM-NB'!C58</f>
        <v>6.4375</v>
      </c>
      <c r="T54">
        <f>'[15]DWM-HT'!C58</f>
        <v>8.53125</v>
      </c>
      <c r="U54">
        <f>[15]WMA!C58</f>
        <v>5.828125</v>
      </c>
      <c r="V54">
        <f>[15]Lite!C58</f>
        <v>9.828125</v>
      </c>
    </row>
    <row r="55" spans="1:22" x14ac:dyDescent="0.3">
      <c r="A55">
        <f>[15]ARF!E59</f>
        <v>53000</v>
      </c>
      <c r="B55">
        <f>[15]ARF!F59</f>
        <v>85</v>
      </c>
      <c r="C55">
        <f>'[15]DWM-NB'!F59</f>
        <v>72.399999999999991</v>
      </c>
      <c r="D55">
        <f>'[15]DWM-HT'!F59</f>
        <v>86.7</v>
      </c>
      <c r="E55">
        <f>[15]WMA!F59</f>
        <v>85.1</v>
      </c>
      <c r="F55">
        <f>[15]Lite!F59</f>
        <v>89.4</v>
      </c>
      <c r="H55">
        <f>'[15]DWM-NB'!L59</f>
        <v>5</v>
      </c>
      <c r="I55">
        <f>[15]Lite!L59</f>
        <v>5</v>
      </c>
      <c r="J55">
        <f>'[15]DWM-HT'!L59</f>
        <v>6</v>
      </c>
      <c r="L55">
        <f>[15]ARF!Q59</f>
        <v>0</v>
      </c>
      <c r="M55">
        <f>'[15]DWM-NB'!Q59</f>
        <v>0</v>
      </c>
      <c r="N55">
        <f>'[15]DWM-HT'!Q59</f>
        <v>0</v>
      </c>
      <c r="O55">
        <f>[15]WMA!Q59</f>
        <v>0</v>
      </c>
      <c r="P55">
        <f>[15]Lite!Q59</f>
        <v>100</v>
      </c>
      <c r="R55">
        <f>[15]ARF!C59</f>
        <v>7.390625</v>
      </c>
      <c r="S55">
        <f>'[15]DWM-NB'!C59</f>
        <v>6.546875</v>
      </c>
      <c r="T55">
        <f>'[15]DWM-HT'!C59</f>
        <v>8.640625</v>
      </c>
      <c r="U55">
        <f>[15]WMA!C59</f>
        <v>5.9375</v>
      </c>
      <c r="V55">
        <f>[15]Lite!C59</f>
        <v>9.96875</v>
      </c>
    </row>
    <row r="56" spans="1:22" x14ac:dyDescent="0.3">
      <c r="A56">
        <f>[15]ARF!E60</f>
        <v>54000</v>
      </c>
      <c r="B56">
        <f>[15]ARF!F60</f>
        <v>83.8</v>
      </c>
      <c r="C56">
        <f>'[15]DWM-NB'!F60</f>
        <v>78.2</v>
      </c>
      <c r="D56">
        <f>'[15]DWM-HT'!F60</f>
        <v>83</v>
      </c>
      <c r="E56">
        <f>[15]WMA!F60</f>
        <v>79.5</v>
      </c>
      <c r="F56">
        <f>[15]Lite!F60</f>
        <v>82.399999999999991</v>
      </c>
      <c r="H56">
        <f>'[15]DWM-NB'!L60</f>
        <v>5</v>
      </c>
      <c r="I56">
        <f>[15]Lite!L60</f>
        <v>5</v>
      </c>
      <c r="J56">
        <f>'[15]DWM-HT'!L60</f>
        <v>6</v>
      </c>
      <c r="L56">
        <f>[15]ARF!Q60</f>
        <v>0</v>
      </c>
      <c r="M56">
        <f>'[15]DWM-NB'!Q60</f>
        <v>0</v>
      </c>
      <c r="N56">
        <f>'[15]DWM-HT'!Q60</f>
        <v>0</v>
      </c>
      <c r="O56">
        <f>[15]WMA!Q60</f>
        <v>0</v>
      </c>
      <c r="P56">
        <f>[15]Lite!Q60</f>
        <v>100</v>
      </c>
      <c r="R56">
        <f>[15]ARF!C60</f>
        <v>7.484375</v>
      </c>
      <c r="S56">
        <f>'[15]DWM-NB'!C60</f>
        <v>6.640625</v>
      </c>
      <c r="T56">
        <f>'[15]DWM-HT'!C60</f>
        <v>8.75</v>
      </c>
      <c r="U56">
        <f>[15]WMA!C60</f>
        <v>6.015625</v>
      </c>
      <c r="V56">
        <f>[15]Lite!C60</f>
        <v>10.109375</v>
      </c>
    </row>
    <row r="57" spans="1:22" x14ac:dyDescent="0.3">
      <c r="A57">
        <f>[15]ARF!E61</f>
        <v>55000</v>
      </c>
      <c r="B57">
        <f>[15]ARF!F61</f>
        <v>77.900000000000006</v>
      </c>
      <c r="C57">
        <f>'[15]DWM-NB'!F61</f>
        <v>81.599999999999994</v>
      </c>
      <c r="D57">
        <f>'[15]DWM-HT'!F61</f>
        <v>81.100000000000009</v>
      </c>
      <c r="E57">
        <f>[15]WMA!F61</f>
        <v>76.599999999999994</v>
      </c>
      <c r="F57">
        <f>[15]Lite!F61</f>
        <v>73.400000000000006</v>
      </c>
      <c r="H57">
        <f>'[15]DWM-NB'!L61</f>
        <v>5</v>
      </c>
      <c r="I57">
        <f>[15]Lite!L61</f>
        <v>4</v>
      </c>
      <c r="J57">
        <f>'[15]DWM-HT'!L61</f>
        <v>6</v>
      </c>
      <c r="L57">
        <f>[15]ARF!Q61</f>
        <v>0</v>
      </c>
      <c r="M57">
        <f>'[15]DWM-NB'!Q61</f>
        <v>0</v>
      </c>
      <c r="N57">
        <f>'[15]DWM-HT'!Q61</f>
        <v>0</v>
      </c>
      <c r="O57">
        <f>[15]WMA!Q61</f>
        <v>0</v>
      </c>
      <c r="P57">
        <f>[15]Lite!Q61</f>
        <v>100</v>
      </c>
      <c r="R57">
        <f>[15]ARF!C61</f>
        <v>7.59375</v>
      </c>
      <c r="S57">
        <f>'[15]DWM-NB'!C61</f>
        <v>6.734375</v>
      </c>
      <c r="T57">
        <f>'[15]DWM-HT'!C61</f>
        <v>8.875</v>
      </c>
      <c r="U57">
        <f>[15]WMA!C61</f>
        <v>6.109375</v>
      </c>
      <c r="V57">
        <f>[15]Lite!C61</f>
        <v>10.234375</v>
      </c>
    </row>
    <row r="58" spans="1:22" x14ac:dyDescent="0.3">
      <c r="A58">
        <f>[15]ARF!E62</f>
        <v>56000</v>
      </c>
      <c r="B58">
        <f>[15]ARF!F62</f>
        <v>73.7</v>
      </c>
      <c r="C58">
        <f>'[15]DWM-NB'!F62</f>
        <v>79</v>
      </c>
      <c r="D58">
        <f>'[15]DWM-HT'!F62</f>
        <v>77.3</v>
      </c>
      <c r="E58">
        <f>[15]WMA!F62</f>
        <v>77.3</v>
      </c>
      <c r="F58">
        <f>[15]Lite!F62</f>
        <v>68.5</v>
      </c>
      <c r="H58">
        <f>'[15]DWM-NB'!L62</f>
        <v>5</v>
      </c>
      <c r="I58">
        <f>[15]Lite!L62</f>
        <v>5</v>
      </c>
      <c r="J58">
        <f>'[15]DWM-HT'!L62</f>
        <v>6</v>
      </c>
      <c r="L58">
        <f>[15]ARF!Q62</f>
        <v>0</v>
      </c>
      <c r="M58">
        <f>'[15]DWM-NB'!Q62</f>
        <v>0</v>
      </c>
      <c r="N58">
        <f>'[15]DWM-HT'!Q62</f>
        <v>0</v>
      </c>
      <c r="O58">
        <f>[15]WMA!Q62</f>
        <v>0</v>
      </c>
      <c r="P58">
        <f>[15]Lite!Q62</f>
        <v>100</v>
      </c>
      <c r="R58">
        <f>[15]ARF!C62</f>
        <v>7.703125</v>
      </c>
      <c r="S58">
        <f>'[15]DWM-NB'!C62</f>
        <v>6.828125</v>
      </c>
      <c r="T58">
        <f>'[15]DWM-HT'!C62</f>
        <v>8.984375</v>
      </c>
      <c r="U58">
        <f>[15]WMA!C62</f>
        <v>6.21875</v>
      </c>
      <c r="V58">
        <f>[15]Lite!C62</f>
        <v>10.375</v>
      </c>
    </row>
    <row r="59" spans="1:22" x14ac:dyDescent="0.3">
      <c r="A59">
        <f>[15]ARF!E63</f>
        <v>57000</v>
      </c>
      <c r="B59">
        <f>[15]ARF!F63</f>
        <v>70.399999999999991</v>
      </c>
      <c r="C59">
        <f>'[15]DWM-NB'!F63</f>
        <v>75.8</v>
      </c>
      <c r="D59">
        <f>'[15]DWM-HT'!F63</f>
        <v>68.8</v>
      </c>
      <c r="E59">
        <f>[15]WMA!F63</f>
        <v>73.2</v>
      </c>
      <c r="F59">
        <f>[15]Lite!F63</f>
        <v>64</v>
      </c>
      <c r="H59">
        <f>'[15]DWM-NB'!L63</f>
        <v>5</v>
      </c>
      <c r="I59">
        <f>[15]Lite!L63</f>
        <v>5</v>
      </c>
      <c r="J59">
        <f>'[15]DWM-HT'!L63</f>
        <v>6</v>
      </c>
      <c r="L59">
        <f>[15]ARF!Q63</f>
        <v>0</v>
      </c>
      <c r="M59">
        <f>'[15]DWM-NB'!Q63</f>
        <v>0</v>
      </c>
      <c r="N59">
        <f>'[15]DWM-HT'!Q63</f>
        <v>0</v>
      </c>
      <c r="O59">
        <f>[15]WMA!Q63</f>
        <v>0</v>
      </c>
      <c r="P59">
        <f>[15]Lite!Q63</f>
        <v>100</v>
      </c>
      <c r="R59">
        <f>[15]ARF!C63</f>
        <v>7.796875</v>
      </c>
      <c r="S59">
        <f>'[15]DWM-NB'!C63</f>
        <v>6.921875</v>
      </c>
      <c r="T59">
        <f>'[15]DWM-HT'!C63</f>
        <v>9.109375</v>
      </c>
      <c r="U59">
        <f>[15]WMA!C63</f>
        <v>6.3125</v>
      </c>
      <c r="V59">
        <f>[15]Lite!C63</f>
        <v>10.484375</v>
      </c>
    </row>
    <row r="60" spans="1:22" x14ac:dyDescent="0.3">
      <c r="A60">
        <f>[15]ARF!E64</f>
        <v>58000</v>
      </c>
      <c r="B60">
        <f>[15]ARF!F64</f>
        <v>69.099999999999994</v>
      </c>
      <c r="C60">
        <f>'[15]DWM-NB'!F64</f>
        <v>74.3</v>
      </c>
      <c r="D60">
        <f>'[15]DWM-HT'!F64</f>
        <v>69.599999999999994</v>
      </c>
      <c r="E60">
        <f>[15]WMA!F64</f>
        <v>72.3</v>
      </c>
      <c r="F60">
        <f>[15]Lite!F64</f>
        <v>63.3</v>
      </c>
      <c r="H60">
        <f>'[15]DWM-NB'!L64</f>
        <v>5</v>
      </c>
      <c r="I60">
        <f>[15]Lite!L64</f>
        <v>5</v>
      </c>
      <c r="J60">
        <f>'[15]DWM-HT'!L64</f>
        <v>6</v>
      </c>
      <c r="L60">
        <f>[15]ARF!Q64</f>
        <v>0</v>
      </c>
      <c r="M60">
        <f>'[15]DWM-NB'!Q64</f>
        <v>0</v>
      </c>
      <c r="N60">
        <f>'[15]DWM-HT'!Q64</f>
        <v>0</v>
      </c>
      <c r="O60">
        <f>[15]WMA!Q64</f>
        <v>0</v>
      </c>
      <c r="P60">
        <f>[15]Lite!Q64</f>
        <v>0</v>
      </c>
      <c r="R60">
        <f>[15]ARF!C64</f>
        <v>7.90625</v>
      </c>
      <c r="S60">
        <f>'[15]DWM-NB'!C64</f>
        <v>7.015625</v>
      </c>
      <c r="T60">
        <f>'[15]DWM-HT'!C64</f>
        <v>9.234375</v>
      </c>
      <c r="U60">
        <f>[15]WMA!C64</f>
        <v>6.40625</v>
      </c>
      <c r="V60">
        <f>[15]Lite!C64</f>
        <v>10.609375</v>
      </c>
    </row>
    <row r="61" spans="1:22" x14ac:dyDescent="0.3">
      <c r="A61">
        <f>[15]ARF!E65</f>
        <v>59000</v>
      </c>
      <c r="B61">
        <f>[15]ARF!F65</f>
        <v>70.599999999999994</v>
      </c>
      <c r="C61">
        <f>'[15]DWM-NB'!F65</f>
        <v>74</v>
      </c>
      <c r="D61">
        <f>'[15]DWM-HT'!F65</f>
        <v>64</v>
      </c>
      <c r="E61">
        <f>[15]WMA!F65</f>
        <v>71.899999999999991</v>
      </c>
      <c r="F61">
        <f>[15]Lite!F65</f>
        <v>60.6</v>
      </c>
      <c r="H61">
        <f>'[15]DWM-NB'!L65</f>
        <v>5</v>
      </c>
      <c r="I61">
        <f>[15]Lite!L65</f>
        <v>5</v>
      </c>
      <c r="J61">
        <f>'[15]DWM-HT'!L65</f>
        <v>6</v>
      </c>
      <c r="L61">
        <f>[15]ARF!Q65</f>
        <v>0</v>
      </c>
      <c r="M61">
        <f>'[15]DWM-NB'!Q65</f>
        <v>0</v>
      </c>
      <c r="N61">
        <f>'[15]DWM-HT'!Q65</f>
        <v>0</v>
      </c>
      <c r="O61">
        <f>[15]WMA!Q65</f>
        <v>0</v>
      </c>
      <c r="P61">
        <f>[15]Lite!Q65</f>
        <v>100</v>
      </c>
      <c r="R61">
        <f>[15]ARF!C65</f>
        <v>8</v>
      </c>
      <c r="S61">
        <f>'[15]DWM-NB'!C65</f>
        <v>7.109375</v>
      </c>
      <c r="T61">
        <f>'[15]DWM-HT'!C65</f>
        <v>9.34375</v>
      </c>
      <c r="U61">
        <f>[15]WMA!C65</f>
        <v>6.5</v>
      </c>
      <c r="V61">
        <f>[15]Lite!C65</f>
        <v>10.71875</v>
      </c>
    </row>
    <row r="103" spans="2:22" x14ac:dyDescent="0.3">
      <c r="B103" s="14">
        <f>AVERAGE(B3:B102)</f>
        <v>59.396610169491517</v>
      </c>
      <c r="C103" s="14">
        <f>AVERAGE(C3:C102)</f>
        <v>54.381355932203405</v>
      </c>
      <c r="D103" s="14">
        <f>AVERAGE(D3:D102)</f>
        <v>58.381355932203405</v>
      </c>
      <c r="E103" s="14">
        <f>AVERAGE(E3:E102)</f>
        <v>60.883050847457646</v>
      </c>
      <c r="F103" s="14">
        <f>AVERAGE(F3:F102)</f>
        <v>68.152542372881356</v>
      </c>
      <c r="G103" s="14"/>
      <c r="H103" s="14">
        <f>AVERAGE(H3:H102)</f>
        <v>5.2033898305084749</v>
      </c>
      <c r="I103" s="14">
        <f>AVERAGE(I3:I102)</f>
        <v>5.8813559322033901</v>
      </c>
      <c r="J103" s="14">
        <f>AVERAGE(J3:J102)</f>
        <v>6</v>
      </c>
      <c r="L103" s="14">
        <f>AVERAGE(L3:L102)</f>
        <v>0</v>
      </c>
      <c r="M103" s="14">
        <f>AVERAGE(M3:M102)</f>
        <v>0</v>
      </c>
      <c r="N103" s="14">
        <f>AVERAGE(N3:N102)</f>
        <v>0</v>
      </c>
      <c r="O103" s="14">
        <f>AVERAGE(O3:O102)</f>
        <v>0</v>
      </c>
      <c r="P103" s="14">
        <f>AVERAGE(P3:P102)</f>
        <v>42.372881355932201</v>
      </c>
      <c r="Q103" s="14"/>
      <c r="R103" s="14">
        <f>AVERAGE(R3:R102)</f>
        <v>4.9012182203389827</v>
      </c>
      <c r="S103" s="14">
        <f>AVERAGE(S3:S102)</f>
        <v>4.148569915254237</v>
      </c>
      <c r="T103" s="14">
        <f>AVERAGE(T3:T102)</f>
        <v>5.6032838983050848</v>
      </c>
      <c r="U103" s="14">
        <f>AVERAGE(U3:U102)</f>
        <v>3.566207627118644</v>
      </c>
      <c r="V103" s="14">
        <f>AVERAGE(V3:V102)</f>
        <v>6.3609639830508478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"/>
  <sheetViews>
    <sheetView showZeros="0" tabSelected="1" zoomScale="70" zoomScaleNormal="70" workbookViewId="0">
      <selection activeCell="D4" sqref="D4"/>
    </sheetView>
  </sheetViews>
  <sheetFormatPr defaultRowHeight="14.4" x14ac:dyDescent="0.3"/>
  <cols>
    <col min="1" max="1" width="10.5546875" bestFit="1" customWidth="1"/>
    <col min="2" max="2" width="8.5546875" style="8" customWidth="1"/>
    <col min="3" max="3" width="8.88671875" style="8" customWidth="1"/>
    <col min="4" max="4" width="24.44140625" bestFit="1" customWidth="1"/>
    <col min="5" max="5" width="24.44140625" customWidth="1"/>
    <col min="6" max="6" width="14.88671875" bestFit="1" customWidth="1"/>
    <col min="7" max="8" width="16.6640625" bestFit="1" customWidth="1"/>
    <col min="9" max="9" width="14.88671875" bestFit="1" customWidth="1"/>
    <col min="10" max="10" width="8.88671875" style="8" bestFit="1" customWidth="1"/>
    <col min="11" max="11" width="9.6640625" bestFit="1" customWidth="1"/>
    <col min="12" max="12" width="16.6640625" customWidth="1"/>
    <col min="13" max="13" width="15.88671875" bestFit="1" customWidth="1"/>
    <col min="14" max="14" width="13.44140625" bestFit="1" customWidth="1"/>
    <col min="15" max="15" width="8.88671875" bestFit="1" customWidth="1"/>
    <col min="17" max="18" width="24.5546875" bestFit="1" customWidth="1"/>
    <col min="19" max="19" width="11.44140625" bestFit="1" customWidth="1"/>
    <col min="25" max="25" width="11.44140625" bestFit="1" customWidth="1"/>
  </cols>
  <sheetData>
    <row r="1" spans="1:28" ht="15" x14ac:dyDescent="0.25">
      <c r="D1" s="14" t="s">
        <v>28</v>
      </c>
    </row>
    <row r="2" spans="1:28" ht="15" x14ac:dyDescent="0.25">
      <c r="L2" s="57"/>
      <c r="M2" s="57"/>
      <c r="N2" s="57"/>
      <c r="O2" s="57"/>
    </row>
    <row r="3" spans="1:28" ht="15" x14ac:dyDescent="0.25">
      <c r="A3" t="s">
        <v>32</v>
      </c>
      <c r="B3" s="8" t="s">
        <v>18</v>
      </c>
      <c r="C3" s="8" t="s">
        <v>25</v>
      </c>
      <c r="D3" s="29" t="s">
        <v>24</v>
      </c>
      <c r="E3" s="29" t="s">
        <v>12</v>
      </c>
      <c r="F3" s="2" t="s">
        <v>19</v>
      </c>
      <c r="G3" s="2" t="s">
        <v>20</v>
      </c>
      <c r="H3" s="2" t="s">
        <v>21</v>
      </c>
      <c r="I3" s="2" t="s">
        <v>22</v>
      </c>
      <c r="J3" s="41"/>
      <c r="K3" s="13" t="str">
        <f>E3</f>
        <v>ARF</v>
      </c>
      <c r="L3" s="13" t="str">
        <f>F3</f>
        <v>DWM-NB</v>
      </c>
      <c r="M3" s="13" t="str">
        <f>G3</f>
        <v>DWM-HT</v>
      </c>
      <c r="N3" s="13" t="str">
        <f>H3</f>
        <v>WMA</v>
      </c>
      <c r="O3" s="13" t="str">
        <f>I3</f>
        <v>HDWM</v>
      </c>
    </row>
    <row r="4" spans="1:28" ht="26.25" x14ac:dyDescent="0.4">
      <c r="A4" s="49">
        <f>[1]Lite!$L$3</f>
        <v>15.22</v>
      </c>
      <c r="B4" s="50">
        <f>[1]Lite!A$5</f>
        <v>8</v>
      </c>
      <c r="C4" s="50">
        <f>[1]Lite!B$5</f>
        <v>1650</v>
      </c>
      <c r="D4" s="54" t="str">
        <f>[1]ARF!$A$1</f>
        <v>UG_2C_2D</v>
      </c>
      <c r="E4" s="54">
        <f>[1]ARF!$F$3</f>
        <v>93.800000000000054</v>
      </c>
      <c r="F4" s="54">
        <f>'[1]DWM-NB'!$F$3</f>
        <v>49.984000000000016</v>
      </c>
      <c r="G4" s="54">
        <f>'[1]DWM-HT'!$F$3</f>
        <v>95.998999999999995</v>
      </c>
      <c r="H4" s="54">
        <f>[1]WMA!$F$3</f>
        <v>73.178999999999974</v>
      </c>
      <c r="I4" s="56">
        <f>[1]Lite!$F$3</f>
        <v>95.652999999999977</v>
      </c>
      <c r="K4" s="33">
        <f t="shared" ref="K4:K8" si="0">_xlfn.RANK.AVG(E4,$E4:$I4,0)</f>
        <v>3</v>
      </c>
      <c r="L4" s="33">
        <f t="shared" ref="L4:L8" si="1">_xlfn.RANK.AVG(F4,$E4:$I4,0)</f>
        <v>5</v>
      </c>
      <c r="M4" s="33">
        <f t="shared" ref="M4:M8" si="2">_xlfn.RANK.AVG(G4,$E4:$I4,0)</f>
        <v>1</v>
      </c>
      <c r="N4" s="33">
        <f t="shared" ref="N4:N8" si="3">_xlfn.RANK.AVG(H4,$E4:$I4,0)</f>
        <v>4</v>
      </c>
      <c r="O4" s="33">
        <f t="shared" ref="O4:O8" si="4">_xlfn.RANK.AVG(I4,$E4:$I4,0)</f>
        <v>2</v>
      </c>
    </row>
    <row r="5" spans="1:28" ht="26.25" x14ac:dyDescent="0.4">
      <c r="A5" s="49">
        <f>[2]Lite!$L$3</f>
        <v>13.92</v>
      </c>
      <c r="B5" s="50">
        <f>[2]Lite!A$5</f>
        <v>16</v>
      </c>
      <c r="C5" s="50">
        <f>[2]Lite!B$5</f>
        <v>1449</v>
      </c>
      <c r="D5" s="54" t="str">
        <f>[2]ARF!$A$1</f>
        <v>UG_2C_3D</v>
      </c>
      <c r="E5" s="54">
        <f>[2]ARF!$F$3</f>
        <v>92.657000000000039</v>
      </c>
      <c r="F5" s="54">
        <f>'[2]DWM-NB'!$F$3</f>
        <v>66.704999999999984</v>
      </c>
      <c r="G5" s="54">
        <f>'[2]DWM-HT'!$F$3</f>
        <v>92.65100000000001</v>
      </c>
      <c r="H5" s="54">
        <f>[2]WMA!$F$3</f>
        <v>85.305999999999983</v>
      </c>
      <c r="I5" s="56">
        <f>[2]Lite!$F$3</f>
        <v>93.678000000000068</v>
      </c>
      <c r="K5" s="33">
        <f t="shared" si="0"/>
        <v>2</v>
      </c>
      <c r="L5" s="33">
        <f t="shared" si="1"/>
        <v>5</v>
      </c>
      <c r="M5" s="33">
        <f t="shared" si="2"/>
        <v>3</v>
      </c>
      <c r="N5" s="33">
        <f t="shared" si="3"/>
        <v>4</v>
      </c>
      <c r="O5" s="33">
        <f t="shared" si="4"/>
        <v>1</v>
      </c>
    </row>
    <row r="6" spans="1:28" ht="26.25" x14ac:dyDescent="0.4">
      <c r="A6" s="49">
        <f>[3]Lite!$L$3</f>
        <v>6.82</v>
      </c>
      <c r="B6" s="50">
        <f>[3]Lite!A$5</f>
        <v>2</v>
      </c>
      <c r="C6" s="50">
        <f>[3]Lite!B$5</f>
        <v>196</v>
      </c>
      <c r="D6" s="54" t="str">
        <f>[3]ARF!$A$1</f>
        <v>4CR</v>
      </c>
      <c r="E6" s="54">
        <f>[3]ARF!$F$3</f>
        <v>95.201000000000022</v>
      </c>
      <c r="F6" s="54">
        <f>'[3]DWM-NB'!$F$3</f>
        <v>99.975890612911996</v>
      </c>
      <c r="G6" s="54">
        <f>'[3]DWM-HT'!$F$3</f>
        <v>96.286999999999978</v>
      </c>
      <c r="H6" s="54">
        <f>[3]WMA!$F$3</f>
        <v>30.383999999999997</v>
      </c>
      <c r="I6" s="56">
        <f>[3]Lite!$F$3</f>
        <v>99.869999999999962</v>
      </c>
      <c r="K6" s="33">
        <f t="shared" si="0"/>
        <v>4</v>
      </c>
      <c r="L6" s="33">
        <f t="shared" si="1"/>
        <v>1</v>
      </c>
      <c r="M6" s="33">
        <f t="shared" si="2"/>
        <v>3</v>
      </c>
      <c r="N6" s="33">
        <f t="shared" si="3"/>
        <v>5</v>
      </c>
      <c r="O6" s="33">
        <f t="shared" si="4"/>
        <v>2</v>
      </c>
    </row>
    <row r="7" spans="1:28" ht="26.25" x14ac:dyDescent="0.4">
      <c r="A7" s="49">
        <f>[4]Lite!$L$3</f>
        <v>6.82</v>
      </c>
      <c r="B7" s="50">
        <f>[4]Lite!A$5</f>
        <v>2</v>
      </c>
      <c r="C7" s="50">
        <f>[4]Lite!B$5</f>
        <v>196</v>
      </c>
      <c r="D7" s="54" t="str">
        <f>[4]ARF!$A$1</f>
        <v>4CR</v>
      </c>
      <c r="E7" s="54">
        <f>[4]ARF!$F$3</f>
        <v>95.201000000000022</v>
      </c>
      <c r="F7" s="54">
        <f>'[4]DWM-NB'!$F$3</f>
        <v>99.975890612911996</v>
      </c>
      <c r="G7" s="54">
        <f>'[4]DWM-HT'!$F$3</f>
        <v>96.286999999999978</v>
      </c>
      <c r="H7" s="54">
        <f>[4]WMA!$F$3</f>
        <v>30.383999999999997</v>
      </c>
      <c r="I7" s="56">
        <f>[4]Lite!$F$3</f>
        <v>99.869999999999962</v>
      </c>
      <c r="K7" s="33">
        <f t="shared" si="0"/>
        <v>4</v>
      </c>
      <c r="L7" s="33">
        <f t="shared" si="1"/>
        <v>1</v>
      </c>
      <c r="M7" s="33">
        <f t="shared" si="2"/>
        <v>3</v>
      </c>
      <c r="N7" s="33">
        <f t="shared" si="3"/>
        <v>5</v>
      </c>
      <c r="O7" s="33">
        <f t="shared" si="4"/>
        <v>2</v>
      </c>
    </row>
    <row r="8" spans="1:28" ht="26.25" x14ac:dyDescent="0.4">
      <c r="A8" s="49">
        <f>[5]Lite!$L$3</f>
        <v>7.94</v>
      </c>
      <c r="B8" s="50">
        <f>[5]Lite!A$5</f>
        <v>40</v>
      </c>
      <c r="C8" s="50">
        <f>[5]Lite!B$5</f>
        <v>3749</v>
      </c>
      <c r="D8" s="54" t="str">
        <f>[5]ARF!$A$1</f>
        <v>4CRE-V2</v>
      </c>
      <c r="E8" s="54">
        <f>[5]ARF!$F$3</f>
        <v>83.455999999999989</v>
      </c>
      <c r="F8" s="54">
        <f>'[5]DWM-NB'!$F$3</f>
        <v>92.004648777862698</v>
      </c>
      <c r="G8" s="54">
        <f>'[5]DWM-HT'!$F$3</f>
        <v>84.623999999999981</v>
      </c>
      <c r="H8" s="54">
        <f>[5]WMA!$F$3</f>
        <v>24.146999999999988</v>
      </c>
      <c r="I8" s="56">
        <f>[5]Lite!$F$3</f>
        <v>89.856999999999985</v>
      </c>
      <c r="K8" s="33">
        <f t="shared" si="0"/>
        <v>4</v>
      </c>
      <c r="L8" s="33">
        <f t="shared" si="1"/>
        <v>1</v>
      </c>
      <c r="M8" s="33">
        <f t="shared" si="2"/>
        <v>3</v>
      </c>
      <c r="N8" s="33">
        <f t="shared" si="3"/>
        <v>5</v>
      </c>
      <c r="O8" s="33">
        <f t="shared" si="4"/>
        <v>2</v>
      </c>
    </row>
    <row r="9" spans="1:28" ht="26.25" x14ac:dyDescent="0.4">
      <c r="A9" s="49">
        <f>[6]Lite!$P$3</f>
        <v>10.541666666666666</v>
      </c>
      <c r="B9" s="50">
        <f>[6]Lite!A$5</f>
        <v>0</v>
      </c>
      <c r="C9" s="50">
        <f>[6]Lite!B$5</f>
        <v>0</v>
      </c>
      <c r="D9" s="54" t="str">
        <f>[6]ARF!$A$1</f>
        <v>stagger</v>
      </c>
      <c r="E9" s="54">
        <f>[6]ARF!$J$3</f>
        <v>56.274999999999999</v>
      </c>
      <c r="F9" s="54">
        <f>'[6]DWM-NB'!$J$3</f>
        <v>67.61666666666666</v>
      </c>
      <c r="G9" s="54">
        <f>'[6]DWM-HT'!$J$3</f>
        <v>69.733333333333334</v>
      </c>
      <c r="H9" s="54">
        <f>[6]WMA!$J$3</f>
        <v>49.666666666666664</v>
      </c>
      <c r="I9" s="56">
        <f>[6]Lite!$J$3</f>
        <v>72.45</v>
      </c>
      <c r="J9" s="45"/>
      <c r="K9" s="33">
        <f t="shared" ref="K9:K18" si="5">_xlfn.RANK.AVG(E9,$E9:$I9,0)</f>
        <v>4</v>
      </c>
      <c r="L9" s="33">
        <f t="shared" ref="L9:L18" si="6">_xlfn.RANK.AVG(F9,$E9:$I9,0)</f>
        <v>3</v>
      </c>
      <c r="M9" s="33">
        <f t="shared" ref="M9:M18" si="7">_xlfn.RANK.AVG(G9,$E9:$I9,0)</f>
        <v>2</v>
      </c>
      <c r="N9" s="33">
        <f t="shared" ref="N9:N18" si="8">_xlfn.RANK.AVG(H9,$E9:$I9,0)</f>
        <v>5</v>
      </c>
      <c r="O9" s="33">
        <f t="shared" ref="O9:O18" si="9">_xlfn.RANK.AVG(I9,$E9:$I9,0)</f>
        <v>1</v>
      </c>
      <c r="Y9" s="14" t="s">
        <v>11</v>
      </c>
    </row>
    <row r="10" spans="1:28" ht="26.25" x14ac:dyDescent="0.4">
      <c r="A10" s="49">
        <f>[7]Lite!$L$3</f>
        <v>56.31</v>
      </c>
      <c r="B10" s="50">
        <f>[7]Lite!A$5</f>
        <v>4</v>
      </c>
      <c r="C10" s="50">
        <f>[7]Lite!B$5</f>
        <v>113</v>
      </c>
      <c r="D10" s="54" t="str">
        <f>[7]ARF!$A$1</f>
        <v>RandomTree</v>
      </c>
      <c r="E10" s="54">
        <f>[7]ARF!$F$3</f>
        <v>67.627999999999986</v>
      </c>
      <c r="F10" s="53">
        <f>'[7]DWM-NB'!$F$3</f>
        <v>42.243531746031735</v>
      </c>
      <c r="G10" s="53">
        <f>'[7]DWM-HT'!$F$3</f>
        <v>66.428000000000011</v>
      </c>
      <c r="H10" s="53">
        <f>[7]WMA!$F$3</f>
        <v>73.351999999999975</v>
      </c>
      <c r="I10" s="37">
        <f>[7]Lite!$F$3</f>
        <v>67.85799999999999</v>
      </c>
      <c r="J10" s="13"/>
      <c r="K10" s="33">
        <f t="shared" ref="K10" si="10">_xlfn.RANK.AVG(E10,$E10:$I10,0)</f>
        <v>3</v>
      </c>
      <c r="L10" s="33">
        <f t="shared" ref="L10" si="11">_xlfn.RANK.AVG(F10,$E10:$I10,0)</f>
        <v>5</v>
      </c>
      <c r="M10" s="33">
        <f t="shared" ref="M10" si="12">_xlfn.RANK.AVG(G10,$E10:$I10,0)</f>
        <v>4</v>
      </c>
      <c r="N10" s="33">
        <f t="shared" ref="N10" si="13">_xlfn.RANK.AVG(H10,$E10:$I10,0)</f>
        <v>1</v>
      </c>
      <c r="O10" s="33">
        <f t="shared" ref="O10" si="14">_xlfn.RANK.AVG(I10,$E10:$I10,0)</f>
        <v>2</v>
      </c>
      <c r="Y10" s="6" t="s">
        <v>10</v>
      </c>
      <c r="Z10" s="6">
        <v>2.569</v>
      </c>
      <c r="AA10" s="6">
        <v>2.7280000000000002</v>
      </c>
      <c r="AB10" s="6">
        <v>2.85</v>
      </c>
    </row>
    <row r="11" spans="1:28" ht="26.25" x14ac:dyDescent="0.4">
      <c r="A11" s="2">
        <f>[8]Lite!$L$3</f>
        <v>53.92</v>
      </c>
      <c r="B11" s="50">
        <f>[8]Lite!A$5</f>
        <v>0</v>
      </c>
      <c r="C11" s="50">
        <f>[8]Lite!B$5</f>
        <v>182</v>
      </c>
      <c r="D11" s="53" t="str">
        <f>[8]ARF!$A$1</f>
        <v>LED</v>
      </c>
      <c r="E11" s="53">
        <f>[8]ARF!$F$3</f>
        <v>31.356000000000005</v>
      </c>
      <c r="F11" s="53">
        <f>'[8]DWM-NB'!$F$3</f>
        <v>30.612359505093607</v>
      </c>
      <c r="G11" s="53">
        <f>'[8]DWM-HT'!$F$3</f>
        <v>32.736000000000011</v>
      </c>
      <c r="H11" s="53">
        <f>[8]WMA!$F$3</f>
        <v>44.385999999999989</v>
      </c>
      <c r="I11" s="37">
        <f>[8]Lite!$F$3</f>
        <v>36.445000000000007</v>
      </c>
      <c r="J11" s="45"/>
      <c r="K11" s="33">
        <f t="shared" si="5"/>
        <v>4</v>
      </c>
      <c r="L11" s="33">
        <f t="shared" si="6"/>
        <v>5</v>
      </c>
      <c r="M11" s="33">
        <f t="shared" si="7"/>
        <v>3</v>
      </c>
      <c r="N11" s="33">
        <f t="shared" si="8"/>
        <v>1</v>
      </c>
      <c r="O11" s="33">
        <f t="shared" si="9"/>
        <v>2</v>
      </c>
      <c r="Y11" s="6"/>
      <c r="Z11" s="6"/>
      <c r="AA11" s="6"/>
      <c r="AB11" s="6"/>
    </row>
    <row r="12" spans="1:28" ht="26.25" x14ac:dyDescent="0.4">
      <c r="A12" s="2">
        <f>[9]Lite!$L$3</f>
        <v>7.35</v>
      </c>
      <c r="B12" s="50">
        <f>[9]Lite!A$5</f>
        <v>3</v>
      </c>
      <c r="C12" s="50">
        <f>[9]Lite!B$5</f>
        <v>105</v>
      </c>
      <c r="D12" s="53" t="str">
        <f>[9]ARF!$A$1</f>
        <v>Hyperplane</v>
      </c>
      <c r="E12" s="53">
        <f>[9]ARF!$F$3</f>
        <v>67.536999999999964</v>
      </c>
      <c r="F12" s="53">
        <f>'[9]DWM-NB'!$F$3</f>
        <v>70.728000000000009</v>
      </c>
      <c r="G12" s="53">
        <f>'[9]DWM-HT'!$F$3</f>
        <v>67.724999999999994</v>
      </c>
      <c r="H12" s="53">
        <f>[9]WMA!$F$3</f>
        <v>59.213000000000022</v>
      </c>
      <c r="I12" s="37">
        <f>[9]Lite!$F$3</f>
        <v>71.007000000000005</v>
      </c>
      <c r="J12" s="45"/>
      <c r="K12" s="33">
        <f t="shared" si="5"/>
        <v>4</v>
      </c>
      <c r="L12" s="33">
        <f t="shared" si="6"/>
        <v>2</v>
      </c>
      <c r="M12" s="33">
        <f t="shared" si="7"/>
        <v>3</v>
      </c>
      <c r="N12" s="33">
        <f t="shared" si="8"/>
        <v>5</v>
      </c>
      <c r="O12" s="33">
        <f>_xlfn.RANK.AVG(I12,$E12:$I12,0)</f>
        <v>1</v>
      </c>
      <c r="S12" s="14"/>
      <c r="Y12" s="6" t="s">
        <v>9</v>
      </c>
      <c r="Z12" s="6">
        <v>2.2909999999999999</v>
      </c>
      <c r="AA12" s="6">
        <v>2.4590000000000001</v>
      </c>
      <c r="AB12" s="6">
        <v>2.589</v>
      </c>
    </row>
    <row r="13" spans="1:28" ht="26.25" x14ac:dyDescent="0.4">
      <c r="A13" s="2">
        <f>[10]Lite!$L$3</f>
        <v>21.41</v>
      </c>
      <c r="B13" s="50">
        <f>[10]Lite!A$5</f>
        <v>2</v>
      </c>
      <c r="C13" s="50">
        <f>[10]Lite!B$5</f>
        <v>131</v>
      </c>
      <c r="D13" s="53" t="str">
        <f>[10]ARF!$A$1</f>
        <v>SEA_Mixed</v>
      </c>
      <c r="E13" s="53">
        <f>[10]ARF!$F$3</f>
        <v>80.387</v>
      </c>
      <c r="F13" s="53">
        <f>'[10]DWM-NB'!$F$3</f>
        <v>80.849000000000018</v>
      </c>
      <c r="G13" s="53">
        <f>'[10]DWM-HT'!$F$3</f>
        <v>72.290000000000006</v>
      </c>
      <c r="H13" s="53">
        <f>[10]WMA!$F$3</f>
        <v>82.411999999999992</v>
      </c>
      <c r="I13" s="37">
        <f>[10]Lite!$F$3</f>
        <v>79.955999999999975</v>
      </c>
      <c r="J13" s="45"/>
      <c r="K13" s="33">
        <f t="shared" si="5"/>
        <v>3</v>
      </c>
      <c r="L13" s="33">
        <f t="shared" si="6"/>
        <v>2</v>
      </c>
      <c r="M13" s="33">
        <f t="shared" si="7"/>
        <v>5</v>
      </c>
      <c r="N13" s="33">
        <f t="shared" si="8"/>
        <v>1</v>
      </c>
      <c r="O13" s="33">
        <f t="shared" si="9"/>
        <v>4</v>
      </c>
    </row>
    <row r="14" spans="1:28" ht="26.25" x14ac:dyDescent="0.4">
      <c r="A14" s="2">
        <f>[13]Lite!$L$3</f>
        <v>56.31</v>
      </c>
      <c r="B14" s="50">
        <f>[13]Lite!A$5</f>
        <v>4</v>
      </c>
      <c r="C14" s="50">
        <f>[13]Lite!B$5</f>
        <v>113</v>
      </c>
      <c r="D14" s="53" t="str">
        <f>[13]ARF!$A$1</f>
        <v>RandomTree</v>
      </c>
      <c r="E14" s="53">
        <f>[13]ARF!$F$3</f>
        <v>67.627999999999986</v>
      </c>
      <c r="F14" s="53">
        <f>'[13]DWM-NB'!$F$3</f>
        <v>42.243531746031735</v>
      </c>
      <c r="G14" s="53">
        <f>'[13]DWM-HT'!$F$3</f>
        <v>66.428000000000011</v>
      </c>
      <c r="H14" s="53">
        <f>[13]WMA!$F$3</f>
        <v>73.351999999999975</v>
      </c>
      <c r="I14" s="37">
        <f>[13]Lite!$F$3</f>
        <v>67.85799999999999</v>
      </c>
      <c r="J14" s="45"/>
      <c r="K14" s="33">
        <f t="shared" si="5"/>
        <v>3</v>
      </c>
      <c r="L14" s="33">
        <f t="shared" si="6"/>
        <v>5</v>
      </c>
      <c r="M14" s="33">
        <f t="shared" si="7"/>
        <v>4</v>
      </c>
      <c r="N14" s="33">
        <f t="shared" si="8"/>
        <v>1</v>
      </c>
      <c r="O14" s="33">
        <f t="shared" si="9"/>
        <v>2</v>
      </c>
    </row>
    <row r="15" spans="1:28" ht="26.25" x14ac:dyDescent="0.4">
      <c r="A15" s="2">
        <f>[11]Lite!$L$3</f>
        <v>7.64</v>
      </c>
      <c r="B15" s="50">
        <f>[11]Lite!A$5</f>
        <v>0</v>
      </c>
      <c r="C15" s="50">
        <f>[11]Lite!B$5</f>
        <v>100</v>
      </c>
      <c r="D15" s="53" t="str">
        <f>[11]ARF!$A$1</f>
        <v>AGRAWAL_s</v>
      </c>
      <c r="E15" s="53">
        <f>[11]ARF!$F$3</f>
        <v>53.976999999999961</v>
      </c>
      <c r="F15" s="53">
        <f>'[11]DWM-NB'!$F$3</f>
        <v>62.617000000000026</v>
      </c>
      <c r="G15" s="53">
        <f>'[11]DWM-HT'!$F$3</f>
        <v>58.878999999999998</v>
      </c>
      <c r="H15" s="53">
        <f>[11]WMA!$F$3</f>
        <v>68.915999999999968</v>
      </c>
      <c r="I15" s="37">
        <f>[11]Lite!$F$3</f>
        <v>61.295000000000009</v>
      </c>
      <c r="J15" s="45"/>
      <c r="K15" s="33">
        <f>_xlfn.RANK.AVG(E15,$E15:$I15,0)</f>
        <v>5</v>
      </c>
      <c r="L15" s="33">
        <f t="shared" si="6"/>
        <v>2</v>
      </c>
      <c r="M15" s="33">
        <f t="shared" si="7"/>
        <v>4</v>
      </c>
      <c r="N15" s="33">
        <f t="shared" si="8"/>
        <v>1</v>
      </c>
      <c r="O15" s="33">
        <f t="shared" si="9"/>
        <v>3</v>
      </c>
    </row>
    <row r="16" spans="1:28" ht="26.25" x14ac:dyDescent="0.4">
      <c r="A16" s="2">
        <f>[12]Lite!$L$3</f>
        <v>7.43</v>
      </c>
      <c r="B16" s="50">
        <f>[12]Lite!A$5</f>
        <v>0</v>
      </c>
      <c r="C16" s="50">
        <f>[12]Lite!B$5</f>
        <v>129</v>
      </c>
      <c r="D16" s="53" t="str">
        <f>[12]ARF!$A$1</f>
        <v>AGRAWAL_Mixed</v>
      </c>
      <c r="E16" s="53">
        <f>[12]ARF!$F$3</f>
        <v>53.749999999999993</v>
      </c>
      <c r="F16" s="53">
        <f>'[12]DWM-NB'!$F$3</f>
        <v>62.380000000000045</v>
      </c>
      <c r="G16" s="53">
        <f>'[12]DWM-HT'!$F$3</f>
        <v>55.053000000000004</v>
      </c>
      <c r="H16" s="53">
        <f>[12]WMA!$F$3</f>
        <v>70.16500000000002</v>
      </c>
      <c r="I16" s="37">
        <f>[12]Lite!$F$3</f>
        <v>59.538999999999994</v>
      </c>
      <c r="J16" s="45"/>
      <c r="K16" s="33">
        <f t="shared" si="5"/>
        <v>5</v>
      </c>
      <c r="L16" s="33">
        <f t="shared" si="6"/>
        <v>2</v>
      </c>
      <c r="M16" s="33">
        <f t="shared" si="7"/>
        <v>4</v>
      </c>
      <c r="N16" s="33">
        <f t="shared" si="8"/>
        <v>1</v>
      </c>
      <c r="O16" s="33">
        <f t="shared" si="9"/>
        <v>3</v>
      </c>
    </row>
    <row r="17" spans="1:15" ht="26.25" x14ac:dyDescent="0.4">
      <c r="A17" s="2">
        <f>[14]Lite!$L$3</f>
        <v>8</v>
      </c>
      <c r="B17" s="50">
        <f>[14]Lite!A$5</f>
        <v>1</v>
      </c>
      <c r="C17" s="50">
        <f>[14]Lite!B$5</f>
        <v>184</v>
      </c>
      <c r="D17" s="53" t="str">
        <f>[14]ARF!$A$1</f>
        <v>sensor</v>
      </c>
      <c r="E17" s="53">
        <f>[14]ARF!$F$3</f>
        <v>24.164999999999999</v>
      </c>
      <c r="F17" s="53">
        <f>'[14]DWM-NB'!$F$3</f>
        <v>18.118999999999993</v>
      </c>
      <c r="G17" s="53">
        <f>'[14]DWM-HT'!$F$3</f>
        <v>18.691999999999997</v>
      </c>
      <c r="H17" s="53">
        <f>[14]WMA!$F$3</f>
        <v>14.877000000000004</v>
      </c>
      <c r="I17" s="37">
        <f>[14]Lite!$F$3</f>
        <v>22.787999999999993</v>
      </c>
      <c r="J17" s="45"/>
      <c r="K17" s="33">
        <f t="shared" si="5"/>
        <v>1</v>
      </c>
      <c r="L17" s="33">
        <f t="shared" si="6"/>
        <v>4</v>
      </c>
      <c r="M17" s="33">
        <f t="shared" si="7"/>
        <v>3</v>
      </c>
      <c r="N17" s="33">
        <f t="shared" si="8"/>
        <v>5</v>
      </c>
      <c r="O17" s="33">
        <f t="shared" si="9"/>
        <v>2</v>
      </c>
    </row>
    <row r="18" spans="1:15" ht="26.25" x14ac:dyDescent="0.4">
      <c r="A18" s="36">
        <f>[15]Lite!$L$3</f>
        <v>5.72</v>
      </c>
      <c r="B18" s="50">
        <f>[15]Lite!$A$5</f>
        <v>0</v>
      </c>
      <c r="C18" s="50">
        <f>[15]Lite!$B$5</f>
        <v>151</v>
      </c>
      <c r="D18" s="54" t="str">
        <f>[15]ARF!$A$1</f>
        <v>covtype</v>
      </c>
      <c r="E18" s="54">
        <f>[15]ARF!$F$3</f>
        <v>67.100999999999985</v>
      </c>
      <c r="F18" s="55">
        <f>'[15]DWM-NB'!$F$3</f>
        <v>59.703999999999994</v>
      </c>
      <c r="G18" s="54">
        <f>'[15]DWM-HT'!$F$3</f>
        <v>60.972000000000008</v>
      </c>
      <c r="H18" s="54">
        <f>[15]WMA!$F$3</f>
        <v>68.044000000000011</v>
      </c>
      <c r="I18" s="56">
        <f>[15]Lite!$F$3</f>
        <v>71.930000000000007</v>
      </c>
      <c r="J18" s="46"/>
      <c r="K18" s="33">
        <f t="shared" si="5"/>
        <v>3</v>
      </c>
      <c r="L18" s="33">
        <f t="shared" si="6"/>
        <v>5</v>
      </c>
      <c r="M18" s="33">
        <f t="shared" si="7"/>
        <v>4</v>
      </c>
      <c r="N18" s="33">
        <f t="shared" si="8"/>
        <v>2</v>
      </c>
      <c r="O18" s="33">
        <f t="shared" si="9"/>
        <v>1</v>
      </c>
    </row>
    <row r="19" spans="1:15" ht="26.25" x14ac:dyDescent="0.4">
      <c r="A19" s="51">
        <f>AVERAGE(A4:A18)</f>
        <v>19.023444444444447</v>
      </c>
      <c r="B19" s="37"/>
      <c r="C19" s="37"/>
      <c r="D19" s="35"/>
      <c r="E19" s="2">
        <v>0</v>
      </c>
      <c r="F19" s="2"/>
      <c r="G19" s="2"/>
      <c r="H19" s="2"/>
      <c r="I19" s="37"/>
      <c r="J19" s="46"/>
      <c r="K19" s="34">
        <f>AVERAGE(K4:K18)</f>
        <v>3.4666666666666668</v>
      </c>
      <c r="L19" s="34">
        <f t="shared" ref="L19:O19" si="15">AVERAGE(L4:L18)</f>
        <v>3.2</v>
      </c>
      <c r="M19" s="34">
        <f t="shared" si="15"/>
        <v>3.2666666666666666</v>
      </c>
      <c r="N19" s="34">
        <f t="shared" si="15"/>
        <v>3.0666666666666669</v>
      </c>
      <c r="O19" s="34">
        <f t="shared" si="15"/>
        <v>2</v>
      </c>
    </row>
    <row r="20" spans="1:15" ht="25.8" x14ac:dyDescent="0.5">
      <c r="E20" s="8"/>
      <c r="F20" s="48"/>
      <c r="G20" s="8"/>
      <c r="H20" s="8"/>
      <c r="I20" s="16"/>
      <c r="J20" s="46"/>
      <c r="K20" s="52"/>
      <c r="L20" s="52"/>
      <c r="M20" s="52"/>
      <c r="N20" s="52"/>
      <c r="O20" s="52"/>
    </row>
    <row r="21" spans="1:15" x14ac:dyDescent="0.3">
      <c r="D21" t="s">
        <v>8</v>
      </c>
      <c r="F21" s="31">
        <v>15</v>
      </c>
    </row>
    <row r="22" spans="1:15" x14ac:dyDescent="0.3">
      <c r="D22" t="s">
        <v>7</v>
      </c>
      <c r="F22" s="28">
        <v>5</v>
      </c>
      <c r="I22" s="7">
        <f>AVERAGE(I4:I21)</f>
        <v>72.670266666666663</v>
      </c>
    </row>
    <row r="23" spans="1:15" x14ac:dyDescent="0.3">
      <c r="L23" s="6" t="s">
        <v>6</v>
      </c>
      <c r="M23" s="1">
        <f>MAX(K19:O19)</f>
        <v>3.4666666666666668</v>
      </c>
    </row>
    <row r="24" spans="1:15" x14ac:dyDescent="0.3">
      <c r="L24" s="6" t="s">
        <v>5</v>
      </c>
      <c r="M24" s="1">
        <f>MIN(K19:O19)</f>
        <v>2</v>
      </c>
    </row>
    <row r="25" spans="1:15" x14ac:dyDescent="0.3">
      <c r="L25" s="6" t="s">
        <v>4</v>
      </c>
      <c r="M25" s="6"/>
      <c r="O25" s="27">
        <f>M23-M24</f>
        <v>1.4666666666666668</v>
      </c>
    </row>
    <row r="26" spans="1:15" x14ac:dyDescent="0.3">
      <c r="D26" s="14" t="s">
        <v>29</v>
      </c>
      <c r="M26" s="12"/>
    </row>
    <row r="27" spans="1:15" x14ac:dyDescent="0.3">
      <c r="M27" s="12"/>
    </row>
    <row r="28" spans="1:15" x14ac:dyDescent="0.3">
      <c r="D28" s="29" t="s">
        <v>24</v>
      </c>
      <c r="E28" s="29" t="s">
        <v>12</v>
      </c>
      <c r="F28" s="2" t="s">
        <v>19</v>
      </c>
      <c r="G28" s="2" t="s">
        <v>20</v>
      </c>
      <c r="H28" s="2" t="s">
        <v>21</v>
      </c>
      <c r="I28" s="2" t="s">
        <v>22</v>
      </c>
      <c r="L28" s="25" t="s">
        <v>3</v>
      </c>
    </row>
    <row r="29" spans="1:15" x14ac:dyDescent="0.3">
      <c r="D29" s="7" t="str">
        <f>D4</f>
        <v>UG_2C_2D</v>
      </c>
      <c r="E29" s="49">
        <f>[1]ARF!$L$3</f>
        <v>0</v>
      </c>
      <c r="F29" s="49">
        <f>'[1]DWM-NB'!$Q$3</f>
        <v>46.14904208416835</v>
      </c>
      <c r="G29" s="49">
        <f>'[1]DWM-HT'!$Q$3</f>
        <v>0</v>
      </c>
      <c r="H29" s="49">
        <f>[1]WMA!$Q$3</f>
        <v>0</v>
      </c>
      <c r="I29" s="49">
        <f>[1]Lite!$Q$3</f>
        <v>90</v>
      </c>
    </row>
    <row r="30" spans="1:15" ht="23.4" x14ac:dyDescent="0.45">
      <c r="D30" s="7" t="str">
        <f t="shared" ref="D30:D43" si="16">D5</f>
        <v>UG_2C_3D</v>
      </c>
      <c r="E30" s="49">
        <f>[2]ARF!$Q$3</f>
        <v>0</v>
      </c>
      <c r="F30" s="49">
        <f>'[2]DWM-NB'!$Q$3</f>
        <v>75.609999999999971</v>
      </c>
      <c r="G30" s="49">
        <f>'[2]DWM-HT'!$Q$3</f>
        <v>0</v>
      </c>
      <c r="H30" s="49">
        <f>[2]WMA!$Q$3</f>
        <v>0</v>
      </c>
      <c r="I30" s="49">
        <f>[2]Lite!$Q$3</f>
        <v>91</v>
      </c>
      <c r="L30" s="6" t="s">
        <v>2</v>
      </c>
      <c r="M30" s="6"/>
      <c r="N30" s="24" t="s">
        <v>0</v>
      </c>
      <c r="O30" s="23">
        <f>SQRT((F22*(F22+1))/(6*F21))*AA12</f>
        <v>1.4197043119372896</v>
      </c>
    </row>
    <row r="31" spans="1:15" x14ac:dyDescent="0.3">
      <c r="D31" s="7" t="str">
        <f t="shared" si="16"/>
        <v>4CR</v>
      </c>
      <c r="E31" s="49">
        <f>[3]ARF!$Q$3</f>
        <v>0</v>
      </c>
      <c r="F31" s="49">
        <f>'[3]DWM-NB'!$Q$3</f>
        <v>99.984712010177731</v>
      </c>
      <c r="G31" s="49">
        <f>'[3]DWM-HT'!$Q$3</f>
        <v>0</v>
      </c>
      <c r="H31" s="49">
        <f>[3]WMA!$Q$3</f>
        <v>0</v>
      </c>
      <c r="I31" s="49">
        <f>[3]Lite!$Q$3</f>
        <v>94</v>
      </c>
      <c r="M31" s="12"/>
    </row>
    <row r="32" spans="1:15" x14ac:dyDescent="0.3">
      <c r="D32" s="7" t="str">
        <f t="shared" si="16"/>
        <v>4CR</v>
      </c>
      <c r="E32" s="49">
        <f>[4]ARF!$Q$3</f>
        <v>0</v>
      </c>
      <c r="F32" s="49">
        <f>'[4]DWM-NB'!$Q$3</f>
        <v>99.984712010177731</v>
      </c>
      <c r="G32" s="49">
        <f>'[4]DWM-HT'!$Q$3</f>
        <v>0</v>
      </c>
      <c r="H32" s="49">
        <f>[4]WMA!$Q$3</f>
        <v>0</v>
      </c>
      <c r="I32" s="49">
        <f>[4]Lite!$Q$3</f>
        <v>94</v>
      </c>
      <c r="M32" s="12"/>
    </row>
    <row r="33" spans="4:22" x14ac:dyDescent="0.3">
      <c r="D33" s="7" t="str">
        <f t="shared" si="16"/>
        <v>4CRE-V2</v>
      </c>
      <c r="E33" s="49">
        <f>[5]ARF!$Q$3</f>
        <v>0</v>
      </c>
      <c r="F33" s="49">
        <f>'[5]DWM-HT'!$Q$3</f>
        <v>0</v>
      </c>
      <c r="G33" s="49">
        <f>'[5]DWM-HT'!$Q$3</f>
        <v>0</v>
      </c>
      <c r="H33" s="49">
        <f>[5]WMA!$Q$3</f>
        <v>0</v>
      </c>
      <c r="I33" s="49">
        <f>[5]Lite!$Q$3</f>
        <v>81</v>
      </c>
      <c r="M33" s="12"/>
    </row>
    <row r="34" spans="4:22" x14ac:dyDescent="0.3">
      <c r="D34" s="7" t="str">
        <f t="shared" si="16"/>
        <v>stagger</v>
      </c>
      <c r="E34" s="49">
        <f>[6]ARF!$P$3</f>
        <v>0</v>
      </c>
      <c r="F34" s="49">
        <f>'[6]DWM-NB'!$P$3</f>
        <v>7.6749999999999998</v>
      </c>
      <c r="G34" s="49">
        <f>'[6]DWM-HT'!$P$3</f>
        <v>7.541666666666667</v>
      </c>
      <c r="H34" s="49">
        <f>[6]WMA!$P$3</f>
        <v>0</v>
      </c>
      <c r="I34" s="49">
        <f>[6]Lite!$P$3</f>
        <v>10.541666666666666</v>
      </c>
      <c r="M34" s="12"/>
    </row>
    <row r="35" spans="4:22" x14ac:dyDescent="0.3">
      <c r="D35" s="7" t="str">
        <f t="shared" si="16"/>
        <v>RandomTree</v>
      </c>
      <c r="E35" s="49">
        <f>[7]ARF!$Q$3</f>
        <v>0</v>
      </c>
      <c r="F35" s="49">
        <f>'[7]DWM-NB'!$Q$3</f>
        <v>44.541382181629864</v>
      </c>
      <c r="G35" s="49">
        <f>'[7]DWM-HT'!$Q$3</f>
        <v>0</v>
      </c>
      <c r="H35" s="49">
        <f>[7]WMA!$Q$3</f>
        <v>0</v>
      </c>
      <c r="I35" s="49">
        <f>[7]Lite!$Q$3</f>
        <v>56</v>
      </c>
      <c r="M35" s="12"/>
      <c r="P35" s="14" t="s">
        <v>12</v>
      </c>
      <c r="Q35" s="17" t="str">
        <f>F3</f>
        <v>DWM-NB</v>
      </c>
      <c r="R35" s="17" t="str">
        <f>G3</f>
        <v>DWM-HT</v>
      </c>
      <c r="S35" s="17" t="str">
        <f>H3</f>
        <v>WMA</v>
      </c>
      <c r="T35" s="17" t="str">
        <f>I3</f>
        <v>HDWM</v>
      </c>
      <c r="U35" s="13"/>
      <c r="V35" s="14"/>
    </row>
    <row r="36" spans="4:22" x14ac:dyDescent="0.3">
      <c r="D36" s="7" t="str">
        <f t="shared" si="16"/>
        <v>LED</v>
      </c>
      <c r="E36" s="2">
        <f>[8]ARF!$Q$3</f>
        <v>0</v>
      </c>
      <c r="F36" s="2">
        <f>'[8]DWM-NB'!$Q$3</f>
        <v>36.202141012245178</v>
      </c>
      <c r="G36" s="2">
        <f>'[8]DWM-HT'!$Q$3</f>
        <v>0</v>
      </c>
      <c r="H36" s="2">
        <f>[8]WMA!$Q$3</f>
        <v>0</v>
      </c>
      <c r="I36" s="2">
        <f>[8]Lite!$Q$3</f>
        <v>29</v>
      </c>
      <c r="M36" s="12"/>
      <c r="P36" s="20">
        <f>K19</f>
        <v>3.4666666666666668</v>
      </c>
      <c r="Q36" s="20">
        <f>L19</f>
        <v>3.2</v>
      </c>
      <c r="R36" s="20">
        <f>M19</f>
        <v>3.2666666666666666</v>
      </c>
      <c r="S36" s="20">
        <f>N19</f>
        <v>3.0666666666666669</v>
      </c>
      <c r="T36" s="20">
        <f>O19</f>
        <v>2</v>
      </c>
      <c r="U36" s="19"/>
      <c r="V36" s="8"/>
    </row>
    <row r="37" spans="4:22" x14ac:dyDescent="0.3">
      <c r="D37" s="7" t="str">
        <f t="shared" si="16"/>
        <v>Hyperplane</v>
      </c>
      <c r="E37" s="2">
        <f>[9]ARF!$Q$3</f>
        <v>0</v>
      </c>
      <c r="F37" s="2">
        <f>'[9]DWM-NB'!$Q$3</f>
        <v>0</v>
      </c>
      <c r="G37" s="2">
        <f>'[9]DWM-HT'!$Q$3</f>
        <v>0</v>
      </c>
      <c r="H37" s="2">
        <f>[9]WMA!$Q$3</f>
        <v>0</v>
      </c>
      <c r="I37" s="2">
        <f>[9]Lite!$Q$3</f>
        <v>62</v>
      </c>
      <c r="M37" s="12"/>
      <c r="S37" s="8" t="s">
        <v>1</v>
      </c>
      <c r="T37" t="s">
        <v>0</v>
      </c>
    </row>
    <row r="38" spans="4:22" x14ac:dyDescent="0.3">
      <c r="D38" s="7" t="str">
        <f t="shared" si="16"/>
        <v>SEA_Mixed</v>
      </c>
      <c r="E38" s="2">
        <f>[10]ARF!$Q$3</f>
        <v>0</v>
      </c>
      <c r="F38" s="2">
        <f>'[10]DWM-NB'!$Q$3</f>
        <v>0</v>
      </c>
      <c r="G38" s="2">
        <f>'[10]DWM-HT'!$Q$3</f>
        <v>0</v>
      </c>
      <c r="H38" s="2">
        <f>[10]WMA!$Q$3</f>
        <v>0</v>
      </c>
      <c r="I38" s="2">
        <f>[10]Lite!$Q$3</f>
        <v>71</v>
      </c>
      <c r="M38" s="12"/>
      <c r="Q38" s="13"/>
      <c r="R38" s="13"/>
      <c r="S38" s="12"/>
      <c r="T38" s="7">
        <f>O30</f>
        <v>1.4197043119372896</v>
      </c>
    </row>
    <row r="39" spans="4:22" x14ac:dyDescent="0.3">
      <c r="D39" s="7" t="str">
        <f t="shared" si="16"/>
        <v>RandomTree</v>
      </c>
      <c r="E39" s="2">
        <f>[13]ARF!$Q$3</f>
        <v>0</v>
      </c>
      <c r="F39" s="2">
        <f>'[13]DWM-NB'!$Q$3</f>
        <v>44.541382181629864</v>
      </c>
      <c r="G39" s="2">
        <f>'[13]DWM-HT'!$Q$3</f>
        <v>0</v>
      </c>
      <c r="H39" s="2">
        <f>[13]WMA!$Q$3</f>
        <v>0</v>
      </c>
      <c r="I39" s="2">
        <f>[13]Lite!$Q$3</f>
        <v>56</v>
      </c>
      <c r="M39" s="12"/>
      <c r="Q39" s="16"/>
      <c r="R39" s="13"/>
      <c r="S39" s="12"/>
      <c r="T39" s="7">
        <f t="shared" ref="T39:T61" si="17">T38</f>
        <v>1.4197043119372896</v>
      </c>
    </row>
    <row r="40" spans="4:22" x14ac:dyDescent="0.3">
      <c r="D40" s="7" t="str">
        <f t="shared" si="16"/>
        <v>AGRAWAL_s</v>
      </c>
      <c r="E40" s="2">
        <f>[11]ARF!$Q$3</f>
        <v>0</v>
      </c>
      <c r="F40" s="2">
        <f>'[11]DWM-NB'!$Q$3</f>
        <v>0</v>
      </c>
      <c r="G40" s="2">
        <f>'[11]DWM-HT'!$Q$3</f>
        <v>0</v>
      </c>
      <c r="H40" s="2">
        <f>[11]WMA!$Q$3</f>
        <v>0</v>
      </c>
      <c r="I40" s="2">
        <f>[11]Lite!$Q$3</f>
        <v>66</v>
      </c>
      <c r="M40" s="12"/>
      <c r="Q40" s="44" t="str">
        <f>_xlfn.CONCAT(_DWMHT," - ",_HDWM)</f>
        <v>DWM-HT - HDWM</v>
      </c>
      <c r="R40" s="44" t="e">
        <f ca="1">IF($S40&lt;&gt;"",_xlfn.CONCAT(_DWMHT," - ",_HDWM),"")</f>
        <v>#NAME?</v>
      </c>
      <c r="S40" s="44">
        <f>IF(DWM_HT-HDWM,DWM_HT-HDWM,"")</f>
        <v>1.2666666666666666</v>
      </c>
      <c r="T40" s="42">
        <f t="shared" si="17"/>
        <v>1.4197043119372896</v>
      </c>
      <c r="U40" s="43"/>
      <c r="V40" s="43" t="str">
        <f t="shared" ref="V40:V57" si="18">IF(S40&gt;T40,"better","not")</f>
        <v>not</v>
      </c>
    </row>
    <row r="41" spans="4:22" x14ac:dyDescent="0.3">
      <c r="D41" s="7" t="str">
        <f t="shared" si="16"/>
        <v>AGRAWAL_Mixed</v>
      </c>
      <c r="E41" s="2">
        <f>[12]ARF!$Q$3</f>
        <v>0</v>
      </c>
      <c r="F41" s="2">
        <f>'[12]DWM-NB'!$Q$3</f>
        <v>0</v>
      </c>
      <c r="G41" s="2">
        <f>'[12]DWM-HT'!$Q$3</f>
        <v>0</v>
      </c>
      <c r="H41" s="2">
        <f>[12]WMA!$Q$3</f>
        <v>0</v>
      </c>
      <c r="I41" s="2">
        <f>[12]Lite!$Q$3</f>
        <v>48</v>
      </c>
      <c r="M41" s="12"/>
      <c r="Q41" s="44" t="str">
        <f>_xlfn.CONCAT(_DWM_NB," - ",_HDWM)</f>
        <v>DWM-NB - HDWM</v>
      </c>
      <c r="R41" s="44" t="e">
        <f ca="1">IF($S41&lt;&gt;"",_xlfn.CONCAT(_DWM_NB," - ",_HDWM),"")</f>
        <v>#NAME?</v>
      </c>
      <c r="S41" s="44">
        <f>IF(DWM_NB-HDWM-0,DWM_NB-HDWM,"")</f>
        <v>1.2000000000000002</v>
      </c>
      <c r="T41" s="42">
        <f t="shared" si="17"/>
        <v>1.4197043119372896</v>
      </c>
      <c r="U41" s="43"/>
      <c r="V41" s="43" t="str">
        <f t="shared" si="18"/>
        <v>not</v>
      </c>
    </row>
    <row r="42" spans="4:22" x14ac:dyDescent="0.3">
      <c r="D42" s="7" t="str">
        <f t="shared" si="16"/>
        <v>sensor</v>
      </c>
      <c r="E42" s="2">
        <f>[14]ARF!$Q$3</f>
        <v>0</v>
      </c>
      <c r="F42" s="2">
        <f>'[14]DWM-NB'!$Q$3</f>
        <v>0</v>
      </c>
      <c r="G42" s="2">
        <f>'[14]DWM-HT'!$Q$3</f>
        <v>0</v>
      </c>
      <c r="H42" s="2">
        <f>[14]WMA!$Q$3</f>
        <v>0</v>
      </c>
      <c r="I42" s="2">
        <f>[14]Lite!$Q$3</f>
        <v>18</v>
      </c>
      <c r="M42" s="12"/>
      <c r="Q42" s="44" t="str">
        <f>_xlfn.CONCAT(_WMA," - ",_HDWM)</f>
        <v>WMA - HDWM</v>
      </c>
      <c r="R42" s="44" t="e">
        <f ca="1">IF($S42&lt;&gt;"",_xlfn.CONCAT(_WMA," - ",_HDWM),"")</f>
        <v>#NAME?</v>
      </c>
      <c r="S42" s="44">
        <f>IF(WMA-HDWM-0,WMA-HDWM,"")</f>
        <v>1.0666666666666669</v>
      </c>
      <c r="T42" s="42">
        <f t="shared" si="17"/>
        <v>1.4197043119372896</v>
      </c>
      <c r="U42" s="43"/>
      <c r="V42" s="43" t="str">
        <f t="shared" si="18"/>
        <v>not</v>
      </c>
    </row>
    <row r="43" spans="4:22" x14ac:dyDescent="0.3">
      <c r="D43" s="7" t="str">
        <f t="shared" si="16"/>
        <v>covtype</v>
      </c>
      <c r="E43" s="20">
        <f>[15]ARF!$Q$3</f>
        <v>0</v>
      </c>
      <c r="F43" s="20">
        <f>'[15]DWM-NB'!$Q$3</f>
        <v>0</v>
      </c>
      <c r="G43" s="36">
        <f>'[15]DWM-HT'!$Q$3</f>
        <v>0</v>
      </c>
      <c r="H43" s="36">
        <f>[15]WMA!$Q$3</f>
        <v>0</v>
      </c>
      <c r="I43" s="36">
        <f>[15]Lite!$Q$3</f>
        <v>60</v>
      </c>
      <c r="M43" s="12"/>
      <c r="Q43" s="44" t="str">
        <f>_xlfn.CONCAT(_ARF," - ",_HDWM)</f>
        <v>ARF - HDWM</v>
      </c>
      <c r="R43" s="44" t="e">
        <f ca="1">IF($S43&lt;&gt;"",_xlfn.CONCAT(_ARF," - ",_HDWM),"")</f>
        <v>#NAME?</v>
      </c>
      <c r="S43" s="44">
        <f>IF(ARF-HDWM&gt;0,ARF-HDWM,"")</f>
        <v>1.4666666666666668</v>
      </c>
      <c r="T43" s="42">
        <f t="shared" si="17"/>
        <v>1.4197043119372896</v>
      </c>
      <c r="U43" s="43"/>
      <c r="V43" s="43" t="str">
        <f t="shared" si="18"/>
        <v>better</v>
      </c>
    </row>
    <row r="44" spans="4:22" x14ac:dyDescent="0.3">
      <c r="M44" s="12"/>
      <c r="Q44" s="15" t="str">
        <f>_xlfn.CONCAT(_DWM_NB," - ",_DWMHT)</f>
        <v>DWM-NB - DWM-HT</v>
      </c>
      <c r="R44" s="15" t="str">
        <f>IF($S44&lt;&gt;"",_xlfn.CONCAT(_DWM_NB," - ",_DWMHT),"")</f>
        <v/>
      </c>
      <c r="S44" s="15" t="str">
        <f>IF(DWM_NB-DWM_HT&gt;0,DWM_NB-DWM_HT,"")</f>
        <v/>
      </c>
      <c r="T44" s="11">
        <f t="shared" si="17"/>
        <v>1.4197043119372896</v>
      </c>
      <c r="U44" s="10"/>
      <c r="V44" s="10" t="str">
        <f t="shared" si="18"/>
        <v>better</v>
      </c>
    </row>
    <row r="45" spans="4:22" x14ac:dyDescent="0.3">
      <c r="M45" s="12"/>
      <c r="Q45" s="1" t="str">
        <f>_xlfn.CONCAT(Q35," - ",S$35)</f>
        <v>DWM-NB - WMA</v>
      </c>
      <c r="R45" s="1" t="e">
        <f ca="1">IF(S45&lt;&gt;"",_xlfn.CONCAT(R35," - ",T$35),"")</f>
        <v>#NAME?</v>
      </c>
      <c r="S45" s="1">
        <f>IF(R36-T$36&gt;0,R36-T$36,"")</f>
        <v>1.2666666666666666</v>
      </c>
      <c r="T45" s="11">
        <f t="shared" si="17"/>
        <v>1.4197043119372896</v>
      </c>
      <c r="U45" s="6"/>
      <c r="V45" s="10" t="str">
        <f t="shared" si="18"/>
        <v>not</v>
      </c>
    </row>
    <row r="46" spans="4:22" x14ac:dyDescent="0.3">
      <c r="M46" s="12"/>
      <c r="Q46" s="15" t="str">
        <f>CONCATENATE(P35," - ",R$35)</f>
        <v>ARF - DWM-HT</v>
      </c>
      <c r="R46" s="15" t="str">
        <f>IF(S46&lt;&gt;"",CONCATENATE(Q35," - ",S$35),"")</f>
        <v/>
      </c>
      <c r="S46" s="15" t="str">
        <f>IF(S36-Q$36&gt;0,S36-Q$36,"")</f>
        <v/>
      </c>
      <c r="T46" s="11">
        <f t="shared" si="17"/>
        <v>1.4197043119372896</v>
      </c>
      <c r="U46" s="10"/>
      <c r="V46" s="10" t="str">
        <f t="shared" si="18"/>
        <v>better</v>
      </c>
    </row>
    <row r="47" spans="4:22" x14ac:dyDescent="0.3">
      <c r="Q47" s="15" t="str">
        <f>CONCATENATE(R35," - ",Q$35)</f>
        <v>DWM-HT - DWM-NB</v>
      </c>
      <c r="R47" s="15" t="str">
        <f>IF(S47&lt;&gt;"",CONCATENATE(S35," - ",R$35),"")</f>
        <v/>
      </c>
      <c r="S47" s="15" t="str">
        <f>IF(S36-R$36&gt;0,S36-R$36,"")</f>
        <v/>
      </c>
      <c r="T47" s="11">
        <f t="shared" si="17"/>
        <v>1.4197043119372896</v>
      </c>
      <c r="U47" s="6"/>
      <c r="V47" s="10" t="str">
        <f t="shared" si="18"/>
        <v>better</v>
      </c>
    </row>
    <row r="48" spans="4:22" ht="15.75" customHeight="1" x14ac:dyDescent="0.3">
      <c r="D48" s="14" t="s">
        <v>23</v>
      </c>
      <c r="Q48" s="15"/>
      <c r="R48" s="15"/>
      <c r="S48" s="15"/>
      <c r="T48" s="11"/>
      <c r="U48" s="6"/>
      <c r="V48" s="10"/>
    </row>
    <row r="49" spans="4:22" x14ac:dyDescent="0.3">
      <c r="I49" s="13"/>
      <c r="J49" s="13"/>
      <c r="K49" s="13"/>
      <c r="Q49" s="15" t="str">
        <f>_xlfn.CONCAT(R35," - ",S$35)</f>
        <v>DWM-HT - WMA</v>
      </c>
      <c r="R49" s="15" t="e">
        <f ca="1">IF(S49&lt;&gt;"",_xlfn.CONCAT(S35," - ",T$35),"")</f>
        <v>#NAME?</v>
      </c>
      <c r="S49" s="15">
        <f>IF(S36-T$36&gt;0,S36-T$36,"")</f>
        <v>1.0666666666666669</v>
      </c>
      <c r="T49" s="11">
        <f>T47</f>
        <v>1.4197043119372896</v>
      </c>
      <c r="U49" s="6"/>
      <c r="V49" s="10" t="str">
        <f t="shared" si="18"/>
        <v>not</v>
      </c>
    </row>
    <row r="50" spans="4:22" x14ac:dyDescent="0.3">
      <c r="D50" t="s">
        <v>24</v>
      </c>
      <c r="F50" t="s">
        <v>19</v>
      </c>
      <c r="G50" t="s">
        <v>20</v>
      </c>
      <c r="H50" t="s">
        <v>22</v>
      </c>
      <c r="I50" s="13">
        <f>C67</f>
        <v>0</v>
      </c>
      <c r="J50" s="13" t="str">
        <f>D50</f>
        <v xml:space="preserve"> </v>
      </c>
      <c r="K50" s="13">
        <f>E50</f>
        <v>0</v>
      </c>
      <c r="L50" s="26"/>
      <c r="M50" s="26"/>
      <c r="N50" s="22"/>
      <c r="Q50" s="1" t="str">
        <f>CONCATENATE(P35," - ",S$35)</f>
        <v>ARF - WMA</v>
      </c>
      <c r="R50" s="1" t="str">
        <f>IF(S50&lt;&gt;"",CONCATENATE(Q35," - ",T$35),"")</f>
        <v/>
      </c>
      <c r="S50" s="1" t="str">
        <f>IF(T36-Q$36&gt;0,T36-Q$36,"")</f>
        <v/>
      </c>
      <c r="T50" s="11">
        <f t="shared" si="17"/>
        <v>1.4197043119372896</v>
      </c>
      <c r="U50" s="10"/>
      <c r="V50" s="10" t="str">
        <f t="shared" si="18"/>
        <v>better</v>
      </c>
    </row>
    <row r="51" spans="4:22" ht="25.8" x14ac:dyDescent="0.5">
      <c r="D51" s="7" t="str">
        <f>D4</f>
        <v>UG_2C_2D</v>
      </c>
      <c r="F51" s="49">
        <f>'[1]DWM-NB'!$L$3</f>
        <v>1</v>
      </c>
      <c r="G51" s="49">
        <f>'[1]DWM-HT'!$L$3</f>
        <v>12.6</v>
      </c>
      <c r="H51" s="49">
        <f>[1]Lite!$L$3</f>
        <v>15.22</v>
      </c>
      <c r="I51" s="39">
        <f t="shared" ref="I51:I55" si="19">_xlfn.RANK.AVG(F51,$F51:$H51,1)</f>
        <v>1</v>
      </c>
      <c r="J51" s="39">
        <f t="shared" ref="J51:J55" si="20">_xlfn.RANK.AVG(G51,$F51:$H51,1)</f>
        <v>2</v>
      </c>
      <c r="K51" s="39">
        <f t="shared" ref="K51:K55" si="21">_xlfn.RANK.AVG(H51,$F51:$H51,1)</f>
        <v>3</v>
      </c>
      <c r="L51" s="26"/>
      <c r="M51" s="26"/>
      <c r="N51" s="22"/>
      <c r="Q51" s="1"/>
      <c r="R51" s="1"/>
      <c r="S51" s="1"/>
      <c r="T51" s="11"/>
      <c r="U51" s="10"/>
      <c r="V51" s="10"/>
    </row>
    <row r="52" spans="4:22" ht="25.8" x14ac:dyDescent="0.5">
      <c r="D52" s="7" t="str">
        <f t="shared" ref="D52:D65" si="22">D5</f>
        <v>UG_2C_3D</v>
      </c>
      <c r="F52" s="49">
        <f>'[2]DWM-NB'!$L$3</f>
        <v>1</v>
      </c>
      <c r="G52" s="49">
        <f>'[2]DWM-HT'!$L$3</f>
        <v>8.1199999999999992</v>
      </c>
      <c r="H52" s="49">
        <f>[2]Lite!$L$3</f>
        <v>13.92</v>
      </c>
      <c r="I52" s="39">
        <f t="shared" si="19"/>
        <v>1</v>
      </c>
      <c r="J52" s="39">
        <f t="shared" si="20"/>
        <v>2</v>
      </c>
      <c r="K52" s="39">
        <f t="shared" si="21"/>
        <v>3</v>
      </c>
      <c r="L52" s="26"/>
      <c r="M52" s="26"/>
      <c r="N52" s="22"/>
      <c r="Q52" s="1"/>
      <c r="R52" s="1"/>
      <c r="S52" s="1"/>
      <c r="T52" s="11"/>
      <c r="U52" s="10"/>
      <c r="V52" s="10"/>
    </row>
    <row r="53" spans="4:22" ht="25.8" x14ac:dyDescent="0.5">
      <c r="D53" s="7" t="str">
        <f t="shared" si="22"/>
        <v>4CR</v>
      </c>
      <c r="F53" s="49">
        <f>'[3]DWM-NB'!$L$3</f>
        <v>1</v>
      </c>
      <c r="G53" s="49">
        <f>'[3]DWM-HT'!$L$3</f>
        <v>5.4</v>
      </c>
      <c r="H53" s="49">
        <f>[3]Lite!$L$3</f>
        <v>6.82</v>
      </c>
      <c r="I53" s="39">
        <f t="shared" si="19"/>
        <v>1</v>
      </c>
      <c r="J53" s="39">
        <f t="shared" si="20"/>
        <v>2</v>
      </c>
      <c r="K53" s="39">
        <f t="shared" si="21"/>
        <v>3</v>
      </c>
      <c r="L53" s="26"/>
      <c r="M53" s="26"/>
      <c r="N53" s="22"/>
      <c r="Q53" s="1"/>
      <c r="R53" s="1"/>
      <c r="S53" s="1"/>
      <c r="T53" s="11"/>
      <c r="U53" s="10"/>
      <c r="V53" s="10"/>
    </row>
    <row r="54" spans="4:22" ht="25.8" x14ac:dyDescent="0.5">
      <c r="D54" s="7" t="str">
        <f t="shared" si="22"/>
        <v>4CR</v>
      </c>
      <c r="F54" s="49">
        <f>'[4]DWM-NB'!$L$3</f>
        <v>1</v>
      </c>
      <c r="G54" s="49">
        <f>'[4]DWM-HT'!$L$3</f>
        <v>5.4</v>
      </c>
      <c r="H54" s="49">
        <f>[4]Lite!$L$3</f>
        <v>6.82</v>
      </c>
      <c r="I54" s="39">
        <f t="shared" si="19"/>
        <v>1</v>
      </c>
      <c r="J54" s="39">
        <f t="shared" si="20"/>
        <v>2</v>
      </c>
      <c r="K54" s="39">
        <f t="shared" si="21"/>
        <v>3</v>
      </c>
      <c r="L54" s="26"/>
      <c r="M54" s="26"/>
      <c r="N54" s="22"/>
      <c r="Q54" s="1"/>
      <c r="R54" s="1"/>
      <c r="S54" s="1"/>
      <c r="T54" s="11"/>
      <c r="U54" s="10"/>
      <c r="V54" s="10"/>
    </row>
    <row r="55" spans="4:22" ht="25.8" x14ac:dyDescent="0.5">
      <c r="D55" s="7" t="str">
        <f t="shared" si="22"/>
        <v>4CRE-V2</v>
      </c>
      <c r="F55" s="49">
        <f>'[5]DWM-HT'!$L$3</f>
        <v>6.81</v>
      </c>
      <c r="G55" s="49">
        <f>'[5]DWM-HT'!$L$3</f>
        <v>6.81</v>
      </c>
      <c r="H55" s="49">
        <f>[5]Lite!$L$3</f>
        <v>7.94</v>
      </c>
      <c r="I55" s="39">
        <f t="shared" si="19"/>
        <v>1.5</v>
      </c>
      <c r="J55" s="39">
        <f t="shared" si="20"/>
        <v>1.5</v>
      </c>
      <c r="K55" s="39">
        <f t="shared" si="21"/>
        <v>3</v>
      </c>
      <c r="L55" s="26"/>
      <c r="M55" s="26"/>
      <c r="N55" s="22"/>
      <c r="Q55" s="1"/>
      <c r="R55" s="1"/>
      <c r="S55" s="1"/>
      <c r="T55" s="11"/>
      <c r="U55" s="10"/>
      <c r="V55" s="10"/>
    </row>
    <row r="56" spans="4:22" ht="25.8" x14ac:dyDescent="0.5">
      <c r="D56" s="7" t="str">
        <f t="shared" si="22"/>
        <v>stagger</v>
      </c>
      <c r="F56" s="49">
        <f>'[6]DWM-NB'!$P$3</f>
        <v>7.6749999999999998</v>
      </c>
      <c r="G56" s="49">
        <f>'[6]DWM-HT'!$P$3</f>
        <v>7.541666666666667</v>
      </c>
      <c r="H56" s="49">
        <f>[6]Lite!$P$3</f>
        <v>10.541666666666666</v>
      </c>
      <c r="I56" s="39">
        <f t="shared" ref="I56:I65" si="23">_xlfn.RANK.AVG(F56,$F56:$H56,1)</f>
        <v>2</v>
      </c>
      <c r="J56" s="39">
        <f t="shared" ref="J56:J65" si="24">_xlfn.RANK.AVG(G56,$F56:$H56,1)</f>
        <v>1</v>
      </c>
      <c r="K56" s="39">
        <f t="shared" ref="K56:K65" si="25">_xlfn.RANK.AVG(H56,$F56:$H56,1)</f>
        <v>3</v>
      </c>
      <c r="Q56" s="1" t="str">
        <f>CONCATENATE(S35," - ",Q$35)</f>
        <v>WMA - DWM-NB</v>
      </c>
      <c r="R56" s="1" t="str">
        <f>IF(S56&lt;&gt;"",CONCATENATE(T35," - ",R$35),"")</f>
        <v/>
      </c>
      <c r="S56" s="1" t="str">
        <f>IF(T36-R$36&gt;0,T36-R$36,"")</f>
        <v/>
      </c>
      <c r="T56" s="11">
        <f>T50</f>
        <v>1.4197043119372896</v>
      </c>
      <c r="U56" s="6"/>
      <c r="V56" s="10" t="str">
        <f t="shared" si="18"/>
        <v>better</v>
      </c>
    </row>
    <row r="57" spans="4:22" ht="25.8" x14ac:dyDescent="0.5">
      <c r="D57" s="7" t="str">
        <f t="shared" si="22"/>
        <v>RandomTree</v>
      </c>
      <c r="F57" s="49">
        <f>'[7]DWM-NB'!$L$3</f>
        <v>1</v>
      </c>
      <c r="G57" s="49">
        <f>'[7]DWM-HT'!$L$3</f>
        <v>1.99</v>
      </c>
      <c r="H57" s="49">
        <f>[7]Lite!$L$3</f>
        <v>56.31</v>
      </c>
      <c r="I57" s="39">
        <f t="shared" si="23"/>
        <v>1</v>
      </c>
      <c r="J57" s="39">
        <f t="shared" si="24"/>
        <v>2</v>
      </c>
      <c r="K57" s="39">
        <f t="shared" si="25"/>
        <v>3</v>
      </c>
      <c r="Q57" s="1" t="str">
        <f>CONCATENATE(S35," - ",R$35)</f>
        <v>WMA - DWM-HT</v>
      </c>
      <c r="R57" s="1" t="str">
        <f>IF(S57&lt;&gt;"",CONCATENATE(T35," - ",S$35),"")</f>
        <v/>
      </c>
      <c r="S57" s="1" t="str">
        <f>IF(T36-S$36&gt;0,T36-S$36,"")</f>
        <v/>
      </c>
      <c r="T57" s="11">
        <f t="shared" si="17"/>
        <v>1.4197043119372896</v>
      </c>
      <c r="U57" s="6"/>
      <c r="V57" s="10" t="str">
        <f t="shared" si="18"/>
        <v>better</v>
      </c>
    </row>
    <row r="58" spans="4:22" ht="25.8" x14ac:dyDescent="0.5">
      <c r="D58" s="7" t="str">
        <f t="shared" si="22"/>
        <v>LED</v>
      </c>
      <c r="F58" s="2">
        <f>'[8]DWM-NB'!$L$3</f>
        <v>1</v>
      </c>
      <c r="G58" s="2">
        <f>'[8]DWM-HT'!$L$3</f>
        <v>1.88</v>
      </c>
      <c r="H58" s="2">
        <f>[8]Lite!$L$3</f>
        <v>53.92</v>
      </c>
      <c r="I58" s="39">
        <f t="shared" si="23"/>
        <v>1</v>
      </c>
      <c r="J58" s="39">
        <f t="shared" si="24"/>
        <v>2</v>
      </c>
      <c r="K58" s="39">
        <f t="shared" si="25"/>
        <v>3</v>
      </c>
      <c r="Q58" s="1"/>
      <c r="R58" s="1"/>
      <c r="S58" s="1"/>
      <c r="T58" s="11"/>
      <c r="U58" s="6"/>
      <c r="V58" s="10"/>
    </row>
    <row r="59" spans="4:22" ht="25.8" x14ac:dyDescent="0.5">
      <c r="D59" s="7" t="str">
        <f t="shared" si="22"/>
        <v>Hyperplane</v>
      </c>
      <c r="F59" s="2">
        <f>'[9]DWM-NB'!$L$3</f>
        <v>2.84</v>
      </c>
      <c r="G59" s="2">
        <f>'[9]DWM-HT'!$L$3</f>
        <v>5.47</v>
      </c>
      <c r="H59" s="2">
        <f>[9]Lite!$L$3</f>
        <v>7.35</v>
      </c>
      <c r="I59" s="39">
        <f t="shared" si="23"/>
        <v>1</v>
      </c>
      <c r="J59" s="39">
        <f t="shared" si="24"/>
        <v>2</v>
      </c>
      <c r="K59" s="39">
        <f t="shared" si="25"/>
        <v>3</v>
      </c>
      <c r="Q59" s="15" t="e">
        <f>_xlfn.CONCAT(#REF!," - ",P$35)</f>
        <v>#REF!</v>
      </c>
      <c r="R59" s="15" t="e">
        <f>IF(S59&lt;&gt;"",_xlfn.CONCAT(P35," - ",Q$35),"")</f>
        <v>#VALUE!</v>
      </c>
      <c r="S59" s="15" t="e">
        <f>IF(P36-R$36&gt;0,Q49-R$36,"")</f>
        <v>#VALUE!</v>
      </c>
      <c r="T59" s="11">
        <f>T57</f>
        <v>1.4197043119372896</v>
      </c>
      <c r="U59" s="10"/>
      <c r="V59" s="10" t="e">
        <f>IF(S59&gt;T59,"better","not")</f>
        <v>#VALUE!</v>
      </c>
    </row>
    <row r="60" spans="4:22" ht="25.8" x14ac:dyDescent="0.5">
      <c r="D60" s="7" t="str">
        <f t="shared" si="22"/>
        <v>SEA_Mixed</v>
      </c>
      <c r="F60" s="2">
        <f>'[10]DWM-NB'!$L$3</f>
        <v>3</v>
      </c>
      <c r="G60" s="2">
        <f>'[10]DWM-HT'!$L$3</f>
        <v>2.64</v>
      </c>
      <c r="H60" s="2">
        <f>[10]Lite!$L$3</f>
        <v>21.41</v>
      </c>
      <c r="I60" s="39">
        <f t="shared" si="23"/>
        <v>2</v>
      </c>
      <c r="J60" s="39">
        <f t="shared" si="24"/>
        <v>1</v>
      </c>
      <c r="K60" s="39">
        <f t="shared" si="25"/>
        <v>3</v>
      </c>
      <c r="L60" s="22"/>
      <c r="M60" s="22"/>
      <c r="N60" s="21"/>
      <c r="Q60" s="15" t="e">
        <f>_xlfn.CONCAT(#REF!," - ",Q$35)</f>
        <v>#REF!</v>
      </c>
      <c r="R60" s="15" t="e">
        <f>IF(S60&lt;&gt;"",_xlfn.CONCAT(P35," - ",R$35),"")</f>
        <v>#VALUE!</v>
      </c>
      <c r="S60" s="15" t="e">
        <f>IF(Q49-R$36&gt;0,S49-P$36,"")</f>
        <v>#VALUE!</v>
      </c>
      <c r="T60" s="11">
        <f t="shared" si="17"/>
        <v>1.4197043119372896</v>
      </c>
      <c r="U60" s="10"/>
      <c r="V60" s="10" t="e">
        <f t="shared" ref="V60:V61" si="26">IF(S60&gt;T60,"better","not")</f>
        <v>#VALUE!</v>
      </c>
    </row>
    <row r="61" spans="4:22" ht="25.8" x14ac:dyDescent="0.5">
      <c r="D61" s="7" t="str">
        <f t="shared" si="22"/>
        <v>RandomTree</v>
      </c>
      <c r="F61" s="2">
        <f>'[13]DWM-NB'!$L$3</f>
        <v>1</v>
      </c>
      <c r="G61" s="2">
        <f>'[13]DWM-HT'!$L$3</f>
        <v>1.99</v>
      </c>
      <c r="H61" s="2">
        <f>[13]Lite!$L$3</f>
        <v>56.31</v>
      </c>
      <c r="I61" s="39">
        <f t="shared" si="23"/>
        <v>1</v>
      </c>
      <c r="J61" s="39">
        <f t="shared" si="24"/>
        <v>2</v>
      </c>
      <c r="K61" s="39">
        <f t="shared" si="25"/>
        <v>3</v>
      </c>
      <c r="Q61" s="15" t="str">
        <f>_xlfn.CONCAT(P47," - ",S$35)</f>
        <v xml:space="preserve"> - WMA</v>
      </c>
      <c r="R61" s="15" t="e">
        <f>IF(S61&lt;&gt;"",_xlfn.CONCAT(Q47," - ",T$35),"")</f>
        <v>#VALUE!</v>
      </c>
      <c r="S61" s="15" t="e">
        <f>IF(Q49-T$36&gt;0,Q49-T$36,"")</f>
        <v>#VALUE!</v>
      </c>
      <c r="T61" s="11">
        <f t="shared" si="17"/>
        <v>1.4197043119372896</v>
      </c>
      <c r="U61" s="10"/>
      <c r="V61" s="10" t="e">
        <f t="shared" si="26"/>
        <v>#VALUE!</v>
      </c>
    </row>
    <row r="62" spans="4:22" ht="25.8" x14ac:dyDescent="0.5">
      <c r="D62" s="7" t="str">
        <f t="shared" si="22"/>
        <v>AGRAWAL_s</v>
      </c>
      <c r="F62" s="2">
        <f>'[11]DWM-NB'!$L$3</f>
        <v>2.1</v>
      </c>
      <c r="G62" s="2">
        <f>'[11]DWM-HT'!$L$3</f>
        <v>1.18</v>
      </c>
      <c r="H62" s="2">
        <f>[11]Lite!$L$3</f>
        <v>7.64</v>
      </c>
      <c r="I62" s="39">
        <f t="shared" si="23"/>
        <v>2</v>
      </c>
      <c r="J62" s="39">
        <f t="shared" si="24"/>
        <v>1</v>
      </c>
      <c r="K62" s="39">
        <f t="shared" si="25"/>
        <v>3</v>
      </c>
    </row>
    <row r="63" spans="4:22" ht="25.8" x14ac:dyDescent="0.5">
      <c r="D63" s="7" t="str">
        <f t="shared" si="22"/>
        <v>AGRAWAL_Mixed</v>
      </c>
      <c r="F63" s="2">
        <f>'[12]DWM-NB'!$L$3</f>
        <v>2.25</v>
      </c>
      <c r="G63" s="2">
        <f>'[12]DWM-HT'!$L$3</f>
        <v>1.18</v>
      </c>
      <c r="H63" s="2">
        <f>[12]Lite!$L$3</f>
        <v>7.43</v>
      </c>
      <c r="I63" s="39">
        <f t="shared" si="23"/>
        <v>2</v>
      </c>
      <c r="J63" s="39">
        <f t="shared" si="24"/>
        <v>1</v>
      </c>
      <c r="K63" s="39">
        <f t="shared" si="25"/>
        <v>3</v>
      </c>
      <c r="L63" s="13"/>
      <c r="M63" s="13"/>
      <c r="N63" s="14"/>
      <c r="O63" s="13"/>
    </row>
    <row r="64" spans="4:22" ht="25.8" x14ac:dyDescent="0.5">
      <c r="D64" s="7" t="str">
        <f t="shared" si="22"/>
        <v>sensor</v>
      </c>
      <c r="F64" s="2">
        <f>'[14]DWM-NB'!$L$3</f>
        <v>5.87</v>
      </c>
      <c r="G64" s="2">
        <f>'[14]DWM-HT'!$L$3</f>
        <v>6.36</v>
      </c>
      <c r="H64" s="2">
        <f>[14]Lite!$L$3</f>
        <v>8</v>
      </c>
      <c r="I64" s="39">
        <f t="shared" si="23"/>
        <v>1</v>
      </c>
      <c r="J64" s="39">
        <f t="shared" si="24"/>
        <v>2</v>
      </c>
      <c r="K64" s="39">
        <f t="shared" si="25"/>
        <v>3</v>
      </c>
      <c r="L64" s="19"/>
      <c r="M64" s="19"/>
      <c r="N64" s="19"/>
      <c r="O64" s="19"/>
    </row>
    <row r="65" spans="4:21" ht="25.8" x14ac:dyDescent="0.5">
      <c r="D65" s="7" t="str">
        <f t="shared" si="22"/>
        <v>covtype</v>
      </c>
      <c r="F65" s="20">
        <f>'[15]DWM-NB'!$L$3</f>
        <v>4.92</v>
      </c>
      <c r="G65" s="36">
        <f>'[15]DWM-HT'!$L$3</f>
        <v>4.59</v>
      </c>
      <c r="H65" s="36">
        <f>[15]Lite!$L$3</f>
        <v>5.72</v>
      </c>
      <c r="I65" s="39">
        <f t="shared" si="23"/>
        <v>2</v>
      </c>
      <c r="J65" s="39">
        <f t="shared" si="24"/>
        <v>1</v>
      </c>
      <c r="K65" s="39">
        <f t="shared" si="25"/>
        <v>3</v>
      </c>
      <c r="M65" s="8"/>
    </row>
    <row r="66" spans="4:21" ht="25.8" x14ac:dyDescent="0.5">
      <c r="D66" s="35"/>
      <c r="F66" s="38"/>
      <c r="G66" s="38"/>
      <c r="H66" s="38"/>
      <c r="I66" s="39"/>
      <c r="J66" s="39"/>
      <c r="K66" s="39"/>
      <c r="L66" s="13"/>
      <c r="M66" s="12"/>
      <c r="N66" s="7"/>
    </row>
    <row r="67" spans="4:21" ht="25.8" x14ac:dyDescent="0.5">
      <c r="D67" s="47"/>
      <c r="F67" s="38"/>
      <c r="G67" s="38"/>
      <c r="H67" s="38"/>
      <c r="I67" s="39"/>
      <c r="J67" s="39"/>
      <c r="K67" s="39"/>
      <c r="L67" s="16"/>
      <c r="M67" s="18"/>
      <c r="N67" s="9"/>
      <c r="O67" s="3"/>
    </row>
    <row r="68" spans="4:21" ht="25.8" x14ac:dyDescent="0.5">
      <c r="F68" s="12">
        <f>AVERAGE(F56:F67)</f>
        <v>3.1655000000000002</v>
      </c>
      <c r="G68" s="12">
        <f>AVERAGE(G56:G67)</f>
        <v>3.4821666666666657</v>
      </c>
      <c r="H68" s="12">
        <f>AVERAGE(H56:H67)</f>
        <v>23.463166666666666</v>
      </c>
      <c r="I68" s="40">
        <f>AVERAGE(I56:I67)</f>
        <v>1.5</v>
      </c>
      <c r="J68" s="40">
        <f t="shared" ref="J68:K68" si="27">AVERAGE(J56:J67)</f>
        <v>1.5</v>
      </c>
      <c r="K68" s="40">
        <f t="shared" si="27"/>
        <v>3</v>
      </c>
      <c r="L68" s="14"/>
      <c r="M68" s="12"/>
      <c r="N68" s="7"/>
    </row>
    <row r="69" spans="4:21" x14ac:dyDescent="0.3">
      <c r="L69" s="13"/>
      <c r="M69" s="26"/>
      <c r="N69" s="7"/>
    </row>
    <row r="70" spans="4:21" x14ac:dyDescent="0.3">
      <c r="L70" s="16"/>
      <c r="M70" s="26"/>
      <c r="N70" s="9"/>
      <c r="O70" s="3"/>
    </row>
    <row r="71" spans="4:21" x14ac:dyDescent="0.3">
      <c r="E71" s="29" t="s">
        <v>12</v>
      </c>
      <c r="F71" s="2" t="s">
        <v>19</v>
      </c>
      <c r="G71" s="2" t="s">
        <v>20</v>
      </c>
      <c r="H71" s="2" t="s">
        <v>21</v>
      </c>
      <c r="I71" s="2" t="s">
        <v>22</v>
      </c>
      <c r="M71" s="30"/>
      <c r="O71" s="7"/>
      <c r="Q71" s="8"/>
      <c r="S71" s="7"/>
      <c r="U71" s="7"/>
    </row>
    <row r="72" spans="4:21" x14ac:dyDescent="0.3">
      <c r="D72" s="54" t="str">
        <f>D4</f>
        <v>UG_2C_2D</v>
      </c>
      <c r="E72" t="str">
        <f>CONCATENATE(ROUND(E4,2)," (",K4,")")</f>
        <v>93.8 (3)</v>
      </c>
      <c r="F72" t="str">
        <f t="shared" ref="F72:I72" si="28">CONCATENATE(ROUND(F4,2)," (",L4,")")</f>
        <v>49.98 (5)</v>
      </c>
      <c r="G72" t="str">
        <f t="shared" si="28"/>
        <v>96 (1)</v>
      </c>
      <c r="H72" t="str">
        <f t="shared" si="28"/>
        <v>73.18 (4)</v>
      </c>
      <c r="I72" t="str">
        <f t="shared" si="28"/>
        <v>95.65 (2)</v>
      </c>
      <c r="M72" s="30"/>
      <c r="N72" s="7"/>
      <c r="O72" s="7"/>
      <c r="Q72" s="8"/>
      <c r="S72" s="7"/>
      <c r="U72" s="7"/>
    </row>
    <row r="73" spans="4:21" x14ac:dyDescent="0.3">
      <c r="D73" s="54" t="str">
        <f t="shared" ref="D73:D86" si="29">D5</f>
        <v>UG_2C_3D</v>
      </c>
      <c r="E73" t="str">
        <f t="shared" ref="E73:E86" si="30">CONCATENATE(ROUND(E5,2)," (",K5,")")</f>
        <v>92.66 (2)</v>
      </c>
      <c r="F73" t="str">
        <f t="shared" ref="F73:F86" si="31">CONCATENATE(ROUND(F5,2)," (",L5,")")</f>
        <v>66.71 (5)</v>
      </c>
      <c r="G73" t="str">
        <f t="shared" ref="G73:G86" si="32">CONCATENATE(ROUND(G5,2)," (",M5,")")</f>
        <v>92.65 (3)</v>
      </c>
      <c r="H73" t="str">
        <f t="shared" ref="H73:H86" si="33">CONCATENATE(ROUND(H5,2)," (",N5,")")</f>
        <v>85.31 (4)</v>
      </c>
      <c r="I73" t="str">
        <f t="shared" ref="I73:I86" si="34">CONCATENATE(ROUND(I5,2)," (",O5,")")</f>
        <v>93.68 (1)</v>
      </c>
      <c r="M73" s="30"/>
    </row>
    <row r="74" spans="4:21" x14ac:dyDescent="0.3">
      <c r="D74" s="54" t="str">
        <f t="shared" si="29"/>
        <v>4CR</v>
      </c>
      <c r="E74" t="str">
        <f t="shared" si="30"/>
        <v>95.2 (4)</v>
      </c>
      <c r="F74" t="str">
        <f t="shared" si="31"/>
        <v>99.98 (1)</v>
      </c>
      <c r="G74" t="str">
        <f t="shared" si="32"/>
        <v>96.29 (3)</v>
      </c>
      <c r="H74" t="str">
        <f t="shared" si="33"/>
        <v>30.38 (5)</v>
      </c>
      <c r="I74" t="str">
        <f t="shared" si="34"/>
        <v>99.87 (2)</v>
      </c>
      <c r="M74" s="30"/>
    </row>
    <row r="75" spans="4:21" x14ac:dyDescent="0.3">
      <c r="D75" s="54" t="str">
        <f t="shared" si="29"/>
        <v>4CR</v>
      </c>
      <c r="E75" t="str">
        <f t="shared" si="30"/>
        <v>95.2 (4)</v>
      </c>
      <c r="F75" t="str">
        <f t="shared" si="31"/>
        <v>99.98 (1)</v>
      </c>
      <c r="G75" t="str">
        <f t="shared" si="32"/>
        <v>96.29 (3)</v>
      </c>
      <c r="H75" t="str">
        <f t="shared" si="33"/>
        <v>30.38 (5)</v>
      </c>
      <c r="I75" t="str">
        <f t="shared" si="34"/>
        <v>99.87 (2)</v>
      </c>
      <c r="M75" s="30"/>
    </row>
    <row r="76" spans="4:21" x14ac:dyDescent="0.3">
      <c r="D76" s="54" t="str">
        <f t="shared" si="29"/>
        <v>4CRE-V2</v>
      </c>
      <c r="E76" t="str">
        <f t="shared" si="30"/>
        <v>83.46 (4)</v>
      </c>
      <c r="F76" t="str">
        <f t="shared" si="31"/>
        <v>92 (1)</v>
      </c>
      <c r="G76" t="str">
        <f t="shared" si="32"/>
        <v>84.62 (3)</v>
      </c>
      <c r="H76" t="str">
        <f t="shared" si="33"/>
        <v>24.15 (5)</v>
      </c>
      <c r="I76" t="str">
        <f t="shared" si="34"/>
        <v>89.86 (2)</v>
      </c>
      <c r="M76" s="30"/>
    </row>
    <row r="77" spans="4:21" x14ac:dyDescent="0.3">
      <c r="D77" s="54" t="str">
        <f t="shared" si="29"/>
        <v>stagger</v>
      </c>
      <c r="E77" t="str">
        <f t="shared" si="30"/>
        <v>56.28 (4)</v>
      </c>
      <c r="F77" t="str">
        <f t="shared" si="31"/>
        <v>67.62 (3)</v>
      </c>
      <c r="G77" t="str">
        <f t="shared" si="32"/>
        <v>69.73 (2)</v>
      </c>
      <c r="H77" t="str">
        <f t="shared" si="33"/>
        <v>49.67 (5)</v>
      </c>
      <c r="I77" t="str">
        <f t="shared" si="34"/>
        <v>72.45 (1)</v>
      </c>
      <c r="M77" s="22"/>
    </row>
    <row r="78" spans="4:21" x14ac:dyDescent="0.3">
      <c r="D78" s="54" t="str">
        <f t="shared" si="29"/>
        <v>RandomTree</v>
      </c>
      <c r="E78" t="str">
        <f t="shared" si="30"/>
        <v>67.63 (3)</v>
      </c>
      <c r="F78" t="str">
        <f t="shared" si="31"/>
        <v>42.24 (5)</v>
      </c>
      <c r="G78" t="str">
        <f t="shared" si="32"/>
        <v>66.43 (4)</v>
      </c>
      <c r="H78" t="str">
        <f t="shared" si="33"/>
        <v>73.35 (1)</v>
      </c>
      <c r="I78" t="str">
        <f t="shared" si="34"/>
        <v>67.86 (2)</v>
      </c>
    </row>
    <row r="79" spans="4:21" x14ac:dyDescent="0.3">
      <c r="D79" s="54" t="str">
        <f t="shared" si="29"/>
        <v>LED</v>
      </c>
      <c r="E79" t="str">
        <f t="shared" si="30"/>
        <v>31.36 (4)</v>
      </c>
      <c r="F79" t="str">
        <f t="shared" si="31"/>
        <v>30.61 (5)</v>
      </c>
      <c r="G79" t="str">
        <f t="shared" si="32"/>
        <v>32.74 (3)</v>
      </c>
      <c r="H79" t="str">
        <f t="shared" si="33"/>
        <v>44.39 (1)</v>
      </c>
      <c r="I79" t="str">
        <f t="shared" si="34"/>
        <v>36.45 (2)</v>
      </c>
    </row>
    <row r="80" spans="4:21" ht="23.4" x14ac:dyDescent="0.45">
      <c r="D80" s="54" t="str">
        <f t="shared" si="29"/>
        <v>Hyperplane</v>
      </c>
      <c r="E80" t="str">
        <f t="shared" si="30"/>
        <v>67.54 (4)</v>
      </c>
      <c r="F80" t="str">
        <f t="shared" si="31"/>
        <v>70.73 (2)</v>
      </c>
      <c r="G80" t="str">
        <f t="shared" si="32"/>
        <v>67.73 (3)</v>
      </c>
      <c r="H80" t="str">
        <f t="shared" si="33"/>
        <v>59.21 (5)</v>
      </c>
      <c r="I80" t="str">
        <f t="shared" si="34"/>
        <v>71.01 (1)</v>
      </c>
      <c r="L80" s="5"/>
      <c r="M80" s="4"/>
    </row>
    <row r="81" spans="4:13" ht="23.4" x14ac:dyDescent="0.45">
      <c r="D81" s="54" t="str">
        <f t="shared" si="29"/>
        <v>SEA_Mixed</v>
      </c>
      <c r="E81" t="str">
        <f t="shared" si="30"/>
        <v>80.39 (3)</v>
      </c>
      <c r="F81" t="str">
        <f t="shared" si="31"/>
        <v>80.85 (2)</v>
      </c>
      <c r="G81" t="str">
        <f t="shared" si="32"/>
        <v>72.29 (5)</v>
      </c>
      <c r="H81" t="str">
        <f t="shared" si="33"/>
        <v>82.41 (1)</v>
      </c>
      <c r="I81" t="str">
        <f t="shared" si="34"/>
        <v>79.96 (4)</v>
      </c>
      <c r="L81" s="5"/>
      <c r="M81" s="4"/>
    </row>
    <row r="82" spans="4:13" x14ac:dyDescent="0.3">
      <c r="D82" s="54" t="str">
        <f t="shared" si="29"/>
        <v>RandomTree</v>
      </c>
      <c r="E82" t="str">
        <f t="shared" si="30"/>
        <v>67.63 (3)</v>
      </c>
      <c r="F82" t="str">
        <f t="shared" si="31"/>
        <v>42.24 (5)</v>
      </c>
      <c r="G82" t="str">
        <f t="shared" si="32"/>
        <v>66.43 (4)</v>
      </c>
      <c r="H82" t="str">
        <f t="shared" si="33"/>
        <v>73.35 (1)</v>
      </c>
      <c r="I82" t="str">
        <f t="shared" si="34"/>
        <v>67.86 (2)</v>
      </c>
    </row>
    <row r="83" spans="4:13" x14ac:dyDescent="0.3">
      <c r="D83" s="54" t="str">
        <f t="shared" si="29"/>
        <v>AGRAWAL_s</v>
      </c>
      <c r="E83" t="str">
        <f t="shared" si="30"/>
        <v>53.98 (5)</v>
      </c>
      <c r="F83" t="str">
        <f t="shared" si="31"/>
        <v>62.62 (2)</v>
      </c>
      <c r="G83" t="str">
        <f t="shared" si="32"/>
        <v>58.88 (4)</v>
      </c>
      <c r="H83" t="str">
        <f t="shared" si="33"/>
        <v>68.92 (1)</v>
      </c>
      <c r="I83" t="str">
        <f t="shared" si="34"/>
        <v>61.3 (3)</v>
      </c>
    </row>
    <row r="84" spans="4:13" x14ac:dyDescent="0.3">
      <c r="D84" s="54" t="str">
        <f t="shared" si="29"/>
        <v>AGRAWAL_Mixed</v>
      </c>
      <c r="E84" t="str">
        <f t="shared" si="30"/>
        <v>53.75 (5)</v>
      </c>
      <c r="F84" t="str">
        <f t="shared" si="31"/>
        <v>62.38 (2)</v>
      </c>
      <c r="G84" t="str">
        <f t="shared" si="32"/>
        <v>55.05 (4)</v>
      </c>
      <c r="H84" t="str">
        <f t="shared" si="33"/>
        <v>70.17 (1)</v>
      </c>
      <c r="I84" t="str">
        <f t="shared" si="34"/>
        <v>59.54 (3)</v>
      </c>
    </row>
    <row r="85" spans="4:13" x14ac:dyDescent="0.3">
      <c r="D85" s="54" t="str">
        <f t="shared" si="29"/>
        <v>sensor</v>
      </c>
      <c r="E85" t="str">
        <f t="shared" si="30"/>
        <v>24.17 (1)</v>
      </c>
      <c r="F85" t="str">
        <f t="shared" si="31"/>
        <v>18.12 (4)</v>
      </c>
      <c r="G85" t="str">
        <f t="shared" si="32"/>
        <v>18.69 (3)</v>
      </c>
      <c r="H85" t="str">
        <f t="shared" si="33"/>
        <v>14.88 (5)</v>
      </c>
      <c r="I85" t="str">
        <f t="shared" si="34"/>
        <v>22.79 (2)</v>
      </c>
    </row>
    <row r="86" spans="4:13" x14ac:dyDescent="0.3">
      <c r="D86" s="54" t="str">
        <f t="shared" si="29"/>
        <v>covtype</v>
      </c>
      <c r="E86" t="str">
        <f t="shared" si="30"/>
        <v>67.1 (3)</v>
      </c>
      <c r="F86" t="str">
        <f t="shared" si="31"/>
        <v>59.7 (5)</v>
      </c>
      <c r="G86" t="str">
        <f t="shared" si="32"/>
        <v>60.97 (4)</v>
      </c>
      <c r="H86" t="str">
        <f t="shared" si="33"/>
        <v>68.04 (2)</v>
      </c>
      <c r="I86" t="str">
        <f t="shared" si="34"/>
        <v>71.93 (1)</v>
      </c>
    </row>
    <row r="87" spans="4:13" x14ac:dyDescent="0.3">
      <c r="D87" s="54"/>
    </row>
    <row r="88" spans="4:13" x14ac:dyDescent="0.3">
      <c r="D88" s="54"/>
    </row>
    <row r="89" spans="4:13" x14ac:dyDescent="0.3">
      <c r="D89" s="54"/>
    </row>
    <row r="90" spans="4:13" x14ac:dyDescent="0.3">
      <c r="D90" s="54"/>
    </row>
    <row r="91" spans="4:13" x14ac:dyDescent="0.3">
      <c r="D91" s="54"/>
    </row>
    <row r="92" spans="4:13" x14ac:dyDescent="0.3">
      <c r="D92" s="54"/>
    </row>
  </sheetData>
  <mergeCells count="1">
    <mergeCell ref="L2:O2"/>
  </mergeCells>
  <conditionalFormatting sqref="V40:V58">
    <cfRule type="cellIs" dxfId="2" priority="4" operator="equal">
      <formula>"better"</formula>
    </cfRule>
  </conditionalFormatting>
  <conditionalFormatting sqref="V59:V61">
    <cfRule type="cellIs" dxfId="1" priority="3" operator="equal">
      <formula>"better"</formula>
    </cfRule>
  </conditionalFormatting>
  <conditionalFormatting sqref="K4:O18 I51:K67">
    <cfRule type="cellIs" dxfId="0" priority="2" operator="lessThan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A77" zoomScale="70" zoomScaleNormal="70" workbookViewId="0">
      <selection activeCell="AF52" sqref="AF5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ARF(92.66%)</v>
      </c>
      <c r="C2" s="6" t="str">
        <f>CONCATENATE("DWM-NB","(",ROUND(C103,2),"%",")")</f>
        <v>DWM-NB(66.71%)</v>
      </c>
      <c r="D2" s="6" t="str">
        <f>CONCATENATE("DWM-HT","(",ROUND(D103,2),"%",")")</f>
        <v>DWM-HT(92.65%)</v>
      </c>
      <c r="E2" s="6" t="str">
        <f>CONCATENATE("WMA","(",ROUND(E103,2),"%",")")</f>
        <v>WMA(85.31%)</v>
      </c>
      <c r="F2" s="6" t="str">
        <f>CONCATENATE("HDWM","(",ROUND(F103,2),"%",")")</f>
        <v>HDWM(93.68%)</v>
      </c>
      <c r="H2" s="6" t="str">
        <f>CONCATENATE("DWM-NB","(",ROUND(H103,2),"",")")</f>
        <v>DWM-NB(1)</v>
      </c>
      <c r="I2" s="6" t="str">
        <f>CONCATENATE("HDWM","(",ROUND(I103,2),"",")")</f>
        <v>HDWM(13.92)</v>
      </c>
      <c r="J2" s="6" t="str">
        <f>CONCATENATE("DWM-HT","(",ROUND(J103,2),"",")")</f>
        <v>DWM-HT(8.12)</v>
      </c>
      <c r="L2" s="6" t="str">
        <f>CONCATENATE("ARF","(",ROUND(L103,2),"%",")")</f>
        <v>ARF(0%)</v>
      </c>
      <c r="M2" s="6" t="str">
        <f>CONCATENATE("DWM-NB","(",ROUND(M103,2),"%",")")</f>
        <v>DWM-NB(75.61%)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HDWM(91%)</v>
      </c>
      <c r="Q2" s="6"/>
      <c r="R2" s="6" t="str">
        <f>CONCATENATE("ARF","(",ROUND(R102,2),"",")")</f>
        <v>ARF(7.13)</v>
      </c>
      <c r="S2" s="6" t="str">
        <f>CONCATENATE("DWM-NB","(",ROUND(S102,2),"",")")</f>
        <v>DWM-NB(4.84)</v>
      </c>
      <c r="T2" s="6" t="str">
        <f>CONCATENATE("DWM-HT","(",ROUND(T102,2),"",")")</f>
        <v>DWM-HT(4.75)</v>
      </c>
      <c r="U2" s="6" t="str">
        <f>CONCATENATE("WMA","(",ROUND(U102,2),"",")")</f>
        <v>WMA(2.66)</v>
      </c>
      <c r="V2" s="6" t="str">
        <f>CONCATENATE("HDWM","(",ROUND(V102,2),"",")")</f>
        <v>HDWM(4.31)</v>
      </c>
    </row>
    <row r="3" spans="1:34" ht="15" x14ac:dyDescent="0.25">
      <c r="A3">
        <f>[2]ARF!E7</f>
        <v>1000</v>
      </c>
      <c r="B3">
        <f>[2]ARF!F7</f>
        <v>99.3</v>
      </c>
      <c r="C3">
        <f>'[2]DWM-NB'!F7</f>
        <v>99.6</v>
      </c>
      <c r="D3">
        <f>'[2]DWM-HT'!F7</f>
        <v>99.4</v>
      </c>
      <c r="E3">
        <f>[2]WMA!F7</f>
        <v>99.7</v>
      </c>
      <c r="F3">
        <f>[2]Lite!F7</f>
        <v>99.5</v>
      </c>
      <c r="H3">
        <f>'[2]DWM-NB'!L7</f>
        <v>1</v>
      </c>
      <c r="I3">
        <f>[2]Lite!L7</f>
        <v>7</v>
      </c>
      <c r="J3">
        <f>'[2]DWM-HT'!L7</f>
        <v>7</v>
      </c>
      <c r="L3">
        <f>[2]ARF!Q7</f>
        <v>0</v>
      </c>
      <c r="M3">
        <f>'[2]DWM-NB'!Q7</f>
        <v>100</v>
      </c>
      <c r="N3">
        <f>'[2]DWM-HT'!Q7</f>
        <v>0</v>
      </c>
      <c r="O3">
        <f>[2]WMA!Q7</f>
        <v>0</v>
      </c>
      <c r="P3">
        <f>[2]Lite!Q7</f>
        <v>0</v>
      </c>
      <c r="R3">
        <f>[2]ARF!C7</f>
        <v>0.125</v>
      </c>
      <c r="S3">
        <f>'[2]DWM-NB'!C7</f>
        <v>3.125E-2</v>
      </c>
      <c r="T3">
        <f>'[2]DWM-HT'!C7</f>
        <v>6.25E-2</v>
      </c>
      <c r="U3">
        <f>[2]WMA!C7</f>
        <v>4.6875E-2</v>
      </c>
      <c r="V3">
        <f>[2]Lite!C7</f>
        <v>6.25E-2</v>
      </c>
    </row>
    <row r="4" spans="1:34" ht="15" x14ac:dyDescent="0.25">
      <c r="A4">
        <f>[2]ARF!E8</f>
        <v>2000</v>
      </c>
      <c r="B4">
        <f>[2]ARF!F8</f>
        <v>100</v>
      </c>
      <c r="C4">
        <f>'[2]DWM-NB'!F8</f>
        <v>100</v>
      </c>
      <c r="D4">
        <f>'[2]DWM-HT'!F8</f>
        <v>100</v>
      </c>
      <c r="E4">
        <f>[2]WMA!F8</f>
        <v>100</v>
      </c>
      <c r="F4">
        <f>[2]Lite!F8</f>
        <v>100</v>
      </c>
      <c r="H4">
        <f>'[2]DWM-NB'!L8</f>
        <v>1</v>
      </c>
      <c r="I4">
        <f>[2]Lite!L8</f>
        <v>7</v>
      </c>
      <c r="J4">
        <f>'[2]DWM-HT'!L8</f>
        <v>7</v>
      </c>
      <c r="L4">
        <f>[2]ARF!Q8</f>
        <v>0</v>
      </c>
      <c r="M4">
        <f>'[2]DWM-NB'!Q8</f>
        <v>100</v>
      </c>
      <c r="N4">
        <f>'[2]DWM-HT'!Q8</f>
        <v>0</v>
      </c>
      <c r="O4">
        <f>[2]WMA!Q8</f>
        <v>0</v>
      </c>
      <c r="P4">
        <f>[2]Lite!Q8</f>
        <v>100</v>
      </c>
      <c r="R4">
        <f>[2]ARF!C8</f>
        <v>0.21875</v>
      </c>
      <c r="S4">
        <f>'[2]DWM-NB'!C8</f>
        <v>6.25E-2</v>
      </c>
      <c r="T4">
        <f>'[2]DWM-HT'!C8</f>
        <v>0.125</v>
      </c>
      <c r="U4">
        <f>[2]WMA!C8</f>
        <v>0.125</v>
      </c>
      <c r="V4">
        <f>[2]Lite!C8</f>
        <v>0.171875</v>
      </c>
    </row>
    <row r="5" spans="1:34" ht="15" x14ac:dyDescent="0.25">
      <c r="A5">
        <f>[2]ARF!E9</f>
        <v>3000</v>
      </c>
      <c r="B5">
        <f>[2]ARF!F9</f>
        <v>99.9</v>
      </c>
      <c r="C5">
        <f>'[2]DWM-NB'!F9</f>
        <v>100</v>
      </c>
      <c r="D5">
        <f>'[2]DWM-HT'!F9</f>
        <v>99.8</v>
      </c>
      <c r="E5">
        <f>[2]WMA!F9</f>
        <v>100</v>
      </c>
      <c r="F5">
        <f>[2]Lite!F9</f>
        <v>100</v>
      </c>
      <c r="H5">
        <f>'[2]DWM-NB'!L9</f>
        <v>1</v>
      </c>
      <c r="I5">
        <f>[2]Lite!L9</f>
        <v>7</v>
      </c>
      <c r="J5">
        <f>'[2]DWM-HT'!L9</f>
        <v>9</v>
      </c>
      <c r="L5">
        <f>[2]ARF!Q9</f>
        <v>0</v>
      </c>
      <c r="M5">
        <f>'[2]DWM-NB'!Q9</f>
        <v>100</v>
      </c>
      <c r="N5">
        <f>'[2]DWM-HT'!Q9</f>
        <v>0</v>
      </c>
      <c r="O5">
        <f>[2]WMA!Q9</f>
        <v>0</v>
      </c>
      <c r="P5">
        <f>[2]Lite!Q9</f>
        <v>100</v>
      </c>
      <c r="R5">
        <f>[2]ARF!C9</f>
        <v>0.296875</v>
      </c>
      <c r="S5">
        <f>'[2]DWM-NB'!C9</f>
        <v>9.375E-2</v>
      </c>
      <c r="T5">
        <f>'[2]DWM-HT'!C9</f>
        <v>0.203125</v>
      </c>
      <c r="U5">
        <f>[2]WMA!C9</f>
        <v>0.171875</v>
      </c>
      <c r="V5">
        <f>[2]Lite!C9</f>
        <v>0.21875</v>
      </c>
    </row>
    <row r="6" spans="1:34" ht="15" x14ac:dyDescent="0.25">
      <c r="A6">
        <f>[2]ARF!E10</f>
        <v>4000</v>
      </c>
      <c r="B6">
        <f>[2]ARF!F10</f>
        <v>100</v>
      </c>
      <c r="C6">
        <f>'[2]DWM-NB'!F10</f>
        <v>100</v>
      </c>
      <c r="D6">
        <f>'[2]DWM-HT'!F10</f>
        <v>100</v>
      </c>
      <c r="E6">
        <f>[2]WMA!F10</f>
        <v>100</v>
      </c>
      <c r="F6">
        <f>[2]Lite!F10</f>
        <v>100</v>
      </c>
      <c r="H6">
        <f>'[2]DWM-NB'!L10</f>
        <v>1</v>
      </c>
      <c r="I6">
        <f>[2]Lite!L10</f>
        <v>7</v>
      </c>
      <c r="J6">
        <f>'[2]DWM-HT'!L10</f>
        <v>9</v>
      </c>
      <c r="L6">
        <f>[2]ARF!Q10</f>
        <v>0</v>
      </c>
      <c r="M6">
        <f>'[2]DWM-NB'!Q10</f>
        <v>100</v>
      </c>
      <c r="N6">
        <f>'[2]DWM-HT'!Q10</f>
        <v>0</v>
      </c>
      <c r="O6">
        <f>[2]WMA!Q10</f>
        <v>0</v>
      </c>
      <c r="P6">
        <f>[2]Lite!Q10</f>
        <v>100</v>
      </c>
      <c r="R6">
        <f>[2]ARF!C10</f>
        <v>0.359375</v>
      </c>
      <c r="S6">
        <f>'[2]DWM-NB'!C10</f>
        <v>0.140625</v>
      </c>
      <c r="T6">
        <f>'[2]DWM-HT'!C10</f>
        <v>0.265625</v>
      </c>
      <c r="U6">
        <f>[2]WMA!C10</f>
        <v>0.203125</v>
      </c>
      <c r="V6">
        <f>[2]Lite!C10</f>
        <v>0.28125</v>
      </c>
    </row>
    <row r="7" spans="1:34" ht="15" x14ac:dyDescent="0.25">
      <c r="A7">
        <f>[2]ARF!E11</f>
        <v>5000</v>
      </c>
      <c r="B7">
        <f>[2]ARF!F11</f>
        <v>100</v>
      </c>
      <c r="C7">
        <f>'[2]DWM-NB'!F11</f>
        <v>100</v>
      </c>
      <c r="D7">
        <f>'[2]DWM-HT'!F11</f>
        <v>100</v>
      </c>
      <c r="E7">
        <f>[2]WMA!F11</f>
        <v>100</v>
      </c>
      <c r="F7">
        <f>[2]Lite!F11</f>
        <v>100</v>
      </c>
      <c r="H7">
        <f>'[2]DWM-NB'!L11</f>
        <v>1</v>
      </c>
      <c r="I7">
        <f>[2]Lite!L11</f>
        <v>7</v>
      </c>
      <c r="J7">
        <f>'[2]DWM-HT'!L11</f>
        <v>9</v>
      </c>
      <c r="L7">
        <f>[2]ARF!Q11</f>
        <v>0</v>
      </c>
      <c r="M7">
        <f>'[2]DWM-NB'!Q11</f>
        <v>100</v>
      </c>
      <c r="N7">
        <f>'[2]DWM-HT'!Q11</f>
        <v>0</v>
      </c>
      <c r="O7">
        <f>[2]WMA!Q11</f>
        <v>0</v>
      </c>
      <c r="P7">
        <f>[2]Lite!Q11</f>
        <v>100</v>
      </c>
      <c r="R7">
        <f>[2]ARF!C11</f>
        <v>0.390625</v>
      </c>
      <c r="S7">
        <f>'[2]DWM-NB'!C11</f>
        <v>0.1875</v>
      </c>
      <c r="T7">
        <f>'[2]DWM-HT'!C11</f>
        <v>0.3125</v>
      </c>
      <c r="U7">
        <f>[2]WMA!C11</f>
        <v>0.234375</v>
      </c>
      <c r="V7">
        <f>[2]Lite!C11</f>
        <v>0.328125</v>
      </c>
    </row>
    <row r="8" spans="1:34" ht="15" x14ac:dyDescent="0.25">
      <c r="A8">
        <f>[2]ARF!E12</f>
        <v>6000</v>
      </c>
      <c r="B8">
        <f>[2]ARF!F12</f>
        <v>99.9</v>
      </c>
      <c r="C8">
        <f>'[2]DWM-NB'!F12</f>
        <v>100</v>
      </c>
      <c r="D8">
        <f>'[2]DWM-HT'!F12</f>
        <v>100</v>
      </c>
      <c r="E8">
        <f>[2]WMA!F12</f>
        <v>100</v>
      </c>
      <c r="F8">
        <f>[2]Lite!F12</f>
        <v>100</v>
      </c>
      <c r="H8">
        <f>'[2]DWM-NB'!L12</f>
        <v>1</v>
      </c>
      <c r="I8">
        <f>[2]Lite!L12</f>
        <v>7</v>
      </c>
      <c r="J8">
        <f>'[2]DWM-HT'!L12</f>
        <v>9</v>
      </c>
      <c r="L8">
        <f>[2]ARF!Q12</f>
        <v>0</v>
      </c>
      <c r="M8">
        <f>'[2]DWM-NB'!Q12</f>
        <v>100</v>
      </c>
      <c r="N8">
        <f>'[2]DWM-HT'!Q12</f>
        <v>0</v>
      </c>
      <c r="O8">
        <f>[2]WMA!Q12</f>
        <v>0</v>
      </c>
      <c r="P8">
        <f>[2]Lite!Q12</f>
        <v>100</v>
      </c>
      <c r="R8">
        <f>[2]ARF!C12</f>
        <v>0.453125</v>
      </c>
      <c r="S8">
        <f>'[2]DWM-NB'!C12</f>
        <v>0.21875</v>
      </c>
      <c r="T8">
        <f>'[2]DWM-HT'!C12</f>
        <v>0.359375</v>
      </c>
      <c r="U8">
        <f>[2]WMA!C12</f>
        <v>0.265625</v>
      </c>
      <c r="V8">
        <f>[2]Lite!C12</f>
        <v>0.375</v>
      </c>
      <c r="AG8" s="32" t="s">
        <v>17</v>
      </c>
    </row>
    <row r="9" spans="1:34" ht="15" x14ac:dyDescent="0.25">
      <c r="A9">
        <f>[2]ARF!E13</f>
        <v>7000</v>
      </c>
      <c r="B9">
        <f>[2]ARF!F13</f>
        <v>100</v>
      </c>
      <c r="C9">
        <f>'[2]DWM-NB'!F13</f>
        <v>100</v>
      </c>
      <c r="D9">
        <f>'[2]DWM-HT'!F13</f>
        <v>100</v>
      </c>
      <c r="E9">
        <f>[2]WMA!F13</f>
        <v>100</v>
      </c>
      <c r="F9">
        <f>[2]Lite!F13</f>
        <v>100</v>
      </c>
      <c r="H9">
        <f>'[2]DWM-NB'!L13</f>
        <v>1</v>
      </c>
      <c r="I9">
        <f>[2]Lite!L13</f>
        <v>7</v>
      </c>
      <c r="J9">
        <f>'[2]DWM-HT'!L13</f>
        <v>9</v>
      </c>
      <c r="L9">
        <f>[2]ARF!Q13</f>
        <v>0</v>
      </c>
      <c r="M9">
        <f>'[2]DWM-NB'!Q13</f>
        <v>100</v>
      </c>
      <c r="N9">
        <f>'[2]DWM-HT'!Q13</f>
        <v>0</v>
      </c>
      <c r="O9">
        <f>[2]WMA!Q13</f>
        <v>0</v>
      </c>
      <c r="P9">
        <f>[2]Lite!Q13</f>
        <v>100</v>
      </c>
      <c r="R9">
        <f>[2]ARF!C13</f>
        <v>0.5</v>
      </c>
      <c r="S9">
        <f>'[2]DWM-NB'!C13</f>
        <v>0.25</v>
      </c>
      <c r="T9">
        <f>'[2]DWM-HT'!C13</f>
        <v>0.40625</v>
      </c>
      <c r="U9">
        <f>[2]WMA!C13</f>
        <v>0.3125</v>
      </c>
      <c r="V9">
        <f>[2]Lite!C13</f>
        <v>0.421875</v>
      </c>
      <c r="AH9">
        <v>1</v>
      </c>
    </row>
    <row r="10" spans="1:34" ht="15" x14ac:dyDescent="0.25">
      <c r="A10">
        <f>[2]ARF!E14</f>
        <v>8000</v>
      </c>
      <c r="B10">
        <f>[2]ARF!F14</f>
        <v>100</v>
      </c>
      <c r="C10">
        <f>'[2]DWM-NB'!F14</f>
        <v>100</v>
      </c>
      <c r="D10">
        <f>'[2]DWM-HT'!F14</f>
        <v>100</v>
      </c>
      <c r="E10">
        <f>[2]WMA!F14</f>
        <v>100</v>
      </c>
      <c r="F10">
        <f>[2]Lite!F14</f>
        <v>100</v>
      </c>
      <c r="H10">
        <f>'[2]DWM-NB'!L14</f>
        <v>1</v>
      </c>
      <c r="I10">
        <f>[2]Lite!L14</f>
        <v>7</v>
      </c>
      <c r="J10">
        <f>'[2]DWM-HT'!L14</f>
        <v>9</v>
      </c>
      <c r="L10">
        <f>[2]ARF!Q14</f>
        <v>0</v>
      </c>
      <c r="M10">
        <f>'[2]DWM-NB'!Q14</f>
        <v>100</v>
      </c>
      <c r="N10">
        <f>'[2]DWM-HT'!Q14</f>
        <v>0</v>
      </c>
      <c r="O10">
        <f>[2]WMA!Q14</f>
        <v>0</v>
      </c>
      <c r="P10">
        <f>[2]Lite!Q14</f>
        <v>100</v>
      </c>
      <c r="R10">
        <f>[2]ARF!C14</f>
        <v>0.546875</v>
      </c>
      <c r="S10">
        <f>'[2]DWM-NB'!C14</f>
        <v>0.296875</v>
      </c>
      <c r="T10">
        <f>'[2]DWM-HT'!C14</f>
        <v>0.4375</v>
      </c>
      <c r="U10">
        <f>[2]WMA!C14</f>
        <v>0.34375</v>
      </c>
      <c r="V10">
        <f>[2]Lite!C14</f>
        <v>0.453125</v>
      </c>
      <c r="AH10">
        <v>100</v>
      </c>
    </row>
    <row r="11" spans="1:34" ht="15" x14ac:dyDescent="0.25">
      <c r="A11">
        <f>[2]ARF!E15</f>
        <v>9000</v>
      </c>
      <c r="B11">
        <f>[2]ARF!F15</f>
        <v>100</v>
      </c>
      <c r="C11">
        <f>'[2]DWM-NB'!F15</f>
        <v>100</v>
      </c>
      <c r="D11">
        <f>'[2]DWM-HT'!F15</f>
        <v>100</v>
      </c>
      <c r="E11">
        <f>[2]WMA!F15</f>
        <v>100</v>
      </c>
      <c r="F11">
        <f>[2]Lite!F15</f>
        <v>100</v>
      </c>
      <c r="H11">
        <f>'[2]DWM-NB'!L15</f>
        <v>1</v>
      </c>
      <c r="I11">
        <f>[2]Lite!L15</f>
        <v>7</v>
      </c>
      <c r="J11">
        <f>'[2]DWM-HT'!L15</f>
        <v>9</v>
      </c>
      <c r="L11">
        <f>[2]ARF!Q15</f>
        <v>0</v>
      </c>
      <c r="M11">
        <f>'[2]DWM-NB'!Q15</f>
        <v>100</v>
      </c>
      <c r="N11">
        <f>'[2]DWM-HT'!Q15</f>
        <v>0</v>
      </c>
      <c r="O11">
        <f>[2]WMA!Q15</f>
        <v>0</v>
      </c>
      <c r="P11">
        <f>[2]Lite!Q15</f>
        <v>100</v>
      </c>
      <c r="R11">
        <f>[2]ARF!C15</f>
        <v>0.609375</v>
      </c>
      <c r="S11">
        <f>'[2]DWM-NB'!C15</f>
        <v>0.328125</v>
      </c>
      <c r="T11">
        <f>'[2]DWM-HT'!C15</f>
        <v>0.484375</v>
      </c>
      <c r="U11">
        <f>[2]WMA!C15</f>
        <v>0.359375</v>
      </c>
      <c r="V11">
        <f>[2]Lite!C15</f>
        <v>0.484375</v>
      </c>
    </row>
    <row r="12" spans="1:34" ht="15" x14ac:dyDescent="0.25">
      <c r="A12">
        <f>[2]ARF!E16</f>
        <v>10000</v>
      </c>
      <c r="B12">
        <f>[2]ARF!F16</f>
        <v>100</v>
      </c>
      <c r="C12">
        <f>'[2]DWM-NB'!F16</f>
        <v>100</v>
      </c>
      <c r="D12">
        <f>'[2]DWM-HT'!F16</f>
        <v>100</v>
      </c>
      <c r="E12">
        <f>[2]WMA!F16</f>
        <v>100</v>
      </c>
      <c r="F12">
        <f>[2]Lite!F16</f>
        <v>100</v>
      </c>
      <c r="H12">
        <f>'[2]DWM-NB'!L16</f>
        <v>1</v>
      </c>
      <c r="I12">
        <f>[2]Lite!L16</f>
        <v>7</v>
      </c>
      <c r="J12">
        <f>'[2]DWM-HT'!L16</f>
        <v>9</v>
      </c>
      <c r="L12">
        <f>[2]ARF!Q16</f>
        <v>0</v>
      </c>
      <c r="M12">
        <f>'[2]DWM-NB'!Q16</f>
        <v>100</v>
      </c>
      <c r="N12">
        <f>'[2]DWM-HT'!Q16</f>
        <v>0</v>
      </c>
      <c r="O12">
        <f>[2]WMA!Q16</f>
        <v>0</v>
      </c>
      <c r="P12">
        <f>[2]Lite!Q16</f>
        <v>100</v>
      </c>
      <c r="R12">
        <f>[2]ARF!C16</f>
        <v>0.65625</v>
      </c>
      <c r="S12">
        <f>'[2]DWM-NB'!C16</f>
        <v>0.359375</v>
      </c>
      <c r="T12">
        <f>'[2]DWM-HT'!C16</f>
        <v>0.515625</v>
      </c>
      <c r="U12">
        <f>[2]WMA!C16</f>
        <v>0.390625</v>
      </c>
      <c r="V12">
        <f>[2]Lite!C16</f>
        <v>0.515625</v>
      </c>
    </row>
    <row r="13" spans="1:34" ht="15" x14ac:dyDescent="0.25">
      <c r="A13">
        <f>[2]ARF!E17</f>
        <v>11000</v>
      </c>
      <c r="B13">
        <f>[2]ARF!F17</f>
        <v>100</v>
      </c>
      <c r="C13">
        <f>'[2]DWM-NB'!F17</f>
        <v>100</v>
      </c>
      <c r="D13">
        <f>'[2]DWM-HT'!F17</f>
        <v>100</v>
      </c>
      <c r="E13">
        <f>[2]WMA!F17</f>
        <v>100</v>
      </c>
      <c r="F13">
        <f>[2]Lite!F17</f>
        <v>100</v>
      </c>
      <c r="H13">
        <f>'[2]DWM-NB'!L17</f>
        <v>1</v>
      </c>
      <c r="I13">
        <f>[2]Lite!L17</f>
        <v>7</v>
      </c>
      <c r="J13">
        <f>'[2]DWM-HT'!L17</f>
        <v>9</v>
      </c>
      <c r="L13">
        <f>[2]ARF!Q17</f>
        <v>0</v>
      </c>
      <c r="M13">
        <f>'[2]DWM-NB'!Q17</f>
        <v>100</v>
      </c>
      <c r="N13">
        <f>'[2]DWM-HT'!Q17</f>
        <v>0</v>
      </c>
      <c r="O13">
        <f>[2]WMA!Q17</f>
        <v>0</v>
      </c>
      <c r="P13">
        <f>[2]Lite!Q17</f>
        <v>100</v>
      </c>
      <c r="R13">
        <f>[2]ARF!C17</f>
        <v>0.71875</v>
      </c>
      <c r="S13">
        <f>'[2]DWM-NB'!C17</f>
        <v>0.40625</v>
      </c>
      <c r="T13">
        <f>'[2]DWM-HT'!C17</f>
        <v>0.546875</v>
      </c>
      <c r="U13">
        <f>[2]WMA!C17</f>
        <v>0.40625</v>
      </c>
      <c r="V13">
        <f>[2]Lite!C17</f>
        <v>0.546875</v>
      </c>
      <c r="AG13">
        <v>25000</v>
      </c>
    </row>
    <row r="14" spans="1:34" ht="15" x14ac:dyDescent="0.25">
      <c r="A14">
        <f>[2]ARF!E18</f>
        <v>12000</v>
      </c>
      <c r="B14">
        <f>[2]ARF!F18</f>
        <v>100</v>
      </c>
      <c r="C14">
        <f>'[2]DWM-NB'!F18</f>
        <v>100</v>
      </c>
      <c r="D14">
        <f>'[2]DWM-HT'!F18</f>
        <v>100</v>
      </c>
      <c r="E14">
        <f>[2]WMA!F18</f>
        <v>100</v>
      </c>
      <c r="F14">
        <f>[2]Lite!F18</f>
        <v>100</v>
      </c>
      <c r="H14">
        <f>'[2]DWM-NB'!L18</f>
        <v>1</v>
      </c>
      <c r="I14">
        <f>[2]Lite!L18</f>
        <v>7</v>
      </c>
      <c r="J14">
        <f>'[2]DWM-HT'!L18</f>
        <v>8</v>
      </c>
      <c r="L14">
        <f>[2]ARF!Q18</f>
        <v>0</v>
      </c>
      <c r="M14">
        <f>'[2]DWM-NB'!Q18</f>
        <v>100</v>
      </c>
      <c r="N14">
        <f>'[2]DWM-HT'!Q18</f>
        <v>0</v>
      </c>
      <c r="O14">
        <f>[2]WMA!Q18</f>
        <v>0</v>
      </c>
      <c r="P14">
        <f>[2]Lite!Q18</f>
        <v>100</v>
      </c>
      <c r="R14">
        <f>[2]ARF!C18</f>
        <v>0.78125</v>
      </c>
      <c r="S14">
        <f>'[2]DWM-NB'!C18</f>
        <v>0.4375</v>
      </c>
      <c r="T14">
        <f>'[2]DWM-HT'!C18</f>
        <v>0.578125</v>
      </c>
      <c r="U14">
        <f>[2]WMA!C18</f>
        <v>0.4375</v>
      </c>
      <c r="V14">
        <f>[2]Lite!C18</f>
        <v>0.578125</v>
      </c>
      <c r="AG14">
        <v>25000</v>
      </c>
    </row>
    <row r="15" spans="1:34" ht="15" x14ac:dyDescent="0.25">
      <c r="A15">
        <f>[2]ARF!E19</f>
        <v>13000</v>
      </c>
      <c r="B15">
        <f>[2]ARF!F19</f>
        <v>100</v>
      </c>
      <c r="C15">
        <f>'[2]DWM-NB'!F19</f>
        <v>100</v>
      </c>
      <c r="D15">
        <f>'[2]DWM-HT'!F19</f>
        <v>100</v>
      </c>
      <c r="E15">
        <f>[2]WMA!F19</f>
        <v>100</v>
      </c>
      <c r="F15">
        <f>[2]Lite!F19</f>
        <v>100</v>
      </c>
      <c r="H15">
        <f>'[2]DWM-NB'!L19</f>
        <v>1</v>
      </c>
      <c r="I15">
        <f>[2]Lite!L19</f>
        <v>7</v>
      </c>
      <c r="J15">
        <f>'[2]DWM-HT'!L19</f>
        <v>7</v>
      </c>
      <c r="L15">
        <f>[2]ARF!Q19</f>
        <v>0</v>
      </c>
      <c r="M15">
        <f>'[2]DWM-NB'!Q19</f>
        <v>100</v>
      </c>
      <c r="N15">
        <f>'[2]DWM-HT'!Q19</f>
        <v>0</v>
      </c>
      <c r="O15">
        <f>[2]WMA!Q19</f>
        <v>0</v>
      </c>
      <c r="P15">
        <f>[2]Lite!Q19</f>
        <v>100</v>
      </c>
      <c r="R15">
        <f>[2]ARF!C19</f>
        <v>0.84375</v>
      </c>
      <c r="S15">
        <f>'[2]DWM-NB'!C19</f>
        <v>0.46875</v>
      </c>
      <c r="T15">
        <f>'[2]DWM-HT'!C19</f>
        <v>0.59375</v>
      </c>
      <c r="U15">
        <f>[2]WMA!C19</f>
        <v>0.453125</v>
      </c>
      <c r="V15">
        <f>[2]Lite!C19</f>
        <v>0.609375</v>
      </c>
    </row>
    <row r="16" spans="1:34" ht="15" x14ac:dyDescent="0.25">
      <c r="A16">
        <f>[2]ARF!E20</f>
        <v>14000</v>
      </c>
      <c r="B16">
        <f>[2]ARF!F20</f>
        <v>100</v>
      </c>
      <c r="C16">
        <f>'[2]DWM-NB'!F20</f>
        <v>100</v>
      </c>
      <c r="D16">
        <f>'[2]DWM-HT'!F20</f>
        <v>100</v>
      </c>
      <c r="E16">
        <f>[2]WMA!F20</f>
        <v>100</v>
      </c>
      <c r="F16">
        <f>[2]Lite!F20</f>
        <v>100</v>
      </c>
      <c r="H16">
        <f>'[2]DWM-NB'!L20</f>
        <v>1</v>
      </c>
      <c r="I16">
        <f>[2]Lite!L20</f>
        <v>7</v>
      </c>
      <c r="J16">
        <f>'[2]DWM-HT'!L20</f>
        <v>7</v>
      </c>
      <c r="L16">
        <f>[2]ARF!Q20</f>
        <v>0</v>
      </c>
      <c r="M16">
        <f>'[2]DWM-NB'!Q20</f>
        <v>100</v>
      </c>
      <c r="N16">
        <f>'[2]DWM-HT'!Q20</f>
        <v>0</v>
      </c>
      <c r="O16">
        <f>[2]WMA!Q20</f>
        <v>0</v>
      </c>
      <c r="P16">
        <f>[2]Lite!Q20</f>
        <v>100</v>
      </c>
      <c r="R16">
        <f>[2]ARF!C20</f>
        <v>0.890625</v>
      </c>
      <c r="S16">
        <f>'[2]DWM-NB'!C20</f>
        <v>0.515625</v>
      </c>
      <c r="T16">
        <f>'[2]DWM-HT'!C20</f>
        <v>0.625</v>
      </c>
      <c r="U16">
        <f>[2]WMA!C20</f>
        <v>0.484375</v>
      </c>
      <c r="V16">
        <f>[2]Lite!C20</f>
        <v>0.640625</v>
      </c>
    </row>
    <row r="17" spans="1:33" ht="15" x14ac:dyDescent="0.25">
      <c r="A17">
        <f>[2]ARF!E21</f>
        <v>15000</v>
      </c>
      <c r="B17">
        <f>[2]ARF!F21</f>
        <v>100</v>
      </c>
      <c r="C17">
        <f>'[2]DWM-NB'!F21</f>
        <v>100</v>
      </c>
      <c r="D17">
        <f>'[2]DWM-HT'!F21</f>
        <v>100</v>
      </c>
      <c r="E17">
        <f>[2]WMA!F21</f>
        <v>100</v>
      </c>
      <c r="F17">
        <f>[2]Lite!F21</f>
        <v>100</v>
      </c>
      <c r="H17">
        <f>'[2]DWM-NB'!L21</f>
        <v>1</v>
      </c>
      <c r="I17">
        <f>[2]Lite!L21</f>
        <v>7</v>
      </c>
      <c r="J17">
        <f>'[2]DWM-HT'!L21</f>
        <v>7</v>
      </c>
      <c r="L17">
        <f>[2]ARF!Q21</f>
        <v>0</v>
      </c>
      <c r="M17">
        <f>'[2]DWM-NB'!Q21</f>
        <v>100</v>
      </c>
      <c r="N17">
        <f>'[2]DWM-HT'!Q21</f>
        <v>0</v>
      </c>
      <c r="O17">
        <f>[2]WMA!Q21</f>
        <v>0</v>
      </c>
      <c r="P17">
        <f>[2]Lite!Q21</f>
        <v>100</v>
      </c>
      <c r="R17">
        <f>[2]ARF!C21</f>
        <v>0.9375</v>
      </c>
      <c r="S17">
        <f>'[2]DWM-NB'!C21</f>
        <v>0.5625</v>
      </c>
      <c r="T17">
        <f>'[2]DWM-HT'!C21</f>
        <v>0.640625</v>
      </c>
      <c r="U17">
        <f>[2]WMA!C21</f>
        <v>0.5</v>
      </c>
      <c r="V17">
        <f>[2]Lite!C21</f>
        <v>0.671875</v>
      </c>
      <c r="AG17">
        <v>65000</v>
      </c>
    </row>
    <row r="18" spans="1:33" ht="15" x14ac:dyDescent="0.25">
      <c r="A18">
        <f>[2]ARF!E22</f>
        <v>16000</v>
      </c>
      <c r="B18">
        <f>[2]ARF!F22</f>
        <v>100</v>
      </c>
      <c r="C18">
        <f>'[2]DWM-NB'!F22</f>
        <v>100</v>
      </c>
      <c r="D18">
        <f>'[2]DWM-HT'!F22</f>
        <v>100</v>
      </c>
      <c r="E18">
        <f>[2]WMA!F22</f>
        <v>100</v>
      </c>
      <c r="F18">
        <f>[2]Lite!F22</f>
        <v>100</v>
      </c>
      <c r="H18">
        <f>'[2]DWM-NB'!L22</f>
        <v>1</v>
      </c>
      <c r="I18">
        <f>[2]Lite!L22</f>
        <v>7</v>
      </c>
      <c r="J18">
        <f>'[2]DWM-HT'!L22</f>
        <v>7</v>
      </c>
      <c r="L18">
        <f>[2]ARF!Q22</f>
        <v>0</v>
      </c>
      <c r="M18">
        <f>'[2]DWM-NB'!Q22</f>
        <v>100</v>
      </c>
      <c r="N18">
        <f>'[2]DWM-HT'!Q22</f>
        <v>0</v>
      </c>
      <c r="O18">
        <f>[2]WMA!Q22</f>
        <v>0</v>
      </c>
      <c r="P18">
        <f>[2]Lite!Q22</f>
        <v>100</v>
      </c>
      <c r="R18">
        <f>[2]ARF!C22</f>
        <v>0.96875</v>
      </c>
      <c r="S18">
        <f>'[2]DWM-NB'!C22</f>
        <v>0.609375</v>
      </c>
      <c r="T18">
        <f>'[2]DWM-HT'!C22</f>
        <v>0.671875</v>
      </c>
      <c r="U18">
        <f>[2]WMA!C22</f>
        <v>0.53125</v>
      </c>
      <c r="V18">
        <f>[2]Lite!C22</f>
        <v>0.6875</v>
      </c>
      <c r="AG18">
        <v>65000</v>
      </c>
    </row>
    <row r="19" spans="1:33" ht="15" x14ac:dyDescent="0.25">
      <c r="A19">
        <f>[2]ARF!E23</f>
        <v>17000</v>
      </c>
      <c r="B19">
        <f>[2]ARF!F23</f>
        <v>100</v>
      </c>
      <c r="C19">
        <f>'[2]DWM-NB'!F23</f>
        <v>99.9</v>
      </c>
      <c r="D19">
        <f>'[2]DWM-HT'!F23</f>
        <v>99.5</v>
      </c>
      <c r="E19">
        <f>[2]WMA!F23</f>
        <v>99.9</v>
      </c>
      <c r="F19">
        <f>[2]Lite!F23</f>
        <v>99.9</v>
      </c>
      <c r="H19">
        <f>'[2]DWM-NB'!L23</f>
        <v>1</v>
      </c>
      <c r="I19">
        <f>[2]Lite!L23</f>
        <v>8</v>
      </c>
      <c r="J19">
        <f>'[2]DWM-HT'!L23</f>
        <v>13</v>
      </c>
      <c r="L19">
        <f>[2]ARF!Q23</f>
        <v>0</v>
      </c>
      <c r="M19">
        <f>'[2]DWM-NB'!Q23</f>
        <v>100</v>
      </c>
      <c r="N19">
        <f>'[2]DWM-HT'!Q23</f>
        <v>0</v>
      </c>
      <c r="O19">
        <f>[2]WMA!Q23</f>
        <v>0</v>
      </c>
      <c r="P19">
        <f>[2]Lite!Q23</f>
        <v>100</v>
      </c>
      <c r="R19">
        <f>[2]ARF!C23</f>
        <v>1</v>
      </c>
      <c r="S19">
        <f>'[2]DWM-NB'!C23</f>
        <v>0.640625</v>
      </c>
      <c r="T19">
        <f>'[2]DWM-HT'!C23</f>
        <v>0.734375</v>
      </c>
      <c r="U19">
        <f>[2]WMA!C23</f>
        <v>0.546875</v>
      </c>
      <c r="V19">
        <f>[2]Lite!C23</f>
        <v>0.734375</v>
      </c>
    </row>
    <row r="20" spans="1:33" ht="15" x14ac:dyDescent="0.25">
      <c r="A20">
        <f>[2]ARF!E24</f>
        <v>18000</v>
      </c>
      <c r="B20">
        <f>[2]ARF!F24</f>
        <v>100</v>
      </c>
      <c r="C20">
        <f>'[2]DWM-NB'!F24</f>
        <v>100</v>
      </c>
      <c r="D20">
        <f>'[2]DWM-HT'!F24</f>
        <v>100</v>
      </c>
      <c r="E20">
        <f>[2]WMA!F24</f>
        <v>100</v>
      </c>
      <c r="F20">
        <f>[2]Lite!F24</f>
        <v>100</v>
      </c>
      <c r="H20">
        <f>'[2]DWM-NB'!L24</f>
        <v>1</v>
      </c>
      <c r="I20">
        <f>[2]Lite!L24</f>
        <v>7</v>
      </c>
      <c r="J20">
        <f>'[2]DWM-HT'!L24</f>
        <v>13</v>
      </c>
      <c r="L20">
        <f>[2]ARF!Q24</f>
        <v>0</v>
      </c>
      <c r="M20">
        <f>'[2]DWM-NB'!Q24</f>
        <v>100</v>
      </c>
      <c r="N20">
        <f>'[2]DWM-HT'!Q24</f>
        <v>0</v>
      </c>
      <c r="O20">
        <f>[2]WMA!Q24</f>
        <v>0</v>
      </c>
      <c r="P20">
        <f>[2]Lite!Q24</f>
        <v>100</v>
      </c>
      <c r="R20">
        <f>[2]ARF!C24</f>
        <v>1.03125</v>
      </c>
      <c r="S20">
        <f>'[2]DWM-NB'!C24</f>
        <v>0.6875</v>
      </c>
      <c r="T20">
        <f>'[2]DWM-HT'!C24</f>
        <v>0.796875</v>
      </c>
      <c r="U20">
        <f>[2]WMA!C24</f>
        <v>0.578125</v>
      </c>
      <c r="V20">
        <f>[2]Lite!C24</f>
        <v>0.796875</v>
      </c>
    </row>
    <row r="21" spans="1:33" ht="15" x14ac:dyDescent="0.25">
      <c r="A21">
        <f>[2]ARF!E25</f>
        <v>19000</v>
      </c>
      <c r="B21">
        <f>[2]ARF!F25</f>
        <v>100</v>
      </c>
      <c r="C21">
        <f>'[2]DWM-NB'!F25</f>
        <v>100</v>
      </c>
      <c r="D21">
        <f>'[2]DWM-HT'!F25</f>
        <v>99.9</v>
      </c>
      <c r="E21">
        <f>[2]WMA!F25</f>
        <v>100</v>
      </c>
      <c r="F21">
        <f>[2]Lite!F25</f>
        <v>100</v>
      </c>
      <c r="H21">
        <f>'[2]DWM-NB'!L25</f>
        <v>1</v>
      </c>
      <c r="I21">
        <f>[2]Lite!L25</f>
        <v>7</v>
      </c>
      <c r="J21">
        <f>'[2]DWM-HT'!L25</f>
        <v>13</v>
      </c>
      <c r="L21">
        <f>[2]ARF!Q25</f>
        <v>0</v>
      </c>
      <c r="M21">
        <f>'[2]DWM-NB'!Q25</f>
        <v>100</v>
      </c>
      <c r="N21">
        <f>'[2]DWM-HT'!Q25</f>
        <v>0</v>
      </c>
      <c r="O21">
        <f>[2]WMA!Q25</f>
        <v>0</v>
      </c>
      <c r="P21">
        <f>[2]Lite!Q25</f>
        <v>100</v>
      </c>
      <c r="R21">
        <f>[2]ARF!C25</f>
        <v>1.0625</v>
      </c>
      <c r="S21">
        <f>'[2]DWM-NB'!C25</f>
        <v>0.71875</v>
      </c>
      <c r="T21">
        <f>'[2]DWM-HT'!C25</f>
        <v>0.828125</v>
      </c>
      <c r="U21">
        <f>[2]WMA!C25</f>
        <v>0.609375</v>
      </c>
      <c r="V21">
        <f>[2]Lite!C25</f>
        <v>0.84375</v>
      </c>
    </row>
    <row r="22" spans="1:33" ht="15" x14ac:dyDescent="0.25">
      <c r="A22">
        <f>[2]ARF!E26</f>
        <v>20000</v>
      </c>
      <c r="B22">
        <f>[2]ARF!F26</f>
        <v>100</v>
      </c>
      <c r="C22">
        <f>'[2]DWM-NB'!F26</f>
        <v>100</v>
      </c>
      <c r="D22">
        <f>'[2]DWM-HT'!F26</f>
        <v>100</v>
      </c>
      <c r="E22">
        <f>[2]WMA!F26</f>
        <v>100</v>
      </c>
      <c r="F22">
        <f>[2]Lite!F26</f>
        <v>100</v>
      </c>
      <c r="H22">
        <f>'[2]DWM-NB'!L26</f>
        <v>1</v>
      </c>
      <c r="I22">
        <f>[2]Lite!L26</f>
        <v>7</v>
      </c>
      <c r="J22">
        <f>'[2]DWM-HT'!L26</f>
        <v>13</v>
      </c>
      <c r="L22">
        <f>[2]ARF!Q26</f>
        <v>0</v>
      </c>
      <c r="M22">
        <f>'[2]DWM-NB'!Q26</f>
        <v>100</v>
      </c>
      <c r="N22">
        <f>'[2]DWM-HT'!Q26</f>
        <v>0</v>
      </c>
      <c r="O22">
        <f>[2]WMA!Q26</f>
        <v>0</v>
      </c>
      <c r="P22">
        <f>[2]Lite!Q26</f>
        <v>100</v>
      </c>
      <c r="R22">
        <f>[2]ARF!C26</f>
        <v>1.09375</v>
      </c>
      <c r="S22">
        <f>'[2]DWM-NB'!C26</f>
        <v>0.75</v>
      </c>
      <c r="T22">
        <f>'[2]DWM-HT'!C26</f>
        <v>0.890625</v>
      </c>
      <c r="U22">
        <f>[2]WMA!C26</f>
        <v>0.65625</v>
      </c>
      <c r="V22">
        <f>[2]Lite!C26</f>
        <v>0.875</v>
      </c>
    </row>
    <row r="23" spans="1:33" ht="15" x14ac:dyDescent="0.25">
      <c r="A23">
        <f>[2]ARF!E27</f>
        <v>21000</v>
      </c>
      <c r="B23">
        <f>[2]ARF!F27</f>
        <v>99.9</v>
      </c>
      <c r="C23">
        <f>'[2]DWM-NB'!F27</f>
        <v>100</v>
      </c>
      <c r="D23">
        <f>'[2]DWM-HT'!F27</f>
        <v>99.9</v>
      </c>
      <c r="E23">
        <f>[2]WMA!F27</f>
        <v>99.9</v>
      </c>
      <c r="F23">
        <f>[2]Lite!F27</f>
        <v>100</v>
      </c>
      <c r="H23">
        <f>'[2]DWM-NB'!L27</f>
        <v>1</v>
      </c>
      <c r="I23">
        <f>[2]Lite!L27</f>
        <v>7</v>
      </c>
      <c r="J23">
        <f>'[2]DWM-HT'!L27</f>
        <v>14</v>
      </c>
      <c r="L23">
        <f>[2]ARF!Q27</f>
        <v>0</v>
      </c>
      <c r="M23">
        <f>'[2]DWM-NB'!Q27</f>
        <v>100</v>
      </c>
      <c r="N23">
        <f>'[2]DWM-HT'!Q27</f>
        <v>0</v>
      </c>
      <c r="O23">
        <f>[2]WMA!Q27</f>
        <v>0</v>
      </c>
      <c r="P23">
        <f>[2]Lite!Q27</f>
        <v>100</v>
      </c>
      <c r="R23">
        <f>[2]ARF!C27</f>
        <v>1.125</v>
      </c>
      <c r="S23">
        <f>'[2]DWM-NB'!C27</f>
        <v>0.796875</v>
      </c>
      <c r="T23">
        <f>'[2]DWM-HT'!C27</f>
        <v>0.9375</v>
      </c>
      <c r="U23">
        <f>[2]WMA!C27</f>
        <v>0.703125</v>
      </c>
      <c r="V23">
        <f>[2]Lite!C27</f>
        <v>0.90625</v>
      </c>
    </row>
    <row r="24" spans="1:33" ht="15" x14ac:dyDescent="0.25">
      <c r="A24">
        <f>[2]ARF!E28</f>
        <v>22000</v>
      </c>
      <c r="B24">
        <f>[2]ARF!F28</f>
        <v>100</v>
      </c>
      <c r="C24">
        <f>'[2]DWM-NB'!F28</f>
        <v>99.9</v>
      </c>
      <c r="D24">
        <f>'[2]DWM-HT'!F28</f>
        <v>100</v>
      </c>
      <c r="E24">
        <f>[2]WMA!F28</f>
        <v>99.6</v>
      </c>
      <c r="F24">
        <f>[2]Lite!F28</f>
        <v>99.9</v>
      </c>
      <c r="H24">
        <f>'[2]DWM-NB'!L28</f>
        <v>1</v>
      </c>
      <c r="I24">
        <f>[2]Lite!L28</f>
        <v>7</v>
      </c>
      <c r="J24">
        <f>'[2]DWM-HT'!L28</f>
        <v>13</v>
      </c>
      <c r="L24">
        <f>[2]ARF!Q28</f>
        <v>0</v>
      </c>
      <c r="M24">
        <f>'[2]DWM-NB'!Q28</f>
        <v>99.9</v>
      </c>
      <c r="N24">
        <f>'[2]DWM-HT'!Q28</f>
        <v>0</v>
      </c>
      <c r="O24">
        <f>[2]WMA!Q28</f>
        <v>0</v>
      </c>
      <c r="P24">
        <f>[2]Lite!Q28</f>
        <v>100</v>
      </c>
      <c r="R24">
        <f>[2]ARF!C28</f>
        <v>1.171875</v>
      </c>
      <c r="S24">
        <f>'[2]DWM-NB'!C28</f>
        <v>0.84375</v>
      </c>
      <c r="T24">
        <f>'[2]DWM-HT'!C28</f>
        <v>1</v>
      </c>
      <c r="U24">
        <f>[2]WMA!C28</f>
        <v>0.71875</v>
      </c>
      <c r="V24">
        <f>[2]Lite!C28</f>
        <v>0.9375</v>
      </c>
    </row>
    <row r="25" spans="1:33" ht="15" x14ac:dyDescent="0.25">
      <c r="A25">
        <f>[2]ARF!E29</f>
        <v>23000</v>
      </c>
      <c r="B25">
        <f>[2]ARF!F29</f>
        <v>99.8</v>
      </c>
      <c r="C25">
        <f>'[2]DWM-NB'!F29</f>
        <v>99.9</v>
      </c>
      <c r="D25">
        <f>'[2]DWM-HT'!F29</f>
        <v>100</v>
      </c>
      <c r="E25">
        <f>[2]WMA!F29</f>
        <v>99.3</v>
      </c>
      <c r="F25">
        <f>[2]Lite!F29</f>
        <v>99.9</v>
      </c>
      <c r="H25">
        <f>'[2]DWM-NB'!L29</f>
        <v>1</v>
      </c>
      <c r="I25">
        <f>[2]Lite!L29</f>
        <v>7</v>
      </c>
      <c r="J25">
        <f>'[2]DWM-HT'!L29</f>
        <v>13</v>
      </c>
      <c r="L25">
        <f>[2]ARF!Q29</f>
        <v>0</v>
      </c>
      <c r="M25">
        <f>'[2]DWM-NB'!Q29</f>
        <v>99.9</v>
      </c>
      <c r="N25">
        <f>'[2]DWM-HT'!Q29</f>
        <v>0</v>
      </c>
      <c r="O25">
        <f>[2]WMA!Q29</f>
        <v>0</v>
      </c>
      <c r="P25">
        <f>[2]Lite!Q29</f>
        <v>100</v>
      </c>
      <c r="R25">
        <f>[2]ARF!C29</f>
        <v>1.234375</v>
      </c>
      <c r="S25">
        <f>'[2]DWM-NB'!C29</f>
        <v>0.890625</v>
      </c>
      <c r="T25">
        <f>'[2]DWM-HT'!C29</f>
        <v>1.03125</v>
      </c>
      <c r="U25">
        <f>[2]WMA!C29</f>
        <v>0.75</v>
      </c>
      <c r="V25">
        <f>[2]Lite!C29</f>
        <v>0.96875</v>
      </c>
    </row>
    <row r="26" spans="1:33" ht="15" x14ac:dyDescent="0.25">
      <c r="A26">
        <f>[2]ARF!E30</f>
        <v>24000</v>
      </c>
      <c r="B26">
        <f>[2]ARF!F30</f>
        <v>99.6</v>
      </c>
      <c r="C26">
        <f>'[2]DWM-NB'!F30</f>
        <v>99.7</v>
      </c>
      <c r="D26">
        <f>'[2]DWM-HT'!F30</f>
        <v>99.8</v>
      </c>
      <c r="E26">
        <f>[2]WMA!F30</f>
        <v>99.4</v>
      </c>
      <c r="F26">
        <f>[2]Lite!F30</f>
        <v>99.7</v>
      </c>
      <c r="H26">
        <f>'[2]DWM-NB'!L30</f>
        <v>1</v>
      </c>
      <c r="I26">
        <f>[2]Lite!L30</f>
        <v>7</v>
      </c>
      <c r="J26">
        <f>'[2]DWM-HT'!L30</f>
        <v>12</v>
      </c>
      <c r="L26">
        <f>[2]ARF!Q30</f>
        <v>0</v>
      </c>
      <c r="M26">
        <f>'[2]DWM-NB'!Q30</f>
        <v>99.9</v>
      </c>
      <c r="N26">
        <f>'[2]DWM-HT'!Q30</f>
        <v>0</v>
      </c>
      <c r="O26">
        <f>[2]WMA!Q30</f>
        <v>0</v>
      </c>
      <c r="P26">
        <f>[2]Lite!Q30</f>
        <v>100</v>
      </c>
      <c r="R26">
        <f>[2]ARF!C30</f>
        <v>1.296875</v>
      </c>
      <c r="S26">
        <f>'[2]DWM-NB'!C30</f>
        <v>0.9375</v>
      </c>
      <c r="T26">
        <f>'[2]DWM-HT'!C30</f>
        <v>1.078125</v>
      </c>
      <c r="U26">
        <f>[2]WMA!C30</f>
        <v>0.78125</v>
      </c>
      <c r="V26">
        <f>[2]Lite!C30</f>
        <v>1</v>
      </c>
    </row>
    <row r="27" spans="1:33" x14ac:dyDescent="0.3">
      <c r="A27">
        <f>[2]ARF!E31</f>
        <v>25000</v>
      </c>
      <c r="B27">
        <f>[2]ARF!F31</f>
        <v>99.7</v>
      </c>
      <c r="C27">
        <f>'[2]DWM-NB'!F31</f>
        <v>100</v>
      </c>
      <c r="D27">
        <f>'[2]DWM-HT'!F31</f>
        <v>99.9</v>
      </c>
      <c r="E27">
        <f>[2]WMA!F31</f>
        <v>99.1</v>
      </c>
      <c r="F27">
        <f>[2]Lite!F31</f>
        <v>100</v>
      </c>
      <c r="H27">
        <f>'[2]DWM-NB'!L31</f>
        <v>1</v>
      </c>
      <c r="I27">
        <f>[2]Lite!L31</f>
        <v>7</v>
      </c>
      <c r="J27">
        <f>'[2]DWM-HT'!L31</f>
        <v>12</v>
      </c>
      <c r="L27">
        <f>[2]ARF!Q31</f>
        <v>0</v>
      </c>
      <c r="M27">
        <f>'[2]DWM-NB'!Q31</f>
        <v>99.9</v>
      </c>
      <c r="N27">
        <f>'[2]DWM-HT'!Q31</f>
        <v>0</v>
      </c>
      <c r="O27">
        <f>[2]WMA!Q31</f>
        <v>0</v>
      </c>
      <c r="P27">
        <f>[2]Lite!Q31</f>
        <v>100</v>
      </c>
      <c r="R27">
        <f>[2]ARF!C31</f>
        <v>1.359375</v>
      </c>
      <c r="S27">
        <f>'[2]DWM-NB'!C31</f>
        <v>1</v>
      </c>
      <c r="T27">
        <f>'[2]DWM-HT'!C31</f>
        <v>1.125</v>
      </c>
      <c r="U27">
        <f>[2]WMA!C31</f>
        <v>0.796875</v>
      </c>
      <c r="V27">
        <f>[2]Lite!C31</f>
        <v>1.03125</v>
      </c>
    </row>
    <row r="28" spans="1:33" x14ac:dyDescent="0.3">
      <c r="A28">
        <f>[2]ARF!E32</f>
        <v>26000</v>
      </c>
      <c r="B28">
        <f>[2]ARF!F32</f>
        <v>99.9</v>
      </c>
      <c r="C28">
        <f>'[2]DWM-NB'!F32</f>
        <v>99.8</v>
      </c>
      <c r="D28">
        <f>'[2]DWM-HT'!F32</f>
        <v>99.8</v>
      </c>
      <c r="E28">
        <f>[2]WMA!F32</f>
        <v>98.7</v>
      </c>
      <c r="F28">
        <f>[2]Lite!F32</f>
        <v>99.7</v>
      </c>
      <c r="H28">
        <f>'[2]DWM-NB'!L32</f>
        <v>1</v>
      </c>
      <c r="I28">
        <f>[2]Lite!L32</f>
        <v>10</v>
      </c>
      <c r="J28">
        <f>'[2]DWM-HT'!L32</f>
        <v>14</v>
      </c>
      <c r="L28">
        <f>[2]ARF!Q32</f>
        <v>0</v>
      </c>
      <c r="M28">
        <f>'[2]DWM-NB'!Q32</f>
        <v>99.9</v>
      </c>
      <c r="N28">
        <f>'[2]DWM-HT'!Q32</f>
        <v>0</v>
      </c>
      <c r="O28">
        <f>[2]WMA!Q32</f>
        <v>0</v>
      </c>
      <c r="P28">
        <f>[2]Lite!Q32</f>
        <v>100</v>
      </c>
      <c r="R28">
        <f>[2]ARF!C32</f>
        <v>1.421875</v>
      </c>
      <c r="S28">
        <f>'[2]DWM-NB'!C32</f>
        <v>1.046875</v>
      </c>
      <c r="T28">
        <f>'[2]DWM-HT'!C32</f>
        <v>1.1875</v>
      </c>
      <c r="U28">
        <f>[2]WMA!C32</f>
        <v>0.828125</v>
      </c>
      <c r="V28">
        <f>[2]Lite!C32</f>
        <v>1.0625</v>
      </c>
    </row>
    <row r="29" spans="1:33" x14ac:dyDescent="0.3">
      <c r="A29">
        <f>[2]ARF!E33</f>
        <v>27000</v>
      </c>
      <c r="B29">
        <f>[2]ARF!F33</f>
        <v>99.9</v>
      </c>
      <c r="C29">
        <f>'[2]DWM-NB'!F33</f>
        <v>99.5</v>
      </c>
      <c r="D29">
        <f>'[2]DWM-HT'!F33</f>
        <v>99.7</v>
      </c>
      <c r="E29">
        <f>[2]WMA!F33</f>
        <v>97.899999999999991</v>
      </c>
      <c r="F29">
        <f>[2]Lite!F33</f>
        <v>99.8</v>
      </c>
      <c r="H29">
        <f>'[2]DWM-NB'!L33</f>
        <v>1</v>
      </c>
      <c r="I29">
        <f>[2]Lite!L33</f>
        <v>10</v>
      </c>
      <c r="J29">
        <f>'[2]DWM-HT'!L33</f>
        <v>14</v>
      </c>
      <c r="L29">
        <f>[2]ARF!Q33</f>
        <v>0</v>
      </c>
      <c r="M29">
        <f>'[2]DWM-NB'!Q33</f>
        <v>99.8</v>
      </c>
      <c r="N29">
        <f>'[2]DWM-HT'!Q33</f>
        <v>0</v>
      </c>
      <c r="O29">
        <f>[2]WMA!Q33</f>
        <v>0</v>
      </c>
      <c r="P29">
        <f>[2]Lite!Q33</f>
        <v>100</v>
      </c>
      <c r="R29">
        <f>[2]ARF!C33</f>
        <v>1.484375</v>
      </c>
      <c r="S29">
        <f>'[2]DWM-NB'!C33</f>
        <v>1.09375</v>
      </c>
      <c r="T29">
        <f>'[2]DWM-HT'!C33</f>
        <v>1.25</v>
      </c>
      <c r="U29">
        <f>[2]WMA!C33</f>
        <v>0.84375</v>
      </c>
      <c r="V29">
        <f>[2]Lite!C33</f>
        <v>1.09375</v>
      </c>
    </row>
    <row r="30" spans="1:33" x14ac:dyDescent="0.3">
      <c r="A30">
        <f>[2]ARF!E34</f>
        <v>28000</v>
      </c>
      <c r="B30">
        <f>[2]ARF!F34</f>
        <v>99.9</v>
      </c>
      <c r="C30">
        <f>'[2]DWM-NB'!F34</f>
        <v>99.6</v>
      </c>
      <c r="D30">
        <f>'[2]DWM-HT'!F34</f>
        <v>99.9</v>
      </c>
      <c r="E30">
        <f>[2]WMA!F34</f>
        <v>98.7</v>
      </c>
      <c r="F30">
        <f>[2]Lite!F34</f>
        <v>99.6</v>
      </c>
      <c r="H30">
        <f>'[2]DWM-NB'!L34</f>
        <v>1</v>
      </c>
      <c r="I30">
        <f>[2]Lite!L34</f>
        <v>11</v>
      </c>
      <c r="J30">
        <f>'[2]DWM-HT'!L34</f>
        <v>14</v>
      </c>
      <c r="L30">
        <f>[2]ARF!Q34</f>
        <v>0</v>
      </c>
      <c r="M30">
        <f>'[2]DWM-NB'!Q34</f>
        <v>99.8</v>
      </c>
      <c r="N30">
        <f>'[2]DWM-HT'!Q34</f>
        <v>0</v>
      </c>
      <c r="O30">
        <f>[2]WMA!Q34</f>
        <v>0</v>
      </c>
      <c r="P30">
        <f>[2]Lite!Q34</f>
        <v>100</v>
      </c>
      <c r="R30">
        <f>[2]ARF!C34</f>
        <v>1.5625</v>
      </c>
      <c r="S30">
        <f>'[2]DWM-NB'!C34</f>
        <v>1.125</v>
      </c>
      <c r="T30">
        <f>'[2]DWM-HT'!C34</f>
        <v>1.3125</v>
      </c>
      <c r="U30">
        <f>[2]WMA!C34</f>
        <v>0.875</v>
      </c>
      <c r="V30">
        <f>[2]Lite!C34</f>
        <v>1.125</v>
      </c>
    </row>
    <row r="31" spans="1:33" x14ac:dyDescent="0.3">
      <c r="A31">
        <f>[2]ARF!E35</f>
        <v>29000</v>
      </c>
      <c r="B31">
        <f>[2]ARF!F35</f>
        <v>99.6</v>
      </c>
      <c r="C31">
        <f>'[2]DWM-NB'!F35</f>
        <v>99.6</v>
      </c>
      <c r="D31">
        <f>'[2]DWM-HT'!F35</f>
        <v>99.6</v>
      </c>
      <c r="E31">
        <f>[2]WMA!F35</f>
        <v>97.8</v>
      </c>
      <c r="F31">
        <f>[2]Lite!F35</f>
        <v>99.8</v>
      </c>
      <c r="H31">
        <f>'[2]DWM-NB'!L35</f>
        <v>1</v>
      </c>
      <c r="I31">
        <f>[2]Lite!L35</f>
        <v>8</v>
      </c>
      <c r="J31">
        <f>'[2]DWM-HT'!L35</f>
        <v>16</v>
      </c>
      <c r="L31">
        <f>[2]ARF!Q35</f>
        <v>0</v>
      </c>
      <c r="M31">
        <f>'[2]DWM-NB'!Q35</f>
        <v>99.8</v>
      </c>
      <c r="N31">
        <f>'[2]DWM-HT'!Q35</f>
        <v>0</v>
      </c>
      <c r="O31">
        <f>[2]WMA!Q35</f>
        <v>0</v>
      </c>
      <c r="P31">
        <f>[2]Lite!Q35</f>
        <v>100</v>
      </c>
      <c r="R31">
        <f>[2]ARF!C35</f>
        <v>1.640625</v>
      </c>
      <c r="S31">
        <f>'[2]DWM-NB'!C35</f>
        <v>1.171875</v>
      </c>
      <c r="T31">
        <f>'[2]DWM-HT'!C35</f>
        <v>1.375</v>
      </c>
      <c r="U31">
        <f>[2]WMA!C35</f>
        <v>0.890625</v>
      </c>
      <c r="V31">
        <f>[2]Lite!C35</f>
        <v>1.171875</v>
      </c>
    </row>
    <row r="32" spans="1:33" x14ac:dyDescent="0.3">
      <c r="A32">
        <f>[2]ARF!E36</f>
        <v>30000</v>
      </c>
      <c r="B32">
        <f>[2]ARF!F36</f>
        <v>99.7</v>
      </c>
      <c r="C32">
        <f>'[2]DWM-NB'!F36</f>
        <v>99.9</v>
      </c>
      <c r="D32">
        <f>'[2]DWM-HT'!F36</f>
        <v>99.8</v>
      </c>
      <c r="E32">
        <f>[2]WMA!F36</f>
        <v>97.5</v>
      </c>
      <c r="F32">
        <f>[2]Lite!F36</f>
        <v>99.9</v>
      </c>
      <c r="H32">
        <f>'[2]DWM-NB'!L36</f>
        <v>1</v>
      </c>
      <c r="I32">
        <f>[2]Lite!L36</f>
        <v>8</v>
      </c>
      <c r="J32">
        <f>'[2]DWM-HT'!L36</f>
        <v>16</v>
      </c>
      <c r="L32">
        <f>[2]ARF!Q36</f>
        <v>0</v>
      </c>
      <c r="M32">
        <f>'[2]DWM-NB'!Q36</f>
        <v>99.8</v>
      </c>
      <c r="N32">
        <f>'[2]DWM-HT'!Q36</f>
        <v>0</v>
      </c>
      <c r="O32">
        <f>[2]WMA!Q36</f>
        <v>0</v>
      </c>
      <c r="P32">
        <f>[2]Lite!Q36</f>
        <v>100</v>
      </c>
      <c r="R32">
        <f>[2]ARF!C36</f>
        <v>1.6875</v>
      </c>
      <c r="S32">
        <f>'[2]DWM-NB'!C36</f>
        <v>1.203125</v>
      </c>
      <c r="T32">
        <f>'[2]DWM-HT'!C36</f>
        <v>1.4375</v>
      </c>
      <c r="U32">
        <f>[2]WMA!C36</f>
        <v>0.921875</v>
      </c>
      <c r="V32">
        <f>[2]Lite!C36</f>
        <v>1.203125</v>
      </c>
    </row>
    <row r="33" spans="1:22" x14ac:dyDescent="0.3">
      <c r="A33">
        <f>[2]ARF!E37</f>
        <v>31000</v>
      </c>
      <c r="B33">
        <f>[2]ARF!F37</f>
        <v>99.4</v>
      </c>
      <c r="C33">
        <f>'[2]DWM-NB'!F37</f>
        <v>99.1</v>
      </c>
      <c r="D33">
        <f>'[2]DWM-HT'!F37</f>
        <v>99.1</v>
      </c>
      <c r="E33">
        <f>[2]WMA!F37</f>
        <v>95.7</v>
      </c>
      <c r="F33">
        <f>[2]Lite!F37</f>
        <v>99.3</v>
      </c>
      <c r="H33">
        <f>'[2]DWM-NB'!L37</f>
        <v>1</v>
      </c>
      <c r="I33">
        <f>[2]Lite!L37</f>
        <v>10</v>
      </c>
      <c r="J33">
        <f>'[2]DWM-HT'!L37</f>
        <v>19</v>
      </c>
      <c r="L33">
        <f>[2]ARF!Q37</f>
        <v>0</v>
      </c>
      <c r="M33">
        <f>'[2]DWM-NB'!Q37</f>
        <v>99.7</v>
      </c>
      <c r="N33">
        <f>'[2]DWM-HT'!Q37</f>
        <v>0</v>
      </c>
      <c r="O33">
        <f>[2]WMA!Q37</f>
        <v>0</v>
      </c>
      <c r="P33">
        <f>[2]Lite!Q37</f>
        <v>100</v>
      </c>
      <c r="R33">
        <f>[2]ARF!C37</f>
        <v>1.75</v>
      </c>
      <c r="S33">
        <f>'[2]DWM-NB'!C37</f>
        <v>1.25</v>
      </c>
      <c r="T33">
        <f>'[2]DWM-HT'!C37</f>
        <v>1.5</v>
      </c>
      <c r="U33">
        <f>[2]WMA!C37</f>
        <v>0.9375</v>
      </c>
      <c r="V33">
        <f>[2]Lite!C37</f>
        <v>1.234375</v>
      </c>
    </row>
    <row r="34" spans="1:22" x14ac:dyDescent="0.3">
      <c r="A34">
        <f>[2]ARF!E38</f>
        <v>32000</v>
      </c>
      <c r="B34">
        <f>[2]ARF!F38</f>
        <v>99.5</v>
      </c>
      <c r="C34">
        <f>'[2]DWM-NB'!F38</f>
        <v>99.1</v>
      </c>
      <c r="D34">
        <f>'[2]DWM-HT'!F38</f>
        <v>99.5</v>
      </c>
      <c r="E34">
        <f>[2]WMA!F38</f>
        <v>96.5</v>
      </c>
      <c r="F34">
        <f>[2]Lite!F38</f>
        <v>99.7</v>
      </c>
      <c r="H34">
        <f>'[2]DWM-NB'!L38</f>
        <v>1</v>
      </c>
      <c r="I34">
        <f>[2]Lite!L38</f>
        <v>11</v>
      </c>
      <c r="J34">
        <f>'[2]DWM-HT'!L38</f>
        <v>20</v>
      </c>
      <c r="L34">
        <f>[2]ARF!Q38</f>
        <v>0</v>
      </c>
      <c r="M34">
        <f>'[2]DWM-NB'!Q38</f>
        <v>99.5</v>
      </c>
      <c r="N34">
        <f>'[2]DWM-HT'!Q38</f>
        <v>0</v>
      </c>
      <c r="O34">
        <f>[2]WMA!Q38</f>
        <v>0</v>
      </c>
      <c r="P34">
        <f>[2]Lite!Q38</f>
        <v>100</v>
      </c>
      <c r="R34">
        <f>[2]ARF!C38</f>
        <v>1.8125</v>
      </c>
      <c r="S34">
        <f>'[2]DWM-NB'!C38</f>
        <v>1.296875</v>
      </c>
      <c r="T34">
        <f>'[2]DWM-HT'!C38</f>
        <v>1.609375</v>
      </c>
      <c r="U34">
        <f>[2]WMA!C38</f>
        <v>0.96875</v>
      </c>
      <c r="V34">
        <f>[2]Lite!C38</f>
        <v>1.265625</v>
      </c>
    </row>
    <row r="35" spans="1:22" x14ac:dyDescent="0.3">
      <c r="A35">
        <f>[2]ARF!E39</f>
        <v>33000</v>
      </c>
      <c r="B35">
        <f>[2]ARF!F39</f>
        <v>99.4</v>
      </c>
      <c r="C35">
        <f>'[2]DWM-NB'!F39</f>
        <v>99.2</v>
      </c>
      <c r="D35">
        <f>'[2]DWM-HT'!F39</f>
        <v>99.4</v>
      </c>
      <c r="E35">
        <f>[2]WMA!F39</f>
        <v>95.199999999999989</v>
      </c>
      <c r="F35">
        <f>[2]Lite!F39</f>
        <v>99.4</v>
      </c>
      <c r="H35">
        <f>'[2]DWM-NB'!L39</f>
        <v>1</v>
      </c>
      <c r="I35">
        <f>[2]Lite!L39</f>
        <v>11</v>
      </c>
      <c r="J35">
        <f>'[2]DWM-HT'!L39</f>
        <v>18</v>
      </c>
      <c r="L35">
        <f>[2]ARF!Q39</f>
        <v>0</v>
      </c>
      <c r="M35">
        <f>'[2]DWM-NB'!Q39</f>
        <v>99.5</v>
      </c>
      <c r="N35">
        <f>'[2]DWM-HT'!Q39</f>
        <v>0</v>
      </c>
      <c r="O35">
        <f>[2]WMA!Q39</f>
        <v>0</v>
      </c>
      <c r="P35">
        <f>[2]Lite!Q39</f>
        <v>100</v>
      </c>
      <c r="R35">
        <f>[2]ARF!C39</f>
        <v>1.921875</v>
      </c>
      <c r="S35">
        <f>'[2]DWM-NB'!C39</f>
        <v>1.34375</v>
      </c>
      <c r="T35">
        <f>'[2]DWM-HT'!C39</f>
        <v>1.75</v>
      </c>
      <c r="U35">
        <f>[2]WMA!C39</f>
        <v>1</v>
      </c>
      <c r="V35">
        <f>[2]Lite!C39</f>
        <v>1.296875</v>
      </c>
    </row>
    <row r="36" spans="1:22" x14ac:dyDescent="0.3">
      <c r="A36">
        <f>[2]ARF!E40</f>
        <v>34000</v>
      </c>
      <c r="B36">
        <f>[2]ARF!F40</f>
        <v>99.8</v>
      </c>
      <c r="C36">
        <f>'[2]DWM-NB'!F40</f>
        <v>99.5</v>
      </c>
      <c r="D36">
        <f>'[2]DWM-HT'!F40</f>
        <v>99.7</v>
      </c>
      <c r="E36">
        <f>[2]WMA!F40</f>
        <v>95.199999999999989</v>
      </c>
      <c r="F36">
        <f>[2]Lite!F40</f>
        <v>99.8</v>
      </c>
      <c r="H36">
        <f>'[2]DWM-NB'!L40</f>
        <v>1</v>
      </c>
      <c r="I36">
        <f>[2]Lite!L40</f>
        <v>12</v>
      </c>
      <c r="J36">
        <f>'[2]DWM-HT'!L40</f>
        <v>16</v>
      </c>
      <c r="L36">
        <f>[2]ARF!Q40</f>
        <v>0</v>
      </c>
      <c r="M36">
        <f>'[2]DWM-NB'!Q40</f>
        <v>99.5</v>
      </c>
      <c r="N36">
        <f>'[2]DWM-HT'!Q40</f>
        <v>0</v>
      </c>
      <c r="O36">
        <f>[2]WMA!Q40</f>
        <v>0</v>
      </c>
      <c r="P36">
        <f>[2]Lite!Q40</f>
        <v>100</v>
      </c>
      <c r="R36">
        <f>[2]ARF!C40</f>
        <v>2</v>
      </c>
      <c r="S36">
        <f>'[2]DWM-NB'!C40</f>
        <v>1.390625</v>
      </c>
      <c r="T36">
        <f>'[2]DWM-HT'!C40</f>
        <v>1.890625</v>
      </c>
      <c r="U36">
        <f>[2]WMA!C40</f>
        <v>1.015625</v>
      </c>
      <c r="V36">
        <f>[2]Lite!C40</f>
        <v>1.328125</v>
      </c>
    </row>
    <row r="37" spans="1:22" x14ac:dyDescent="0.3">
      <c r="A37">
        <f>[2]ARF!E41</f>
        <v>35000</v>
      </c>
      <c r="B37">
        <f>[2]ARF!F41</f>
        <v>99.3</v>
      </c>
      <c r="C37">
        <f>'[2]DWM-NB'!F41</f>
        <v>99.1</v>
      </c>
      <c r="D37">
        <f>'[2]DWM-HT'!F41</f>
        <v>99.7</v>
      </c>
      <c r="E37">
        <f>[2]WMA!F41</f>
        <v>95.7</v>
      </c>
      <c r="F37">
        <f>[2]Lite!F41</f>
        <v>99.5</v>
      </c>
      <c r="H37">
        <f>'[2]DWM-NB'!L41</f>
        <v>1</v>
      </c>
      <c r="I37">
        <f>[2]Lite!L41</f>
        <v>17</v>
      </c>
      <c r="J37">
        <f>'[2]DWM-HT'!L41</f>
        <v>8</v>
      </c>
      <c r="L37">
        <f>[2]ARF!Q41</f>
        <v>0</v>
      </c>
      <c r="M37">
        <f>'[2]DWM-NB'!Q41</f>
        <v>99.5</v>
      </c>
      <c r="N37">
        <f>'[2]DWM-HT'!Q41</f>
        <v>0</v>
      </c>
      <c r="O37">
        <f>[2]WMA!Q41</f>
        <v>0</v>
      </c>
      <c r="P37">
        <f>[2]Lite!Q41</f>
        <v>100</v>
      </c>
      <c r="R37">
        <f>[2]ARF!C41</f>
        <v>2.078125</v>
      </c>
      <c r="S37">
        <f>'[2]DWM-NB'!C41</f>
        <v>1.4375</v>
      </c>
      <c r="T37">
        <f>'[2]DWM-HT'!C41</f>
        <v>1.984375</v>
      </c>
      <c r="U37">
        <f>[2]WMA!C41</f>
        <v>1.046875</v>
      </c>
      <c r="V37">
        <f>[2]Lite!C41</f>
        <v>1.390625</v>
      </c>
    </row>
    <row r="38" spans="1:22" x14ac:dyDescent="0.3">
      <c r="A38">
        <f>[2]ARF!E42</f>
        <v>36000</v>
      </c>
      <c r="B38">
        <f>[2]ARF!F42</f>
        <v>99.4</v>
      </c>
      <c r="C38">
        <f>'[2]DWM-NB'!F42</f>
        <v>97.7</v>
      </c>
      <c r="D38">
        <f>'[2]DWM-HT'!F42</f>
        <v>99.3</v>
      </c>
      <c r="E38">
        <f>[2]WMA!F42</f>
        <v>96.5</v>
      </c>
      <c r="F38">
        <f>[2]Lite!F42</f>
        <v>99.6</v>
      </c>
      <c r="H38">
        <f>'[2]DWM-NB'!L42</f>
        <v>1</v>
      </c>
      <c r="I38">
        <f>[2]Lite!L42</f>
        <v>16</v>
      </c>
      <c r="J38">
        <f>'[2]DWM-HT'!L42</f>
        <v>6</v>
      </c>
      <c r="L38">
        <f>[2]ARF!Q42</f>
        <v>0</v>
      </c>
      <c r="M38">
        <f>'[2]DWM-NB'!Q42</f>
        <v>99.3</v>
      </c>
      <c r="N38">
        <f>'[2]DWM-HT'!Q42</f>
        <v>0</v>
      </c>
      <c r="O38">
        <f>[2]WMA!Q42</f>
        <v>0</v>
      </c>
      <c r="P38">
        <f>[2]Lite!Q42</f>
        <v>100</v>
      </c>
      <c r="R38">
        <f>[2]ARF!C42</f>
        <v>2.140625</v>
      </c>
      <c r="S38">
        <f>'[2]DWM-NB'!C42</f>
        <v>1.484375</v>
      </c>
      <c r="T38">
        <f>'[2]DWM-HT'!C42</f>
        <v>2.015625</v>
      </c>
      <c r="U38">
        <f>[2]WMA!C42</f>
        <v>1.0625</v>
      </c>
      <c r="V38">
        <f>[2]Lite!C42</f>
        <v>1.453125</v>
      </c>
    </row>
    <row r="39" spans="1:22" x14ac:dyDescent="0.3">
      <c r="A39">
        <f>[2]ARF!E43</f>
        <v>37000</v>
      </c>
      <c r="B39">
        <f>[2]ARF!F43</f>
        <v>99.1</v>
      </c>
      <c r="C39">
        <f>'[2]DWM-NB'!F43</f>
        <v>98.1</v>
      </c>
      <c r="D39">
        <f>'[2]DWM-HT'!F43</f>
        <v>99.2</v>
      </c>
      <c r="E39">
        <f>[2]WMA!F43</f>
        <v>95.7</v>
      </c>
      <c r="F39">
        <f>[2]Lite!F43</f>
        <v>99.2</v>
      </c>
      <c r="H39">
        <f>'[2]DWM-NB'!L43</f>
        <v>1</v>
      </c>
      <c r="I39">
        <f>[2]Lite!L43</f>
        <v>16</v>
      </c>
      <c r="J39">
        <f>'[2]DWM-HT'!L43</f>
        <v>6</v>
      </c>
      <c r="L39">
        <f>[2]ARF!Q43</f>
        <v>0</v>
      </c>
      <c r="M39">
        <f>'[2]DWM-NB'!Q43</f>
        <v>99</v>
      </c>
      <c r="N39">
        <f>'[2]DWM-HT'!Q43</f>
        <v>0</v>
      </c>
      <c r="O39">
        <f>[2]WMA!Q43</f>
        <v>0</v>
      </c>
      <c r="P39">
        <f>[2]Lite!Q43</f>
        <v>100</v>
      </c>
      <c r="R39">
        <f>[2]ARF!C43</f>
        <v>2.234375</v>
      </c>
      <c r="S39">
        <f>'[2]DWM-NB'!C43</f>
        <v>1.53125</v>
      </c>
      <c r="T39">
        <f>'[2]DWM-HT'!C43</f>
        <v>2.046875</v>
      </c>
      <c r="U39">
        <f>[2]WMA!C43</f>
        <v>1.09375</v>
      </c>
      <c r="V39">
        <f>[2]Lite!C43</f>
        <v>1.5</v>
      </c>
    </row>
    <row r="40" spans="1:22" x14ac:dyDescent="0.3">
      <c r="A40">
        <f>[2]ARF!E44</f>
        <v>38000</v>
      </c>
      <c r="B40">
        <f>[2]ARF!F44</f>
        <v>99.5</v>
      </c>
      <c r="C40">
        <f>'[2]DWM-NB'!F44</f>
        <v>98.2</v>
      </c>
      <c r="D40">
        <f>'[2]DWM-HT'!F44</f>
        <v>99.6</v>
      </c>
      <c r="E40">
        <f>[2]WMA!F44</f>
        <v>97.899999999999991</v>
      </c>
      <c r="F40">
        <f>[2]Lite!F44</f>
        <v>99.8</v>
      </c>
      <c r="H40">
        <f>'[2]DWM-NB'!L44</f>
        <v>1</v>
      </c>
      <c r="I40">
        <f>[2]Lite!L44</f>
        <v>10</v>
      </c>
      <c r="J40">
        <f>'[2]DWM-HT'!L44</f>
        <v>4</v>
      </c>
      <c r="L40">
        <f>[2]ARF!Q44</f>
        <v>0</v>
      </c>
      <c r="M40">
        <f>'[2]DWM-NB'!Q44</f>
        <v>99</v>
      </c>
      <c r="N40">
        <f>'[2]DWM-HT'!Q44</f>
        <v>0</v>
      </c>
      <c r="O40">
        <f>[2]WMA!Q44</f>
        <v>0</v>
      </c>
      <c r="P40">
        <f>[2]Lite!Q44</f>
        <v>100</v>
      </c>
      <c r="R40">
        <f>[2]ARF!C44</f>
        <v>2.328125</v>
      </c>
      <c r="S40">
        <f>'[2]DWM-NB'!C44</f>
        <v>1.5625</v>
      </c>
      <c r="T40">
        <f>'[2]DWM-HT'!C44</f>
        <v>2.09375</v>
      </c>
      <c r="U40">
        <f>[2]WMA!C44</f>
        <v>1.109375</v>
      </c>
      <c r="V40">
        <f>[2]Lite!C44</f>
        <v>1.578125</v>
      </c>
    </row>
    <row r="41" spans="1:22" x14ac:dyDescent="0.3">
      <c r="A41">
        <f>[2]ARF!E45</f>
        <v>39000</v>
      </c>
      <c r="B41">
        <f>[2]ARF!F45</f>
        <v>99.4</v>
      </c>
      <c r="C41">
        <f>'[2]DWM-NB'!F45</f>
        <v>95.6</v>
      </c>
      <c r="D41">
        <f>'[2]DWM-HT'!F45</f>
        <v>99.5</v>
      </c>
      <c r="E41">
        <f>[2]WMA!F45</f>
        <v>93.8</v>
      </c>
      <c r="F41">
        <f>[2]Lite!F45</f>
        <v>99.6</v>
      </c>
      <c r="H41">
        <f>'[2]DWM-NB'!L45</f>
        <v>1</v>
      </c>
      <c r="I41">
        <f>[2]Lite!L45</f>
        <v>9</v>
      </c>
      <c r="J41">
        <f>'[2]DWM-HT'!L45</f>
        <v>2</v>
      </c>
      <c r="L41">
        <f>[2]ARF!Q45</f>
        <v>0</v>
      </c>
      <c r="M41">
        <f>'[2]DWM-NB'!Q45</f>
        <v>98.8</v>
      </c>
      <c r="N41">
        <f>'[2]DWM-HT'!Q45</f>
        <v>0</v>
      </c>
      <c r="O41">
        <f>[2]WMA!Q45</f>
        <v>0</v>
      </c>
      <c r="P41">
        <f>[2]Lite!Q45</f>
        <v>100</v>
      </c>
      <c r="R41">
        <f>[2]ARF!C45</f>
        <v>2.421875</v>
      </c>
      <c r="S41">
        <f>'[2]DWM-NB'!C45</f>
        <v>1.609375</v>
      </c>
      <c r="T41">
        <f>'[2]DWM-HT'!C45</f>
        <v>2.125</v>
      </c>
      <c r="U41">
        <f>[2]WMA!C45</f>
        <v>1.140625</v>
      </c>
      <c r="V41">
        <f>[2]Lite!C45</f>
        <v>1.609375</v>
      </c>
    </row>
    <row r="42" spans="1:22" x14ac:dyDescent="0.3">
      <c r="A42">
        <f>[2]ARF!E46</f>
        <v>40000</v>
      </c>
      <c r="B42">
        <f>[2]ARF!F46</f>
        <v>99</v>
      </c>
      <c r="C42">
        <f>'[2]DWM-NB'!F46</f>
        <v>96.6</v>
      </c>
      <c r="D42">
        <f>'[2]DWM-HT'!F46</f>
        <v>98.9</v>
      </c>
      <c r="E42">
        <f>[2]WMA!F46</f>
        <v>95.1</v>
      </c>
      <c r="F42">
        <f>[2]Lite!F46</f>
        <v>99</v>
      </c>
      <c r="H42">
        <f>'[2]DWM-NB'!L46</f>
        <v>1</v>
      </c>
      <c r="I42">
        <f>[2]Lite!L46</f>
        <v>11</v>
      </c>
      <c r="J42">
        <f>'[2]DWM-HT'!L46</f>
        <v>1</v>
      </c>
      <c r="L42">
        <f>[2]ARF!Q46</f>
        <v>0</v>
      </c>
      <c r="M42">
        <f>'[2]DWM-NB'!Q46</f>
        <v>98.7</v>
      </c>
      <c r="N42">
        <f>'[2]DWM-HT'!Q46</f>
        <v>0</v>
      </c>
      <c r="O42">
        <f>[2]WMA!Q46</f>
        <v>0</v>
      </c>
      <c r="P42">
        <f>[2]Lite!Q46</f>
        <v>100</v>
      </c>
      <c r="R42">
        <f>[2]ARF!C46</f>
        <v>2.515625</v>
      </c>
      <c r="S42">
        <f>'[2]DWM-NB'!C46</f>
        <v>1.640625</v>
      </c>
      <c r="T42">
        <f>'[2]DWM-HT'!C46</f>
        <v>2.140625</v>
      </c>
      <c r="U42">
        <f>[2]WMA!C46</f>
        <v>1.171875</v>
      </c>
      <c r="V42">
        <f>[2]Lite!C46</f>
        <v>1.671875</v>
      </c>
    </row>
    <row r="43" spans="1:22" x14ac:dyDescent="0.3">
      <c r="A43">
        <f>[2]ARF!E47</f>
        <v>41000</v>
      </c>
      <c r="B43">
        <f>[2]ARF!F47</f>
        <v>98.3</v>
      </c>
      <c r="C43">
        <f>'[2]DWM-NB'!F47</f>
        <v>94.8</v>
      </c>
      <c r="D43">
        <f>'[2]DWM-HT'!F47</f>
        <v>98.2</v>
      </c>
      <c r="E43">
        <f>[2]WMA!F47</f>
        <v>94</v>
      </c>
      <c r="F43">
        <f>[2]Lite!F47</f>
        <v>98.9</v>
      </c>
      <c r="H43">
        <f>'[2]DWM-NB'!L47</f>
        <v>1</v>
      </c>
      <c r="I43">
        <f>[2]Lite!L47</f>
        <v>11</v>
      </c>
      <c r="J43">
        <f>'[2]DWM-HT'!L47</f>
        <v>1</v>
      </c>
      <c r="L43">
        <f>[2]ARF!Q47</f>
        <v>0</v>
      </c>
      <c r="M43">
        <f>'[2]DWM-NB'!Q47</f>
        <v>98.4</v>
      </c>
      <c r="N43">
        <f>'[2]DWM-HT'!Q47</f>
        <v>0</v>
      </c>
      <c r="O43">
        <f>[2]WMA!Q47</f>
        <v>0</v>
      </c>
      <c r="P43">
        <f>[2]Lite!Q47</f>
        <v>100</v>
      </c>
      <c r="R43">
        <f>[2]ARF!C47</f>
        <v>2.59375</v>
      </c>
      <c r="S43">
        <f>'[2]DWM-NB'!C47</f>
        <v>1.6875</v>
      </c>
      <c r="T43">
        <f>'[2]DWM-HT'!C47</f>
        <v>2.171875</v>
      </c>
      <c r="U43">
        <f>[2]WMA!C47</f>
        <v>1.203125</v>
      </c>
      <c r="V43">
        <f>[2]Lite!C47</f>
        <v>1.703125</v>
      </c>
    </row>
    <row r="44" spans="1:22" x14ac:dyDescent="0.3">
      <c r="A44">
        <f>[2]ARF!E48</f>
        <v>42000</v>
      </c>
      <c r="B44">
        <f>[2]ARF!F48</f>
        <v>98.6</v>
      </c>
      <c r="C44">
        <f>'[2]DWM-NB'!F48</f>
        <v>96.2</v>
      </c>
      <c r="D44">
        <f>'[2]DWM-HT'!F48</f>
        <v>94.6</v>
      </c>
      <c r="E44">
        <f>[2]WMA!F48</f>
        <v>94.8</v>
      </c>
      <c r="F44">
        <f>[2]Lite!F48</f>
        <v>99.1</v>
      </c>
      <c r="H44">
        <f>'[2]DWM-NB'!L48</f>
        <v>1</v>
      </c>
      <c r="I44">
        <f>[2]Lite!L48</f>
        <v>11</v>
      </c>
      <c r="J44">
        <f>'[2]DWM-HT'!L48</f>
        <v>7</v>
      </c>
      <c r="L44">
        <f>[2]ARF!Q48</f>
        <v>0</v>
      </c>
      <c r="M44">
        <f>'[2]DWM-NB'!Q48</f>
        <v>98.4</v>
      </c>
      <c r="N44">
        <f>'[2]DWM-HT'!Q48</f>
        <v>0</v>
      </c>
      <c r="O44">
        <f>[2]WMA!Q48</f>
        <v>0</v>
      </c>
      <c r="P44">
        <f>[2]Lite!Q48</f>
        <v>100</v>
      </c>
      <c r="R44">
        <f>[2]ARF!C48</f>
        <v>2.65625</v>
      </c>
      <c r="S44">
        <f>'[2]DWM-NB'!C48</f>
        <v>1.734375</v>
      </c>
      <c r="T44">
        <f>'[2]DWM-HT'!C48</f>
        <v>2.203125</v>
      </c>
      <c r="U44">
        <f>[2]WMA!C48</f>
        <v>1.234375</v>
      </c>
      <c r="V44">
        <f>[2]Lite!C48</f>
        <v>1.734375</v>
      </c>
    </row>
    <row r="45" spans="1:22" x14ac:dyDescent="0.3">
      <c r="A45">
        <f>[2]ARF!E49</f>
        <v>43000</v>
      </c>
      <c r="B45">
        <f>[2]ARF!F49</f>
        <v>97.3</v>
      </c>
      <c r="C45">
        <f>'[2]DWM-NB'!F49</f>
        <v>95</v>
      </c>
      <c r="D45">
        <f>'[2]DWM-HT'!F49</f>
        <v>96.2</v>
      </c>
      <c r="E45">
        <f>[2]WMA!F49</f>
        <v>93.4</v>
      </c>
      <c r="F45">
        <f>[2]Lite!F49</f>
        <v>98.4</v>
      </c>
      <c r="H45">
        <f>'[2]DWM-NB'!L49</f>
        <v>1</v>
      </c>
      <c r="I45">
        <f>[2]Lite!L49</f>
        <v>10</v>
      </c>
      <c r="J45">
        <f>'[2]DWM-HT'!L49</f>
        <v>7</v>
      </c>
      <c r="L45">
        <f>[2]ARF!Q49</f>
        <v>0</v>
      </c>
      <c r="M45">
        <f>'[2]DWM-NB'!Q49</f>
        <v>98.3</v>
      </c>
      <c r="N45">
        <f>'[2]DWM-HT'!Q49</f>
        <v>0</v>
      </c>
      <c r="O45">
        <f>[2]WMA!Q49</f>
        <v>0</v>
      </c>
      <c r="P45">
        <f>[2]Lite!Q49</f>
        <v>100</v>
      </c>
      <c r="R45">
        <f>[2]ARF!C49</f>
        <v>2.71875</v>
      </c>
      <c r="S45">
        <f>'[2]DWM-NB'!C49</f>
        <v>1.78125</v>
      </c>
      <c r="T45">
        <f>'[2]DWM-HT'!C49</f>
        <v>2.25</v>
      </c>
      <c r="U45">
        <f>[2]WMA!C49</f>
        <v>1.265625</v>
      </c>
      <c r="V45">
        <f>[2]Lite!C49</f>
        <v>1.78125</v>
      </c>
    </row>
    <row r="46" spans="1:22" x14ac:dyDescent="0.3">
      <c r="A46">
        <f>[2]ARF!E50</f>
        <v>44000</v>
      </c>
      <c r="B46">
        <f>[2]ARF!F50</f>
        <v>97.7</v>
      </c>
      <c r="C46">
        <f>'[2]DWM-NB'!F50</f>
        <v>94.5</v>
      </c>
      <c r="D46">
        <f>'[2]DWM-HT'!F50</f>
        <v>97.8</v>
      </c>
      <c r="E46">
        <f>[2]WMA!F50</f>
        <v>94.8</v>
      </c>
      <c r="F46">
        <f>[2]Lite!F50</f>
        <v>98.1</v>
      </c>
      <c r="H46">
        <f>'[2]DWM-NB'!L50</f>
        <v>1</v>
      </c>
      <c r="I46">
        <f>[2]Lite!L50</f>
        <v>8</v>
      </c>
      <c r="J46">
        <f>'[2]DWM-HT'!L50</f>
        <v>9</v>
      </c>
      <c r="L46">
        <f>[2]ARF!Q50</f>
        <v>0</v>
      </c>
      <c r="M46">
        <f>'[2]DWM-NB'!Q50</f>
        <v>98.1</v>
      </c>
      <c r="N46">
        <f>'[2]DWM-HT'!Q50</f>
        <v>0</v>
      </c>
      <c r="O46">
        <f>[2]WMA!Q50</f>
        <v>0</v>
      </c>
      <c r="P46">
        <f>[2]Lite!Q50</f>
        <v>100</v>
      </c>
      <c r="R46">
        <f>[2]ARF!C50</f>
        <v>2.78125</v>
      </c>
      <c r="S46">
        <f>'[2]DWM-NB'!C50</f>
        <v>1.8125</v>
      </c>
      <c r="T46">
        <f>'[2]DWM-HT'!C50</f>
        <v>2.296875</v>
      </c>
      <c r="U46">
        <f>[2]WMA!C50</f>
        <v>1.296875</v>
      </c>
      <c r="V46">
        <f>[2]Lite!C50</f>
        <v>1.828125</v>
      </c>
    </row>
    <row r="47" spans="1:22" x14ac:dyDescent="0.3">
      <c r="A47">
        <f>[2]ARF!E51</f>
        <v>45000</v>
      </c>
      <c r="B47">
        <f>[2]ARF!F51</f>
        <v>95.3</v>
      </c>
      <c r="C47">
        <f>'[2]DWM-NB'!F51</f>
        <v>91.9</v>
      </c>
      <c r="D47">
        <f>'[2]DWM-HT'!F51</f>
        <v>95</v>
      </c>
      <c r="E47">
        <f>[2]WMA!F51</f>
        <v>92.4</v>
      </c>
      <c r="F47">
        <f>[2]Lite!F51</f>
        <v>95.7</v>
      </c>
      <c r="H47">
        <f>'[2]DWM-NB'!L51</f>
        <v>1</v>
      </c>
      <c r="I47">
        <f>[2]Lite!L51</f>
        <v>8</v>
      </c>
      <c r="J47">
        <f>'[2]DWM-HT'!L51</f>
        <v>14</v>
      </c>
      <c r="L47">
        <f>[2]ARF!Q51</f>
        <v>0</v>
      </c>
      <c r="M47">
        <f>'[2]DWM-NB'!Q51</f>
        <v>97.3</v>
      </c>
      <c r="N47">
        <f>'[2]DWM-HT'!Q51</f>
        <v>0</v>
      </c>
      <c r="O47">
        <f>[2]WMA!Q51</f>
        <v>0</v>
      </c>
      <c r="P47">
        <f>[2]Lite!Q51</f>
        <v>100</v>
      </c>
      <c r="R47">
        <f>[2]ARF!C51</f>
        <v>2.84375</v>
      </c>
      <c r="S47">
        <f>'[2]DWM-NB'!C51</f>
        <v>1.859375</v>
      </c>
      <c r="T47">
        <f>'[2]DWM-HT'!C51</f>
        <v>2.359375</v>
      </c>
      <c r="U47">
        <f>[2]WMA!C51</f>
        <v>1.3125</v>
      </c>
      <c r="V47">
        <f>[2]Lite!C51</f>
        <v>1.859375</v>
      </c>
    </row>
    <row r="48" spans="1:22" x14ac:dyDescent="0.3">
      <c r="A48">
        <f>[2]ARF!E52</f>
        <v>46000</v>
      </c>
      <c r="B48">
        <f>[2]ARF!F52</f>
        <v>97</v>
      </c>
      <c r="C48">
        <f>'[2]DWM-NB'!F52</f>
        <v>93.4</v>
      </c>
      <c r="D48">
        <f>'[2]DWM-HT'!F52</f>
        <v>96.399999999999991</v>
      </c>
      <c r="E48">
        <f>[2]WMA!F52</f>
        <v>94.3</v>
      </c>
      <c r="F48">
        <f>[2]Lite!F52</f>
        <v>97.5</v>
      </c>
      <c r="H48">
        <f>'[2]DWM-NB'!L52</f>
        <v>1</v>
      </c>
      <c r="I48">
        <f>[2]Lite!L52</f>
        <v>8</v>
      </c>
      <c r="J48">
        <f>'[2]DWM-HT'!L52</f>
        <v>9</v>
      </c>
      <c r="L48">
        <f>[2]ARF!Q52</f>
        <v>0</v>
      </c>
      <c r="M48">
        <f>'[2]DWM-NB'!Q52</f>
        <v>96.899999999999991</v>
      </c>
      <c r="N48">
        <f>'[2]DWM-HT'!Q52</f>
        <v>0</v>
      </c>
      <c r="O48">
        <f>[2]WMA!Q52</f>
        <v>0</v>
      </c>
      <c r="P48">
        <f>[2]Lite!Q52</f>
        <v>100</v>
      </c>
      <c r="R48">
        <f>[2]ARF!C52</f>
        <v>2.90625</v>
      </c>
      <c r="S48">
        <f>'[2]DWM-NB'!C52</f>
        <v>1.90625</v>
      </c>
      <c r="T48">
        <f>'[2]DWM-HT'!C52</f>
        <v>2.421875</v>
      </c>
      <c r="U48">
        <f>[2]WMA!C52</f>
        <v>1.328125</v>
      </c>
      <c r="V48">
        <f>[2]Lite!C52</f>
        <v>1.90625</v>
      </c>
    </row>
    <row r="49" spans="1:22" x14ac:dyDescent="0.3">
      <c r="A49">
        <f>[2]ARF!E53</f>
        <v>47000</v>
      </c>
      <c r="B49">
        <f>[2]ARF!F53</f>
        <v>94.6</v>
      </c>
      <c r="C49">
        <f>'[2]DWM-NB'!F53</f>
        <v>91.8</v>
      </c>
      <c r="D49">
        <f>'[2]DWM-HT'!F53</f>
        <v>95</v>
      </c>
      <c r="E49">
        <f>[2]WMA!F53</f>
        <v>91.3</v>
      </c>
      <c r="F49">
        <f>[2]Lite!F53</f>
        <v>95.6</v>
      </c>
      <c r="H49">
        <f>'[2]DWM-NB'!L53</f>
        <v>1</v>
      </c>
      <c r="I49">
        <f>[2]Lite!L53</f>
        <v>8</v>
      </c>
      <c r="J49">
        <f>'[2]DWM-HT'!L53</f>
        <v>6</v>
      </c>
      <c r="L49">
        <f>[2]ARF!Q53</f>
        <v>0</v>
      </c>
      <c r="M49">
        <f>'[2]DWM-NB'!Q53</f>
        <v>96.5</v>
      </c>
      <c r="N49">
        <f>'[2]DWM-HT'!Q53</f>
        <v>0</v>
      </c>
      <c r="O49">
        <f>[2]WMA!Q53</f>
        <v>0</v>
      </c>
      <c r="P49">
        <f>[2]Lite!Q53</f>
        <v>100</v>
      </c>
      <c r="R49">
        <f>[2]ARF!C53</f>
        <v>2.984375</v>
      </c>
      <c r="S49">
        <f>'[2]DWM-NB'!C53</f>
        <v>1.9375</v>
      </c>
      <c r="T49">
        <f>'[2]DWM-HT'!C53</f>
        <v>2.46875</v>
      </c>
      <c r="U49">
        <f>[2]WMA!C53</f>
        <v>1.359375</v>
      </c>
      <c r="V49">
        <f>[2]Lite!C53</f>
        <v>1.9375</v>
      </c>
    </row>
    <row r="50" spans="1:22" x14ac:dyDescent="0.3">
      <c r="A50">
        <f>[2]ARF!E54</f>
        <v>48000</v>
      </c>
      <c r="B50">
        <f>[2]ARF!F54</f>
        <v>92.800000000000011</v>
      </c>
      <c r="C50">
        <f>'[2]DWM-NB'!F54</f>
        <v>91.100000000000009</v>
      </c>
      <c r="D50">
        <f>'[2]DWM-HT'!F54</f>
        <v>93.4</v>
      </c>
      <c r="E50">
        <f>[2]WMA!F54</f>
        <v>90.100000000000009</v>
      </c>
      <c r="F50">
        <f>[2]Lite!F54</f>
        <v>93.600000000000009</v>
      </c>
      <c r="H50">
        <f>'[2]DWM-NB'!L54</f>
        <v>1</v>
      </c>
      <c r="I50">
        <f>[2]Lite!L54</f>
        <v>10</v>
      </c>
      <c r="J50">
        <f>'[2]DWM-HT'!L54</f>
        <v>8</v>
      </c>
      <c r="L50">
        <f>[2]ARF!Q54</f>
        <v>0</v>
      </c>
      <c r="M50">
        <f>'[2]DWM-NB'!Q54</f>
        <v>96.2</v>
      </c>
      <c r="N50">
        <f>'[2]DWM-HT'!Q54</f>
        <v>0</v>
      </c>
      <c r="O50">
        <f>[2]WMA!Q54</f>
        <v>0</v>
      </c>
      <c r="P50">
        <f>[2]Lite!Q54</f>
        <v>100</v>
      </c>
      <c r="R50">
        <f>[2]ARF!C54</f>
        <v>3.046875</v>
      </c>
      <c r="S50">
        <f>'[2]DWM-NB'!C54</f>
        <v>1.984375</v>
      </c>
      <c r="T50">
        <f>'[2]DWM-HT'!C54</f>
        <v>2.515625</v>
      </c>
      <c r="U50">
        <f>[2]WMA!C54</f>
        <v>1.375</v>
      </c>
      <c r="V50">
        <f>[2]Lite!C54</f>
        <v>1.984375</v>
      </c>
    </row>
    <row r="51" spans="1:22" x14ac:dyDescent="0.3">
      <c r="A51">
        <f>[2]ARF!E55</f>
        <v>49000</v>
      </c>
      <c r="B51">
        <f>[2]ARF!F55</f>
        <v>94.199999999999989</v>
      </c>
      <c r="C51">
        <f>'[2]DWM-NB'!F55</f>
        <v>88.8</v>
      </c>
      <c r="D51">
        <f>'[2]DWM-HT'!F55</f>
        <v>90.4</v>
      </c>
      <c r="E51">
        <f>[2]WMA!F55</f>
        <v>91.100000000000009</v>
      </c>
      <c r="F51">
        <f>[2]Lite!F55</f>
        <v>94.6</v>
      </c>
      <c r="H51">
        <f>'[2]DWM-NB'!L55</f>
        <v>1</v>
      </c>
      <c r="I51">
        <f>[2]Lite!L55</f>
        <v>8</v>
      </c>
      <c r="J51">
        <f>'[2]DWM-HT'!L55</f>
        <v>3</v>
      </c>
      <c r="L51">
        <f>[2]ARF!Q55</f>
        <v>0</v>
      </c>
      <c r="M51">
        <f>'[2]DWM-NB'!Q55</f>
        <v>95.3</v>
      </c>
      <c r="N51">
        <f>'[2]DWM-HT'!Q55</f>
        <v>0</v>
      </c>
      <c r="O51">
        <f>[2]WMA!Q55</f>
        <v>0</v>
      </c>
      <c r="P51">
        <f>[2]Lite!Q55</f>
        <v>100</v>
      </c>
      <c r="R51">
        <f>[2]ARF!C55</f>
        <v>3.109375</v>
      </c>
      <c r="S51">
        <f>'[2]DWM-NB'!C55</f>
        <v>2.03125</v>
      </c>
      <c r="T51">
        <f>'[2]DWM-HT'!C55</f>
        <v>2.5625</v>
      </c>
      <c r="U51">
        <f>[2]WMA!C55</f>
        <v>1.40625</v>
      </c>
      <c r="V51">
        <f>[2]Lite!C55</f>
        <v>2.03125</v>
      </c>
    </row>
    <row r="52" spans="1:22" x14ac:dyDescent="0.3">
      <c r="A52">
        <f>[2]ARF!E56</f>
        <v>50000</v>
      </c>
      <c r="B52">
        <f>[2]ARF!F56</f>
        <v>92.300000000000011</v>
      </c>
      <c r="C52">
        <f>'[2]DWM-NB'!F56</f>
        <v>88.9</v>
      </c>
      <c r="D52">
        <f>'[2]DWM-HT'!F56</f>
        <v>92.7</v>
      </c>
      <c r="E52">
        <f>[2]WMA!F56</f>
        <v>90.4</v>
      </c>
      <c r="F52">
        <f>[2]Lite!F56</f>
        <v>93.100000000000009</v>
      </c>
      <c r="H52">
        <f>'[2]DWM-NB'!L56</f>
        <v>1</v>
      </c>
      <c r="I52">
        <f>[2]Lite!L56</f>
        <v>9</v>
      </c>
      <c r="J52">
        <f>'[2]DWM-HT'!L56</f>
        <v>1</v>
      </c>
      <c r="L52">
        <f>[2]ARF!Q56</f>
        <v>0</v>
      </c>
      <c r="M52">
        <f>'[2]DWM-NB'!Q56</f>
        <v>95</v>
      </c>
      <c r="N52">
        <f>'[2]DWM-HT'!Q56</f>
        <v>0</v>
      </c>
      <c r="O52">
        <f>[2]WMA!Q56</f>
        <v>0</v>
      </c>
      <c r="P52">
        <f>[2]Lite!Q56</f>
        <v>100</v>
      </c>
      <c r="R52">
        <f>[2]ARF!C56</f>
        <v>3.1875</v>
      </c>
      <c r="S52">
        <f>'[2]DWM-NB'!C56</f>
        <v>2.09375</v>
      </c>
      <c r="T52">
        <f>'[2]DWM-HT'!C56</f>
        <v>2.59375</v>
      </c>
      <c r="U52">
        <f>[2]WMA!C56</f>
        <v>1.421875</v>
      </c>
      <c r="V52">
        <f>[2]Lite!C56</f>
        <v>2.078125</v>
      </c>
    </row>
    <row r="53" spans="1:22" x14ac:dyDescent="0.3">
      <c r="A53">
        <f>[2]ARF!E57</f>
        <v>51000</v>
      </c>
      <c r="B53">
        <f>[2]ARF!F57</f>
        <v>90.100000000000009</v>
      </c>
      <c r="C53">
        <f>'[2]DWM-NB'!F57</f>
        <v>86.4</v>
      </c>
      <c r="D53">
        <f>'[2]DWM-HT'!F57</f>
        <v>90.3</v>
      </c>
      <c r="E53">
        <f>[2]WMA!F57</f>
        <v>86.3</v>
      </c>
      <c r="F53">
        <f>[2]Lite!F57</f>
        <v>90.9</v>
      </c>
      <c r="H53">
        <f>'[2]DWM-NB'!L57</f>
        <v>1</v>
      </c>
      <c r="I53">
        <f>[2]Lite!L57</f>
        <v>10</v>
      </c>
      <c r="J53">
        <f>'[2]DWM-HT'!L57</f>
        <v>8</v>
      </c>
      <c r="L53">
        <f>[2]ARF!Q57</f>
        <v>0</v>
      </c>
      <c r="M53">
        <f>'[2]DWM-NB'!Q57</f>
        <v>94.899999999999991</v>
      </c>
      <c r="N53">
        <f>'[2]DWM-HT'!Q57</f>
        <v>0</v>
      </c>
      <c r="O53">
        <f>[2]WMA!Q57</f>
        <v>0</v>
      </c>
      <c r="P53">
        <f>[2]Lite!Q57</f>
        <v>100</v>
      </c>
      <c r="R53">
        <f>[2]ARF!C57</f>
        <v>3.265625</v>
      </c>
      <c r="S53">
        <f>'[2]DWM-NB'!C57</f>
        <v>2.1875</v>
      </c>
      <c r="T53">
        <f>'[2]DWM-HT'!C57</f>
        <v>2.65625</v>
      </c>
      <c r="U53">
        <f>[2]WMA!C57</f>
        <v>1.4375</v>
      </c>
      <c r="V53">
        <f>[2]Lite!C57</f>
        <v>2.109375</v>
      </c>
    </row>
    <row r="54" spans="1:22" x14ac:dyDescent="0.3">
      <c r="A54">
        <f>[2]ARF!E58</f>
        <v>52000</v>
      </c>
      <c r="B54">
        <f>[2]ARF!F58</f>
        <v>89.9</v>
      </c>
      <c r="C54">
        <f>'[2]DWM-NB'!F58</f>
        <v>85</v>
      </c>
      <c r="D54">
        <f>'[2]DWM-HT'!F58</f>
        <v>88.8</v>
      </c>
      <c r="E54">
        <f>[2]WMA!F58</f>
        <v>88.4</v>
      </c>
      <c r="F54">
        <f>[2]Lite!F58</f>
        <v>89.1</v>
      </c>
      <c r="H54">
        <f>'[2]DWM-NB'!L58</f>
        <v>1</v>
      </c>
      <c r="I54">
        <f>[2]Lite!L58</f>
        <v>14</v>
      </c>
      <c r="J54">
        <f>'[2]DWM-HT'!L58</f>
        <v>3</v>
      </c>
      <c r="L54">
        <f>[2]ARF!Q58</f>
        <v>0</v>
      </c>
      <c r="M54">
        <f>'[2]DWM-NB'!Q58</f>
        <v>94.399999999999991</v>
      </c>
      <c r="N54">
        <f>'[2]DWM-HT'!Q58</f>
        <v>0</v>
      </c>
      <c r="O54">
        <f>[2]WMA!Q58</f>
        <v>0</v>
      </c>
      <c r="P54">
        <f>[2]Lite!Q58</f>
        <v>100</v>
      </c>
      <c r="R54">
        <f>[2]ARF!C58</f>
        <v>3.328125</v>
      </c>
      <c r="S54">
        <f>'[2]DWM-NB'!C58</f>
        <v>2.265625</v>
      </c>
      <c r="T54">
        <f>'[2]DWM-HT'!C58</f>
        <v>2.703125</v>
      </c>
      <c r="U54">
        <f>[2]WMA!C58</f>
        <v>1.484375</v>
      </c>
      <c r="V54">
        <f>[2]Lite!C58</f>
        <v>2.15625</v>
      </c>
    </row>
    <row r="55" spans="1:22" x14ac:dyDescent="0.3">
      <c r="A55">
        <f>[2]ARF!E59</f>
        <v>53000</v>
      </c>
      <c r="B55">
        <f>[2]ARF!F59</f>
        <v>86.8</v>
      </c>
      <c r="C55">
        <f>'[2]DWM-NB'!F59</f>
        <v>80.5</v>
      </c>
      <c r="D55">
        <f>'[2]DWM-HT'!F59</f>
        <v>85.9</v>
      </c>
      <c r="E55">
        <f>[2]WMA!F59</f>
        <v>84.1</v>
      </c>
      <c r="F55">
        <f>[2]Lite!F59</f>
        <v>87.6</v>
      </c>
      <c r="H55">
        <f>'[2]DWM-NB'!L59</f>
        <v>1</v>
      </c>
      <c r="I55">
        <f>[2]Lite!L59</f>
        <v>13</v>
      </c>
      <c r="J55">
        <f>'[2]DWM-HT'!L59</f>
        <v>2</v>
      </c>
      <c r="L55">
        <f>[2]ARF!Q59</f>
        <v>0</v>
      </c>
      <c r="M55">
        <f>'[2]DWM-NB'!Q59</f>
        <v>93.7</v>
      </c>
      <c r="N55">
        <f>'[2]DWM-HT'!Q59</f>
        <v>0</v>
      </c>
      <c r="O55">
        <f>[2]WMA!Q59</f>
        <v>0</v>
      </c>
      <c r="P55">
        <f>[2]Lite!Q59</f>
        <v>100</v>
      </c>
      <c r="R55">
        <f>[2]ARF!C59</f>
        <v>3.40625</v>
      </c>
      <c r="S55">
        <f>'[2]DWM-NB'!C59</f>
        <v>2.328125</v>
      </c>
      <c r="T55">
        <f>'[2]DWM-HT'!C59</f>
        <v>2.75</v>
      </c>
      <c r="U55">
        <f>[2]WMA!C59</f>
        <v>1.515625</v>
      </c>
      <c r="V55">
        <f>[2]Lite!C59</f>
        <v>2.21875</v>
      </c>
    </row>
    <row r="56" spans="1:22" x14ac:dyDescent="0.3">
      <c r="A56">
        <f>[2]ARF!E60</f>
        <v>54000</v>
      </c>
      <c r="B56">
        <f>[2]ARF!F60</f>
        <v>86.6</v>
      </c>
      <c r="C56">
        <f>'[2]DWM-NB'!F60</f>
        <v>82.1</v>
      </c>
      <c r="D56">
        <f>'[2]DWM-HT'!F60</f>
        <v>88.3</v>
      </c>
      <c r="E56">
        <f>[2]WMA!F60</f>
        <v>85.5</v>
      </c>
      <c r="F56">
        <f>[2]Lite!F60</f>
        <v>87.5</v>
      </c>
      <c r="H56">
        <f>'[2]DWM-NB'!L60</f>
        <v>1</v>
      </c>
      <c r="I56">
        <f>[2]Lite!L60</f>
        <v>14</v>
      </c>
      <c r="J56">
        <f>'[2]DWM-HT'!L60</f>
        <v>3</v>
      </c>
      <c r="L56">
        <f>[2]ARF!Q60</f>
        <v>0</v>
      </c>
      <c r="M56">
        <f>'[2]DWM-NB'!Q60</f>
        <v>92.9</v>
      </c>
      <c r="N56">
        <f>'[2]DWM-HT'!Q60</f>
        <v>0</v>
      </c>
      <c r="O56">
        <f>[2]WMA!Q60</f>
        <v>0</v>
      </c>
      <c r="P56">
        <f>[2]Lite!Q60</f>
        <v>100</v>
      </c>
      <c r="R56">
        <f>[2]ARF!C60</f>
        <v>3.484375</v>
      </c>
      <c r="S56">
        <f>'[2]DWM-NB'!C60</f>
        <v>2.40625</v>
      </c>
      <c r="T56">
        <f>'[2]DWM-HT'!C60</f>
        <v>2.796875</v>
      </c>
      <c r="U56">
        <f>[2]WMA!C60</f>
        <v>1.546875</v>
      </c>
      <c r="V56">
        <f>[2]Lite!C60</f>
        <v>2.265625</v>
      </c>
    </row>
    <row r="57" spans="1:22" x14ac:dyDescent="0.3">
      <c r="A57">
        <f>[2]ARF!E61</f>
        <v>55000</v>
      </c>
      <c r="B57">
        <f>[2]ARF!F61</f>
        <v>83.7</v>
      </c>
      <c r="C57">
        <f>'[2]DWM-NB'!F61</f>
        <v>79.2</v>
      </c>
      <c r="D57">
        <f>'[2]DWM-HT'!F61</f>
        <v>86.3</v>
      </c>
      <c r="E57">
        <f>[2]WMA!F61</f>
        <v>81.2</v>
      </c>
      <c r="F57">
        <f>[2]Lite!F61</f>
        <v>87.4</v>
      </c>
      <c r="H57">
        <f>'[2]DWM-NB'!L61</f>
        <v>1</v>
      </c>
      <c r="I57">
        <f>[2]Lite!L61</f>
        <v>12</v>
      </c>
      <c r="J57">
        <f>'[2]DWM-HT'!L61</f>
        <v>14</v>
      </c>
      <c r="L57">
        <f>[2]ARF!Q61</f>
        <v>0</v>
      </c>
      <c r="M57">
        <f>'[2]DWM-NB'!Q61</f>
        <v>91.7</v>
      </c>
      <c r="N57">
        <f>'[2]DWM-HT'!Q61</f>
        <v>0</v>
      </c>
      <c r="O57">
        <f>[2]WMA!Q61</f>
        <v>0</v>
      </c>
      <c r="P57">
        <f>[2]Lite!Q61</f>
        <v>100</v>
      </c>
      <c r="R57">
        <f>[2]ARF!C61</f>
        <v>3.546875</v>
      </c>
      <c r="S57">
        <f>'[2]DWM-NB'!C61</f>
        <v>2.46875</v>
      </c>
      <c r="T57">
        <f>'[2]DWM-HT'!C61</f>
        <v>2.859375</v>
      </c>
      <c r="U57">
        <f>[2]WMA!C61</f>
        <v>1.578125</v>
      </c>
      <c r="V57">
        <f>[2]Lite!C61</f>
        <v>2.328125</v>
      </c>
    </row>
    <row r="58" spans="1:22" x14ac:dyDescent="0.3">
      <c r="A58">
        <f>[2]ARF!E62</f>
        <v>56000</v>
      </c>
      <c r="B58">
        <f>[2]ARF!F62</f>
        <v>82.699999999999989</v>
      </c>
      <c r="C58">
        <f>'[2]DWM-NB'!F62</f>
        <v>79.100000000000009</v>
      </c>
      <c r="D58">
        <f>'[2]DWM-HT'!F62</f>
        <v>84</v>
      </c>
      <c r="E58">
        <f>[2]WMA!F62</f>
        <v>81.699999999999989</v>
      </c>
      <c r="F58">
        <f>[2]Lite!F62</f>
        <v>82.899999999999991</v>
      </c>
      <c r="H58">
        <f>'[2]DWM-NB'!L62</f>
        <v>1</v>
      </c>
      <c r="I58">
        <f>[2]Lite!L62</f>
        <v>15</v>
      </c>
      <c r="J58">
        <f>'[2]DWM-HT'!L62</f>
        <v>6</v>
      </c>
      <c r="L58">
        <f>[2]ARF!Q62</f>
        <v>0</v>
      </c>
      <c r="M58">
        <f>'[2]DWM-NB'!Q62</f>
        <v>91.4</v>
      </c>
      <c r="N58">
        <f>'[2]DWM-HT'!Q62</f>
        <v>0</v>
      </c>
      <c r="O58">
        <f>[2]WMA!Q62</f>
        <v>0</v>
      </c>
      <c r="P58">
        <f>[2]Lite!Q62</f>
        <v>100</v>
      </c>
      <c r="R58">
        <f>[2]ARF!C62</f>
        <v>3.625</v>
      </c>
      <c r="S58">
        <f>'[2]DWM-NB'!C62</f>
        <v>2.546875</v>
      </c>
      <c r="T58">
        <f>'[2]DWM-HT'!C62</f>
        <v>2.90625</v>
      </c>
      <c r="U58">
        <f>[2]WMA!C62</f>
        <v>1.59375</v>
      </c>
      <c r="V58">
        <f>[2]Lite!C62</f>
        <v>2.40625</v>
      </c>
    </row>
    <row r="59" spans="1:22" x14ac:dyDescent="0.3">
      <c r="A59">
        <f>[2]ARF!E63</f>
        <v>57000</v>
      </c>
      <c r="B59">
        <f>[2]ARF!F63</f>
        <v>79.5</v>
      </c>
      <c r="C59">
        <f>'[2]DWM-NB'!F63</f>
        <v>72</v>
      </c>
      <c r="D59">
        <f>'[2]DWM-HT'!F63</f>
        <v>82.699999999999989</v>
      </c>
      <c r="E59">
        <f>[2]WMA!F63</f>
        <v>76.400000000000006</v>
      </c>
      <c r="F59">
        <f>[2]Lite!F63</f>
        <v>82.699999999999989</v>
      </c>
      <c r="H59">
        <f>'[2]DWM-NB'!L63</f>
        <v>1</v>
      </c>
      <c r="I59">
        <f>[2]Lite!L63</f>
        <v>13</v>
      </c>
      <c r="J59">
        <f>'[2]DWM-HT'!L63</f>
        <v>4</v>
      </c>
      <c r="L59">
        <f>[2]ARF!Q63</f>
        <v>0</v>
      </c>
      <c r="M59">
        <f>'[2]DWM-NB'!Q63</f>
        <v>90.2</v>
      </c>
      <c r="N59">
        <f>'[2]DWM-HT'!Q63</f>
        <v>0</v>
      </c>
      <c r="O59">
        <f>[2]WMA!Q63</f>
        <v>0</v>
      </c>
      <c r="P59">
        <f>[2]Lite!Q63</f>
        <v>100</v>
      </c>
      <c r="R59">
        <f>[2]ARF!C63</f>
        <v>3.71875</v>
      </c>
      <c r="S59">
        <f>'[2]DWM-NB'!C63</f>
        <v>2.625</v>
      </c>
      <c r="T59">
        <f>'[2]DWM-HT'!C63</f>
        <v>2.953125</v>
      </c>
      <c r="U59">
        <f>[2]WMA!C63</f>
        <v>1.625</v>
      </c>
      <c r="V59">
        <f>[2]Lite!C63</f>
        <v>2.484375</v>
      </c>
    </row>
    <row r="60" spans="1:22" x14ac:dyDescent="0.3">
      <c r="A60">
        <f>[2]ARF!E64</f>
        <v>58000</v>
      </c>
      <c r="B60">
        <f>[2]ARF!F64</f>
        <v>77.2</v>
      </c>
      <c r="C60">
        <f>'[2]DWM-NB'!F64</f>
        <v>74</v>
      </c>
      <c r="D60">
        <f>'[2]DWM-HT'!F64</f>
        <v>77.8</v>
      </c>
      <c r="E60">
        <f>[2]WMA!F64</f>
        <v>77.3</v>
      </c>
      <c r="F60">
        <f>[2]Lite!F64</f>
        <v>84.399999999999991</v>
      </c>
      <c r="H60">
        <f>'[2]DWM-NB'!L64</f>
        <v>1</v>
      </c>
      <c r="I60">
        <f>[2]Lite!L64</f>
        <v>11</v>
      </c>
      <c r="J60">
        <f>'[2]DWM-HT'!L64</f>
        <v>11</v>
      </c>
      <c r="L60">
        <f>[2]ARF!Q64</f>
        <v>0</v>
      </c>
      <c r="M60">
        <f>'[2]DWM-NB'!Q64</f>
        <v>89.3</v>
      </c>
      <c r="N60">
        <f>'[2]DWM-HT'!Q64</f>
        <v>0</v>
      </c>
      <c r="O60">
        <f>[2]WMA!Q64</f>
        <v>0</v>
      </c>
      <c r="P60">
        <f>[2]Lite!Q64</f>
        <v>0</v>
      </c>
      <c r="R60">
        <f>[2]ARF!C64</f>
        <v>3.796875</v>
      </c>
      <c r="S60">
        <f>'[2]DWM-NB'!C64</f>
        <v>2.703125</v>
      </c>
      <c r="T60">
        <f>'[2]DWM-HT'!C64</f>
        <v>3</v>
      </c>
      <c r="U60">
        <f>[2]WMA!C64</f>
        <v>1.65625</v>
      </c>
      <c r="V60">
        <f>[2]Lite!C64</f>
        <v>2.546875</v>
      </c>
    </row>
    <row r="61" spans="1:22" x14ac:dyDescent="0.3">
      <c r="A61">
        <f>[2]ARF!E65</f>
        <v>59000</v>
      </c>
      <c r="B61">
        <f>[2]ARF!F65</f>
        <v>80</v>
      </c>
      <c r="C61">
        <f>'[2]DWM-NB'!F65</f>
        <v>68</v>
      </c>
      <c r="D61">
        <f>'[2]DWM-HT'!F65</f>
        <v>80.100000000000009</v>
      </c>
      <c r="E61">
        <f>[2]WMA!F65</f>
        <v>70</v>
      </c>
      <c r="F61">
        <f>[2]Lite!F65</f>
        <v>79.400000000000006</v>
      </c>
      <c r="H61">
        <f>'[2]DWM-NB'!L65</f>
        <v>1</v>
      </c>
      <c r="I61">
        <f>[2]Lite!L65</f>
        <v>10</v>
      </c>
      <c r="J61">
        <f>'[2]DWM-HT'!L65</f>
        <v>7</v>
      </c>
      <c r="L61">
        <f>[2]ARF!Q65</f>
        <v>0</v>
      </c>
      <c r="M61">
        <f>'[2]DWM-NB'!Q65</f>
        <v>88.1</v>
      </c>
      <c r="N61">
        <f>'[2]DWM-HT'!Q65</f>
        <v>0</v>
      </c>
      <c r="O61">
        <f>[2]WMA!Q65</f>
        <v>0</v>
      </c>
      <c r="P61">
        <f>[2]Lite!Q65</f>
        <v>100</v>
      </c>
      <c r="R61">
        <f>[2]ARF!C65</f>
        <v>3.890625</v>
      </c>
      <c r="S61">
        <f>'[2]DWM-NB'!C65</f>
        <v>2.765625</v>
      </c>
      <c r="T61">
        <f>'[2]DWM-HT'!C65</f>
        <v>3.0625</v>
      </c>
      <c r="U61">
        <f>[2]WMA!C65</f>
        <v>1.6875</v>
      </c>
      <c r="V61">
        <f>[2]Lite!C65</f>
        <v>2.59375</v>
      </c>
    </row>
    <row r="62" spans="1:22" x14ac:dyDescent="0.3">
      <c r="A62">
        <f>[2]ARF!E66</f>
        <v>60000</v>
      </c>
      <c r="B62">
        <f>[2]ARF!F66</f>
        <v>80.5</v>
      </c>
      <c r="C62">
        <f>'[2]DWM-NB'!F66</f>
        <v>66.8</v>
      </c>
      <c r="D62">
        <f>'[2]DWM-HT'!F66</f>
        <v>79.800000000000011</v>
      </c>
      <c r="E62">
        <f>[2]WMA!F66</f>
        <v>69.8</v>
      </c>
      <c r="F62">
        <f>[2]Lite!F66</f>
        <v>79.800000000000011</v>
      </c>
      <c r="H62">
        <f>'[2]DWM-NB'!L66</f>
        <v>1</v>
      </c>
      <c r="I62">
        <f>[2]Lite!L66</f>
        <v>13</v>
      </c>
      <c r="J62">
        <f>'[2]DWM-HT'!L66</f>
        <v>8</v>
      </c>
      <c r="L62">
        <f>[2]ARF!Q66</f>
        <v>0</v>
      </c>
      <c r="M62">
        <f>'[2]DWM-NB'!Q66</f>
        <v>86.2</v>
      </c>
      <c r="N62">
        <f>'[2]DWM-HT'!Q66</f>
        <v>0</v>
      </c>
      <c r="O62">
        <f>[2]WMA!Q66</f>
        <v>0</v>
      </c>
      <c r="P62">
        <f>[2]Lite!Q66</f>
        <v>0</v>
      </c>
      <c r="R62">
        <f>[2]ARF!C66</f>
        <v>3.96875</v>
      </c>
      <c r="S62">
        <f>'[2]DWM-NB'!C66</f>
        <v>2.84375</v>
      </c>
      <c r="T62">
        <f>'[2]DWM-HT'!C66</f>
        <v>3.109375</v>
      </c>
      <c r="U62">
        <f>[2]WMA!C66</f>
        <v>1.71875</v>
      </c>
      <c r="V62">
        <f>[2]Lite!C66</f>
        <v>2.671875</v>
      </c>
    </row>
    <row r="63" spans="1:22" x14ac:dyDescent="0.3">
      <c r="A63">
        <f>[2]ARF!E67</f>
        <v>61000</v>
      </c>
      <c r="B63">
        <f>[2]ARF!F67</f>
        <v>79.7</v>
      </c>
      <c r="C63">
        <f>'[2]DWM-NB'!F67</f>
        <v>58.9</v>
      </c>
      <c r="D63">
        <f>'[2]DWM-HT'!F67</f>
        <v>81.399999999999991</v>
      </c>
      <c r="E63">
        <f>[2]WMA!F67</f>
        <v>63</v>
      </c>
      <c r="F63">
        <f>[2]Lite!F67</f>
        <v>81.3</v>
      </c>
      <c r="H63">
        <f>'[2]DWM-NB'!L67</f>
        <v>1</v>
      </c>
      <c r="I63">
        <f>[2]Lite!L67</f>
        <v>10</v>
      </c>
      <c r="J63">
        <f>'[2]DWM-HT'!L67</f>
        <v>2</v>
      </c>
      <c r="L63">
        <f>[2]ARF!Q67</f>
        <v>0</v>
      </c>
      <c r="M63">
        <f>'[2]DWM-NB'!Q67</f>
        <v>84.5</v>
      </c>
      <c r="N63">
        <f>'[2]DWM-HT'!Q67</f>
        <v>0</v>
      </c>
      <c r="O63">
        <f>[2]WMA!Q67</f>
        <v>0</v>
      </c>
      <c r="P63">
        <f>[2]Lite!Q67</f>
        <v>100</v>
      </c>
      <c r="R63">
        <f>[2]ARF!C67</f>
        <v>4.078125</v>
      </c>
      <c r="S63">
        <f>'[2]DWM-NB'!C67</f>
        <v>2.921875</v>
      </c>
      <c r="T63">
        <f>'[2]DWM-HT'!C67</f>
        <v>3.15625</v>
      </c>
      <c r="U63">
        <f>[2]WMA!C67</f>
        <v>1.75</v>
      </c>
      <c r="V63">
        <f>[2]Lite!C67</f>
        <v>2.71875</v>
      </c>
    </row>
    <row r="64" spans="1:22" x14ac:dyDescent="0.3">
      <c r="A64">
        <f>[2]ARF!E68</f>
        <v>62000</v>
      </c>
      <c r="B64">
        <f>[2]ARF!F68</f>
        <v>81.399999999999991</v>
      </c>
      <c r="C64">
        <f>'[2]DWM-NB'!F68</f>
        <v>61.199999999999996</v>
      </c>
      <c r="D64">
        <f>'[2]DWM-HT'!F68</f>
        <v>81.399999999999991</v>
      </c>
      <c r="E64">
        <f>[2]WMA!F68</f>
        <v>65.100000000000009</v>
      </c>
      <c r="F64">
        <f>[2]Lite!F68</f>
        <v>81.5</v>
      </c>
      <c r="H64">
        <f>'[2]DWM-NB'!L68</f>
        <v>1</v>
      </c>
      <c r="I64">
        <f>[2]Lite!L68</f>
        <v>8</v>
      </c>
      <c r="J64">
        <f>'[2]DWM-HT'!L68</f>
        <v>12</v>
      </c>
      <c r="L64">
        <f>[2]ARF!Q68</f>
        <v>0</v>
      </c>
      <c r="M64">
        <f>'[2]DWM-NB'!Q68</f>
        <v>82.6</v>
      </c>
      <c r="N64">
        <f>'[2]DWM-HT'!Q68</f>
        <v>0</v>
      </c>
      <c r="O64">
        <f>[2]WMA!Q68</f>
        <v>0</v>
      </c>
      <c r="P64">
        <f>[2]Lite!Q68</f>
        <v>0</v>
      </c>
      <c r="R64">
        <f>[2]ARF!C68</f>
        <v>4.171875</v>
      </c>
      <c r="S64">
        <f>'[2]DWM-NB'!C68</f>
        <v>3</v>
      </c>
      <c r="T64">
        <f>'[2]DWM-HT'!C68</f>
        <v>3.203125</v>
      </c>
      <c r="U64">
        <f>[2]WMA!C68</f>
        <v>1.765625</v>
      </c>
      <c r="V64">
        <f>[2]Lite!C68</f>
        <v>2.78125</v>
      </c>
    </row>
    <row r="65" spans="1:22" x14ac:dyDescent="0.3">
      <c r="A65">
        <f>[2]ARF!E69</f>
        <v>63000</v>
      </c>
      <c r="B65">
        <f>[2]ARF!F69</f>
        <v>76.099999999999994</v>
      </c>
      <c r="C65">
        <f>'[2]DWM-NB'!F69</f>
        <v>53.7</v>
      </c>
      <c r="D65">
        <f>'[2]DWM-HT'!F69</f>
        <v>72</v>
      </c>
      <c r="E65">
        <f>[2]WMA!F69</f>
        <v>60.5</v>
      </c>
      <c r="F65">
        <f>[2]Lite!F69</f>
        <v>79.100000000000009</v>
      </c>
      <c r="H65">
        <f>'[2]DWM-NB'!L69</f>
        <v>1</v>
      </c>
      <c r="I65">
        <f>[2]Lite!L69</f>
        <v>7</v>
      </c>
      <c r="J65">
        <f>'[2]DWM-HT'!L69</f>
        <v>6</v>
      </c>
      <c r="L65">
        <f>[2]ARF!Q69</f>
        <v>0</v>
      </c>
      <c r="M65">
        <f>'[2]DWM-NB'!Q69</f>
        <v>80.900000000000006</v>
      </c>
      <c r="N65">
        <f>'[2]DWM-HT'!Q69</f>
        <v>0</v>
      </c>
      <c r="O65">
        <f>[2]WMA!Q69</f>
        <v>0</v>
      </c>
      <c r="P65">
        <f>[2]Lite!Q69</f>
        <v>100</v>
      </c>
      <c r="R65">
        <f>[2]ARF!C69</f>
        <v>4.328125</v>
      </c>
      <c r="S65">
        <f>'[2]DWM-NB'!C69</f>
        <v>3.078125</v>
      </c>
      <c r="T65">
        <f>'[2]DWM-HT'!C69</f>
        <v>3.25</v>
      </c>
      <c r="U65">
        <f>[2]WMA!C69</f>
        <v>1.796875</v>
      </c>
      <c r="V65">
        <f>[2]Lite!C69</f>
        <v>2.8125</v>
      </c>
    </row>
    <row r="66" spans="1:22" x14ac:dyDescent="0.3">
      <c r="A66">
        <f>[2]ARF!E70</f>
        <v>64000</v>
      </c>
      <c r="B66">
        <f>[2]ARF!F70</f>
        <v>78.2</v>
      </c>
      <c r="C66">
        <f>'[2]DWM-NB'!F70</f>
        <v>54</v>
      </c>
      <c r="D66">
        <f>'[2]DWM-HT'!F70</f>
        <v>76.599999999999994</v>
      </c>
      <c r="E66">
        <f>[2]WMA!F70</f>
        <v>60.4</v>
      </c>
      <c r="F66">
        <f>[2]Lite!F70</f>
        <v>77.7</v>
      </c>
      <c r="H66">
        <f>'[2]DWM-NB'!L70</f>
        <v>1</v>
      </c>
      <c r="I66">
        <f>[2]Lite!L70</f>
        <v>11</v>
      </c>
      <c r="J66">
        <f>'[2]DWM-HT'!L70</f>
        <v>6</v>
      </c>
      <c r="L66">
        <f>[2]ARF!Q70</f>
        <v>0</v>
      </c>
      <c r="M66">
        <f>'[2]DWM-NB'!Q70</f>
        <v>78.5</v>
      </c>
      <c r="N66">
        <f>'[2]DWM-HT'!Q70</f>
        <v>0</v>
      </c>
      <c r="O66">
        <f>[2]WMA!Q70</f>
        <v>0</v>
      </c>
      <c r="P66">
        <f>[2]Lite!Q70</f>
        <v>100</v>
      </c>
      <c r="R66">
        <f>[2]ARF!C70</f>
        <v>4.453125</v>
      </c>
      <c r="S66">
        <f>'[2]DWM-NB'!C70</f>
        <v>3.15625</v>
      </c>
      <c r="T66">
        <f>'[2]DWM-HT'!C70</f>
        <v>3.296875</v>
      </c>
      <c r="U66">
        <f>[2]WMA!C70</f>
        <v>1.8125</v>
      </c>
      <c r="V66">
        <f>[2]Lite!C70</f>
        <v>2.859375</v>
      </c>
    </row>
    <row r="67" spans="1:22" x14ac:dyDescent="0.3">
      <c r="A67">
        <f>[2]ARF!E71</f>
        <v>65000</v>
      </c>
      <c r="B67">
        <f>[2]ARF!F71</f>
        <v>77.2</v>
      </c>
      <c r="C67">
        <f>'[2]DWM-NB'!F71</f>
        <v>48.1</v>
      </c>
      <c r="D67">
        <f>'[2]DWM-HT'!F71</f>
        <v>77.8</v>
      </c>
      <c r="E67">
        <f>[2]WMA!F71</f>
        <v>62.1</v>
      </c>
      <c r="F67">
        <f>[2]Lite!F71</f>
        <v>75.3</v>
      </c>
      <c r="H67">
        <f>'[2]DWM-NB'!L71</f>
        <v>1</v>
      </c>
      <c r="I67">
        <f>[2]Lite!L71</f>
        <v>14</v>
      </c>
      <c r="J67">
        <f>'[2]DWM-HT'!L71</f>
        <v>16</v>
      </c>
      <c r="L67">
        <f>[2]ARF!Q71</f>
        <v>0</v>
      </c>
      <c r="M67">
        <f>'[2]DWM-NB'!Q71</f>
        <v>76.2</v>
      </c>
      <c r="N67">
        <f>'[2]DWM-HT'!Q71</f>
        <v>0</v>
      </c>
      <c r="O67">
        <f>[2]WMA!Q71</f>
        <v>0</v>
      </c>
      <c r="P67">
        <f>[2]Lite!Q71</f>
        <v>100</v>
      </c>
      <c r="R67">
        <f>[2]ARF!C71</f>
        <v>4.609375</v>
      </c>
      <c r="S67">
        <f>'[2]DWM-NB'!C71</f>
        <v>3.234375</v>
      </c>
      <c r="T67">
        <f>'[2]DWM-HT'!C71</f>
        <v>3.359375</v>
      </c>
      <c r="U67">
        <f>[2]WMA!C71</f>
        <v>1.828125</v>
      </c>
      <c r="V67">
        <f>[2]Lite!C71</f>
        <v>2.90625</v>
      </c>
    </row>
    <row r="68" spans="1:22" x14ac:dyDescent="0.3">
      <c r="A68">
        <f>[2]ARF!E72</f>
        <v>66000</v>
      </c>
      <c r="B68">
        <f>[2]ARF!F72</f>
        <v>66.7</v>
      </c>
      <c r="C68">
        <f>'[2]DWM-NB'!F72</f>
        <v>48.3</v>
      </c>
      <c r="D68">
        <f>'[2]DWM-HT'!F72</f>
        <v>66.3</v>
      </c>
      <c r="E68">
        <f>[2]WMA!F72</f>
        <v>63</v>
      </c>
      <c r="F68">
        <f>[2]Lite!F72</f>
        <v>76.7</v>
      </c>
      <c r="H68">
        <f>'[2]DWM-NB'!L72</f>
        <v>1</v>
      </c>
      <c r="I68">
        <f>[2]Lite!L72</f>
        <v>5</v>
      </c>
      <c r="J68">
        <f>'[2]DWM-HT'!L72</f>
        <v>21</v>
      </c>
      <c r="L68">
        <f>[2]ARF!Q72</f>
        <v>0</v>
      </c>
      <c r="M68">
        <f>'[2]DWM-NB'!Q72</f>
        <v>73.7</v>
      </c>
      <c r="N68">
        <f>'[2]DWM-HT'!Q72</f>
        <v>0</v>
      </c>
      <c r="O68">
        <f>[2]WMA!Q72</f>
        <v>0</v>
      </c>
      <c r="P68">
        <f>[2]Lite!Q72</f>
        <v>0</v>
      </c>
      <c r="R68">
        <f>[2]ARF!C72</f>
        <v>4.75</v>
      </c>
      <c r="S68">
        <f>'[2]DWM-NB'!C72</f>
        <v>3.328125</v>
      </c>
      <c r="T68">
        <f>'[2]DWM-HT'!C72</f>
        <v>3.4375</v>
      </c>
      <c r="U68">
        <f>[2]WMA!C72</f>
        <v>1.859375</v>
      </c>
      <c r="V68">
        <f>[2]Lite!C72</f>
        <v>2.9375</v>
      </c>
    </row>
    <row r="69" spans="1:22" x14ac:dyDescent="0.3">
      <c r="A69">
        <f>[2]ARF!E73</f>
        <v>67000</v>
      </c>
      <c r="B69">
        <f>[2]ARF!F73</f>
        <v>75.599999999999994</v>
      </c>
      <c r="C69">
        <f>'[2]DWM-NB'!F73</f>
        <v>43.9</v>
      </c>
      <c r="D69">
        <f>'[2]DWM-HT'!F73</f>
        <v>78</v>
      </c>
      <c r="E69">
        <f>[2]WMA!F73</f>
        <v>60</v>
      </c>
      <c r="F69">
        <f>[2]Lite!F73</f>
        <v>75.3</v>
      </c>
      <c r="H69">
        <f>'[2]DWM-NB'!L73</f>
        <v>1</v>
      </c>
      <c r="I69">
        <f>[2]Lite!L73</f>
        <v>25</v>
      </c>
      <c r="J69">
        <f>'[2]DWM-HT'!L73</f>
        <v>14</v>
      </c>
      <c r="L69">
        <f>[2]ARF!Q73</f>
        <v>0</v>
      </c>
      <c r="M69">
        <f>'[2]DWM-NB'!Q73</f>
        <v>71</v>
      </c>
      <c r="N69">
        <f>'[2]DWM-HT'!Q73</f>
        <v>0</v>
      </c>
      <c r="O69">
        <f>[2]WMA!Q73</f>
        <v>0</v>
      </c>
      <c r="P69">
        <f>[2]Lite!Q73</f>
        <v>100</v>
      </c>
      <c r="R69">
        <f>[2]ARF!C73</f>
        <v>4.859375</v>
      </c>
      <c r="S69">
        <f>'[2]DWM-NB'!C73</f>
        <v>3.40625</v>
      </c>
      <c r="T69">
        <f>'[2]DWM-HT'!C73</f>
        <v>3.484375</v>
      </c>
      <c r="U69">
        <f>[2]WMA!C73</f>
        <v>1.890625</v>
      </c>
      <c r="V69">
        <f>[2]Lite!C73</f>
        <v>3</v>
      </c>
    </row>
    <row r="70" spans="1:22" x14ac:dyDescent="0.3">
      <c r="A70">
        <f>[2]ARF!E74</f>
        <v>68000</v>
      </c>
      <c r="B70">
        <f>[2]ARF!F74</f>
        <v>75.8</v>
      </c>
      <c r="C70">
        <f>'[2]DWM-NB'!F74</f>
        <v>43.5</v>
      </c>
      <c r="D70">
        <f>'[2]DWM-HT'!F74</f>
        <v>70.7</v>
      </c>
      <c r="E70">
        <f>[2]WMA!F74</f>
        <v>63</v>
      </c>
      <c r="F70">
        <f>[2]Lite!F74</f>
        <v>82.6</v>
      </c>
      <c r="H70">
        <f>'[2]DWM-NB'!L74</f>
        <v>1</v>
      </c>
      <c r="I70">
        <f>[2]Lite!L74</f>
        <v>3</v>
      </c>
      <c r="J70">
        <f>'[2]DWM-HT'!L74</f>
        <v>14</v>
      </c>
      <c r="L70">
        <f>[2]ARF!Q74</f>
        <v>0</v>
      </c>
      <c r="M70">
        <f>'[2]DWM-NB'!Q74</f>
        <v>68.8</v>
      </c>
      <c r="N70">
        <f>'[2]DWM-HT'!Q74</f>
        <v>0</v>
      </c>
      <c r="O70">
        <f>[2]WMA!Q74</f>
        <v>0</v>
      </c>
      <c r="P70">
        <f>[2]Lite!Q74</f>
        <v>100</v>
      </c>
      <c r="R70">
        <f>[2]ARF!C74</f>
        <v>4.96875</v>
      </c>
      <c r="S70">
        <f>'[2]DWM-NB'!C74</f>
        <v>3.46875</v>
      </c>
      <c r="T70">
        <f>'[2]DWM-HT'!C74</f>
        <v>3.546875</v>
      </c>
      <c r="U70">
        <f>[2]WMA!C74</f>
        <v>1.90625</v>
      </c>
      <c r="V70">
        <f>[2]Lite!C74</f>
        <v>3.03125</v>
      </c>
    </row>
    <row r="71" spans="1:22" x14ac:dyDescent="0.3">
      <c r="A71">
        <f>[2]ARF!E75</f>
        <v>69000</v>
      </c>
      <c r="B71">
        <f>[2]ARF!F75</f>
        <v>77.400000000000006</v>
      </c>
      <c r="C71">
        <f>'[2]DWM-NB'!F75</f>
        <v>31.4</v>
      </c>
      <c r="D71">
        <f>'[2]DWM-HT'!F75</f>
        <v>85.399999999999991</v>
      </c>
      <c r="E71">
        <f>[2]WMA!F75</f>
        <v>58.699999999999996</v>
      </c>
      <c r="F71">
        <f>[2]Lite!F75</f>
        <v>87.4</v>
      </c>
      <c r="H71">
        <f>'[2]DWM-NB'!L75</f>
        <v>1</v>
      </c>
      <c r="I71">
        <f>[2]Lite!L75</f>
        <v>4</v>
      </c>
      <c r="J71">
        <f>'[2]DWM-HT'!L75</f>
        <v>4</v>
      </c>
      <c r="L71">
        <f>[2]ARF!Q75</f>
        <v>0</v>
      </c>
      <c r="M71">
        <f>'[2]DWM-NB'!Q75</f>
        <v>66</v>
      </c>
      <c r="N71">
        <f>'[2]DWM-HT'!Q75</f>
        <v>0</v>
      </c>
      <c r="O71">
        <f>[2]WMA!Q75</f>
        <v>0</v>
      </c>
      <c r="P71">
        <f>[2]Lite!Q75</f>
        <v>100</v>
      </c>
      <c r="R71">
        <f>[2]ARF!C75</f>
        <v>5.0625</v>
      </c>
      <c r="S71">
        <f>'[2]DWM-NB'!C75</f>
        <v>3.546875</v>
      </c>
      <c r="T71">
        <f>'[2]DWM-HT'!C75</f>
        <v>3.609375</v>
      </c>
      <c r="U71">
        <f>[2]WMA!C75</f>
        <v>1.9375</v>
      </c>
      <c r="V71">
        <f>[2]Lite!C75</f>
        <v>3.046875</v>
      </c>
    </row>
    <row r="72" spans="1:22" x14ac:dyDescent="0.3">
      <c r="A72">
        <f>[2]ARF!E76</f>
        <v>70000</v>
      </c>
      <c r="B72">
        <f>[2]ARF!F76</f>
        <v>86.4</v>
      </c>
      <c r="C72">
        <f>'[2]DWM-NB'!F76</f>
        <v>35.799999999999997</v>
      </c>
      <c r="D72">
        <f>'[2]DWM-HT'!F76</f>
        <v>85.399999999999991</v>
      </c>
      <c r="E72">
        <f>[2]WMA!F76</f>
        <v>61.199999999999996</v>
      </c>
      <c r="F72">
        <f>[2]Lite!F76</f>
        <v>86.8</v>
      </c>
      <c r="H72">
        <f>'[2]DWM-NB'!L76</f>
        <v>1</v>
      </c>
      <c r="I72">
        <f>[2]Lite!L76</f>
        <v>17</v>
      </c>
      <c r="J72">
        <f>'[2]DWM-HT'!L76</f>
        <v>2</v>
      </c>
      <c r="L72">
        <f>[2]ARF!Q76</f>
        <v>0</v>
      </c>
      <c r="M72">
        <f>'[2]DWM-NB'!Q76</f>
        <v>64.7</v>
      </c>
      <c r="N72">
        <f>'[2]DWM-HT'!Q76</f>
        <v>0</v>
      </c>
      <c r="O72">
        <f>[2]WMA!Q76</f>
        <v>0</v>
      </c>
      <c r="P72">
        <f>[2]Lite!Q76</f>
        <v>100</v>
      </c>
      <c r="R72">
        <f>[2]ARF!C76</f>
        <v>5.140625</v>
      </c>
      <c r="S72">
        <f>'[2]DWM-NB'!C76</f>
        <v>3.625</v>
      </c>
      <c r="T72">
        <f>'[2]DWM-HT'!C76</f>
        <v>3.65625</v>
      </c>
      <c r="U72">
        <f>[2]WMA!C76</f>
        <v>1.953125</v>
      </c>
      <c r="V72">
        <f>[2]Lite!C76</f>
        <v>3.078125</v>
      </c>
    </row>
    <row r="73" spans="1:22" x14ac:dyDescent="0.3">
      <c r="A73">
        <f>[2]ARF!E77</f>
        <v>71000</v>
      </c>
      <c r="B73">
        <f>[2]ARF!F77</f>
        <v>89.3</v>
      </c>
      <c r="C73">
        <f>'[2]DWM-NB'!F77</f>
        <v>28.7</v>
      </c>
      <c r="D73">
        <f>'[2]DWM-HT'!F77</f>
        <v>87.3</v>
      </c>
      <c r="E73">
        <f>[2]WMA!F77</f>
        <v>62</v>
      </c>
      <c r="F73">
        <f>[2]Lite!F77</f>
        <v>90.4</v>
      </c>
      <c r="H73">
        <f>'[2]DWM-NB'!L77</f>
        <v>1</v>
      </c>
      <c r="I73">
        <f>[2]Lite!L77</f>
        <v>21</v>
      </c>
      <c r="J73">
        <f>'[2]DWM-HT'!L77</f>
        <v>12</v>
      </c>
      <c r="L73">
        <f>[2]ARF!Q77</f>
        <v>0</v>
      </c>
      <c r="M73">
        <f>'[2]DWM-NB'!Q77</f>
        <v>61.199999999999996</v>
      </c>
      <c r="N73">
        <f>'[2]DWM-HT'!Q77</f>
        <v>0</v>
      </c>
      <c r="O73">
        <f>[2]WMA!Q77</f>
        <v>0</v>
      </c>
      <c r="P73">
        <f>[2]Lite!Q77</f>
        <v>0</v>
      </c>
      <c r="R73">
        <f>[2]ARF!C77</f>
        <v>5.25</v>
      </c>
      <c r="S73">
        <f>'[2]DWM-NB'!C77</f>
        <v>3.671875</v>
      </c>
      <c r="T73">
        <f>'[2]DWM-HT'!C77</f>
        <v>3.71875</v>
      </c>
      <c r="U73">
        <f>[2]WMA!C77</f>
        <v>1.984375</v>
      </c>
      <c r="V73">
        <f>[2]Lite!C77</f>
        <v>3.125</v>
      </c>
    </row>
    <row r="74" spans="1:22" x14ac:dyDescent="0.3">
      <c r="A74">
        <f>[2]ARF!E78</f>
        <v>72000</v>
      </c>
      <c r="B74">
        <f>[2]ARF!F78</f>
        <v>89.7</v>
      </c>
      <c r="C74">
        <f>'[2]DWM-NB'!F78</f>
        <v>27.200000000000003</v>
      </c>
      <c r="D74">
        <f>'[2]DWM-HT'!F78</f>
        <v>88.8</v>
      </c>
      <c r="E74">
        <f>[2]WMA!F78</f>
        <v>62.5</v>
      </c>
      <c r="F74">
        <f>[2]Lite!F78</f>
        <v>91.4</v>
      </c>
      <c r="H74">
        <f>'[2]DWM-NB'!L78</f>
        <v>1</v>
      </c>
      <c r="I74">
        <f>[2]Lite!L78</f>
        <v>25</v>
      </c>
      <c r="J74">
        <f>'[2]DWM-HT'!L78</f>
        <v>5</v>
      </c>
      <c r="L74">
        <f>[2]ARF!Q78</f>
        <v>0</v>
      </c>
      <c r="M74">
        <f>'[2]DWM-NB'!Q78</f>
        <v>58.199999999999996</v>
      </c>
      <c r="N74">
        <f>'[2]DWM-HT'!Q78</f>
        <v>0</v>
      </c>
      <c r="O74">
        <f>[2]WMA!Q78</f>
        <v>0</v>
      </c>
      <c r="P74">
        <f>[2]Lite!Q78</f>
        <v>100</v>
      </c>
      <c r="R74">
        <f>[2]ARF!C78</f>
        <v>5.328125</v>
      </c>
      <c r="S74">
        <f>'[2]DWM-NB'!C78</f>
        <v>3.703125</v>
      </c>
      <c r="T74">
        <f>'[2]DWM-HT'!C78</f>
        <v>3.78125</v>
      </c>
      <c r="U74">
        <f>[2]WMA!C78</f>
        <v>2.015625</v>
      </c>
      <c r="V74">
        <f>[2]Lite!C78</f>
        <v>3.15625</v>
      </c>
    </row>
    <row r="75" spans="1:22" x14ac:dyDescent="0.3">
      <c r="A75">
        <f>[2]ARF!E79</f>
        <v>73000</v>
      </c>
      <c r="B75">
        <f>[2]ARF!F79</f>
        <v>92.300000000000011</v>
      </c>
      <c r="C75">
        <f>'[2]DWM-NB'!F79</f>
        <v>23.200000000000003</v>
      </c>
      <c r="D75">
        <f>'[2]DWM-HT'!F79</f>
        <v>91.600000000000009</v>
      </c>
      <c r="E75">
        <f>[2]WMA!F79</f>
        <v>66.8</v>
      </c>
      <c r="F75">
        <f>[2]Lite!F79</f>
        <v>85.2</v>
      </c>
      <c r="H75">
        <f>'[2]DWM-NB'!L79</f>
        <v>1</v>
      </c>
      <c r="I75">
        <f>[2]Lite!L79</f>
        <v>16</v>
      </c>
      <c r="J75">
        <f>'[2]DWM-HT'!L79</f>
        <v>4</v>
      </c>
      <c r="L75">
        <f>[2]ARF!Q79</f>
        <v>0</v>
      </c>
      <c r="M75">
        <f>'[2]DWM-NB'!Q79</f>
        <v>55.900000000000006</v>
      </c>
      <c r="N75">
        <f>'[2]DWM-HT'!Q79</f>
        <v>0</v>
      </c>
      <c r="O75">
        <f>[2]WMA!Q79</f>
        <v>0</v>
      </c>
      <c r="P75">
        <f>[2]Lite!Q79</f>
        <v>100</v>
      </c>
      <c r="R75">
        <f>[2]ARF!C79</f>
        <v>5.40625</v>
      </c>
      <c r="S75">
        <f>'[2]DWM-NB'!C79</f>
        <v>3.75</v>
      </c>
      <c r="T75">
        <f>'[2]DWM-HT'!C79</f>
        <v>3.8125</v>
      </c>
      <c r="U75">
        <f>[2]WMA!C79</f>
        <v>2.03125</v>
      </c>
      <c r="V75">
        <f>[2]Lite!C79</f>
        <v>3.21875</v>
      </c>
    </row>
    <row r="76" spans="1:22" x14ac:dyDescent="0.3">
      <c r="A76">
        <f>[2]ARF!E80</f>
        <v>74000</v>
      </c>
      <c r="B76">
        <f>[2]ARF!F80</f>
        <v>90.7</v>
      </c>
      <c r="C76">
        <f>'[2]DWM-NB'!F80</f>
        <v>24.9</v>
      </c>
      <c r="D76">
        <f>'[2]DWM-HT'!F80</f>
        <v>90.9</v>
      </c>
      <c r="E76">
        <f>[2]WMA!F80</f>
        <v>67.600000000000009</v>
      </c>
      <c r="F76">
        <f>[2]Lite!F80</f>
        <v>92</v>
      </c>
      <c r="H76">
        <f>'[2]DWM-NB'!L80</f>
        <v>1</v>
      </c>
      <c r="I76">
        <f>[2]Lite!L80</f>
        <v>25</v>
      </c>
      <c r="J76">
        <f>'[2]DWM-HT'!L80</f>
        <v>4</v>
      </c>
      <c r="L76">
        <f>[2]ARF!Q80</f>
        <v>0</v>
      </c>
      <c r="M76">
        <f>'[2]DWM-NB'!Q80</f>
        <v>53.5</v>
      </c>
      <c r="N76">
        <f>'[2]DWM-HT'!Q80</f>
        <v>0</v>
      </c>
      <c r="O76">
        <f>[2]WMA!Q80</f>
        <v>0</v>
      </c>
      <c r="P76">
        <f>[2]Lite!Q80</f>
        <v>100</v>
      </c>
      <c r="R76">
        <f>[2]ARF!C80</f>
        <v>5.484375</v>
      </c>
      <c r="S76">
        <f>'[2]DWM-NB'!C80</f>
        <v>3.78125</v>
      </c>
      <c r="T76">
        <f>'[2]DWM-HT'!C80</f>
        <v>3.828125</v>
      </c>
      <c r="U76">
        <f>[2]WMA!C80</f>
        <v>2.0625</v>
      </c>
      <c r="V76">
        <f>[2]Lite!C80</f>
        <v>3.265625</v>
      </c>
    </row>
    <row r="77" spans="1:22" x14ac:dyDescent="0.3">
      <c r="A77">
        <f>[2]ARF!E81</f>
        <v>75000</v>
      </c>
      <c r="B77">
        <f>[2]ARF!F81</f>
        <v>92.9</v>
      </c>
      <c r="C77">
        <f>'[2]DWM-NB'!F81</f>
        <v>19.5</v>
      </c>
      <c r="D77">
        <f>'[2]DWM-HT'!F81</f>
        <v>93.2</v>
      </c>
      <c r="E77">
        <f>[2]WMA!F81</f>
        <v>70.599999999999994</v>
      </c>
      <c r="F77">
        <f>[2]Lite!F81</f>
        <v>94.3</v>
      </c>
      <c r="H77">
        <f>'[2]DWM-NB'!L81</f>
        <v>1</v>
      </c>
      <c r="I77">
        <f>[2]Lite!L81</f>
        <v>25</v>
      </c>
      <c r="J77">
        <f>'[2]DWM-HT'!L81</f>
        <v>4</v>
      </c>
      <c r="L77">
        <f>[2]ARF!Q81</f>
        <v>0</v>
      </c>
      <c r="M77">
        <f>'[2]DWM-NB'!Q81</f>
        <v>51</v>
      </c>
      <c r="N77">
        <f>'[2]DWM-HT'!Q81</f>
        <v>0</v>
      </c>
      <c r="O77">
        <f>[2]WMA!Q81</f>
        <v>0</v>
      </c>
      <c r="P77">
        <f>[2]Lite!Q81</f>
        <v>100</v>
      </c>
      <c r="R77">
        <f>[2]ARF!C81</f>
        <v>5.5625</v>
      </c>
      <c r="S77">
        <f>'[2]DWM-NB'!C81</f>
        <v>3.828125</v>
      </c>
      <c r="T77">
        <f>'[2]DWM-HT'!C81</f>
        <v>3.859375</v>
      </c>
      <c r="U77">
        <f>[2]WMA!C81</f>
        <v>2.078125</v>
      </c>
      <c r="V77">
        <f>[2]Lite!C81</f>
        <v>3.296875</v>
      </c>
    </row>
    <row r="78" spans="1:22" x14ac:dyDescent="0.3">
      <c r="A78">
        <f>[2]ARF!E82</f>
        <v>76000</v>
      </c>
      <c r="B78">
        <f>[2]ARF!F82</f>
        <v>93.5</v>
      </c>
      <c r="C78">
        <f>'[2]DWM-NB'!F82</f>
        <v>22.8</v>
      </c>
      <c r="D78">
        <f>'[2]DWM-HT'!F82</f>
        <v>93.300000000000011</v>
      </c>
      <c r="E78">
        <f>[2]WMA!F82</f>
        <v>74.400000000000006</v>
      </c>
      <c r="F78">
        <f>[2]Lite!F82</f>
        <v>94</v>
      </c>
      <c r="H78">
        <f>'[2]DWM-NB'!L82</f>
        <v>1</v>
      </c>
      <c r="I78">
        <f>[2]Lite!L82</f>
        <v>29</v>
      </c>
      <c r="J78">
        <f>'[2]DWM-HT'!L82</f>
        <v>4</v>
      </c>
      <c r="L78">
        <f>[2]ARF!Q82</f>
        <v>0</v>
      </c>
      <c r="M78">
        <f>'[2]DWM-NB'!Q82</f>
        <v>47.9</v>
      </c>
      <c r="N78">
        <f>'[2]DWM-HT'!Q82</f>
        <v>0</v>
      </c>
      <c r="O78">
        <f>[2]WMA!Q82</f>
        <v>0</v>
      </c>
      <c r="P78">
        <f>[2]Lite!Q82</f>
        <v>100</v>
      </c>
      <c r="R78">
        <f>[2]ARF!C82</f>
        <v>5.609375</v>
      </c>
      <c r="S78">
        <f>'[2]DWM-NB'!C82</f>
        <v>3.84375</v>
      </c>
      <c r="T78">
        <f>'[2]DWM-HT'!C82</f>
        <v>3.890625</v>
      </c>
      <c r="U78">
        <f>[2]WMA!C82</f>
        <v>2.109375</v>
      </c>
      <c r="V78">
        <f>[2]Lite!C82</f>
        <v>3.328125</v>
      </c>
    </row>
    <row r="79" spans="1:22" x14ac:dyDescent="0.3">
      <c r="A79">
        <f>[2]ARF!E83</f>
        <v>77000</v>
      </c>
      <c r="B79">
        <f>[2]ARF!F83</f>
        <v>93</v>
      </c>
      <c r="C79">
        <f>'[2]DWM-NB'!F83</f>
        <v>16.100000000000001</v>
      </c>
      <c r="D79">
        <f>'[2]DWM-HT'!F83</f>
        <v>94.3</v>
      </c>
      <c r="E79">
        <f>[2]WMA!F83</f>
        <v>73.900000000000006</v>
      </c>
      <c r="F79">
        <f>[2]Lite!F83</f>
        <v>93.100000000000009</v>
      </c>
      <c r="H79">
        <f>'[2]DWM-NB'!L83</f>
        <v>1</v>
      </c>
      <c r="I79">
        <f>[2]Lite!L83</f>
        <v>40</v>
      </c>
      <c r="J79">
        <f>'[2]DWM-HT'!L83</f>
        <v>4</v>
      </c>
      <c r="L79">
        <f>[2]ARF!Q83</f>
        <v>0</v>
      </c>
      <c r="M79">
        <f>'[2]DWM-NB'!Q83</f>
        <v>44.800000000000004</v>
      </c>
      <c r="N79">
        <f>'[2]DWM-HT'!Q83</f>
        <v>0</v>
      </c>
      <c r="O79">
        <f>[2]WMA!Q83</f>
        <v>0</v>
      </c>
      <c r="P79">
        <f>[2]Lite!Q83</f>
        <v>100</v>
      </c>
      <c r="R79">
        <f>[2]ARF!C83</f>
        <v>5.671875</v>
      </c>
      <c r="S79">
        <f>'[2]DWM-NB'!C83</f>
        <v>3.875</v>
      </c>
      <c r="T79">
        <f>'[2]DWM-HT'!C83</f>
        <v>3.90625</v>
      </c>
      <c r="U79">
        <f>[2]WMA!C83</f>
        <v>2.125</v>
      </c>
      <c r="V79">
        <f>[2]Lite!C83</f>
        <v>3.390625</v>
      </c>
    </row>
    <row r="80" spans="1:22" x14ac:dyDescent="0.3">
      <c r="A80">
        <f>[2]ARF!E84</f>
        <v>78000</v>
      </c>
      <c r="B80">
        <f>[2]ARF!F84</f>
        <v>94.3</v>
      </c>
      <c r="C80">
        <f>'[2]DWM-NB'!F84</f>
        <v>18.3</v>
      </c>
      <c r="D80">
        <f>'[2]DWM-HT'!F84</f>
        <v>94.699999999999989</v>
      </c>
      <c r="E80">
        <f>[2]WMA!F84</f>
        <v>77.2</v>
      </c>
      <c r="F80">
        <f>[2]Lite!F84</f>
        <v>94.1</v>
      </c>
      <c r="H80">
        <f>'[2]DWM-NB'!L84</f>
        <v>1</v>
      </c>
      <c r="I80">
        <f>[2]Lite!L84</f>
        <v>19</v>
      </c>
      <c r="J80">
        <f>'[2]DWM-HT'!L84</f>
        <v>4</v>
      </c>
      <c r="L80">
        <f>[2]ARF!Q84</f>
        <v>0</v>
      </c>
      <c r="M80">
        <f>'[2]DWM-NB'!Q84</f>
        <v>42.8</v>
      </c>
      <c r="N80">
        <f>'[2]DWM-HT'!Q84</f>
        <v>0</v>
      </c>
      <c r="O80">
        <f>[2]WMA!Q84</f>
        <v>0</v>
      </c>
      <c r="P80">
        <f>[2]Lite!Q84</f>
        <v>100</v>
      </c>
      <c r="R80">
        <f>[2]ARF!C84</f>
        <v>5.734375</v>
      </c>
      <c r="S80">
        <f>'[2]DWM-NB'!C84</f>
        <v>3.921875</v>
      </c>
      <c r="T80">
        <f>'[2]DWM-HT'!C84</f>
        <v>3.9375</v>
      </c>
      <c r="U80">
        <f>[2]WMA!C84</f>
        <v>2.15625</v>
      </c>
      <c r="V80">
        <f>[2]Lite!C84</f>
        <v>3.4375</v>
      </c>
    </row>
    <row r="81" spans="1:22" x14ac:dyDescent="0.3">
      <c r="A81">
        <f>[2]ARF!E85</f>
        <v>79000</v>
      </c>
      <c r="B81">
        <f>[2]ARF!F85</f>
        <v>96.5</v>
      </c>
      <c r="C81">
        <f>'[2]DWM-NB'!F85</f>
        <v>11.799999999999999</v>
      </c>
      <c r="D81">
        <f>'[2]DWM-HT'!F85</f>
        <v>96.3</v>
      </c>
      <c r="E81">
        <f>[2]WMA!F85</f>
        <v>80.300000000000011</v>
      </c>
      <c r="F81">
        <f>[2]Lite!F85</f>
        <v>96.5</v>
      </c>
      <c r="H81">
        <f>'[2]DWM-NB'!L85</f>
        <v>1</v>
      </c>
      <c r="I81">
        <f>[2]Lite!L85</f>
        <v>14</v>
      </c>
      <c r="J81">
        <f>'[2]DWM-HT'!L85</f>
        <v>4</v>
      </c>
      <c r="L81">
        <f>[2]ARF!Q85</f>
        <v>0</v>
      </c>
      <c r="M81">
        <f>'[2]DWM-NB'!Q85</f>
        <v>39.200000000000003</v>
      </c>
      <c r="N81">
        <f>'[2]DWM-HT'!Q85</f>
        <v>0</v>
      </c>
      <c r="O81">
        <f>[2]WMA!Q85</f>
        <v>0</v>
      </c>
      <c r="P81">
        <f>[2]Lite!Q85</f>
        <v>100</v>
      </c>
      <c r="R81">
        <f>[2]ARF!C85</f>
        <v>5.78125</v>
      </c>
      <c r="S81">
        <f>'[2]DWM-NB'!C85</f>
        <v>3.96875</v>
      </c>
      <c r="T81">
        <f>'[2]DWM-HT'!C85</f>
        <v>3.953125</v>
      </c>
      <c r="U81">
        <f>[2]WMA!C85</f>
        <v>2.171875</v>
      </c>
      <c r="V81">
        <f>[2]Lite!C85</f>
        <v>3.46875</v>
      </c>
    </row>
    <row r="82" spans="1:22" x14ac:dyDescent="0.3">
      <c r="A82">
        <f>[2]ARF!E86</f>
        <v>80000</v>
      </c>
      <c r="B82">
        <f>[2]ARF!F86</f>
        <v>95.899999999999991</v>
      </c>
      <c r="C82">
        <f>'[2]DWM-NB'!F86</f>
        <v>13.3</v>
      </c>
      <c r="D82">
        <f>'[2]DWM-HT'!F86</f>
        <v>96.7</v>
      </c>
      <c r="E82">
        <f>[2]WMA!F86</f>
        <v>81.599999999999994</v>
      </c>
      <c r="F82">
        <f>[2]Lite!F86</f>
        <v>98.3</v>
      </c>
      <c r="H82">
        <f>'[2]DWM-NB'!L86</f>
        <v>1</v>
      </c>
      <c r="I82">
        <f>[2]Lite!L86</f>
        <v>14</v>
      </c>
      <c r="J82">
        <f>'[2]DWM-HT'!L86</f>
        <v>4</v>
      </c>
      <c r="L82">
        <f>[2]ARF!Q86</f>
        <v>0</v>
      </c>
      <c r="M82">
        <f>'[2]DWM-NB'!Q86</f>
        <v>36</v>
      </c>
      <c r="N82">
        <f>'[2]DWM-HT'!Q86</f>
        <v>0</v>
      </c>
      <c r="O82">
        <f>[2]WMA!Q86</f>
        <v>0</v>
      </c>
      <c r="P82">
        <f>[2]Lite!Q86</f>
        <v>0</v>
      </c>
      <c r="R82">
        <f>[2]ARF!C86</f>
        <v>5.828125</v>
      </c>
      <c r="S82">
        <f>'[2]DWM-NB'!C86</f>
        <v>4</v>
      </c>
      <c r="T82">
        <f>'[2]DWM-HT'!C86</f>
        <v>3.96875</v>
      </c>
      <c r="U82">
        <f>[2]WMA!C86</f>
        <v>2.203125</v>
      </c>
      <c r="V82">
        <f>[2]Lite!C86</f>
        <v>3.5</v>
      </c>
    </row>
    <row r="83" spans="1:22" x14ac:dyDescent="0.3">
      <c r="A83">
        <f>[2]ARF!E87</f>
        <v>81000</v>
      </c>
      <c r="B83">
        <f>[2]ARF!F87</f>
        <v>96.3</v>
      </c>
      <c r="C83">
        <f>'[2]DWM-NB'!F87</f>
        <v>12.8</v>
      </c>
      <c r="D83">
        <f>'[2]DWM-HT'!F87</f>
        <v>97.3</v>
      </c>
      <c r="E83">
        <f>[2]WMA!F87</f>
        <v>84.899999999999991</v>
      </c>
      <c r="F83">
        <f>[2]Lite!F87</f>
        <v>98</v>
      </c>
      <c r="H83">
        <f>'[2]DWM-NB'!L87</f>
        <v>1</v>
      </c>
      <c r="I83">
        <f>[2]Lite!L87</f>
        <v>14</v>
      </c>
      <c r="J83">
        <f>'[2]DWM-HT'!L87</f>
        <v>5</v>
      </c>
      <c r="L83">
        <f>[2]ARF!Q87</f>
        <v>0</v>
      </c>
      <c r="M83">
        <f>'[2]DWM-NB'!Q87</f>
        <v>34.799999999999997</v>
      </c>
      <c r="N83">
        <f>'[2]DWM-HT'!Q87</f>
        <v>0</v>
      </c>
      <c r="O83">
        <f>[2]WMA!Q87</f>
        <v>0</v>
      </c>
      <c r="P83">
        <f>[2]Lite!Q87</f>
        <v>100</v>
      </c>
      <c r="R83">
        <f>[2]ARF!C87</f>
        <v>5.859375</v>
      </c>
      <c r="S83">
        <f>'[2]DWM-NB'!C87</f>
        <v>4.046875</v>
      </c>
      <c r="T83">
        <f>'[2]DWM-HT'!C87</f>
        <v>3.984375</v>
      </c>
      <c r="U83">
        <f>[2]WMA!C87</f>
        <v>2.21875</v>
      </c>
      <c r="V83">
        <f>[2]Lite!C87</f>
        <v>3.53125</v>
      </c>
    </row>
    <row r="84" spans="1:22" x14ac:dyDescent="0.3">
      <c r="A84">
        <f>[2]ARF!E88</f>
        <v>82000</v>
      </c>
      <c r="B84">
        <f>[2]ARF!F88</f>
        <v>95.1</v>
      </c>
      <c r="C84">
        <f>'[2]DWM-NB'!F88</f>
        <v>13.100000000000001</v>
      </c>
      <c r="D84">
        <f>'[2]DWM-HT'!F88</f>
        <v>97.2</v>
      </c>
      <c r="E84">
        <f>[2]WMA!F88</f>
        <v>85</v>
      </c>
      <c r="F84">
        <f>[2]Lite!F88</f>
        <v>97.6</v>
      </c>
      <c r="H84">
        <f>'[2]DWM-NB'!L88</f>
        <v>1</v>
      </c>
      <c r="I84">
        <f>[2]Lite!L88</f>
        <v>14</v>
      </c>
      <c r="J84">
        <f>'[2]DWM-HT'!L88</f>
        <v>5</v>
      </c>
      <c r="L84">
        <f>[2]ARF!Q88</f>
        <v>0</v>
      </c>
      <c r="M84">
        <f>'[2]DWM-NB'!Q88</f>
        <v>32.5</v>
      </c>
      <c r="N84">
        <f>'[2]DWM-HT'!Q88</f>
        <v>0</v>
      </c>
      <c r="O84">
        <f>[2]WMA!Q88</f>
        <v>0</v>
      </c>
      <c r="P84">
        <f>[2]Lite!Q88</f>
        <v>100</v>
      </c>
      <c r="R84">
        <f>[2]ARF!C88</f>
        <v>5.90625</v>
      </c>
      <c r="S84">
        <f>'[2]DWM-NB'!C88</f>
        <v>4.078125</v>
      </c>
      <c r="T84">
        <f>'[2]DWM-HT'!C88</f>
        <v>4.015625</v>
      </c>
      <c r="U84">
        <f>[2]WMA!C88</f>
        <v>2.25</v>
      </c>
      <c r="V84">
        <f>[2]Lite!C88</f>
        <v>3.5625</v>
      </c>
    </row>
    <row r="85" spans="1:22" x14ac:dyDescent="0.3">
      <c r="A85">
        <f>[2]ARF!E89</f>
        <v>83000</v>
      </c>
      <c r="B85">
        <f>[2]ARF!F89</f>
        <v>94.399999999999991</v>
      </c>
      <c r="C85">
        <f>'[2]DWM-NB'!F89</f>
        <v>14.2</v>
      </c>
      <c r="D85">
        <f>'[2]DWM-HT'!F89</f>
        <v>95.899999999999991</v>
      </c>
      <c r="E85">
        <f>[2]WMA!F89</f>
        <v>82.199999999999989</v>
      </c>
      <c r="F85">
        <f>[2]Lite!F89</f>
        <v>97</v>
      </c>
      <c r="H85">
        <f>'[2]DWM-NB'!L89</f>
        <v>1</v>
      </c>
      <c r="I85">
        <f>[2]Lite!L89</f>
        <v>15</v>
      </c>
      <c r="J85">
        <f>'[2]DWM-HT'!L89</f>
        <v>6</v>
      </c>
      <c r="L85">
        <f>[2]ARF!Q89</f>
        <v>0</v>
      </c>
      <c r="M85">
        <f>'[2]DWM-NB'!Q89</f>
        <v>30.4</v>
      </c>
      <c r="N85">
        <f>'[2]DWM-HT'!Q89</f>
        <v>0</v>
      </c>
      <c r="O85">
        <f>[2]WMA!Q89</f>
        <v>0</v>
      </c>
      <c r="P85">
        <f>[2]Lite!Q89</f>
        <v>100</v>
      </c>
      <c r="R85">
        <f>[2]ARF!C89</f>
        <v>5.953125</v>
      </c>
      <c r="S85">
        <f>'[2]DWM-NB'!C89</f>
        <v>4.125</v>
      </c>
      <c r="T85">
        <f>'[2]DWM-HT'!C89</f>
        <v>4.03125</v>
      </c>
      <c r="U85">
        <f>[2]WMA!C89</f>
        <v>2.265625</v>
      </c>
      <c r="V85">
        <f>[2]Lite!C89</f>
        <v>3.59375</v>
      </c>
    </row>
    <row r="86" spans="1:22" x14ac:dyDescent="0.3">
      <c r="A86">
        <f>[2]ARF!E90</f>
        <v>84000</v>
      </c>
      <c r="B86">
        <f>[2]ARF!F90</f>
        <v>93.600000000000009</v>
      </c>
      <c r="C86">
        <f>'[2]DWM-NB'!F90</f>
        <v>14.899999999999999</v>
      </c>
      <c r="D86">
        <f>'[2]DWM-HT'!F90</f>
        <v>94.5</v>
      </c>
      <c r="E86">
        <f>[2]WMA!F90</f>
        <v>84</v>
      </c>
      <c r="F86">
        <f>[2]Lite!F90</f>
        <v>96.1</v>
      </c>
      <c r="H86">
        <f>'[2]DWM-NB'!L90</f>
        <v>1</v>
      </c>
      <c r="I86">
        <f>[2]Lite!L90</f>
        <v>15</v>
      </c>
      <c r="J86">
        <f>'[2]DWM-HT'!L90</f>
        <v>6</v>
      </c>
      <c r="L86">
        <f>[2]ARF!Q90</f>
        <v>0</v>
      </c>
      <c r="M86">
        <f>'[2]DWM-NB'!Q90</f>
        <v>29.099999999999998</v>
      </c>
      <c r="N86">
        <f>'[2]DWM-HT'!Q90</f>
        <v>0</v>
      </c>
      <c r="O86">
        <f>[2]WMA!Q90</f>
        <v>0</v>
      </c>
      <c r="P86">
        <f>[2]Lite!Q90</f>
        <v>100</v>
      </c>
      <c r="R86">
        <f>[2]ARF!C90</f>
        <v>6.015625</v>
      </c>
      <c r="S86">
        <f>'[2]DWM-NB'!C90</f>
        <v>4.15625</v>
      </c>
      <c r="T86">
        <f>'[2]DWM-HT'!C90</f>
        <v>4.0625</v>
      </c>
      <c r="U86">
        <f>[2]WMA!C90</f>
        <v>2.296875</v>
      </c>
      <c r="V86">
        <f>[2]Lite!C90</f>
        <v>3.625</v>
      </c>
    </row>
    <row r="87" spans="1:22" x14ac:dyDescent="0.3">
      <c r="A87">
        <f>[2]ARF!E91</f>
        <v>85000</v>
      </c>
      <c r="B87">
        <f>[2]ARF!F91</f>
        <v>90.5</v>
      </c>
      <c r="C87">
        <f>'[2]DWM-NB'!F91</f>
        <v>12.9</v>
      </c>
      <c r="D87">
        <f>'[2]DWM-HT'!F91</f>
        <v>92.7</v>
      </c>
      <c r="E87">
        <f>[2]WMA!F91</f>
        <v>81.699999999999989</v>
      </c>
      <c r="F87">
        <f>[2]Lite!F91</f>
        <v>94.699999999999989</v>
      </c>
      <c r="H87">
        <f>'[2]DWM-NB'!L91</f>
        <v>1</v>
      </c>
      <c r="I87">
        <f>[2]Lite!L91</f>
        <v>8</v>
      </c>
      <c r="J87">
        <f>'[2]DWM-HT'!L91</f>
        <v>4</v>
      </c>
      <c r="L87">
        <f>[2]ARF!Q91</f>
        <v>0</v>
      </c>
      <c r="M87">
        <f>'[2]DWM-NB'!Q91</f>
        <v>27.700000000000003</v>
      </c>
      <c r="N87">
        <f>'[2]DWM-HT'!Q91</f>
        <v>0</v>
      </c>
      <c r="O87">
        <f>[2]WMA!Q91</f>
        <v>0</v>
      </c>
      <c r="P87">
        <f>[2]Lite!Q91</f>
        <v>100</v>
      </c>
      <c r="R87">
        <f>[2]ARF!C91</f>
        <v>6.078125</v>
      </c>
      <c r="S87">
        <f>'[2]DWM-NB'!C91</f>
        <v>4.203125</v>
      </c>
      <c r="T87">
        <f>'[2]DWM-HT'!C91</f>
        <v>4.09375</v>
      </c>
      <c r="U87">
        <f>[2]WMA!C91</f>
        <v>2.3125</v>
      </c>
      <c r="V87">
        <f>[2]Lite!C91</f>
        <v>3.65625</v>
      </c>
    </row>
    <row r="88" spans="1:22" x14ac:dyDescent="0.3">
      <c r="A88">
        <f>[2]ARF!E92</f>
        <v>86000</v>
      </c>
      <c r="B88">
        <f>[2]ARF!F92</f>
        <v>91.8</v>
      </c>
      <c r="C88">
        <f>'[2]DWM-NB'!F92</f>
        <v>15</v>
      </c>
      <c r="D88">
        <f>'[2]DWM-HT'!F92</f>
        <v>93.4</v>
      </c>
      <c r="E88">
        <f>[2]WMA!F92</f>
        <v>82.899999999999991</v>
      </c>
      <c r="F88">
        <f>[2]Lite!F92</f>
        <v>93.7</v>
      </c>
      <c r="H88">
        <f>'[2]DWM-NB'!L92</f>
        <v>1</v>
      </c>
      <c r="I88">
        <f>[2]Lite!L92</f>
        <v>12</v>
      </c>
      <c r="J88">
        <f>'[2]DWM-HT'!L92</f>
        <v>4</v>
      </c>
      <c r="L88">
        <f>[2]ARF!Q92</f>
        <v>0</v>
      </c>
      <c r="M88">
        <f>'[2]DWM-NB'!Q92</f>
        <v>25.900000000000002</v>
      </c>
      <c r="N88">
        <f>'[2]DWM-HT'!Q92</f>
        <v>0</v>
      </c>
      <c r="O88">
        <f>[2]WMA!Q92</f>
        <v>0</v>
      </c>
      <c r="P88">
        <f>[2]Lite!Q92</f>
        <v>100</v>
      </c>
      <c r="R88">
        <f>[2]ARF!C92</f>
        <v>6.15625</v>
      </c>
      <c r="S88">
        <f>'[2]DWM-NB'!C92</f>
        <v>4.25</v>
      </c>
      <c r="T88">
        <f>'[2]DWM-HT'!C92</f>
        <v>4.109375</v>
      </c>
      <c r="U88">
        <f>[2]WMA!C92</f>
        <v>2.328125</v>
      </c>
      <c r="V88">
        <f>[2]Lite!C92</f>
        <v>3.671875</v>
      </c>
    </row>
    <row r="89" spans="1:22" x14ac:dyDescent="0.3">
      <c r="A89">
        <f>[2]ARF!E93</f>
        <v>87000</v>
      </c>
      <c r="B89">
        <f>[2]ARF!F93</f>
        <v>89.4</v>
      </c>
      <c r="C89">
        <f>'[2]DWM-NB'!F93</f>
        <v>18</v>
      </c>
      <c r="D89">
        <f>'[2]DWM-HT'!F93</f>
        <v>84.399999999999991</v>
      </c>
      <c r="E89">
        <f>[2]WMA!F93</f>
        <v>81.5</v>
      </c>
      <c r="F89">
        <f>[2]Lite!F93</f>
        <v>92.2</v>
      </c>
      <c r="H89">
        <f>'[2]DWM-NB'!L93</f>
        <v>1</v>
      </c>
      <c r="I89">
        <f>[2]Lite!L93</f>
        <v>16</v>
      </c>
      <c r="J89">
        <f>'[2]DWM-HT'!L93</f>
        <v>1</v>
      </c>
      <c r="L89">
        <f>[2]ARF!Q93</f>
        <v>0</v>
      </c>
      <c r="M89">
        <f>'[2]DWM-NB'!Q93</f>
        <v>24.7</v>
      </c>
      <c r="N89">
        <f>'[2]DWM-HT'!Q93</f>
        <v>0</v>
      </c>
      <c r="O89">
        <f>[2]WMA!Q93</f>
        <v>0</v>
      </c>
      <c r="P89">
        <f>[2]Lite!Q93</f>
        <v>0</v>
      </c>
      <c r="R89">
        <f>[2]ARF!C93</f>
        <v>6.234375</v>
      </c>
      <c r="S89">
        <f>'[2]DWM-NB'!C93</f>
        <v>4.296875</v>
      </c>
      <c r="T89">
        <f>'[2]DWM-HT'!C93</f>
        <v>4.140625</v>
      </c>
      <c r="U89">
        <f>[2]WMA!C93</f>
        <v>2.359375</v>
      </c>
      <c r="V89">
        <f>[2]Lite!C93</f>
        <v>3.703125</v>
      </c>
    </row>
    <row r="90" spans="1:22" x14ac:dyDescent="0.3">
      <c r="A90">
        <f>[2]ARF!E94</f>
        <v>88000</v>
      </c>
      <c r="B90">
        <f>[2]ARF!F94</f>
        <v>91</v>
      </c>
      <c r="C90">
        <f>'[2]DWM-NB'!F94</f>
        <v>14.7</v>
      </c>
      <c r="D90">
        <f>'[2]DWM-HT'!F94</f>
        <v>89.8</v>
      </c>
      <c r="E90">
        <f>[2]WMA!F94</f>
        <v>81.599999999999994</v>
      </c>
      <c r="F90">
        <f>[2]Lite!F94</f>
        <v>93.600000000000009</v>
      </c>
      <c r="H90">
        <f>'[2]DWM-NB'!L94</f>
        <v>1</v>
      </c>
      <c r="I90">
        <f>[2]Lite!L94</f>
        <v>19</v>
      </c>
      <c r="J90">
        <f>'[2]DWM-HT'!L94</f>
        <v>8</v>
      </c>
      <c r="L90">
        <f>[2]ARF!Q94</f>
        <v>0</v>
      </c>
      <c r="M90">
        <f>'[2]DWM-NB'!Q94</f>
        <v>22.900000000000002</v>
      </c>
      <c r="N90">
        <f>'[2]DWM-HT'!Q94</f>
        <v>0</v>
      </c>
      <c r="O90">
        <f>[2]WMA!Q94</f>
        <v>0</v>
      </c>
      <c r="P90">
        <f>[2]Lite!Q94</f>
        <v>100</v>
      </c>
      <c r="R90">
        <f>[2]ARF!C94</f>
        <v>6.34375</v>
      </c>
      <c r="S90">
        <f>'[2]DWM-NB'!C94</f>
        <v>4.34375</v>
      </c>
      <c r="T90">
        <f>'[2]DWM-HT'!C94</f>
        <v>4.1875</v>
      </c>
      <c r="U90">
        <f>[2]WMA!C94</f>
        <v>2.375</v>
      </c>
      <c r="V90">
        <f>[2]Lite!C94</f>
        <v>3.734375</v>
      </c>
    </row>
    <row r="91" spans="1:22" x14ac:dyDescent="0.3">
      <c r="A91">
        <f>[2]ARF!E95</f>
        <v>89000</v>
      </c>
      <c r="B91">
        <f>[2]ARF!F95</f>
        <v>90.5</v>
      </c>
      <c r="C91">
        <f>'[2]DWM-NB'!F95</f>
        <v>13.100000000000001</v>
      </c>
      <c r="D91">
        <f>'[2]DWM-HT'!F95</f>
        <v>91.2</v>
      </c>
      <c r="E91">
        <f>[2]WMA!F95</f>
        <v>80</v>
      </c>
      <c r="F91">
        <f>[2]Lite!F95</f>
        <v>91.7</v>
      </c>
      <c r="H91">
        <f>'[2]DWM-NB'!L95</f>
        <v>1</v>
      </c>
      <c r="I91">
        <f>[2]Lite!L95</f>
        <v>26</v>
      </c>
      <c r="J91">
        <f>'[2]DWM-HT'!L95</f>
        <v>4</v>
      </c>
      <c r="L91">
        <f>[2]ARF!Q95</f>
        <v>0</v>
      </c>
      <c r="M91">
        <f>'[2]DWM-NB'!Q95</f>
        <v>21.4</v>
      </c>
      <c r="N91">
        <f>'[2]DWM-HT'!Q95</f>
        <v>0</v>
      </c>
      <c r="O91">
        <f>[2]WMA!Q95</f>
        <v>0</v>
      </c>
      <c r="P91">
        <f>[2]Lite!Q95</f>
        <v>100</v>
      </c>
      <c r="R91">
        <f>[2]ARF!C95</f>
        <v>6.40625</v>
      </c>
      <c r="S91">
        <f>'[2]DWM-NB'!C95</f>
        <v>4.390625</v>
      </c>
      <c r="T91">
        <f>'[2]DWM-HT'!C95</f>
        <v>4.234375</v>
      </c>
      <c r="U91">
        <f>[2]WMA!C95</f>
        <v>2.390625</v>
      </c>
      <c r="V91">
        <f>[2]Lite!C95</f>
        <v>3.78125</v>
      </c>
    </row>
    <row r="92" spans="1:22" x14ac:dyDescent="0.3">
      <c r="A92">
        <f>[2]ARF!E96</f>
        <v>90000</v>
      </c>
      <c r="B92">
        <f>[2]ARF!F96</f>
        <v>90</v>
      </c>
      <c r="C92">
        <f>'[2]DWM-NB'!F96</f>
        <v>16.2</v>
      </c>
      <c r="D92">
        <f>'[2]DWM-HT'!F96</f>
        <v>81.899999999999991</v>
      </c>
      <c r="E92">
        <f>[2]WMA!F96</f>
        <v>77.7</v>
      </c>
      <c r="F92">
        <f>[2]Lite!F96</f>
        <v>91.100000000000009</v>
      </c>
      <c r="H92">
        <f>'[2]DWM-NB'!L96</f>
        <v>1</v>
      </c>
      <c r="I92">
        <f>[2]Lite!L96</f>
        <v>30</v>
      </c>
      <c r="J92">
        <f>'[2]DWM-HT'!L96</f>
        <v>2</v>
      </c>
      <c r="L92">
        <f>[2]ARF!Q96</f>
        <v>0</v>
      </c>
      <c r="M92">
        <f>'[2]DWM-NB'!Q96</f>
        <v>20.599999999999998</v>
      </c>
      <c r="N92">
        <f>'[2]DWM-HT'!Q96</f>
        <v>0</v>
      </c>
      <c r="O92">
        <f>[2]WMA!Q96</f>
        <v>0</v>
      </c>
      <c r="P92">
        <f>[2]Lite!Q96</f>
        <v>100</v>
      </c>
      <c r="R92">
        <f>[2]ARF!C96</f>
        <v>6.453125</v>
      </c>
      <c r="S92">
        <f>'[2]DWM-NB'!C96</f>
        <v>4.4375</v>
      </c>
      <c r="T92">
        <f>'[2]DWM-HT'!C96</f>
        <v>4.265625</v>
      </c>
      <c r="U92">
        <f>[2]WMA!C96</f>
        <v>2.4375</v>
      </c>
      <c r="V92">
        <f>[2]Lite!C96</f>
        <v>3.8125</v>
      </c>
    </row>
    <row r="93" spans="1:22" x14ac:dyDescent="0.3">
      <c r="A93">
        <f>[2]ARF!E97</f>
        <v>91000</v>
      </c>
      <c r="B93">
        <f>[2]ARF!F97</f>
        <v>87.5</v>
      </c>
      <c r="C93">
        <f>'[2]DWM-NB'!F97</f>
        <v>16.3</v>
      </c>
      <c r="D93">
        <f>'[2]DWM-HT'!F97</f>
        <v>84.2</v>
      </c>
      <c r="E93">
        <f>[2]WMA!F97</f>
        <v>74.400000000000006</v>
      </c>
      <c r="F93">
        <f>[2]Lite!F97</f>
        <v>88</v>
      </c>
      <c r="H93">
        <f>'[2]DWM-NB'!L97</f>
        <v>1</v>
      </c>
      <c r="I93">
        <f>[2]Lite!L97</f>
        <v>32</v>
      </c>
      <c r="J93">
        <f>'[2]DWM-HT'!L97</f>
        <v>2</v>
      </c>
      <c r="L93">
        <f>[2]ARF!Q97</f>
        <v>0</v>
      </c>
      <c r="M93">
        <f>'[2]DWM-NB'!Q97</f>
        <v>20.100000000000001</v>
      </c>
      <c r="N93">
        <f>'[2]DWM-HT'!Q97</f>
        <v>0</v>
      </c>
      <c r="O93">
        <f>[2]WMA!Q97</f>
        <v>0</v>
      </c>
      <c r="P93">
        <f>[2]Lite!Q97</f>
        <v>100</v>
      </c>
      <c r="R93">
        <f>[2]ARF!C97</f>
        <v>6.515625</v>
      </c>
      <c r="S93">
        <f>'[2]DWM-NB'!C97</f>
        <v>4.46875</v>
      </c>
      <c r="T93">
        <f>'[2]DWM-HT'!C97</f>
        <v>4.28125</v>
      </c>
      <c r="U93">
        <f>[2]WMA!C97</f>
        <v>2.46875</v>
      </c>
      <c r="V93">
        <f>[2]Lite!C97</f>
        <v>3.84375</v>
      </c>
    </row>
    <row r="94" spans="1:22" x14ac:dyDescent="0.3">
      <c r="A94">
        <f>[2]ARF!E98</f>
        <v>92000</v>
      </c>
      <c r="B94">
        <f>[2]ARF!F98</f>
        <v>88.2</v>
      </c>
      <c r="C94">
        <f>'[2]DWM-NB'!F98</f>
        <v>16.100000000000001</v>
      </c>
      <c r="D94">
        <f>'[2]DWM-HT'!F98</f>
        <v>84.8</v>
      </c>
      <c r="E94">
        <f>[2]WMA!F98</f>
        <v>75.2</v>
      </c>
      <c r="F94">
        <f>[2]Lite!F98</f>
        <v>85.2</v>
      </c>
      <c r="H94">
        <f>'[2]DWM-NB'!L98</f>
        <v>1</v>
      </c>
      <c r="I94">
        <f>[2]Lite!L98</f>
        <v>21</v>
      </c>
      <c r="J94">
        <f>'[2]DWM-HT'!L98</f>
        <v>2</v>
      </c>
      <c r="L94">
        <f>[2]ARF!Q98</f>
        <v>0</v>
      </c>
      <c r="M94">
        <f>'[2]DWM-NB'!Q98</f>
        <v>19.100000000000001</v>
      </c>
      <c r="N94">
        <f>'[2]DWM-HT'!Q98</f>
        <v>0</v>
      </c>
      <c r="O94">
        <f>[2]WMA!Q98</f>
        <v>0</v>
      </c>
      <c r="P94">
        <f>[2]Lite!Q98</f>
        <v>0</v>
      </c>
      <c r="R94">
        <f>[2]ARF!C98</f>
        <v>6.5625</v>
      </c>
      <c r="S94">
        <f>'[2]DWM-NB'!C98</f>
        <v>4.515625</v>
      </c>
      <c r="T94">
        <f>'[2]DWM-HT'!C98</f>
        <v>4.3125</v>
      </c>
      <c r="U94">
        <f>[2]WMA!C98</f>
        <v>2.5</v>
      </c>
      <c r="V94">
        <f>[2]Lite!C98</f>
        <v>3.890625</v>
      </c>
    </row>
    <row r="95" spans="1:22" x14ac:dyDescent="0.3">
      <c r="A95">
        <f>[2]ARF!E99</f>
        <v>93000</v>
      </c>
      <c r="B95">
        <f>[2]ARF!F99</f>
        <v>85.7</v>
      </c>
      <c r="C95">
        <f>'[2]DWM-NB'!F99</f>
        <v>16.900000000000002</v>
      </c>
      <c r="D95">
        <f>'[2]DWM-HT'!F99</f>
        <v>82</v>
      </c>
      <c r="E95">
        <f>[2]WMA!F99</f>
        <v>73.2</v>
      </c>
      <c r="F95">
        <f>[2]Lite!F99</f>
        <v>86.7</v>
      </c>
      <c r="H95">
        <f>'[2]DWM-NB'!L99</f>
        <v>1</v>
      </c>
      <c r="I95">
        <f>[2]Lite!L99</f>
        <v>27</v>
      </c>
      <c r="J95">
        <f>'[2]DWM-HT'!L99</f>
        <v>2</v>
      </c>
      <c r="L95">
        <f>[2]ARF!Q99</f>
        <v>0</v>
      </c>
      <c r="M95">
        <f>'[2]DWM-NB'!Q99</f>
        <v>18.2</v>
      </c>
      <c r="N95">
        <f>'[2]DWM-HT'!Q99</f>
        <v>0</v>
      </c>
      <c r="O95">
        <f>[2]WMA!Q99</f>
        <v>0</v>
      </c>
      <c r="P95">
        <f>[2]Lite!Q99</f>
        <v>100</v>
      </c>
      <c r="R95">
        <f>[2]ARF!C99</f>
        <v>6.625</v>
      </c>
      <c r="S95">
        <f>'[2]DWM-NB'!C99</f>
        <v>4.546875</v>
      </c>
      <c r="T95">
        <f>'[2]DWM-HT'!C99</f>
        <v>4.328125</v>
      </c>
      <c r="U95">
        <f>[2]WMA!C99</f>
        <v>2.515625</v>
      </c>
      <c r="V95">
        <f>[2]Lite!C99</f>
        <v>3.9375</v>
      </c>
    </row>
    <row r="96" spans="1:22" x14ac:dyDescent="0.3">
      <c r="A96">
        <f>[2]ARF!E100</f>
        <v>94000</v>
      </c>
      <c r="B96">
        <f>[2]ARF!F100</f>
        <v>85.9</v>
      </c>
      <c r="C96">
        <f>'[2]DWM-NB'!F100</f>
        <v>16.7</v>
      </c>
      <c r="D96">
        <f>'[2]DWM-HT'!F100</f>
        <v>88.6</v>
      </c>
      <c r="E96">
        <f>[2]WMA!F100</f>
        <v>72.7</v>
      </c>
      <c r="F96">
        <f>[2]Lite!F100</f>
        <v>89.600000000000009</v>
      </c>
      <c r="H96">
        <f>'[2]DWM-NB'!L100</f>
        <v>1</v>
      </c>
      <c r="I96">
        <f>[2]Lite!L100</f>
        <v>71</v>
      </c>
      <c r="J96">
        <f>'[2]DWM-HT'!L100</f>
        <v>14</v>
      </c>
      <c r="L96">
        <f>[2]ARF!Q100</f>
        <v>0</v>
      </c>
      <c r="M96">
        <f>'[2]DWM-NB'!Q100</f>
        <v>18.2</v>
      </c>
      <c r="N96">
        <f>'[2]DWM-HT'!Q100</f>
        <v>0</v>
      </c>
      <c r="O96">
        <f>[2]WMA!Q100</f>
        <v>0</v>
      </c>
      <c r="P96">
        <f>[2]Lite!Q100</f>
        <v>100</v>
      </c>
      <c r="R96">
        <f>[2]ARF!C100</f>
        <v>6.671875</v>
      </c>
      <c r="S96">
        <f>'[2]DWM-NB'!C100</f>
        <v>4.59375</v>
      </c>
      <c r="T96">
        <f>'[2]DWM-HT'!C100</f>
        <v>4.390625</v>
      </c>
      <c r="U96">
        <f>[2]WMA!C100</f>
        <v>2.546875</v>
      </c>
      <c r="V96">
        <f>[2]Lite!C100</f>
        <v>4.015625</v>
      </c>
    </row>
    <row r="97" spans="1:22" x14ac:dyDescent="0.3">
      <c r="A97">
        <f>[2]ARF!E101</f>
        <v>95000</v>
      </c>
      <c r="B97">
        <f>[2]ARF!F101</f>
        <v>83.6</v>
      </c>
      <c r="C97">
        <f>'[2]DWM-NB'!F101</f>
        <v>16.8</v>
      </c>
      <c r="D97">
        <f>'[2]DWM-HT'!F101</f>
        <v>87.3</v>
      </c>
      <c r="E97">
        <f>[2]WMA!F101</f>
        <v>68.2</v>
      </c>
      <c r="F97">
        <f>[2]Lite!F101</f>
        <v>87.5</v>
      </c>
      <c r="H97">
        <f>'[2]DWM-NB'!L101</f>
        <v>1</v>
      </c>
      <c r="I97">
        <f>[2]Lite!L101</f>
        <v>74</v>
      </c>
      <c r="J97">
        <f>'[2]DWM-HT'!L101</f>
        <v>19</v>
      </c>
      <c r="L97">
        <f>[2]ARF!Q101</f>
        <v>0</v>
      </c>
      <c r="M97">
        <f>'[2]DWM-NB'!Q101</f>
        <v>17.2</v>
      </c>
      <c r="N97">
        <f>'[2]DWM-HT'!Q101</f>
        <v>0</v>
      </c>
      <c r="O97">
        <f>[2]WMA!Q101</f>
        <v>0</v>
      </c>
      <c r="P97">
        <f>[2]Lite!Q101</f>
        <v>100</v>
      </c>
      <c r="R97">
        <f>[2]ARF!C101</f>
        <v>6.734375</v>
      </c>
      <c r="S97">
        <f>'[2]DWM-NB'!C101</f>
        <v>4.640625</v>
      </c>
      <c r="T97">
        <f>'[2]DWM-HT'!C101</f>
        <v>4.453125</v>
      </c>
      <c r="U97">
        <f>[2]WMA!C101</f>
        <v>2.5625</v>
      </c>
      <c r="V97">
        <f>[2]Lite!C101</f>
        <v>4.0625</v>
      </c>
    </row>
    <row r="98" spans="1:22" x14ac:dyDescent="0.3">
      <c r="A98">
        <f>[2]ARF!E102</f>
        <v>96000</v>
      </c>
      <c r="B98">
        <f>[2]ARF!F102</f>
        <v>83.7</v>
      </c>
      <c r="C98">
        <f>'[2]DWM-NB'!F102</f>
        <v>16.7</v>
      </c>
      <c r="D98">
        <f>'[2]DWM-HT'!F102</f>
        <v>88.2</v>
      </c>
      <c r="E98">
        <f>[2]WMA!F102</f>
        <v>68.899999999999991</v>
      </c>
      <c r="F98">
        <f>[2]Lite!F102</f>
        <v>88.5</v>
      </c>
      <c r="H98">
        <f>'[2]DWM-NB'!L102</f>
        <v>1</v>
      </c>
      <c r="I98">
        <f>[2]Lite!L102</f>
        <v>14</v>
      </c>
      <c r="J98">
        <f>'[2]DWM-HT'!L102</f>
        <v>6</v>
      </c>
      <c r="L98">
        <f>[2]ARF!Q102</f>
        <v>0</v>
      </c>
      <c r="M98">
        <f>'[2]DWM-NB'!Q102</f>
        <v>17</v>
      </c>
      <c r="N98">
        <f>'[2]DWM-HT'!Q102</f>
        <v>0</v>
      </c>
      <c r="O98">
        <f>[2]WMA!Q102</f>
        <v>0</v>
      </c>
      <c r="P98">
        <f>[2]Lite!Q102</f>
        <v>100</v>
      </c>
      <c r="R98">
        <f>[2]ARF!C102</f>
        <v>6.796875</v>
      </c>
      <c r="S98">
        <f>'[2]DWM-NB'!C102</f>
        <v>4.6875</v>
      </c>
      <c r="T98">
        <f>'[2]DWM-HT'!C102</f>
        <v>4.515625</v>
      </c>
      <c r="U98">
        <f>[2]WMA!C102</f>
        <v>2.578125</v>
      </c>
      <c r="V98">
        <f>[2]Lite!C102</f>
        <v>4.140625</v>
      </c>
    </row>
    <row r="99" spans="1:22" x14ac:dyDescent="0.3">
      <c r="A99">
        <f>[2]ARF!E103</f>
        <v>97000</v>
      </c>
      <c r="B99">
        <f>[2]ARF!F103</f>
        <v>78.7</v>
      </c>
      <c r="C99">
        <f>'[2]DWM-NB'!F103</f>
        <v>13.900000000000002</v>
      </c>
      <c r="D99">
        <f>'[2]DWM-HT'!F103</f>
        <v>87.6</v>
      </c>
      <c r="E99">
        <f>[2]WMA!F103</f>
        <v>63.9</v>
      </c>
      <c r="F99">
        <f>[2]Lite!F103</f>
        <v>88.9</v>
      </c>
      <c r="H99">
        <f>'[2]DWM-NB'!L103</f>
        <v>1</v>
      </c>
      <c r="I99">
        <f>[2]Lite!L103</f>
        <v>20</v>
      </c>
      <c r="J99">
        <f>'[2]DWM-HT'!L103</f>
        <v>1</v>
      </c>
      <c r="L99">
        <f>[2]ARF!Q103</f>
        <v>0</v>
      </c>
      <c r="M99">
        <f>'[2]DWM-NB'!Q103</f>
        <v>16.7</v>
      </c>
      <c r="N99">
        <f>'[2]DWM-HT'!Q103</f>
        <v>0</v>
      </c>
      <c r="O99">
        <f>[2]WMA!Q103</f>
        <v>0</v>
      </c>
      <c r="P99">
        <f>[2]Lite!Q103</f>
        <v>100</v>
      </c>
      <c r="R99">
        <f>[2]ARF!C103</f>
        <v>6.875</v>
      </c>
      <c r="S99">
        <f>'[2]DWM-NB'!C103</f>
        <v>4.734375</v>
      </c>
      <c r="T99">
        <f>'[2]DWM-HT'!C103</f>
        <v>4.578125</v>
      </c>
      <c r="U99">
        <f>[2]WMA!C103</f>
        <v>2.609375</v>
      </c>
      <c r="V99">
        <f>[2]Lite!C103</f>
        <v>4.171875</v>
      </c>
    </row>
    <row r="100" spans="1:22" x14ac:dyDescent="0.3">
      <c r="A100">
        <f>[2]ARF!E104</f>
        <v>98000</v>
      </c>
      <c r="B100">
        <f>[2]ARF!F104</f>
        <v>89.600000000000009</v>
      </c>
      <c r="C100">
        <f>'[2]DWM-NB'!F104</f>
        <v>15.6</v>
      </c>
      <c r="D100">
        <f>'[2]DWM-HT'!F104</f>
        <v>89.1</v>
      </c>
      <c r="E100">
        <f>[2]WMA!F104</f>
        <v>71.099999999999994</v>
      </c>
      <c r="F100">
        <f>[2]Lite!F104</f>
        <v>89.7</v>
      </c>
      <c r="H100">
        <f>'[2]DWM-NB'!L104</f>
        <v>1</v>
      </c>
      <c r="I100">
        <f>[2]Lite!L104</f>
        <v>17</v>
      </c>
      <c r="J100">
        <f>'[2]DWM-HT'!L104</f>
        <v>5</v>
      </c>
      <c r="L100">
        <f>[2]ARF!Q104</f>
        <v>0</v>
      </c>
      <c r="M100">
        <f>'[2]DWM-NB'!Q104</f>
        <v>17</v>
      </c>
      <c r="N100">
        <f>'[2]DWM-HT'!Q104</f>
        <v>0</v>
      </c>
      <c r="O100">
        <f>[2]WMA!Q104</f>
        <v>0</v>
      </c>
      <c r="P100">
        <f>[2]Lite!Q104</f>
        <v>100</v>
      </c>
      <c r="R100">
        <f>[2]ARF!C104</f>
        <v>6.953125</v>
      </c>
      <c r="S100">
        <f>'[2]DWM-NB'!C104</f>
        <v>4.765625</v>
      </c>
      <c r="T100">
        <f>'[2]DWM-HT'!C104</f>
        <v>4.625</v>
      </c>
      <c r="U100">
        <f>[2]WMA!C104</f>
        <v>2.625</v>
      </c>
      <c r="V100">
        <f>[2]Lite!C104</f>
        <v>4.234375</v>
      </c>
    </row>
    <row r="101" spans="1:22" x14ac:dyDescent="0.3">
      <c r="A101">
        <f>[2]ARF!E105</f>
        <v>99000</v>
      </c>
      <c r="B101">
        <f>[2]ARF!F105</f>
        <v>86.7</v>
      </c>
      <c r="C101">
        <f>'[2]DWM-NB'!F105</f>
        <v>16.3</v>
      </c>
      <c r="D101">
        <f>'[2]DWM-HT'!F105</f>
        <v>83.2</v>
      </c>
      <c r="E101">
        <f>[2]WMA!F105</f>
        <v>66.7</v>
      </c>
      <c r="F101">
        <f>[2]Lite!F105</f>
        <v>88.7</v>
      </c>
      <c r="H101">
        <f>'[2]DWM-NB'!L105</f>
        <v>1</v>
      </c>
      <c r="I101">
        <f>[2]Lite!L105</f>
        <v>26</v>
      </c>
      <c r="J101">
        <f>'[2]DWM-HT'!L105</f>
        <v>6</v>
      </c>
      <c r="L101">
        <f>[2]ARF!Q105</f>
        <v>0</v>
      </c>
      <c r="M101">
        <f>'[2]DWM-NB'!Q105</f>
        <v>17.899999999999999</v>
      </c>
      <c r="N101">
        <f>'[2]DWM-HT'!Q105</f>
        <v>0</v>
      </c>
      <c r="O101">
        <f>[2]WMA!Q105</f>
        <v>0</v>
      </c>
      <c r="P101">
        <f>[2]Lite!Q105</f>
        <v>100</v>
      </c>
      <c r="R101">
        <f>[2]ARF!C105</f>
        <v>7.015625</v>
      </c>
      <c r="S101">
        <f>'[2]DWM-NB'!C105</f>
        <v>4.796875</v>
      </c>
      <c r="T101">
        <f>'[2]DWM-HT'!C105</f>
        <v>4.6875</v>
      </c>
      <c r="U101">
        <f>[2]WMA!C105</f>
        <v>2.640625</v>
      </c>
      <c r="V101">
        <f>[2]Lite!C105</f>
        <v>4.28125</v>
      </c>
    </row>
    <row r="102" spans="1:22" x14ac:dyDescent="0.3">
      <c r="A102">
        <f>[2]ARF!E106</f>
        <v>100000</v>
      </c>
      <c r="B102">
        <f>[2]ARF!F106</f>
        <v>84.899999999999991</v>
      </c>
      <c r="C102">
        <f>'[2]DWM-NB'!F106</f>
        <v>16.600000000000001</v>
      </c>
      <c r="D102">
        <f>'[2]DWM-HT'!F106</f>
        <v>85.1</v>
      </c>
      <c r="E102">
        <f>[2]WMA!F106</f>
        <v>68.8</v>
      </c>
      <c r="F102">
        <f>[2]Lite!F106</f>
        <v>87.4</v>
      </c>
      <c r="H102">
        <f>'[2]DWM-NB'!L106</f>
        <v>1</v>
      </c>
      <c r="I102">
        <f>[2]Lite!L106</f>
        <v>27</v>
      </c>
      <c r="J102">
        <f>'[2]DWM-HT'!L106</f>
        <v>12</v>
      </c>
      <c r="L102">
        <f>[2]ARF!Q106</f>
        <v>0</v>
      </c>
      <c r="M102">
        <f>'[2]DWM-NB'!Q106</f>
        <v>17.8</v>
      </c>
      <c r="N102">
        <f>'[2]DWM-HT'!Q106</f>
        <v>0</v>
      </c>
      <c r="O102">
        <f>[2]WMA!Q106</f>
        <v>0</v>
      </c>
      <c r="P102">
        <f>[2]Lite!Q106</f>
        <v>100</v>
      </c>
      <c r="R102">
        <f>[2]ARF!C106</f>
        <v>7.125</v>
      </c>
      <c r="S102">
        <f>'[2]DWM-NB'!C106</f>
        <v>4.84375</v>
      </c>
      <c r="T102">
        <f>'[2]DWM-HT'!C106</f>
        <v>4.75</v>
      </c>
      <c r="U102">
        <f>[2]WMA!C106</f>
        <v>2.65625</v>
      </c>
      <c r="V102">
        <f>[2]Lite!C106</f>
        <v>4.3125</v>
      </c>
    </row>
    <row r="103" spans="1:22" x14ac:dyDescent="0.3">
      <c r="B103" s="14">
        <f>AVERAGE(B3:B102)</f>
        <v>92.657000000000039</v>
      </c>
      <c r="C103" s="14">
        <f>AVERAGE(C3:C102)</f>
        <v>66.704999999999984</v>
      </c>
      <c r="D103" s="14">
        <f t="shared" ref="D103:J103" si="0">AVERAGE(D3:D102)</f>
        <v>92.65100000000001</v>
      </c>
      <c r="E103" s="14">
        <f t="shared" si="0"/>
        <v>85.305999999999983</v>
      </c>
      <c r="F103" s="14">
        <f t="shared" si="0"/>
        <v>93.678000000000068</v>
      </c>
      <c r="G103" s="14"/>
      <c r="H103" s="14">
        <f t="shared" si="0"/>
        <v>1</v>
      </c>
      <c r="I103" s="14">
        <f t="shared" si="0"/>
        <v>13.92</v>
      </c>
      <c r="J103" s="14">
        <f t="shared" si="0"/>
        <v>8.1199999999999992</v>
      </c>
      <c r="L103" s="14">
        <f>AVERAGE(L3:L102)</f>
        <v>0</v>
      </c>
      <c r="M103" s="14">
        <f>AVERAGE(M3:M102)</f>
        <v>75.609999999999971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91</v>
      </c>
      <c r="Q103" s="14"/>
      <c r="R103" s="14">
        <f>AVERAGE(R3:R102)</f>
        <v>3.4489062499999998</v>
      </c>
      <c r="S103" s="14">
        <f>AVERAGE(S3:S102)</f>
        <v>2.36421875</v>
      </c>
      <c r="T103" s="14">
        <f t="shared" ref="T103:V103" si="2">AVERAGE(T3:T102)</f>
        <v>2.5231249999999998</v>
      </c>
      <c r="U103" s="14">
        <f t="shared" si="2"/>
        <v>1.4373437499999999</v>
      </c>
      <c r="V103" s="14">
        <f t="shared" si="2"/>
        <v>2.17671875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zoomScale="70" zoomScaleNormal="70" workbookViewId="0">
      <selection activeCell="AA49" sqref="AA49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ARF(95.2%)</v>
      </c>
      <c r="C2" s="6" t="str">
        <f>CONCATENATE("DWM-NB","(",ROUND(C103,2),"%",")")</f>
        <v>DWM-NB(99.98%)</v>
      </c>
      <c r="D2" s="6" t="str">
        <f>CONCATENATE("DWM-HT","(",ROUND(D103,2),"%",")")</f>
        <v>DWM-HT(96.29%)</v>
      </c>
      <c r="E2" s="6" t="str">
        <f>CONCATENATE("WMA","(",ROUND(E103,2),"%",")")</f>
        <v>WMA(30.38%)</v>
      </c>
      <c r="F2" s="6" t="str">
        <f>CONCATENATE("HDWM","(",ROUND(F103,2),"%",")")</f>
        <v>HDWM(99.87%)</v>
      </c>
      <c r="H2" s="6" t="str">
        <f>CONCATENATE("DWM-NB","(",ROUND(H103,2),"",")")</f>
        <v>DWM-NB(1)</v>
      </c>
      <c r="I2" s="6" t="str">
        <f>CONCATENATE("HDWM","(",ROUND(I103,2),"",")")</f>
        <v>HDWM(6.82)</v>
      </c>
      <c r="J2" s="6" t="str">
        <f>CONCATENATE("DWM-HT","(",ROUND(J103,2),"",")")</f>
        <v>DWM-HT(5.4)</v>
      </c>
      <c r="L2" s="6" t="str">
        <f>CONCATENATE("ARF","(",ROUND(L103,2),"%",")")</f>
        <v>ARF(0%)</v>
      </c>
      <c r="M2" s="6" t="str">
        <f>CONCATENATE("DWM-NB","(",ROUND(M103,2),"%",")")</f>
        <v>DWM-NB(99.99%)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HDWM(94%)</v>
      </c>
      <c r="Q2" s="6"/>
      <c r="R2" s="6" t="str">
        <f>CONCATENATE("ARF","(",ROUND(R102,2),"",")")</f>
        <v>ARF(5.47)</v>
      </c>
      <c r="S2" s="6" t="str">
        <f>CONCATENATE("DWM-NB","(",ROUND(S102,2),"",")")</f>
        <v>DWM-NB(6.97)</v>
      </c>
      <c r="T2" s="6" t="str">
        <f>CONCATENATE("DWM-HT","(",ROUND(T102,2),"",")")</f>
        <v>DWM-HT(3.5)</v>
      </c>
      <c r="U2" s="6" t="str">
        <f>CONCATENATE("WMA","(",ROUND(U102,2),"",")")</f>
        <v>WMA(2.25)</v>
      </c>
      <c r="V2" s="6" t="str">
        <f>CONCATENATE("HDWM","(",ROUND(V102,2),"",")")</f>
        <v>HDWM(3.94)</v>
      </c>
    </row>
    <row r="3" spans="1:34" ht="15" x14ac:dyDescent="0.25">
      <c r="A3">
        <f>[3]ARF!E7</f>
        <v>1000</v>
      </c>
      <c r="B3">
        <f>[3]ARF!F7</f>
        <v>97.6</v>
      </c>
      <c r="C3">
        <f>'[3]DWM-NB'!F7</f>
        <v>100</v>
      </c>
      <c r="D3">
        <f>'[3]DWM-HT'!F7</f>
        <v>99.1</v>
      </c>
      <c r="E3">
        <f>[3]WMA!F7</f>
        <v>99.1</v>
      </c>
      <c r="F3">
        <f>[3]Lite!F7</f>
        <v>99.2</v>
      </c>
      <c r="H3">
        <f>'[3]DWM-NB'!L7</f>
        <v>1</v>
      </c>
      <c r="I3">
        <f>[3]Lite!L7</f>
        <v>10</v>
      </c>
      <c r="J3">
        <f>'[3]DWM-HT'!L7</f>
        <v>7</v>
      </c>
      <c r="L3">
        <f>[3]ARF!Q7</f>
        <v>0</v>
      </c>
      <c r="M3">
        <f>'[3]DWM-NB'!Q7</f>
        <v>100</v>
      </c>
      <c r="N3">
        <f>'[3]DWM-HT'!Q7</f>
        <v>0</v>
      </c>
      <c r="O3">
        <f>[3]WMA!Q7</f>
        <v>0</v>
      </c>
      <c r="P3">
        <f>[3]Lite!Q7</f>
        <v>0</v>
      </c>
      <c r="R3">
        <f>[3]ARF!C7</f>
        <v>0.171875</v>
      </c>
      <c r="S3">
        <f>'[3]DWM-NB'!C7</f>
        <v>0.375</v>
      </c>
      <c r="T3">
        <f>'[3]DWM-HT'!C7</f>
        <v>7.8125E-2</v>
      </c>
      <c r="U3">
        <f>[3]WMA!C7</f>
        <v>4.6875E-2</v>
      </c>
      <c r="V3">
        <f>[3]Lite!C7</f>
        <v>9.375E-2</v>
      </c>
    </row>
    <row r="4" spans="1:34" ht="15" x14ac:dyDescent="0.25">
      <c r="A4">
        <f>[3]ARF!E8</f>
        <v>2000</v>
      </c>
      <c r="B4">
        <f>[3]ARF!F8</f>
        <v>100</v>
      </c>
      <c r="C4">
        <f>'[3]DWM-NB'!F8</f>
        <v>100</v>
      </c>
      <c r="D4">
        <f>'[3]DWM-HT'!F8</f>
        <v>100</v>
      </c>
      <c r="E4">
        <f>[3]WMA!F8</f>
        <v>100</v>
      </c>
      <c r="F4">
        <f>[3]Lite!F8</f>
        <v>100</v>
      </c>
      <c r="H4">
        <f>'[3]DWM-NB'!L8</f>
        <v>1</v>
      </c>
      <c r="I4">
        <f>[3]Lite!L8</f>
        <v>10</v>
      </c>
      <c r="J4">
        <f>'[3]DWM-HT'!L8</f>
        <v>7</v>
      </c>
      <c r="L4">
        <f>[3]ARF!Q8</f>
        <v>0</v>
      </c>
      <c r="M4">
        <f>'[3]DWM-NB'!Q8</f>
        <v>100</v>
      </c>
      <c r="N4">
        <f>'[3]DWM-HT'!Q8</f>
        <v>0</v>
      </c>
      <c r="O4">
        <f>[3]WMA!Q8</f>
        <v>0</v>
      </c>
      <c r="P4">
        <f>[3]Lite!Q8</f>
        <v>100</v>
      </c>
      <c r="R4">
        <f>[3]ARF!C8</f>
        <v>0.296875</v>
      </c>
      <c r="S4">
        <f>'[3]DWM-NB'!C8</f>
        <v>0.484375</v>
      </c>
      <c r="T4">
        <f>'[3]DWM-HT'!C8</f>
        <v>0.203125</v>
      </c>
      <c r="U4">
        <f>[3]WMA!C8</f>
        <v>9.375E-2</v>
      </c>
      <c r="V4">
        <f>[3]Lite!C8</f>
        <v>0.21875</v>
      </c>
    </row>
    <row r="5" spans="1:34" ht="15" x14ac:dyDescent="0.25">
      <c r="A5">
        <f>[3]ARF!E9</f>
        <v>3000</v>
      </c>
      <c r="B5">
        <f>[3]ARF!F9</f>
        <v>99.8</v>
      </c>
      <c r="C5">
        <f>'[3]DWM-NB'!F9</f>
        <v>100</v>
      </c>
      <c r="D5">
        <f>'[3]DWM-HT'!F9</f>
        <v>100</v>
      </c>
      <c r="E5">
        <f>[3]WMA!F9</f>
        <v>100</v>
      </c>
      <c r="F5">
        <f>[3]Lite!F9</f>
        <v>100</v>
      </c>
      <c r="H5">
        <f>'[3]DWM-NB'!L9</f>
        <v>1</v>
      </c>
      <c r="I5">
        <f>[3]Lite!L9</f>
        <v>10</v>
      </c>
      <c r="J5">
        <f>'[3]DWM-HT'!L9</f>
        <v>7</v>
      </c>
      <c r="L5">
        <f>[3]ARF!Q9</f>
        <v>0</v>
      </c>
      <c r="M5">
        <f>'[3]DWM-NB'!Q9</f>
        <v>100</v>
      </c>
      <c r="N5">
        <f>'[3]DWM-HT'!Q9</f>
        <v>0</v>
      </c>
      <c r="O5">
        <f>[3]WMA!Q9</f>
        <v>0</v>
      </c>
      <c r="P5">
        <f>[3]Lite!Q9</f>
        <v>100</v>
      </c>
      <c r="R5">
        <f>[3]ARF!C9</f>
        <v>0.375</v>
      </c>
      <c r="S5">
        <f>'[3]DWM-NB'!C9</f>
        <v>0.578125</v>
      </c>
      <c r="T5">
        <f>'[3]DWM-HT'!C9</f>
        <v>0.234375</v>
      </c>
      <c r="U5">
        <f>[3]WMA!C9</f>
        <v>0.125</v>
      </c>
      <c r="V5">
        <f>[3]Lite!C9</f>
        <v>0.28125</v>
      </c>
    </row>
    <row r="6" spans="1:34" ht="15" x14ac:dyDescent="0.25">
      <c r="A6">
        <f>[3]ARF!E10</f>
        <v>4000</v>
      </c>
      <c r="B6">
        <f>[3]ARF!F10</f>
        <v>99.9</v>
      </c>
      <c r="C6">
        <f>'[3]DWM-NB'!F10</f>
        <v>100</v>
      </c>
      <c r="D6">
        <f>'[3]DWM-HT'!F10</f>
        <v>100</v>
      </c>
      <c r="E6">
        <f>[3]WMA!F10</f>
        <v>100</v>
      </c>
      <c r="F6">
        <f>[3]Lite!F10</f>
        <v>100</v>
      </c>
      <c r="H6">
        <f>'[3]DWM-NB'!L10</f>
        <v>1</v>
      </c>
      <c r="I6">
        <f>[3]Lite!L10</f>
        <v>10</v>
      </c>
      <c r="J6">
        <f>'[3]DWM-HT'!L10</f>
        <v>7</v>
      </c>
      <c r="L6">
        <f>[3]ARF!Q10</f>
        <v>0</v>
      </c>
      <c r="M6">
        <f>'[3]DWM-NB'!Q10</f>
        <v>100</v>
      </c>
      <c r="N6">
        <f>'[3]DWM-HT'!Q10</f>
        <v>0</v>
      </c>
      <c r="O6">
        <f>[3]WMA!Q10</f>
        <v>0</v>
      </c>
      <c r="P6">
        <f>[3]Lite!Q10</f>
        <v>100</v>
      </c>
      <c r="R6">
        <f>[3]ARF!C10</f>
        <v>0.453125</v>
      </c>
      <c r="S6">
        <f>'[3]DWM-NB'!C10</f>
        <v>0.71875</v>
      </c>
      <c r="T6">
        <f>'[3]DWM-HT'!C10</f>
        <v>0.28125</v>
      </c>
      <c r="U6">
        <f>[3]WMA!C10</f>
        <v>0.171875</v>
      </c>
      <c r="V6">
        <f>[3]Lite!C10</f>
        <v>0.328125</v>
      </c>
    </row>
    <row r="7" spans="1:34" ht="15" x14ac:dyDescent="0.25">
      <c r="A7">
        <f>[3]ARF!E11</f>
        <v>5000</v>
      </c>
      <c r="B7">
        <f>[3]ARF!F11</f>
        <v>100</v>
      </c>
      <c r="C7">
        <f>'[3]DWM-NB'!F11</f>
        <v>100</v>
      </c>
      <c r="D7">
        <f>'[3]DWM-HT'!F11</f>
        <v>100</v>
      </c>
      <c r="E7">
        <f>[3]WMA!F11</f>
        <v>100</v>
      </c>
      <c r="F7">
        <f>[3]Lite!F11</f>
        <v>100</v>
      </c>
      <c r="H7">
        <f>'[3]DWM-NB'!L11</f>
        <v>1</v>
      </c>
      <c r="I7">
        <f>[3]Lite!L11</f>
        <v>10</v>
      </c>
      <c r="J7">
        <f>'[3]DWM-HT'!L11</f>
        <v>7</v>
      </c>
      <c r="L7">
        <f>[3]ARF!Q11</f>
        <v>0</v>
      </c>
      <c r="M7">
        <f>'[3]DWM-NB'!Q11</f>
        <v>100</v>
      </c>
      <c r="N7">
        <f>'[3]DWM-HT'!Q11</f>
        <v>0</v>
      </c>
      <c r="O7">
        <f>[3]WMA!Q11</f>
        <v>0</v>
      </c>
      <c r="P7">
        <f>[3]Lite!Q11</f>
        <v>100</v>
      </c>
      <c r="R7">
        <f>[3]ARF!C11</f>
        <v>0.546875</v>
      </c>
      <c r="S7">
        <f>'[3]DWM-NB'!C11</f>
        <v>0.8125</v>
      </c>
      <c r="T7">
        <f>'[3]DWM-HT'!C11</f>
        <v>0.328125</v>
      </c>
      <c r="U7">
        <f>[3]WMA!C11</f>
        <v>0.1875</v>
      </c>
      <c r="V7">
        <f>[3]Lite!C11</f>
        <v>0.375</v>
      </c>
    </row>
    <row r="8" spans="1:34" ht="15" x14ac:dyDescent="0.25">
      <c r="A8">
        <f>[3]ARF!E12</f>
        <v>6000</v>
      </c>
      <c r="B8">
        <f>[3]ARF!F12</f>
        <v>99.9</v>
      </c>
      <c r="C8">
        <f>'[3]DWM-NB'!F12</f>
        <v>100</v>
      </c>
      <c r="D8">
        <f>'[3]DWM-HT'!F12</f>
        <v>100</v>
      </c>
      <c r="E8">
        <f>[3]WMA!F12</f>
        <v>99.7</v>
      </c>
      <c r="F8">
        <f>[3]Lite!F12</f>
        <v>100</v>
      </c>
      <c r="H8">
        <f>'[3]DWM-NB'!L12</f>
        <v>1</v>
      </c>
      <c r="I8">
        <f>[3]Lite!L12</f>
        <v>10</v>
      </c>
      <c r="J8">
        <f>'[3]DWM-HT'!L12</f>
        <v>7</v>
      </c>
      <c r="L8">
        <f>[3]ARF!Q12</f>
        <v>0</v>
      </c>
      <c r="M8">
        <f>'[3]DWM-NB'!Q12</f>
        <v>100</v>
      </c>
      <c r="N8">
        <f>'[3]DWM-HT'!Q12</f>
        <v>0</v>
      </c>
      <c r="O8">
        <f>[3]WMA!Q12</f>
        <v>0</v>
      </c>
      <c r="P8">
        <f>[3]Lite!Q12</f>
        <v>100</v>
      </c>
      <c r="R8">
        <f>[3]ARF!C12</f>
        <v>0.65625</v>
      </c>
      <c r="S8">
        <f>'[3]DWM-NB'!C12</f>
        <v>0.921875</v>
      </c>
      <c r="T8">
        <f>'[3]DWM-HT'!C12</f>
        <v>0.359375</v>
      </c>
      <c r="U8">
        <f>[3]WMA!C12</f>
        <v>0.21875</v>
      </c>
      <c r="V8">
        <f>[3]Lite!C12</f>
        <v>0.4375</v>
      </c>
      <c r="AG8" s="32" t="s">
        <v>17</v>
      </c>
    </row>
    <row r="9" spans="1:34" ht="15" x14ac:dyDescent="0.25">
      <c r="A9">
        <f>[3]ARF!E13</f>
        <v>7000</v>
      </c>
      <c r="B9">
        <f>[3]ARF!F13</f>
        <v>100</v>
      </c>
      <c r="C9">
        <f>'[3]DWM-NB'!F13</f>
        <v>100</v>
      </c>
      <c r="D9">
        <f>'[3]DWM-HT'!F13</f>
        <v>100</v>
      </c>
      <c r="E9">
        <f>[3]WMA!F13</f>
        <v>99.7</v>
      </c>
      <c r="F9">
        <f>[3]Lite!F13</f>
        <v>100</v>
      </c>
      <c r="H9">
        <f>'[3]DWM-NB'!L13</f>
        <v>1</v>
      </c>
      <c r="I9">
        <f>[3]Lite!L13</f>
        <v>10</v>
      </c>
      <c r="J9">
        <f>'[3]DWM-HT'!L13</f>
        <v>7</v>
      </c>
      <c r="L9">
        <f>[3]ARF!Q13</f>
        <v>0</v>
      </c>
      <c r="M9">
        <f>'[3]DWM-NB'!Q13</f>
        <v>100</v>
      </c>
      <c r="N9">
        <f>'[3]DWM-HT'!Q13</f>
        <v>0</v>
      </c>
      <c r="O9">
        <f>[3]WMA!Q13</f>
        <v>0</v>
      </c>
      <c r="P9">
        <f>[3]Lite!Q13</f>
        <v>100</v>
      </c>
      <c r="R9">
        <f>[3]ARF!C13</f>
        <v>0.734375</v>
      </c>
      <c r="S9">
        <f>'[3]DWM-NB'!C13</f>
        <v>1.03125</v>
      </c>
      <c r="T9">
        <f>'[3]DWM-HT'!C13</f>
        <v>0.421875</v>
      </c>
      <c r="U9">
        <f>[3]WMA!C13</f>
        <v>0.234375</v>
      </c>
      <c r="V9">
        <f>[3]Lite!C13</f>
        <v>0.515625</v>
      </c>
      <c r="AH9">
        <v>1</v>
      </c>
    </row>
    <row r="10" spans="1:34" ht="15" x14ac:dyDescent="0.25">
      <c r="A10">
        <f>[3]ARF!E14</f>
        <v>8000</v>
      </c>
      <c r="B10">
        <f>[3]ARF!F14</f>
        <v>100</v>
      </c>
      <c r="C10">
        <f>'[3]DWM-NB'!F14</f>
        <v>100</v>
      </c>
      <c r="D10">
        <f>'[3]DWM-HT'!F14</f>
        <v>100</v>
      </c>
      <c r="E10">
        <f>[3]WMA!F14</f>
        <v>100</v>
      </c>
      <c r="F10">
        <f>[3]Lite!F14</f>
        <v>100</v>
      </c>
      <c r="H10">
        <f>'[3]DWM-NB'!L14</f>
        <v>1</v>
      </c>
      <c r="I10">
        <f>[3]Lite!L14</f>
        <v>10</v>
      </c>
      <c r="J10">
        <f>'[3]DWM-HT'!L14</f>
        <v>7</v>
      </c>
      <c r="L10">
        <f>[3]ARF!Q14</f>
        <v>0</v>
      </c>
      <c r="M10">
        <f>'[3]DWM-NB'!Q14</f>
        <v>100</v>
      </c>
      <c r="N10">
        <f>'[3]DWM-HT'!Q14</f>
        <v>0</v>
      </c>
      <c r="O10">
        <f>[3]WMA!Q14</f>
        <v>0</v>
      </c>
      <c r="P10">
        <f>[3]Lite!Q14</f>
        <v>100</v>
      </c>
      <c r="R10">
        <f>[3]ARF!C14</f>
        <v>0.796875</v>
      </c>
      <c r="S10">
        <f>'[3]DWM-NB'!C14</f>
        <v>1.109375</v>
      </c>
      <c r="T10">
        <f>'[3]DWM-HT'!C14</f>
        <v>0.453125</v>
      </c>
      <c r="U10">
        <f>[3]WMA!C14</f>
        <v>0.265625</v>
      </c>
      <c r="V10">
        <f>[3]Lite!C14</f>
        <v>0.609375</v>
      </c>
      <c r="AH10">
        <v>100</v>
      </c>
    </row>
    <row r="11" spans="1:34" ht="15" x14ac:dyDescent="0.25">
      <c r="A11">
        <f>[3]ARF!E15</f>
        <v>9000</v>
      </c>
      <c r="B11">
        <f>[3]ARF!F15</f>
        <v>99.7</v>
      </c>
      <c r="C11">
        <f>'[3]DWM-NB'!F15</f>
        <v>100</v>
      </c>
      <c r="D11">
        <f>'[3]DWM-HT'!F15</f>
        <v>99.9</v>
      </c>
      <c r="E11">
        <f>[3]WMA!F15</f>
        <v>99.5</v>
      </c>
      <c r="F11">
        <f>[3]Lite!F15</f>
        <v>99.9</v>
      </c>
      <c r="H11">
        <f>'[3]DWM-NB'!L15</f>
        <v>1</v>
      </c>
      <c r="I11">
        <f>[3]Lite!L15</f>
        <v>10</v>
      </c>
      <c r="J11">
        <f>'[3]DWM-HT'!L15</f>
        <v>7</v>
      </c>
      <c r="L11">
        <f>[3]ARF!Q15</f>
        <v>0</v>
      </c>
      <c r="M11">
        <f>'[3]DWM-NB'!Q15</f>
        <v>100</v>
      </c>
      <c r="N11">
        <f>'[3]DWM-HT'!Q15</f>
        <v>0</v>
      </c>
      <c r="O11">
        <f>[3]WMA!Q15</f>
        <v>0</v>
      </c>
      <c r="P11">
        <f>[3]Lite!Q15</f>
        <v>100</v>
      </c>
      <c r="R11">
        <f>[3]ARF!C15</f>
        <v>0.859375</v>
      </c>
      <c r="S11">
        <f>'[3]DWM-NB'!C15</f>
        <v>1.21875</v>
      </c>
      <c r="T11">
        <f>'[3]DWM-HT'!C15</f>
        <v>0.515625</v>
      </c>
      <c r="U11">
        <f>[3]WMA!C15</f>
        <v>0.296875</v>
      </c>
      <c r="V11">
        <f>[3]Lite!C15</f>
        <v>0.65625</v>
      </c>
    </row>
    <row r="12" spans="1:34" ht="15" x14ac:dyDescent="0.25">
      <c r="A12">
        <f>[3]ARF!E16</f>
        <v>10000</v>
      </c>
      <c r="B12">
        <f>[3]ARF!F16</f>
        <v>99.8</v>
      </c>
      <c r="C12">
        <f>'[3]DWM-NB'!F16</f>
        <v>100</v>
      </c>
      <c r="D12">
        <f>'[3]DWM-HT'!F16</f>
        <v>99.9</v>
      </c>
      <c r="E12">
        <f>[3]WMA!F16</f>
        <v>98.4</v>
      </c>
      <c r="F12">
        <f>[3]Lite!F16</f>
        <v>99.9</v>
      </c>
      <c r="H12">
        <f>'[3]DWM-NB'!L16</f>
        <v>1</v>
      </c>
      <c r="I12">
        <f>[3]Lite!L16</f>
        <v>10</v>
      </c>
      <c r="J12">
        <f>'[3]DWM-HT'!L16</f>
        <v>7</v>
      </c>
      <c r="L12">
        <f>[3]ARF!Q16</f>
        <v>0</v>
      </c>
      <c r="M12">
        <f>'[3]DWM-NB'!Q16</f>
        <v>100</v>
      </c>
      <c r="N12">
        <f>'[3]DWM-HT'!Q16</f>
        <v>0</v>
      </c>
      <c r="O12">
        <f>[3]WMA!Q16</f>
        <v>0</v>
      </c>
      <c r="P12">
        <f>[3]Lite!Q16</f>
        <v>100</v>
      </c>
      <c r="R12">
        <f>[3]ARF!C16</f>
        <v>0.921875</v>
      </c>
      <c r="S12">
        <f>'[3]DWM-NB'!C16</f>
        <v>1.328125</v>
      </c>
      <c r="T12">
        <f>'[3]DWM-HT'!C16</f>
        <v>0.5625</v>
      </c>
      <c r="U12">
        <f>[3]WMA!C16</f>
        <v>0.328125</v>
      </c>
      <c r="V12">
        <f>[3]Lite!C16</f>
        <v>0.71875</v>
      </c>
    </row>
    <row r="13" spans="1:34" ht="15" x14ac:dyDescent="0.25">
      <c r="A13">
        <f>[3]ARF!E17</f>
        <v>11000</v>
      </c>
      <c r="B13">
        <f>[3]ARF!F17</f>
        <v>99.8</v>
      </c>
      <c r="C13">
        <f>'[3]DWM-NB'!F17</f>
        <v>100</v>
      </c>
      <c r="D13">
        <f>'[3]DWM-HT'!F17</f>
        <v>99.9</v>
      </c>
      <c r="E13">
        <f>[3]WMA!F17</f>
        <v>98</v>
      </c>
      <c r="F13">
        <f>[3]Lite!F17</f>
        <v>99.9</v>
      </c>
      <c r="H13">
        <f>'[3]DWM-NB'!L17</f>
        <v>1</v>
      </c>
      <c r="I13">
        <f>[3]Lite!L17</f>
        <v>11</v>
      </c>
      <c r="J13">
        <f>'[3]DWM-HT'!L17</f>
        <v>7</v>
      </c>
      <c r="L13">
        <f>[3]ARF!Q17</f>
        <v>0</v>
      </c>
      <c r="M13">
        <f>'[3]DWM-NB'!Q17</f>
        <v>100</v>
      </c>
      <c r="N13">
        <f>'[3]DWM-HT'!Q17</f>
        <v>0</v>
      </c>
      <c r="O13">
        <f>[3]WMA!Q17</f>
        <v>0</v>
      </c>
      <c r="P13">
        <f>[3]Lite!Q17</f>
        <v>100</v>
      </c>
      <c r="R13">
        <f>[3]ARF!C17</f>
        <v>0.984375</v>
      </c>
      <c r="S13">
        <f>'[3]DWM-NB'!C17</f>
        <v>1.4375</v>
      </c>
      <c r="T13">
        <f>'[3]DWM-HT'!C17</f>
        <v>0.59375</v>
      </c>
      <c r="U13">
        <f>[3]WMA!C17</f>
        <v>0.375</v>
      </c>
      <c r="V13">
        <f>[3]Lite!C17</f>
        <v>0.765625</v>
      </c>
      <c r="AG13">
        <v>25000</v>
      </c>
    </row>
    <row r="14" spans="1:34" ht="15" x14ac:dyDescent="0.25">
      <c r="A14">
        <f>[3]ARF!E18</f>
        <v>12000</v>
      </c>
      <c r="B14">
        <f>[3]ARF!F18</f>
        <v>99.7</v>
      </c>
      <c r="C14">
        <f>'[3]DWM-NB'!F18</f>
        <v>100</v>
      </c>
      <c r="D14">
        <f>'[3]DWM-HT'!F18</f>
        <v>99.7</v>
      </c>
      <c r="E14">
        <f>[3]WMA!F18</f>
        <v>95.7</v>
      </c>
      <c r="F14">
        <f>[3]Lite!F18</f>
        <v>99.7</v>
      </c>
      <c r="H14">
        <f>'[3]DWM-NB'!L18</f>
        <v>1</v>
      </c>
      <c r="I14">
        <f>[3]Lite!L18</f>
        <v>11</v>
      </c>
      <c r="J14">
        <f>'[3]DWM-HT'!L18</f>
        <v>7</v>
      </c>
      <c r="L14">
        <f>[3]ARF!Q18</f>
        <v>0</v>
      </c>
      <c r="M14">
        <f>'[3]DWM-NB'!Q18</f>
        <v>100</v>
      </c>
      <c r="N14">
        <f>'[3]DWM-HT'!Q18</f>
        <v>0</v>
      </c>
      <c r="O14">
        <f>[3]WMA!Q18</f>
        <v>0</v>
      </c>
      <c r="P14">
        <f>[3]Lite!Q18</f>
        <v>100</v>
      </c>
      <c r="R14">
        <f>[3]ARF!C18</f>
        <v>1.046875</v>
      </c>
      <c r="S14">
        <f>'[3]DWM-NB'!C18</f>
        <v>1.515625</v>
      </c>
      <c r="T14">
        <f>'[3]DWM-HT'!C18</f>
        <v>0.625</v>
      </c>
      <c r="U14">
        <f>[3]WMA!C18</f>
        <v>0.40625</v>
      </c>
      <c r="V14">
        <f>[3]Lite!C18</f>
        <v>0.8125</v>
      </c>
      <c r="AG14">
        <v>25000</v>
      </c>
    </row>
    <row r="15" spans="1:34" ht="15" x14ac:dyDescent="0.25">
      <c r="A15">
        <f>[3]ARF!E19</f>
        <v>13000</v>
      </c>
      <c r="B15">
        <f>[3]ARF!F19</f>
        <v>99</v>
      </c>
      <c r="C15">
        <f>'[3]DWM-NB'!F19</f>
        <v>100</v>
      </c>
      <c r="D15">
        <f>'[3]DWM-HT'!F19</f>
        <v>99.3</v>
      </c>
      <c r="E15">
        <f>[3]WMA!F19</f>
        <v>94.8</v>
      </c>
      <c r="F15">
        <f>[3]Lite!F19</f>
        <v>99.6</v>
      </c>
      <c r="H15">
        <f>'[3]DWM-NB'!L19</f>
        <v>1</v>
      </c>
      <c r="I15">
        <f>[3]Lite!L19</f>
        <v>10</v>
      </c>
      <c r="J15">
        <f>'[3]DWM-HT'!L19</f>
        <v>7</v>
      </c>
      <c r="L15">
        <f>[3]ARF!Q19</f>
        <v>0</v>
      </c>
      <c r="M15">
        <f>'[3]DWM-NB'!Q19</f>
        <v>100</v>
      </c>
      <c r="N15">
        <f>'[3]DWM-HT'!Q19</f>
        <v>0</v>
      </c>
      <c r="O15">
        <f>[3]WMA!Q19</f>
        <v>0</v>
      </c>
      <c r="P15">
        <f>[3]Lite!Q19</f>
        <v>100</v>
      </c>
      <c r="R15">
        <f>[3]ARF!C19</f>
        <v>1.125</v>
      </c>
      <c r="S15">
        <f>'[3]DWM-NB'!C19</f>
        <v>1.609375</v>
      </c>
      <c r="T15">
        <f>'[3]DWM-HT'!C19</f>
        <v>0.671875</v>
      </c>
      <c r="U15">
        <f>[3]WMA!C19</f>
        <v>0.421875</v>
      </c>
      <c r="V15">
        <f>[3]Lite!C19</f>
        <v>0.875</v>
      </c>
    </row>
    <row r="16" spans="1:34" ht="15" x14ac:dyDescent="0.25">
      <c r="A16">
        <f>[3]ARF!E20</f>
        <v>14000</v>
      </c>
      <c r="B16">
        <f>[3]ARF!F20</f>
        <v>98.6</v>
      </c>
      <c r="C16">
        <f>'[3]DWM-NB'!F20</f>
        <v>100</v>
      </c>
      <c r="D16">
        <f>'[3]DWM-HT'!F20</f>
        <v>49.7</v>
      </c>
      <c r="E16">
        <f>[3]WMA!F20</f>
        <v>90.7</v>
      </c>
      <c r="F16">
        <f>[3]Lite!F20</f>
        <v>100</v>
      </c>
      <c r="H16">
        <f>'[3]DWM-NB'!L20</f>
        <v>1</v>
      </c>
      <c r="I16">
        <f>[3]Lite!L20</f>
        <v>7</v>
      </c>
      <c r="J16">
        <f>'[3]DWM-HT'!L20</f>
        <v>10</v>
      </c>
      <c r="L16">
        <f>[3]ARF!Q20</f>
        <v>0</v>
      </c>
      <c r="M16">
        <f>'[3]DWM-NB'!Q20</f>
        <v>100</v>
      </c>
      <c r="N16">
        <f>'[3]DWM-HT'!Q20</f>
        <v>0</v>
      </c>
      <c r="O16">
        <f>[3]WMA!Q20</f>
        <v>0</v>
      </c>
      <c r="P16">
        <f>[3]Lite!Q20</f>
        <v>100</v>
      </c>
      <c r="R16">
        <f>[3]ARF!C20</f>
        <v>1.203125</v>
      </c>
      <c r="S16">
        <f>'[3]DWM-NB'!C20</f>
        <v>1.703125</v>
      </c>
      <c r="T16">
        <f>'[3]DWM-HT'!C20</f>
        <v>0.75</v>
      </c>
      <c r="U16">
        <f>[3]WMA!C20</f>
        <v>0.453125</v>
      </c>
      <c r="V16">
        <f>[3]Lite!C20</f>
        <v>0.921875</v>
      </c>
    </row>
    <row r="17" spans="1:33" ht="15" x14ac:dyDescent="0.25">
      <c r="A17">
        <f>[3]ARF!E21</f>
        <v>15000</v>
      </c>
      <c r="B17">
        <f>[3]ARF!F21</f>
        <v>98.2</v>
      </c>
      <c r="C17">
        <f>'[3]DWM-NB'!F21</f>
        <v>100</v>
      </c>
      <c r="D17">
        <f>'[3]DWM-HT'!F21</f>
        <v>75.2</v>
      </c>
      <c r="E17">
        <f>[3]WMA!F21</f>
        <v>86.1</v>
      </c>
      <c r="F17">
        <f>[3]Lite!F21</f>
        <v>100</v>
      </c>
      <c r="H17">
        <f>'[3]DWM-NB'!L21</f>
        <v>1</v>
      </c>
      <c r="I17">
        <f>[3]Lite!L21</f>
        <v>7</v>
      </c>
      <c r="J17">
        <f>'[3]DWM-HT'!L21</f>
        <v>2</v>
      </c>
      <c r="L17">
        <f>[3]ARF!Q21</f>
        <v>0</v>
      </c>
      <c r="M17">
        <f>'[3]DWM-NB'!Q21</f>
        <v>100</v>
      </c>
      <c r="N17">
        <f>'[3]DWM-HT'!Q21</f>
        <v>0</v>
      </c>
      <c r="O17">
        <f>[3]WMA!Q21</f>
        <v>0</v>
      </c>
      <c r="P17">
        <f>[3]Lite!Q21</f>
        <v>100</v>
      </c>
      <c r="R17">
        <f>[3]ARF!C21</f>
        <v>1.25</v>
      </c>
      <c r="S17">
        <f>'[3]DWM-NB'!C21</f>
        <v>1.796875</v>
      </c>
      <c r="T17">
        <f>'[3]DWM-HT'!C21</f>
        <v>0.828125</v>
      </c>
      <c r="U17">
        <f>[3]WMA!C21</f>
        <v>0.46875</v>
      </c>
      <c r="V17">
        <f>[3]Lite!C21</f>
        <v>0.953125</v>
      </c>
      <c r="AG17">
        <v>65000</v>
      </c>
    </row>
    <row r="18" spans="1:33" ht="15" x14ac:dyDescent="0.25">
      <c r="A18">
        <f>[3]ARF!E22</f>
        <v>16000</v>
      </c>
      <c r="B18">
        <f>[3]ARF!F22</f>
        <v>97.399999999999991</v>
      </c>
      <c r="C18">
        <f>'[3]DWM-NB'!F22</f>
        <v>100</v>
      </c>
      <c r="D18">
        <f>'[3]DWM-HT'!F22</f>
        <v>98.8</v>
      </c>
      <c r="E18">
        <f>[3]WMA!F22</f>
        <v>82.6</v>
      </c>
      <c r="F18">
        <f>[3]Lite!F22</f>
        <v>99.9</v>
      </c>
      <c r="H18">
        <f>'[3]DWM-NB'!L22</f>
        <v>1</v>
      </c>
      <c r="I18">
        <f>[3]Lite!L22</f>
        <v>7</v>
      </c>
      <c r="J18">
        <f>'[3]DWM-HT'!L22</f>
        <v>5</v>
      </c>
      <c r="L18">
        <f>[3]ARF!Q22</f>
        <v>0</v>
      </c>
      <c r="M18">
        <f>'[3]DWM-NB'!Q22</f>
        <v>100</v>
      </c>
      <c r="N18">
        <f>'[3]DWM-HT'!Q22</f>
        <v>0</v>
      </c>
      <c r="O18">
        <f>[3]WMA!Q22</f>
        <v>0</v>
      </c>
      <c r="P18">
        <f>[3]Lite!Q22</f>
        <v>100</v>
      </c>
      <c r="R18">
        <f>[3]ARF!C22</f>
        <v>1.3125</v>
      </c>
      <c r="S18">
        <f>'[3]DWM-NB'!C22</f>
        <v>1.890625</v>
      </c>
      <c r="T18">
        <f>'[3]DWM-HT'!C22</f>
        <v>0.859375</v>
      </c>
      <c r="U18">
        <f>[3]WMA!C22</f>
        <v>0.484375</v>
      </c>
      <c r="V18">
        <f>[3]Lite!C22</f>
        <v>1</v>
      </c>
      <c r="AG18">
        <v>65000</v>
      </c>
    </row>
    <row r="19" spans="1:33" ht="15" x14ac:dyDescent="0.25">
      <c r="A19">
        <f>[3]ARF!E23</f>
        <v>17000</v>
      </c>
      <c r="B19">
        <f>[3]ARF!F23</f>
        <v>97.3</v>
      </c>
      <c r="C19">
        <f>'[3]DWM-NB'!F23</f>
        <v>100</v>
      </c>
      <c r="D19">
        <f>'[3]DWM-HT'!F23</f>
        <v>100</v>
      </c>
      <c r="E19">
        <f>[3]WMA!F23</f>
        <v>76.5</v>
      </c>
      <c r="F19">
        <f>[3]Lite!F23</f>
        <v>100</v>
      </c>
      <c r="H19">
        <f>'[3]DWM-NB'!L23</f>
        <v>1</v>
      </c>
      <c r="I19">
        <f>[3]Lite!L23</f>
        <v>7</v>
      </c>
      <c r="J19">
        <f>'[3]DWM-HT'!L23</f>
        <v>5</v>
      </c>
      <c r="L19">
        <f>[3]ARF!Q23</f>
        <v>0</v>
      </c>
      <c r="M19">
        <f>'[3]DWM-NB'!Q23</f>
        <v>100</v>
      </c>
      <c r="N19">
        <f>'[3]DWM-HT'!Q23</f>
        <v>0</v>
      </c>
      <c r="O19">
        <f>[3]WMA!Q23</f>
        <v>0</v>
      </c>
      <c r="P19">
        <f>[3]Lite!Q23</f>
        <v>100</v>
      </c>
      <c r="R19">
        <f>[3]ARF!C23</f>
        <v>1.375</v>
      </c>
      <c r="S19">
        <f>'[3]DWM-NB'!C23</f>
        <v>1.984375</v>
      </c>
      <c r="T19">
        <f>'[3]DWM-HT'!C23</f>
        <v>0.890625</v>
      </c>
      <c r="U19">
        <f>[3]WMA!C23</f>
        <v>0.515625</v>
      </c>
      <c r="V19">
        <f>[3]Lite!C23</f>
        <v>1.03125</v>
      </c>
    </row>
    <row r="20" spans="1:33" ht="15" x14ac:dyDescent="0.25">
      <c r="A20">
        <f>[3]ARF!E24</f>
        <v>18000</v>
      </c>
      <c r="B20">
        <f>[3]ARF!F24</f>
        <v>94.899999999999991</v>
      </c>
      <c r="C20">
        <f>'[3]DWM-NB'!F24</f>
        <v>100</v>
      </c>
      <c r="D20">
        <f>'[3]DWM-HT'!F24</f>
        <v>100</v>
      </c>
      <c r="E20">
        <f>[3]WMA!F24</f>
        <v>69</v>
      </c>
      <c r="F20">
        <f>[3]Lite!F24</f>
        <v>99.9</v>
      </c>
      <c r="H20">
        <f>'[3]DWM-NB'!L24</f>
        <v>1</v>
      </c>
      <c r="I20">
        <f>[3]Lite!L24</f>
        <v>7</v>
      </c>
      <c r="J20">
        <f>'[3]DWM-HT'!L24</f>
        <v>5</v>
      </c>
      <c r="L20">
        <f>[3]ARF!Q24</f>
        <v>0</v>
      </c>
      <c r="M20">
        <f>'[3]DWM-NB'!Q24</f>
        <v>100</v>
      </c>
      <c r="N20">
        <f>'[3]DWM-HT'!Q24</f>
        <v>0</v>
      </c>
      <c r="O20">
        <f>[3]WMA!Q24</f>
        <v>0</v>
      </c>
      <c r="P20">
        <f>[3]Lite!Q24</f>
        <v>100</v>
      </c>
      <c r="R20">
        <f>[3]ARF!C24</f>
        <v>1.4375</v>
      </c>
      <c r="S20">
        <f>'[3]DWM-NB'!C24</f>
        <v>2.03125</v>
      </c>
      <c r="T20">
        <f>'[3]DWM-HT'!C24</f>
        <v>0.921875</v>
      </c>
      <c r="U20">
        <f>[3]WMA!C24</f>
        <v>0.53125</v>
      </c>
      <c r="V20">
        <f>[3]Lite!C24</f>
        <v>1.078125</v>
      </c>
    </row>
    <row r="21" spans="1:33" ht="15" x14ac:dyDescent="0.25">
      <c r="A21">
        <f>[3]ARF!E25</f>
        <v>19000</v>
      </c>
      <c r="B21">
        <f>[3]ARF!F25</f>
        <v>91.5</v>
      </c>
      <c r="C21">
        <f>'[3]DWM-NB'!F25</f>
        <v>99.982456140350877</v>
      </c>
      <c r="D21">
        <f>'[3]DWM-HT'!F25</f>
        <v>100</v>
      </c>
      <c r="E21">
        <f>[3]WMA!F25</f>
        <v>60.6</v>
      </c>
      <c r="F21">
        <f>[3]Lite!F25</f>
        <v>99.9</v>
      </c>
      <c r="H21">
        <f>'[3]DWM-NB'!L25</f>
        <v>1</v>
      </c>
      <c r="I21">
        <f>[3]Lite!L25</f>
        <v>7</v>
      </c>
      <c r="J21">
        <f>'[3]DWM-HT'!L25</f>
        <v>5</v>
      </c>
      <c r="L21">
        <f>[3]ARF!Q25</f>
        <v>0</v>
      </c>
      <c r="M21">
        <f>'[3]DWM-NB'!Q25</f>
        <v>99.991228070175438</v>
      </c>
      <c r="N21">
        <f>'[3]DWM-HT'!Q25</f>
        <v>0</v>
      </c>
      <c r="O21">
        <f>[3]WMA!Q25</f>
        <v>0</v>
      </c>
      <c r="P21">
        <f>[3]Lite!Q25</f>
        <v>100</v>
      </c>
      <c r="R21">
        <f>[3]ARF!C25</f>
        <v>1.5</v>
      </c>
      <c r="S21">
        <f>'[3]DWM-NB'!C25</f>
        <v>2.078125</v>
      </c>
      <c r="T21">
        <f>'[3]DWM-HT'!C25</f>
        <v>0.953125</v>
      </c>
      <c r="U21">
        <f>[3]WMA!C25</f>
        <v>0.5625</v>
      </c>
      <c r="V21">
        <f>[3]Lite!C25</f>
        <v>1.125</v>
      </c>
    </row>
    <row r="22" spans="1:33" ht="15" x14ac:dyDescent="0.25">
      <c r="A22">
        <f>[3]ARF!E26</f>
        <v>20000</v>
      </c>
      <c r="B22">
        <f>[3]ARF!F26</f>
        <v>90.2</v>
      </c>
      <c r="C22">
        <f>'[3]DWM-NB'!F26</f>
        <v>99.983333333333334</v>
      </c>
      <c r="D22">
        <f>'[3]DWM-HT'!F26</f>
        <v>100</v>
      </c>
      <c r="E22">
        <f>[3]WMA!F26</f>
        <v>54.900000000000006</v>
      </c>
      <c r="F22">
        <f>[3]Lite!F26</f>
        <v>100</v>
      </c>
      <c r="H22">
        <f>'[3]DWM-NB'!L26</f>
        <v>1</v>
      </c>
      <c r="I22">
        <f>[3]Lite!L26</f>
        <v>7</v>
      </c>
      <c r="J22">
        <f>'[3]DWM-HT'!L26</f>
        <v>5</v>
      </c>
      <c r="L22">
        <f>[3]ARF!Q26</f>
        <v>0</v>
      </c>
      <c r="M22">
        <f>'[3]DWM-NB'!Q26</f>
        <v>99.991666666666674</v>
      </c>
      <c r="N22">
        <f>'[3]DWM-HT'!Q26</f>
        <v>0</v>
      </c>
      <c r="O22">
        <f>[3]WMA!Q26</f>
        <v>0</v>
      </c>
      <c r="P22">
        <f>[3]Lite!Q26</f>
        <v>100</v>
      </c>
      <c r="R22">
        <f>[3]ARF!C26</f>
        <v>1.578125</v>
      </c>
      <c r="S22">
        <f>'[3]DWM-NB'!C26</f>
        <v>2.171875</v>
      </c>
      <c r="T22">
        <f>'[3]DWM-HT'!C26</f>
        <v>0.984375</v>
      </c>
      <c r="U22">
        <f>[3]WMA!C26</f>
        <v>0.578125</v>
      </c>
      <c r="V22">
        <f>[3]Lite!C26</f>
        <v>1.171875</v>
      </c>
    </row>
    <row r="23" spans="1:33" ht="15" x14ac:dyDescent="0.25">
      <c r="A23">
        <f>[3]ARF!E27</f>
        <v>21000</v>
      </c>
      <c r="B23">
        <f>[3]ARF!F27</f>
        <v>85.5</v>
      </c>
      <c r="C23">
        <f>'[3]DWM-NB'!F27</f>
        <v>99.984126984126988</v>
      </c>
      <c r="D23">
        <f>'[3]DWM-HT'!F27</f>
        <v>100</v>
      </c>
      <c r="E23">
        <f>[3]WMA!F27</f>
        <v>44.2</v>
      </c>
      <c r="F23">
        <f>[3]Lite!F27</f>
        <v>99.7</v>
      </c>
      <c r="H23">
        <f>'[3]DWM-NB'!L27</f>
        <v>1</v>
      </c>
      <c r="I23">
        <f>[3]Lite!L27</f>
        <v>7</v>
      </c>
      <c r="J23">
        <f>'[3]DWM-HT'!L27</f>
        <v>5</v>
      </c>
      <c r="L23">
        <f>[3]ARF!Q27</f>
        <v>0</v>
      </c>
      <c r="M23">
        <f>'[3]DWM-NB'!Q27</f>
        <v>99.992063492063494</v>
      </c>
      <c r="N23">
        <f>'[3]DWM-HT'!Q27</f>
        <v>0</v>
      </c>
      <c r="O23">
        <f>[3]WMA!Q27</f>
        <v>0</v>
      </c>
      <c r="P23">
        <f>[3]Lite!Q27</f>
        <v>100</v>
      </c>
      <c r="R23">
        <f>[3]ARF!C27</f>
        <v>1.703125</v>
      </c>
      <c r="S23">
        <f>'[3]DWM-NB'!C27</f>
        <v>2.203125</v>
      </c>
      <c r="T23">
        <f>'[3]DWM-HT'!C27</f>
        <v>1.03125</v>
      </c>
      <c r="U23">
        <f>[3]WMA!C27</f>
        <v>0.59375</v>
      </c>
      <c r="V23">
        <f>[3]Lite!C27</f>
        <v>1.21875</v>
      </c>
    </row>
    <row r="24" spans="1:33" ht="15" x14ac:dyDescent="0.25">
      <c r="A24">
        <f>[3]ARF!E28</f>
        <v>22000</v>
      </c>
      <c r="B24">
        <f>[3]ARF!F28</f>
        <v>80.100000000000009</v>
      </c>
      <c r="C24">
        <f>'[3]DWM-NB'!F28</f>
        <v>99.984848484848484</v>
      </c>
      <c r="D24">
        <f>'[3]DWM-HT'!F28</f>
        <v>99.6</v>
      </c>
      <c r="E24">
        <f>[3]WMA!F28</f>
        <v>32.5</v>
      </c>
      <c r="F24">
        <f>[3]Lite!F28</f>
        <v>99.5</v>
      </c>
      <c r="H24">
        <f>'[3]DWM-NB'!L28</f>
        <v>1</v>
      </c>
      <c r="I24">
        <f>[3]Lite!L28</f>
        <v>7</v>
      </c>
      <c r="J24">
        <f>'[3]DWM-HT'!L28</f>
        <v>5</v>
      </c>
      <c r="L24">
        <f>[3]ARF!Q28</f>
        <v>0</v>
      </c>
      <c r="M24">
        <f>'[3]DWM-NB'!Q28</f>
        <v>99.992424242424235</v>
      </c>
      <c r="N24">
        <f>'[3]DWM-HT'!Q28</f>
        <v>0</v>
      </c>
      <c r="O24">
        <f>[3]WMA!Q28</f>
        <v>0</v>
      </c>
      <c r="P24">
        <f>[3]Lite!Q28</f>
        <v>100</v>
      </c>
      <c r="R24">
        <f>[3]ARF!C28</f>
        <v>1.796875</v>
      </c>
      <c r="S24">
        <f>'[3]DWM-NB'!C28</f>
        <v>2.25</v>
      </c>
      <c r="T24">
        <f>'[3]DWM-HT'!C28</f>
        <v>1.078125</v>
      </c>
      <c r="U24">
        <f>[3]WMA!C28</f>
        <v>0.625</v>
      </c>
      <c r="V24">
        <f>[3]Lite!C28</f>
        <v>1.265625</v>
      </c>
    </row>
    <row r="25" spans="1:33" ht="15" x14ac:dyDescent="0.25">
      <c r="A25">
        <f>[3]ARF!E29</f>
        <v>23000</v>
      </c>
      <c r="B25">
        <f>[3]ARF!F29</f>
        <v>76.7</v>
      </c>
      <c r="C25">
        <f>'[3]DWM-NB'!F29</f>
        <v>99.985507246376812</v>
      </c>
      <c r="D25">
        <f>'[3]DWM-HT'!F29</f>
        <v>99.9</v>
      </c>
      <c r="E25">
        <f>[3]WMA!F29</f>
        <v>27.700000000000003</v>
      </c>
      <c r="F25">
        <f>[3]Lite!F29</f>
        <v>99.9</v>
      </c>
      <c r="H25">
        <f>'[3]DWM-NB'!L29</f>
        <v>1</v>
      </c>
      <c r="I25">
        <f>[3]Lite!L29</f>
        <v>7</v>
      </c>
      <c r="J25">
        <f>'[3]DWM-HT'!L29</f>
        <v>5</v>
      </c>
      <c r="L25">
        <f>[3]ARF!Q29</f>
        <v>0</v>
      </c>
      <c r="M25">
        <f>'[3]DWM-NB'!Q29</f>
        <v>99.992753623188406</v>
      </c>
      <c r="N25">
        <f>'[3]DWM-HT'!Q29</f>
        <v>0</v>
      </c>
      <c r="O25">
        <f>[3]WMA!Q29</f>
        <v>0</v>
      </c>
      <c r="P25">
        <f>[3]Lite!Q29</f>
        <v>0</v>
      </c>
      <c r="R25">
        <f>[3]ARF!C29</f>
        <v>1.90625</v>
      </c>
      <c r="S25">
        <f>'[3]DWM-NB'!C29</f>
        <v>2.296875</v>
      </c>
      <c r="T25">
        <f>'[3]DWM-HT'!C29</f>
        <v>1.109375</v>
      </c>
      <c r="U25">
        <f>[3]WMA!C29</f>
        <v>0.640625</v>
      </c>
      <c r="V25">
        <f>[3]Lite!C29</f>
        <v>1.296875</v>
      </c>
    </row>
    <row r="26" spans="1:33" ht="15" x14ac:dyDescent="0.25">
      <c r="A26">
        <f>[3]ARF!E30</f>
        <v>24000</v>
      </c>
      <c r="B26">
        <f>[3]ARF!F30</f>
        <v>69.5</v>
      </c>
      <c r="C26">
        <f>'[3]DWM-NB'!F30</f>
        <v>99.986111111111114</v>
      </c>
      <c r="D26">
        <f>'[3]DWM-HT'!F30</f>
        <v>99.8</v>
      </c>
      <c r="E26">
        <f>[3]WMA!F30</f>
        <v>20.5</v>
      </c>
      <c r="F26">
        <f>[3]Lite!F30</f>
        <v>99.8</v>
      </c>
      <c r="H26">
        <f>'[3]DWM-NB'!L30</f>
        <v>1</v>
      </c>
      <c r="I26">
        <f>[3]Lite!L30</f>
        <v>7</v>
      </c>
      <c r="J26">
        <f>'[3]DWM-HT'!L30</f>
        <v>5</v>
      </c>
      <c r="L26">
        <f>[3]ARF!Q30</f>
        <v>0</v>
      </c>
      <c r="M26">
        <f>'[3]DWM-NB'!Q30</f>
        <v>99.993055555555557</v>
      </c>
      <c r="N26">
        <f>'[3]DWM-HT'!Q30</f>
        <v>0</v>
      </c>
      <c r="O26">
        <f>[3]WMA!Q30</f>
        <v>0</v>
      </c>
      <c r="P26">
        <f>[3]Lite!Q30</f>
        <v>100</v>
      </c>
      <c r="R26">
        <f>[3]ARF!C30</f>
        <v>2.03125</v>
      </c>
      <c r="S26">
        <f>'[3]DWM-NB'!C30</f>
        <v>2.359375</v>
      </c>
      <c r="T26">
        <f>'[3]DWM-HT'!C30</f>
        <v>1.15625</v>
      </c>
      <c r="U26">
        <f>[3]WMA!C30</f>
        <v>0.671875</v>
      </c>
      <c r="V26">
        <f>[3]Lite!C30</f>
        <v>1.34375</v>
      </c>
    </row>
    <row r="27" spans="1:33" x14ac:dyDescent="0.3">
      <c r="A27">
        <f>[3]ARF!E31</f>
        <v>25000</v>
      </c>
      <c r="B27">
        <f>[3]ARF!F31</f>
        <v>63</v>
      </c>
      <c r="C27">
        <f>'[3]DWM-NB'!F31</f>
        <v>99.986666666666665</v>
      </c>
      <c r="D27">
        <f>'[3]DWM-HT'!F31</f>
        <v>98.5</v>
      </c>
      <c r="E27">
        <f>[3]WMA!F31</f>
        <v>17.399999999999999</v>
      </c>
      <c r="F27">
        <f>[3]Lite!F31</f>
        <v>99</v>
      </c>
      <c r="H27">
        <f>'[3]DWM-NB'!L31</f>
        <v>1</v>
      </c>
      <c r="I27">
        <f>[3]Lite!L31</f>
        <v>7</v>
      </c>
      <c r="J27">
        <f>'[3]DWM-HT'!L31</f>
        <v>6</v>
      </c>
      <c r="L27">
        <f>[3]ARF!Q31</f>
        <v>0</v>
      </c>
      <c r="M27">
        <f>'[3]DWM-NB'!Q31</f>
        <v>99.993333333333339</v>
      </c>
      <c r="N27">
        <f>'[3]DWM-HT'!Q31</f>
        <v>0</v>
      </c>
      <c r="O27">
        <f>[3]WMA!Q31</f>
        <v>0</v>
      </c>
      <c r="P27">
        <f>[3]Lite!Q31</f>
        <v>100</v>
      </c>
      <c r="R27">
        <f>[3]ARF!C31</f>
        <v>2.125</v>
      </c>
      <c r="S27">
        <f>'[3]DWM-NB'!C31</f>
        <v>2.40625</v>
      </c>
      <c r="T27">
        <f>'[3]DWM-HT'!C31</f>
        <v>1.1875</v>
      </c>
      <c r="U27">
        <f>[3]WMA!C31</f>
        <v>0.703125</v>
      </c>
      <c r="V27">
        <f>[3]Lite!C31</f>
        <v>1.375</v>
      </c>
    </row>
    <row r="28" spans="1:33" x14ac:dyDescent="0.3">
      <c r="A28">
        <f>[3]ARF!E32</f>
        <v>26000</v>
      </c>
      <c r="B28">
        <f>[3]ARF!F32</f>
        <v>57.4</v>
      </c>
      <c r="C28">
        <f>'[3]DWM-NB'!F32</f>
        <v>99.987179487179489</v>
      </c>
      <c r="D28">
        <f>'[3]DWM-HT'!F32</f>
        <v>98.2</v>
      </c>
      <c r="E28">
        <f>[3]WMA!F32</f>
        <v>9.8000000000000007</v>
      </c>
      <c r="F28">
        <f>[3]Lite!F32</f>
        <v>99.2</v>
      </c>
      <c r="H28">
        <f>'[3]DWM-NB'!L32</f>
        <v>1</v>
      </c>
      <c r="I28">
        <f>[3]Lite!L32</f>
        <v>7</v>
      </c>
      <c r="J28">
        <f>'[3]DWM-HT'!L32</f>
        <v>5</v>
      </c>
      <c r="L28">
        <f>[3]ARF!Q32</f>
        <v>0</v>
      </c>
      <c r="M28">
        <f>'[3]DWM-NB'!Q32</f>
        <v>99.993589743589737</v>
      </c>
      <c r="N28">
        <f>'[3]DWM-HT'!Q32</f>
        <v>0</v>
      </c>
      <c r="O28">
        <f>[3]WMA!Q32</f>
        <v>0</v>
      </c>
      <c r="P28">
        <f>[3]Lite!Q32</f>
        <v>100</v>
      </c>
      <c r="R28">
        <f>[3]ARF!C32</f>
        <v>2.21875</v>
      </c>
      <c r="S28">
        <f>'[3]DWM-NB'!C32</f>
        <v>2.453125</v>
      </c>
      <c r="T28">
        <f>'[3]DWM-HT'!C32</f>
        <v>1.21875</v>
      </c>
      <c r="U28">
        <f>[3]WMA!C32</f>
        <v>0.734375</v>
      </c>
      <c r="V28">
        <f>[3]Lite!C32</f>
        <v>1.4375</v>
      </c>
    </row>
    <row r="29" spans="1:33" x14ac:dyDescent="0.3">
      <c r="A29">
        <f>[3]ARF!E33</f>
        <v>27000</v>
      </c>
      <c r="B29">
        <f>[3]ARF!F33</f>
        <v>72.8</v>
      </c>
      <c r="C29">
        <f>'[3]DWM-NB'!F33</f>
        <v>99.987654320987644</v>
      </c>
      <c r="D29">
        <f>'[3]DWM-HT'!F33</f>
        <v>97.1</v>
      </c>
      <c r="E29">
        <f>[3]WMA!F33</f>
        <v>6.9</v>
      </c>
      <c r="F29">
        <f>[3]Lite!F33</f>
        <v>99.8</v>
      </c>
      <c r="H29">
        <f>'[3]DWM-NB'!L33</f>
        <v>1</v>
      </c>
      <c r="I29">
        <f>[3]Lite!L33</f>
        <v>7</v>
      </c>
      <c r="J29">
        <f>'[3]DWM-HT'!L33</f>
        <v>5</v>
      </c>
      <c r="L29">
        <f>[3]ARF!Q33</f>
        <v>0</v>
      </c>
      <c r="M29">
        <f>'[3]DWM-NB'!Q33</f>
        <v>99.993827160493836</v>
      </c>
      <c r="N29">
        <f>'[3]DWM-HT'!Q33</f>
        <v>0</v>
      </c>
      <c r="O29">
        <f>[3]WMA!Q33</f>
        <v>0</v>
      </c>
      <c r="P29">
        <f>[3]Lite!Q33</f>
        <v>100</v>
      </c>
      <c r="R29">
        <f>[3]ARF!C33</f>
        <v>2.328125</v>
      </c>
      <c r="S29">
        <f>'[3]DWM-NB'!C33</f>
        <v>2.515625</v>
      </c>
      <c r="T29">
        <f>'[3]DWM-HT'!C33</f>
        <v>1.234375</v>
      </c>
      <c r="U29">
        <f>[3]WMA!C33</f>
        <v>0.765625</v>
      </c>
      <c r="V29">
        <f>[3]Lite!C33</f>
        <v>1.484375</v>
      </c>
    </row>
    <row r="30" spans="1:33" x14ac:dyDescent="0.3">
      <c r="A30">
        <f>[3]ARF!E34</f>
        <v>28000</v>
      </c>
      <c r="B30">
        <f>[3]ARF!F34</f>
        <v>95.199999999999989</v>
      </c>
      <c r="C30">
        <f>'[3]DWM-NB'!F34</f>
        <v>99.988095238095241</v>
      </c>
      <c r="D30">
        <f>'[3]DWM-HT'!F34</f>
        <v>97.2</v>
      </c>
      <c r="E30">
        <f>[3]WMA!F34</f>
        <v>4.9000000000000004</v>
      </c>
      <c r="F30">
        <f>[3]Lite!F34</f>
        <v>100</v>
      </c>
      <c r="H30">
        <f>'[3]DWM-NB'!L34</f>
        <v>1</v>
      </c>
      <c r="I30">
        <f>[3]Lite!L34</f>
        <v>4</v>
      </c>
      <c r="J30">
        <f>'[3]DWM-HT'!L34</f>
        <v>5</v>
      </c>
      <c r="L30">
        <f>[3]ARF!Q34</f>
        <v>0</v>
      </c>
      <c r="M30">
        <f>'[3]DWM-NB'!Q34</f>
        <v>99.99404761904762</v>
      </c>
      <c r="N30">
        <f>'[3]DWM-HT'!Q34</f>
        <v>0</v>
      </c>
      <c r="O30">
        <f>[3]WMA!Q34</f>
        <v>0</v>
      </c>
      <c r="P30">
        <f>[3]Lite!Q34</f>
        <v>100</v>
      </c>
      <c r="R30">
        <f>[3]ARF!C34</f>
        <v>2.40625</v>
      </c>
      <c r="S30">
        <f>'[3]DWM-NB'!C34</f>
        <v>2.578125</v>
      </c>
      <c r="T30">
        <f>'[3]DWM-HT'!C34</f>
        <v>1.265625</v>
      </c>
      <c r="U30">
        <f>[3]WMA!C34</f>
        <v>0.78125</v>
      </c>
      <c r="V30">
        <f>[3]Lite!C34</f>
        <v>1.515625</v>
      </c>
    </row>
    <row r="31" spans="1:33" x14ac:dyDescent="0.3">
      <c r="A31">
        <f>[3]ARF!E35</f>
        <v>29000</v>
      </c>
      <c r="B31">
        <f>[3]ARF!F35</f>
        <v>99.5</v>
      </c>
      <c r="C31">
        <f>'[3]DWM-NB'!F35</f>
        <v>99.988505747126439</v>
      </c>
      <c r="D31">
        <f>'[3]DWM-HT'!F35</f>
        <v>97</v>
      </c>
      <c r="E31">
        <f>[3]WMA!F35</f>
        <v>3.3000000000000003</v>
      </c>
      <c r="F31">
        <f>[3]Lite!F35</f>
        <v>100</v>
      </c>
      <c r="H31">
        <f>'[3]DWM-NB'!L35</f>
        <v>1</v>
      </c>
      <c r="I31">
        <f>[3]Lite!L35</f>
        <v>4</v>
      </c>
      <c r="J31">
        <f>'[3]DWM-HT'!L35</f>
        <v>5</v>
      </c>
      <c r="L31">
        <f>[3]ARF!Q35</f>
        <v>0</v>
      </c>
      <c r="M31">
        <f>'[3]DWM-NB'!Q35</f>
        <v>99.994252873563212</v>
      </c>
      <c r="N31">
        <f>'[3]DWM-HT'!Q35</f>
        <v>0</v>
      </c>
      <c r="O31">
        <f>[3]WMA!Q35</f>
        <v>0</v>
      </c>
      <c r="P31">
        <f>[3]Lite!Q35</f>
        <v>100</v>
      </c>
      <c r="R31">
        <f>[3]ARF!C35</f>
        <v>2.453125</v>
      </c>
      <c r="S31">
        <f>'[3]DWM-NB'!C35</f>
        <v>2.640625</v>
      </c>
      <c r="T31">
        <f>'[3]DWM-HT'!C35</f>
        <v>1.296875</v>
      </c>
      <c r="U31">
        <f>[3]WMA!C35</f>
        <v>0.796875</v>
      </c>
      <c r="V31">
        <f>[3]Lite!C35</f>
        <v>1.546875</v>
      </c>
    </row>
    <row r="32" spans="1:33" x14ac:dyDescent="0.3">
      <c r="A32">
        <f>[3]ARF!E36</f>
        <v>30000</v>
      </c>
      <c r="B32">
        <f>[3]ARF!F36</f>
        <v>99.7</v>
      </c>
      <c r="C32">
        <f>'[3]DWM-NB'!F36</f>
        <v>99.988888888888894</v>
      </c>
      <c r="D32">
        <f>'[3]DWM-HT'!F36</f>
        <v>97.7</v>
      </c>
      <c r="E32">
        <f>[3]WMA!F36</f>
        <v>2.2999999999999998</v>
      </c>
      <c r="F32">
        <f>[3]Lite!F36</f>
        <v>100</v>
      </c>
      <c r="H32">
        <f>'[3]DWM-NB'!L36</f>
        <v>1</v>
      </c>
      <c r="I32">
        <f>[3]Lite!L36</f>
        <v>4</v>
      </c>
      <c r="J32">
        <f>'[3]DWM-HT'!L36</f>
        <v>5</v>
      </c>
      <c r="L32">
        <f>[3]ARF!Q36</f>
        <v>0</v>
      </c>
      <c r="M32">
        <f>'[3]DWM-NB'!Q36</f>
        <v>99.99444444444444</v>
      </c>
      <c r="N32">
        <f>'[3]DWM-HT'!Q36</f>
        <v>0</v>
      </c>
      <c r="O32">
        <f>[3]WMA!Q36</f>
        <v>0</v>
      </c>
      <c r="P32">
        <f>[3]Lite!Q36</f>
        <v>100</v>
      </c>
      <c r="R32">
        <f>[3]ARF!C36</f>
        <v>2.484375</v>
      </c>
      <c r="S32">
        <f>'[3]DWM-NB'!C36</f>
        <v>2.703125</v>
      </c>
      <c r="T32">
        <f>'[3]DWM-HT'!C36</f>
        <v>1.328125</v>
      </c>
      <c r="U32">
        <f>[3]WMA!C36</f>
        <v>0.8125</v>
      </c>
      <c r="V32">
        <f>[3]Lite!C36</f>
        <v>1.59375</v>
      </c>
    </row>
    <row r="33" spans="1:22" x14ac:dyDescent="0.3">
      <c r="A33">
        <f>[3]ARF!E37</f>
        <v>31000</v>
      </c>
      <c r="B33">
        <f>[3]ARF!F37</f>
        <v>99.9</v>
      </c>
      <c r="C33">
        <f>'[3]DWM-NB'!F37</f>
        <v>99.989247311827953</v>
      </c>
      <c r="D33">
        <f>'[3]DWM-HT'!F37</f>
        <v>96.8</v>
      </c>
      <c r="E33">
        <f>[3]WMA!F37</f>
        <v>1.2</v>
      </c>
      <c r="F33">
        <f>[3]Lite!F37</f>
        <v>100</v>
      </c>
      <c r="H33">
        <f>'[3]DWM-NB'!L37</f>
        <v>1</v>
      </c>
      <c r="I33">
        <f>[3]Lite!L37</f>
        <v>4</v>
      </c>
      <c r="J33">
        <f>'[3]DWM-HT'!L37</f>
        <v>5</v>
      </c>
      <c r="L33">
        <f>[3]ARF!Q37</f>
        <v>0</v>
      </c>
      <c r="M33">
        <f>'[3]DWM-NB'!Q37</f>
        <v>99.994623655913983</v>
      </c>
      <c r="N33">
        <f>'[3]DWM-HT'!Q37</f>
        <v>0</v>
      </c>
      <c r="O33">
        <f>[3]WMA!Q37</f>
        <v>0</v>
      </c>
      <c r="P33">
        <f>[3]Lite!Q37</f>
        <v>100</v>
      </c>
      <c r="R33">
        <f>[3]ARF!C37</f>
        <v>2.515625</v>
      </c>
      <c r="S33">
        <f>'[3]DWM-NB'!C37</f>
        <v>2.765625</v>
      </c>
      <c r="T33">
        <f>'[3]DWM-HT'!C37</f>
        <v>1.359375</v>
      </c>
      <c r="U33">
        <f>[3]WMA!C37</f>
        <v>0.84375</v>
      </c>
      <c r="V33">
        <f>[3]Lite!C37</f>
        <v>1.640625</v>
      </c>
    </row>
    <row r="34" spans="1:22" x14ac:dyDescent="0.3">
      <c r="A34">
        <f>[3]ARF!E38</f>
        <v>32000</v>
      </c>
      <c r="B34">
        <f>[3]ARF!F38</f>
        <v>99.3</v>
      </c>
      <c r="C34">
        <f>'[3]DWM-NB'!F38</f>
        <v>99.989583333333329</v>
      </c>
      <c r="D34">
        <f>'[3]DWM-HT'!F38</f>
        <v>98.2</v>
      </c>
      <c r="E34">
        <f>[3]WMA!F38</f>
        <v>0.6</v>
      </c>
      <c r="F34">
        <f>[3]Lite!F38</f>
        <v>100</v>
      </c>
      <c r="H34">
        <f>'[3]DWM-NB'!L38</f>
        <v>1</v>
      </c>
      <c r="I34">
        <f>[3]Lite!L38</f>
        <v>4</v>
      </c>
      <c r="J34">
        <f>'[3]DWM-HT'!L38</f>
        <v>5</v>
      </c>
      <c r="L34">
        <f>[3]ARF!Q38</f>
        <v>0</v>
      </c>
      <c r="M34">
        <f>'[3]DWM-NB'!Q38</f>
        <v>99.994791666666671</v>
      </c>
      <c r="N34">
        <f>'[3]DWM-HT'!Q38</f>
        <v>0</v>
      </c>
      <c r="O34">
        <f>[3]WMA!Q38</f>
        <v>0</v>
      </c>
      <c r="P34">
        <f>[3]Lite!Q38</f>
        <v>100</v>
      </c>
      <c r="R34">
        <f>[3]ARF!C38</f>
        <v>2.546875</v>
      </c>
      <c r="S34">
        <f>'[3]DWM-NB'!C38</f>
        <v>2.828125</v>
      </c>
      <c r="T34">
        <f>'[3]DWM-HT'!C38</f>
        <v>1.390625</v>
      </c>
      <c r="U34">
        <f>[3]WMA!C38</f>
        <v>0.859375</v>
      </c>
      <c r="V34">
        <f>[3]Lite!C38</f>
        <v>1.671875</v>
      </c>
    </row>
    <row r="35" spans="1:22" x14ac:dyDescent="0.3">
      <c r="A35">
        <f>[3]ARF!E39</f>
        <v>33000</v>
      </c>
      <c r="B35">
        <f>[3]ARF!F39</f>
        <v>99.1</v>
      </c>
      <c r="C35">
        <f>'[3]DWM-NB'!F39</f>
        <v>99.98989898989899</v>
      </c>
      <c r="D35">
        <f>'[3]DWM-HT'!F39</f>
        <v>97.899999999999991</v>
      </c>
      <c r="E35">
        <f>[3]WMA!F39</f>
        <v>0.1</v>
      </c>
      <c r="F35">
        <f>[3]Lite!F39</f>
        <v>100</v>
      </c>
      <c r="H35">
        <f>'[3]DWM-NB'!L39</f>
        <v>1</v>
      </c>
      <c r="I35">
        <f>[3]Lite!L39</f>
        <v>4</v>
      </c>
      <c r="J35">
        <f>'[3]DWM-HT'!L39</f>
        <v>6</v>
      </c>
      <c r="L35">
        <f>[3]ARF!Q39</f>
        <v>0</v>
      </c>
      <c r="M35">
        <f>'[3]DWM-NB'!Q39</f>
        <v>99.994949494949495</v>
      </c>
      <c r="N35">
        <f>'[3]DWM-HT'!Q39</f>
        <v>0</v>
      </c>
      <c r="O35">
        <f>[3]WMA!Q39</f>
        <v>0</v>
      </c>
      <c r="P35">
        <f>[3]Lite!Q39</f>
        <v>100</v>
      </c>
      <c r="R35">
        <f>[3]ARF!C39</f>
        <v>2.578125</v>
      </c>
      <c r="S35">
        <f>'[3]DWM-NB'!C39</f>
        <v>2.875</v>
      </c>
      <c r="T35">
        <f>'[3]DWM-HT'!C39</f>
        <v>1.40625</v>
      </c>
      <c r="U35">
        <f>[3]WMA!C39</f>
        <v>0.875</v>
      </c>
      <c r="V35">
        <f>[3]Lite!C39</f>
        <v>1.703125</v>
      </c>
    </row>
    <row r="36" spans="1:22" x14ac:dyDescent="0.3">
      <c r="A36">
        <f>[3]ARF!E40</f>
        <v>34000</v>
      </c>
      <c r="B36">
        <f>[3]ARF!F40</f>
        <v>99.1</v>
      </c>
      <c r="C36">
        <f>'[3]DWM-NB'!F40</f>
        <v>99.990196078431367</v>
      </c>
      <c r="D36">
        <f>'[3]DWM-HT'!F40</f>
        <v>96.899999999999991</v>
      </c>
      <c r="E36">
        <f>[3]WMA!F40</f>
        <v>0.1</v>
      </c>
      <c r="F36">
        <f>[3]Lite!F40</f>
        <v>100</v>
      </c>
      <c r="H36">
        <f>'[3]DWM-NB'!L40</f>
        <v>1</v>
      </c>
      <c r="I36">
        <f>[3]Lite!L40</f>
        <v>4</v>
      </c>
      <c r="J36">
        <f>'[3]DWM-HT'!L40</f>
        <v>6</v>
      </c>
      <c r="L36">
        <f>[3]ARF!Q40</f>
        <v>0</v>
      </c>
      <c r="M36">
        <f>'[3]DWM-NB'!Q40</f>
        <v>99.995098039215691</v>
      </c>
      <c r="N36">
        <f>'[3]DWM-HT'!Q40</f>
        <v>0</v>
      </c>
      <c r="O36">
        <f>[3]WMA!Q40</f>
        <v>0</v>
      </c>
      <c r="P36">
        <f>[3]Lite!Q40</f>
        <v>100</v>
      </c>
      <c r="R36">
        <f>[3]ARF!C40</f>
        <v>2.609375</v>
      </c>
      <c r="S36">
        <f>'[3]DWM-NB'!C40</f>
        <v>2.953125</v>
      </c>
      <c r="T36">
        <f>'[3]DWM-HT'!C40</f>
        <v>1.453125</v>
      </c>
      <c r="U36">
        <f>[3]WMA!C40</f>
        <v>0.90625</v>
      </c>
      <c r="V36">
        <f>[3]Lite!C40</f>
        <v>1.75</v>
      </c>
    </row>
    <row r="37" spans="1:22" x14ac:dyDescent="0.3">
      <c r="A37">
        <f>[3]ARF!E41</f>
        <v>35000</v>
      </c>
      <c r="B37">
        <f>[3]ARF!F41</f>
        <v>98.3</v>
      </c>
      <c r="C37">
        <f>'[3]DWM-NB'!F41</f>
        <v>99.990476190476187</v>
      </c>
      <c r="D37">
        <f>'[3]DWM-HT'!F41</f>
        <v>97.8</v>
      </c>
      <c r="E37">
        <f>[3]WMA!F41</f>
        <v>0.1</v>
      </c>
      <c r="F37">
        <f>[3]Lite!F41</f>
        <v>100</v>
      </c>
      <c r="H37">
        <f>'[3]DWM-NB'!L41</f>
        <v>1</v>
      </c>
      <c r="I37">
        <f>[3]Lite!L41</f>
        <v>4</v>
      </c>
      <c r="J37">
        <f>'[3]DWM-HT'!L41</f>
        <v>5</v>
      </c>
      <c r="L37">
        <f>[3]ARF!Q41</f>
        <v>0</v>
      </c>
      <c r="M37">
        <f>'[3]DWM-NB'!Q41</f>
        <v>99.995238095238093</v>
      </c>
      <c r="N37">
        <f>'[3]DWM-HT'!Q41</f>
        <v>0</v>
      </c>
      <c r="O37">
        <f>[3]WMA!Q41</f>
        <v>0</v>
      </c>
      <c r="P37">
        <f>[3]Lite!Q41</f>
        <v>100</v>
      </c>
      <c r="R37">
        <f>[3]ARF!C41</f>
        <v>2.640625</v>
      </c>
      <c r="S37">
        <f>'[3]DWM-NB'!C41</f>
        <v>3</v>
      </c>
      <c r="T37">
        <f>'[3]DWM-HT'!C41</f>
        <v>1.484375</v>
      </c>
      <c r="U37">
        <f>[3]WMA!C41</f>
        <v>0.921875</v>
      </c>
      <c r="V37">
        <f>[3]Lite!C41</f>
        <v>1.78125</v>
      </c>
    </row>
    <row r="38" spans="1:22" x14ac:dyDescent="0.3">
      <c r="A38">
        <f>[3]ARF!E42</f>
        <v>36000</v>
      </c>
      <c r="B38">
        <f>[3]ARF!F42</f>
        <v>97.8</v>
      </c>
      <c r="C38">
        <f>'[3]DWM-NB'!F42</f>
        <v>99.990740740740733</v>
      </c>
      <c r="D38">
        <f>'[3]DWM-HT'!F42</f>
        <v>98.2</v>
      </c>
      <c r="E38">
        <f>[3]WMA!F42</f>
        <v>0</v>
      </c>
      <c r="F38">
        <f>[3]Lite!F42</f>
        <v>100</v>
      </c>
      <c r="H38">
        <f>'[3]DWM-NB'!L42</f>
        <v>1</v>
      </c>
      <c r="I38">
        <f>[3]Lite!L42</f>
        <v>4</v>
      </c>
      <c r="J38">
        <f>'[3]DWM-HT'!L42</f>
        <v>6</v>
      </c>
      <c r="L38">
        <f>[3]ARF!Q42</f>
        <v>0</v>
      </c>
      <c r="M38">
        <f>'[3]DWM-NB'!Q42</f>
        <v>99.995370370370367</v>
      </c>
      <c r="N38">
        <f>'[3]DWM-HT'!Q42</f>
        <v>0</v>
      </c>
      <c r="O38">
        <f>[3]WMA!Q42</f>
        <v>0</v>
      </c>
      <c r="P38">
        <f>[3]Lite!Q42</f>
        <v>100</v>
      </c>
      <c r="R38">
        <f>[3]ARF!C42</f>
        <v>2.671875</v>
      </c>
      <c r="S38">
        <f>'[3]DWM-NB'!C42</f>
        <v>3.0625</v>
      </c>
      <c r="T38">
        <f>'[3]DWM-HT'!C42</f>
        <v>1.515625</v>
      </c>
      <c r="U38">
        <f>[3]WMA!C42</f>
        <v>0.9375</v>
      </c>
      <c r="V38">
        <f>[3]Lite!C42</f>
        <v>1.8125</v>
      </c>
    </row>
    <row r="39" spans="1:22" x14ac:dyDescent="0.3">
      <c r="A39">
        <f>[3]ARF!E43</f>
        <v>37000</v>
      </c>
      <c r="B39">
        <f>[3]ARF!F43</f>
        <v>98.2</v>
      </c>
      <c r="C39">
        <f>'[3]DWM-NB'!F43</f>
        <v>99.990990990990994</v>
      </c>
      <c r="D39">
        <f>'[3]DWM-HT'!F43</f>
        <v>97.6</v>
      </c>
      <c r="E39">
        <f>[3]WMA!F43</f>
        <v>0.1</v>
      </c>
      <c r="F39">
        <f>[3]Lite!F43</f>
        <v>100</v>
      </c>
      <c r="H39">
        <f>'[3]DWM-NB'!L43</f>
        <v>1</v>
      </c>
      <c r="I39">
        <f>[3]Lite!L43</f>
        <v>4</v>
      </c>
      <c r="J39">
        <f>'[3]DWM-HT'!L43</f>
        <v>5</v>
      </c>
      <c r="L39">
        <f>[3]ARF!Q43</f>
        <v>0</v>
      </c>
      <c r="M39">
        <f>'[3]DWM-NB'!Q43</f>
        <v>99.99549549549549</v>
      </c>
      <c r="N39">
        <f>'[3]DWM-HT'!Q43</f>
        <v>0</v>
      </c>
      <c r="O39">
        <f>[3]WMA!Q43</f>
        <v>0</v>
      </c>
      <c r="P39">
        <f>[3]Lite!Q43</f>
        <v>100</v>
      </c>
      <c r="R39">
        <f>[3]ARF!C43</f>
        <v>2.703125</v>
      </c>
      <c r="S39">
        <f>'[3]DWM-NB'!C43</f>
        <v>3.125</v>
      </c>
      <c r="T39">
        <f>'[3]DWM-HT'!C43</f>
        <v>1.546875</v>
      </c>
      <c r="U39">
        <f>[3]WMA!C43</f>
        <v>0.96875</v>
      </c>
      <c r="V39">
        <f>[3]Lite!C43</f>
        <v>1.84375</v>
      </c>
    </row>
    <row r="40" spans="1:22" x14ac:dyDescent="0.3">
      <c r="A40">
        <f>[3]ARF!E44</f>
        <v>38000</v>
      </c>
      <c r="B40">
        <f>[3]ARF!F44</f>
        <v>98.7</v>
      </c>
      <c r="C40">
        <f>'[3]DWM-NB'!F44</f>
        <v>99.991228070175438</v>
      </c>
      <c r="D40">
        <f>'[3]DWM-HT'!F44</f>
        <v>97.2</v>
      </c>
      <c r="E40">
        <f>[3]WMA!F44</f>
        <v>0</v>
      </c>
      <c r="F40">
        <f>[3]Lite!F44</f>
        <v>100</v>
      </c>
      <c r="H40">
        <f>'[3]DWM-NB'!L44</f>
        <v>1</v>
      </c>
      <c r="I40">
        <f>[3]Lite!L44</f>
        <v>4</v>
      </c>
      <c r="J40">
        <f>'[3]DWM-HT'!L44</f>
        <v>5</v>
      </c>
      <c r="L40">
        <f>[3]ARF!Q44</f>
        <v>0</v>
      </c>
      <c r="M40">
        <f>'[3]DWM-NB'!Q44</f>
        <v>99.995614035087726</v>
      </c>
      <c r="N40">
        <f>'[3]DWM-HT'!Q44</f>
        <v>0</v>
      </c>
      <c r="O40">
        <f>[3]WMA!Q44</f>
        <v>0</v>
      </c>
      <c r="P40">
        <f>[3]Lite!Q44</f>
        <v>100</v>
      </c>
      <c r="R40">
        <f>[3]ARF!C44</f>
        <v>2.734375</v>
      </c>
      <c r="S40">
        <f>'[3]DWM-NB'!C44</f>
        <v>3.171875</v>
      </c>
      <c r="T40">
        <f>'[3]DWM-HT'!C44</f>
        <v>1.59375</v>
      </c>
      <c r="U40">
        <f>[3]WMA!C44</f>
        <v>0.984375</v>
      </c>
      <c r="V40">
        <f>[3]Lite!C44</f>
        <v>1.890625</v>
      </c>
    </row>
    <row r="41" spans="1:22" x14ac:dyDescent="0.3">
      <c r="A41">
        <f>[3]ARF!E45</f>
        <v>39000</v>
      </c>
      <c r="B41">
        <f>[3]ARF!F45</f>
        <v>97.7</v>
      </c>
      <c r="C41">
        <f>'[3]DWM-NB'!F45</f>
        <v>99.991452991452988</v>
      </c>
      <c r="D41">
        <f>'[3]DWM-HT'!F45</f>
        <v>97</v>
      </c>
      <c r="E41">
        <f>[3]WMA!F45</f>
        <v>0</v>
      </c>
      <c r="F41">
        <f>[3]Lite!F45</f>
        <v>99.3</v>
      </c>
      <c r="H41">
        <f>'[3]DWM-NB'!L45</f>
        <v>1</v>
      </c>
      <c r="I41">
        <f>[3]Lite!L45</f>
        <v>10</v>
      </c>
      <c r="J41">
        <f>'[3]DWM-HT'!L45</f>
        <v>5</v>
      </c>
      <c r="L41">
        <f>[3]ARF!Q45</f>
        <v>0</v>
      </c>
      <c r="M41">
        <f>'[3]DWM-NB'!Q45</f>
        <v>99.995726495726501</v>
      </c>
      <c r="N41">
        <f>'[3]DWM-HT'!Q45</f>
        <v>0</v>
      </c>
      <c r="O41">
        <f>[3]WMA!Q45</f>
        <v>0</v>
      </c>
      <c r="P41">
        <f>[3]Lite!Q45</f>
        <v>100</v>
      </c>
      <c r="R41">
        <f>[3]ARF!C45</f>
        <v>2.765625</v>
      </c>
      <c r="S41">
        <f>'[3]DWM-NB'!C45</f>
        <v>3.203125</v>
      </c>
      <c r="T41">
        <f>'[3]DWM-HT'!C45</f>
        <v>1.625</v>
      </c>
      <c r="U41">
        <f>[3]WMA!C45</f>
        <v>1</v>
      </c>
      <c r="V41">
        <f>[3]Lite!C45</f>
        <v>1.953125</v>
      </c>
    </row>
    <row r="42" spans="1:22" x14ac:dyDescent="0.3">
      <c r="A42">
        <f>[3]ARF!E46</f>
        <v>40000</v>
      </c>
      <c r="B42">
        <f>[3]ARF!F46</f>
        <v>96.899999999999991</v>
      </c>
      <c r="C42">
        <f>'[3]DWM-NB'!F46</f>
        <v>99.991666666666674</v>
      </c>
      <c r="D42">
        <f>'[3]DWM-HT'!F46</f>
        <v>97.399999999999991</v>
      </c>
      <c r="E42">
        <f>[3]WMA!F46</f>
        <v>0</v>
      </c>
      <c r="F42">
        <f>[3]Lite!F46</f>
        <v>99.7</v>
      </c>
      <c r="H42">
        <f>'[3]DWM-NB'!L46</f>
        <v>1</v>
      </c>
      <c r="I42">
        <f>[3]Lite!L46</f>
        <v>9</v>
      </c>
      <c r="J42">
        <f>'[3]DWM-HT'!L46</f>
        <v>5</v>
      </c>
      <c r="L42">
        <f>[3]ARF!Q46</f>
        <v>0</v>
      </c>
      <c r="M42">
        <f>'[3]DWM-NB'!Q46</f>
        <v>99.995833333333323</v>
      </c>
      <c r="N42">
        <f>'[3]DWM-HT'!Q46</f>
        <v>0</v>
      </c>
      <c r="O42">
        <f>[3]WMA!Q46</f>
        <v>0</v>
      </c>
      <c r="P42">
        <f>[3]Lite!Q46</f>
        <v>100</v>
      </c>
      <c r="R42">
        <f>[3]ARF!C46</f>
        <v>2.796875</v>
      </c>
      <c r="S42">
        <f>'[3]DWM-NB'!C46</f>
        <v>3.28125</v>
      </c>
      <c r="T42">
        <f>'[3]DWM-HT'!C46</f>
        <v>1.65625</v>
      </c>
      <c r="U42">
        <f>[3]WMA!C46</f>
        <v>1.03125</v>
      </c>
      <c r="V42">
        <f>[3]Lite!C46</f>
        <v>2.015625</v>
      </c>
    </row>
    <row r="43" spans="1:22" x14ac:dyDescent="0.3">
      <c r="A43">
        <f>[3]ARF!E47</f>
        <v>41000</v>
      </c>
      <c r="B43">
        <f>[3]ARF!F47</f>
        <v>96</v>
      </c>
      <c r="C43">
        <f>'[3]DWM-NB'!F47</f>
        <v>99.99186991869918</v>
      </c>
      <c r="D43">
        <f>'[3]DWM-HT'!F47</f>
        <v>97.5</v>
      </c>
      <c r="E43">
        <f>[3]WMA!F47</f>
        <v>0</v>
      </c>
      <c r="F43">
        <f>[3]Lite!F47</f>
        <v>100</v>
      </c>
      <c r="H43">
        <f>'[3]DWM-NB'!L47</f>
        <v>1</v>
      </c>
      <c r="I43">
        <f>[3]Lite!L47</f>
        <v>9</v>
      </c>
      <c r="J43">
        <f>'[3]DWM-HT'!L47</f>
        <v>5</v>
      </c>
      <c r="L43">
        <f>[3]ARF!Q47</f>
        <v>0</v>
      </c>
      <c r="M43">
        <f>'[3]DWM-NB'!Q47</f>
        <v>99.995934959349597</v>
      </c>
      <c r="N43">
        <f>'[3]DWM-HT'!Q47</f>
        <v>0</v>
      </c>
      <c r="O43">
        <f>[3]WMA!Q47</f>
        <v>0</v>
      </c>
      <c r="P43">
        <f>[3]Lite!Q47</f>
        <v>100</v>
      </c>
      <c r="R43">
        <f>[3]ARF!C47</f>
        <v>2.8125</v>
      </c>
      <c r="S43">
        <f>'[3]DWM-NB'!C47</f>
        <v>3.328125</v>
      </c>
      <c r="T43">
        <f>'[3]DWM-HT'!C47</f>
        <v>1.703125</v>
      </c>
      <c r="U43">
        <f>[3]WMA!C47</f>
        <v>1.046875</v>
      </c>
      <c r="V43">
        <f>[3]Lite!C47</f>
        <v>2.078125</v>
      </c>
    </row>
    <row r="44" spans="1:22" x14ac:dyDescent="0.3">
      <c r="A44">
        <f>[3]ARF!E48</f>
        <v>42000</v>
      </c>
      <c r="B44">
        <f>[3]ARF!F48</f>
        <v>96.2</v>
      </c>
      <c r="C44">
        <f>'[3]DWM-NB'!F48</f>
        <v>99.992063492063494</v>
      </c>
      <c r="D44">
        <f>'[3]DWM-HT'!F48</f>
        <v>96.6</v>
      </c>
      <c r="E44">
        <f>[3]WMA!F48</f>
        <v>0</v>
      </c>
      <c r="F44">
        <f>[3]Lite!F48</f>
        <v>100</v>
      </c>
      <c r="H44">
        <f>'[3]DWM-NB'!L48</f>
        <v>1</v>
      </c>
      <c r="I44">
        <f>[3]Lite!L48</f>
        <v>8</v>
      </c>
      <c r="J44">
        <f>'[3]DWM-HT'!L48</f>
        <v>5</v>
      </c>
      <c r="L44">
        <f>[3]ARF!Q48</f>
        <v>0</v>
      </c>
      <c r="M44">
        <f>'[3]DWM-NB'!Q48</f>
        <v>99.996031746031747</v>
      </c>
      <c r="N44">
        <f>'[3]DWM-HT'!Q48</f>
        <v>0</v>
      </c>
      <c r="O44">
        <f>[3]WMA!Q48</f>
        <v>0</v>
      </c>
      <c r="P44">
        <f>[3]Lite!Q48</f>
        <v>100</v>
      </c>
      <c r="R44">
        <f>[3]ARF!C48</f>
        <v>2.84375</v>
      </c>
      <c r="S44">
        <f>'[3]DWM-NB'!C48</f>
        <v>3.375</v>
      </c>
      <c r="T44">
        <f>'[3]DWM-HT'!C48</f>
        <v>1.75</v>
      </c>
      <c r="U44">
        <f>[3]WMA!C48</f>
        <v>1.0625</v>
      </c>
      <c r="V44">
        <f>[3]Lite!C48</f>
        <v>2.125</v>
      </c>
    </row>
    <row r="45" spans="1:22" x14ac:dyDescent="0.3">
      <c r="A45">
        <f>[3]ARF!E49</f>
        <v>43000</v>
      </c>
      <c r="B45">
        <f>[3]ARF!F49</f>
        <v>94.899999999999991</v>
      </c>
      <c r="C45">
        <f>'[3]DWM-NB'!F49</f>
        <v>99.976744186046503</v>
      </c>
      <c r="D45">
        <f>'[3]DWM-HT'!F49</f>
        <v>98</v>
      </c>
      <c r="E45">
        <f>[3]WMA!F49</f>
        <v>0</v>
      </c>
      <c r="F45">
        <f>[3]Lite!F49</f>
        <v>100</v>
      </c>
      <c r="H45">
        <f>'[3]DWM-NB'!L49</f>
        <v>1</v>
      </c>
      <c r="I45">
        <f>[3]Lite!L49</f>
        <v>8</v>
      </c>
      <c r="J45">
        <f>'[3]DWM-HT'!L49</f>
        <v>5</v>
      </c>
      <c r="L45">
        <f>[3]ARF!Q49</f>
        <v>0</v>
      </c>
      <c r="M45">
        <f>'[3]DWM-NB'!Q49</f>
        <v>99.988372093023258</v>
      </c>
      <c r="N45">
        <f>'[3]DWM-HT'!Q49</f>
        <v>0</v>
      </c>
      <c r="O45">
        <f>[3]WMA!Q49</f>
        <v>0</v>
      </c>
      <c r="P45">
        <f>[3]Lite!Q49</f>
        <v>100</v>
      </c>
      <c r="R45">
        <f>[3]ARF!C49</f>
        <v>2.875</v>
      </c>
      <c r="S45">
        <f>'[3]DWM-NB'!C49</f>
        <v>3.421875</v>
      </c>
      <c r="T45">
        <f>'[3]DWM-HT'!C49</f>
        <v>1.796875</v>
      </c>
      <c r="U45">
        <f>[3]WMA!C49</f>
        <v>1.078125</v>
      </c>
      <c r="V45">
        <f>[3]Lite!C49</f>
        <v>2.15625</v>
      </c>
    </row>
    <row r="46" spans="1:22" x14ac:dyDescent="0.3">
      <c r="A46">
        <f>[3]ARF!E50</f>
        <v>44000</v>
      </c>
      <c r="B46">
        <f>[3]ARF!F50</f>
        <v>95.399999999999991</v>
      </c>
      <c r="C46">
        <f>'[3]DWM-NB'!F50</f>
        <v>99.97727272727272</v>
      </c>
      <c r="D46">
        <f>'[3]DWM-HT'!F50</f>
        <v>96.2</v>
      </c>
      <c r="E46">
        <f>[3]WMA!F50</f>
        <v>0</v>
      </c>
      <c r="F46">
        <f>[3]Lite!F50</f>
        <v>100</v>
      </c>
      <c r="H46">
        <f>'[3]DWM-NB'!L50</f>
        <v>1</v>
      </c>
      <c r="I46">
        <f>[3]Lite!L50</f>
        <v>8</v>
      </c>
      <c r="J46">
        <f>'[3]DWM-HT'!L50</f>
        <v>5</v>
      </c>
      <c r="L46">
        <f>[3]ARF!Q50</f>
        <v>0</v>
      </c>
      <c r="M46">
        <f>'[3]DWM-NB'!Q50</f>
        <v>99.98863636363636</v>
      </c>
      <c r="N46">
        <f>'[3]DWM-HT'!Q50</f>
        <v>0</v>
      </c>
      <c r="O46">
        <f>[3]WMA!Q50</f>
        <v>0</v>
      </c>
      <c r="P46">
        <f>[3]Lite!Q50</f>
        <v>0</v>
      </c>
      <c r="R46">
        <f>[3]ARF!C50</f>
        <v>2.921875</v>
      </c>
      <c r="S46">
        <f>'[3]DWM-NB'!C50</f>
        <v>3.46875</v>
      </c>
      <c r="T46">
        <f>'[3]DWM-HT'!C50</f>
        <v>1.84375</v>
      </c>
      <c r="U46">
        <f>[3]WMA!C50</f>
        <v>1.109375</v>
      </c>
      <c r="V46">
        <f>[3]Lite!C50</f>
        <v>2.203125</v>
      </c>
    </row>
    <row r="47" spans="1:22" x14ac:dyDescent="0.3">
      <c r="A47">
        <f>[3]ARF!E51</f>
        <v>45000</v>
      </c>
      <c r="B47">
        <f>[3]ARF!F51</f>
        <v>96.6</v>
      </c>
      <c r="C47">
        <f>'[3]DWM-NB'!F51</f>
        <v>99.977777777777774</v>
      </c>
      <c r="D47">
        <f>'[3]DWM-HT'!F51</f>
        <v>96</v>
      </c>
      <c r="E47">
        <f>[3]WMA!F51</f>
        <v>0</v>
      </c>
      <c r="F47">
        <f>[3]Lite!F51</f>
        <v>99.9</v>
      </c>
      <c r="H47">
        <f>'[3]DWM-NB'!L51</f>
        <v>1</v>
      </c>
      <c r="I47">
        <f>[3]Lite!L51</f>
        <v>8</v>
      </c>
      <c r="J47">
        <f>'[3]DWM-HT'!L51</f>
        <v>5</v>
      </c>
      <c r="L47">
        <f>[3]ARF!Q51</f>
        <v>0</v>
      </c>
      <c r="M47">
        <f>'[3]DWM-NB'!Q51</f>
        <v>99.988888888888894</v>
      </c>
      <c r="N47">
        <f>'[3]DWM-HT'!Q51</f>
        <v>0</v>
      </c>
      <c r="O47">
        <f>[3]WMA!Q51</f>
        <v>0</v>
      </c>
      <c r="P47">
        <f>[3]Lite!Q51</f>
        <v>100</v>
      </c>
      <c r="R47">
        <f>[3]ARF!C51</f>
        <v>2.953125</v>
      </c>
      <c r="S47">
        <f>'[3]DWM-NB'!C51</f>
        <v>3.515625</v>
      </c>
      <c r="T47">
        <f>'[3]DWM-HT'!C51</f>
        <v>1.90625</v>
      </c>
      <c r="U47">
        <f>[3]WMA!C51</f>
        <v>1.125</v>
      </c>
      <c r="V47">
        <f>[3]Lite!C51</f>
        <v>2.234375</v>
      </c>
    </row>
    <row r="48" spans="1:22" x14ac:dyDescent="0.3">
      <c r="A48">
        <f>[3]ARF!E52</f>
        <v>46000</v>
      </c>
      <c r="B48">
        <f>[3]ARF!F52</f>
        <v>95.199999999999989</v>
      </c>
      <c r="C48">
        <f>'[3]DWM-NB'!F52</f>
        <v>99.978260869565219</v>
      </c>
      <c r="D48">
        <f>'[3]DWM-HT'!F52</f>
        <v>97.899999999999991</v>
      </c>
      <c r="E48">
        <f>[3]WMA!F52</f>
        <v>0</v>
      </c>
      <c r="F48">
        <f>[3]Lite!F52</f>
        <v>100</v>
      </c>
      <c r="H48">
        <f>'[3]DWM-NB'!L52</f>
        <v>1</v>
      </c>
      <c r="I48">
        <f>[3]Lite!L52</f>
        <v>8</v>
      </c>
      <c r="J48">
        <f>'[3]DWM-HT'!L52</f>
        <v>4</v>
      </c>
      <c r="L48">
        <f>[3]ARF!Q52</f>
        <v>0</v>
      </c>
      <c r="M48">
        <f>'[3]DWM-NB'!Q52</f>
        <v>99.989130434782609</v>
      </c>
      <c r="N48">
        <f>'[3]DWM-HT'!Q52</f>
        <v>0</v>
      </c>
      <c r="O48">
        <f>[3]WMA!Q52</f>
        <v>0</v>
      </c>
      <c r="P48">
        <f>[3]Lite!Q52</f>
        <v>100</v>
      </c>
      <c r="R48">
        <f>[3]ARF!C52</f>
        <v>2.984375</v>
      </c>
      <c r="S48">
        <f>'[3]DWM-NB'!C52</f>
        <v>3.5625</v>
      </c>
      <c r="T48">
        <f>'[3]DWM-HT'!C52</f>
        <v>1.953125</v>
      </c>
      <c r="U48">
        <f>[3]WMA!C52</f>
        <v>1.15625</v>
      </c>
      <c r="V48">
        <f>[3]Lite!C52</f>
        <v>2.28125</v>
      </c>
    </row>
    <row r="49" spans="1:22" x14ac:dyDescent="0.3">
      <c r="A49">
        <f>[3]ARF!E53</f>
        <v>47000</v>
      </c>
      <c r="B49">
        <f>[3]ARF!F53</f>
        <v>94.3</v>
      </c>
      <c r="C49">
        <f>'[3]DWM-NB'!F53</f>
        <v>99.978723404255319</v>
      </c>
      <c r="D49">
        <f>'[3]DWM-HT'!F53</f>
        <v>95.8</v>
      </c>
      <c r="E49">
        <f>[3]WMA!F53</f>
        <v>0</v>
      </c>
      <c r="F49">
        <f>[3]Lite!F53</f>
        <v>100</v>
      </c>
      <c r="H49">
        <f>'[3]DWM-NB'!L53</f>
        <v>1</v>
      </c>
      <c r="I49">
        <f>[3]Lite!L53</f>
        <v>8</v>
      </c>
      <c r="J49">
        <f>'[3]DWM-HT'!L53</f>
        <v>4</v>
      </c>
      <c r="L49">
        <f>[3]ARF!Q53</f>
        <v>0</v>
      </c>
      <c r="M49">
        <f>'[3]DWM-NB'!Q53</f>
        <v>99.989361702127653</v>
      </c>
      <c r="N49">
        <f>'[3]DWM-HT'!Q53</f>
        <v>0</v>
      </c>
      <c r="O49">
        <f>[3]WMA!Q53</f>
        <v>0</v>
      </c>
      <c r="P49">
        <f>[3]Lite!Q53</f>
        <v>100</v>
      </c>
      <c r="R49">
        <f>[3]ARF!C53</f>
        <v>3.03125</v>
      </c>
      <c r="S49">
        <f>'[3]DWM-NB'!C53</f>
        <v>3.65625</v>
      </c>
      <c r="T49">
        <f>'[3]DWM-HT'!C53</f>
        <v>1.984375</v>
      </c>
      <c r="U49">
        <f>[3]WMA!C53</f>
        <v>1.171875</v>
      </c>
      <c r="V49">
        <f>[3]Lite!C53</f>
        <v>2.3125</v>
      </c>
    </row>
    <row r="50" spans="1:22" x14ac:dyDescent="0.3">
      <c r="A50">
        <f>[3]ARF!E54</f>
        <v>48000</v>
      </c>
      <c r="B50">
        <f>[3]ARF!F54</f>
        <v>98.6</v>
      </c>
      <c r="C50">
        <f>'[3]DWM-NB'!F54</f>
        <v>99.979166666666657</v>
      </c>
      <c r="D50">
        <f>'[3]DWM-HT'!F54</f>
        <v>95.899999999999991</v>
      </c>
      <c r="E50">
        <f>[3]WMA!F54</f>
        <v>0</v>
      </c>
      <c r="F50">
        <f>[3]Lite!F54</f>
        <v>99.9</v>
      </c>
      <c r="H50">
        <f>'[3]DWM-NB'!L54</f>
        <v>1</v>
      </c>
      <c r="I50">
        <f>[3]Lite!L54</f>
        <v>9</v>
      </c>
      <c r="J50">
        <f>'[3]DWM-HT'!L54</f>
        <v>4</v>
      </c>
      <c r="L50">
        <f>[3]ARF!Q54</f>
        <v>0</v>
      </c>
      <c r="M50">
        <f>'[3]DWM-NB'!Q54</f>
        <v>99.989583333333329</v>
      </c>
      <c r="N50">
        <f>'[3]DWM-HT'!Q54</f>
        <v>0</v>
      </c>
      <c r="O50">
        <f>[3]WMA!Q54</f>
        <v>0</v>
      </c>
      <c r="P50">
        <f>[3]Lite!Q54</f>
        <v>100</v>
      </c>
      <c r="R50">
        <f>[3]ARF!C54</f>
        <v>3.0625</v>
      </c>
      <c r="S50">
        <f>'[3]DWM-NB'!C54</f>
        <v>3.75</v>
      </c>
      <c r="T50">
        <f>'[3]DWM-HT'!C54</f>
        <v>2.015625</v>
      </c>
      <c r="U50">
        <f>[3]WMA!C54</f>
        <v>1.203125</v>
      </c>
      <c r="V50">
        <f>[3]Lite!C54</f>
        <v>2.34375</v>
      </c>
    </row>
    <row r="51" spans="1:22" x14ac:dyDescent="0.3">
      <c r="A51">
        <f>[3]ARF!E55</f>
        <v>49000</v>
      </c>
      <c r="B51">
        <f>[3]ARF!F55</f>
        <v>98.8</v>
      </c>
      <c r="C51">
        <f>'[3]DWM-NB'!F55</f>
        <v>99.979591836734699</v>
      </c>
      <c r="D51">
        <f>'[3]DWM-HT'!F55</f>
        <v>95.6</v>
      </c>
      <c r="E51">
        <f>[3]WMA!F55</f>
        <v>0</v>
      </c>
      <c r="F51">
        <f>[3]Lite!F55</f>
        <v>99.8</v>
      </c>
      <c r="H51">
        <f>'[3]DWM-NB'!L55</f>
        <v>1</v>
      </c>
      <c r="I51">
        <f>[3]Lite!L55</f>
        <v>9</v>
      </c>
      <c r="J51">
        <f>'[3]DWM-HT'!L55</f>
        <v>4</v>
      </c>
      <c r="L51">
        <f>[3]ARF!Q55</f>
        <v>0</v>
      </c>
      <c r="M51">
        <f>'[3]DWM-NB'!Q55</f>
        <v>99.989795918367349</v>
      </c>
      <c r="N51">
        <f>'[3]DWM-HT'!Q55</f>
        <v>0</v>
      </c>
      <c r="O51">
        <f>[3]WMA!Q55</f>
        <v>0</v>
      </c>
      <c r="P51">
        <f>[3]Lite!Q55</f>
        <v>100</v>
      </c>
      <c r="R51">
        <f>[3]ARF!C55</f>
        <v>3.09375</v>
      </c>
      <c r="S51">
        <f>'[3]DWM-NB'!C55</f>
        <v>3.84375</v>
      </c>
      <c r="T51">
        <f>'[3]DWM-HT'!C55</f>
        <v>2.046875</v>
      </c>
      <c r="U51">
        <f>[3]WMA!C55</f>
        <v>1.234375</v>
      </c>
      <c r="V51">
        <f>[3]Lite!C55</f>
        <v>2.390625</v>
      </c>
    </row>
    <row r="52" spans="1:22" x14ac:dyDescent="0.3">
      <c r="A52">
        <f>[3]ARF!E56</f>
        <v>50000</v>
      </c>
      <c r="B52">
        <f>[3]ARF!F56</f>
        <v>97.3</v>
      </c>
      <c r="C52">
        <f>'[3]DWM-NB'!F56</f>
        <v>99.98</v>
      </c>
      <c r="D52">
        <f>'[3]DWM-HT'!F56</f>
        <v>93.2</v>
      </c>
      <c r="E52">
        <f>[3]WMA!F56</f>
        <v>0</v>
      </c>
      <c r="F52">
        <f>[3]Lite!F56</f>
        <v>99.6</v>
      </c>
      <c r="H52">
        <f>'[3]DWM-NB'!L56</f>
        <v>1</v>
      </c>
      <c r="I52">
        <f>[3]Lite!L56</f>
        <v>9</v>
      </c>
      <c r="J52">
        <f>'[3]DWM-HT'!L56</f>
        <v>4</v>
      </c>
      <c r="L52">
        <f>[3]ARF!Q56</f>
        <v>0</v>
      </c>
      <c r="M52">
        <f>'[3]DWM-NB'!Q56</f>
        <v>99.99</v>
      </c>
      <c r="N52">
        <f>'[3]DWM-HT'!Q56</f>
        <v>0</v>
      </c>
      <c r="O52">
        <f>[3]WMA!Q56</f>
        <v>0</v>
      </c>
      <c r="P52">
        <f>[3]Lite!Q56</f>
        <v>100</v>
      </c>
      <c r="R52">
        <f>[3]ARF!C56</f>
        <v>3.125</v>
      </c>
      <c r="S52">
        <f>'[3]DWM-NB'!C56</f>
        <v>3.953125</v>
      </c>
      <c r="T52">
        <f>'[3]DWM-HT'!C56</f>
        <v>2.09375</v>
      </c>
      <c r="U52">
        <f>[3]WMA!C56</f>
        <v>1.265625</v>
      </c>
      <c r="V52">
        <f>[3]Lite!C56</f>
        <v>2.4375</v>
      </c>
    </row>
    <row r="53" spans="1:22" x14ac:dyDescent="0.3">
      <c r="A53">
        <f>[3]ARF!E57</f>
        <v>51000</v>
      </c>
      <c r="B53">
        <f>[3]ARF!F57</f>
        <v>96.6</v>
      </c>
      <c r="C53">
        <f>'[3]DWM-NB'!F57</f>
        <v>99.980392156862735</v>
      </c>
      <c r="D53">
        <f>'[3]DWM-HT'!F57</f>
        <v>92.300000000000011</v>
      </c>
      <c r="E53">
        <f>[3]WMA!F57</f>
        <v>0</v>
      </c>
      <c r="F53">
        <f>[3]Lite!F57</f>
        <v>100</v>
      </c>
      <c r="H53">
        <f>'[3]DWM-NB'!L57</f>
        <v>1</v>
      </c>
      <c r="I53">
        <f>[3]Lite!L57</f>
        <v>7</v>
      </c>
      <c r="J53">
        <f>'[3]DWM-HT'!L57</f>
        <v>4</v>
      </c>
      <c r="L53">
        <f>[3]ARF!Q57</f>
        <v>0</v>
      </c>
      <c r="M53">
        <f>'[3]DWM-NB'!Q57</f>
        <v>99.990196078431367</v>
      </c>
      <c r="N53">
        <f>'[3]DWM-HT'!Q57</f>
        <v>0</v>
      </c>
      <c r="O53">
        <f>[3]WMA!Q57</f>
        <v>0</v>
      </c>
      <c r="P53">
        <f>[3]Lite!Q57</f>
        <v>100</v>
      </c>
      <c r="R53">
        <f>[3]ARF!C57</f>
        <v>3.15625</v>
      </c>
      <c r="S53">
        <f>'[3]DWM-NB'!C57</f>
        <v>4.046875</v>
      </c>
      <c r="T53">
        <f>'[3]DWM-HT'!C57</f>
        <v>2.125</v>
      </c>
      <c r="U53">
        <f>[3]WMA!C57</f>
        <v>1.296875</v>
      </c>
      <c r="V53">
        <f>[3]Lite!C57</f>
        <v>2.46875</v>
      </c>
    </row>
    <row r="54" spans="1:22" x14ac:dyDescent="0.3">
      <c r="A54">
        <f>[3]ARF!E58</f>
        <v>52000</v>
      </c>
      <c r="B54">
        <f>[3]ARF!F58</f>
        <v>94.5</v>
      </c>
      <c r="C54">
        <f>'[3]DWM-NB'!F58</f>
        <v>99.980769230769226</v>
      </c>
      <c r="D54">
        <f>'[3]DWM-HT'!F58</f>
        <v>90.7</v>
      </c>
      <c r="E54">
        <f>[3]WMA!F58</f>
        <v>0</v>
      </c>
      <c r="F54">
        <f>[3]Lite!F58</f>
        <v>100</v>
      </c>
      <c r="H54">
        <f>'[3]DWM-NB'!L58</f>
        <v>1</v>
      </c>
      <c r="I54">
        <f>[3]Lite!L58</f>
        <v>4</v>
      </c>
      <c r="J54">
        <f>'[3]DWM-HT'!L58</f>
        <v>4</v>
      </c>
      <c r="L54">
        <f>[3]ARF!Q58</f>
        <v>0</v>
      </c>
      <c r="M54">
        <f>'[3]DWM-NB'!Q58</f>
        <v>99.990384615384613</v>
      </c>
      <c r="N54">
        <f>'[3]DWM-HT'!Q58</f>
        <v>0</v>
      </c>
      <c r="O54">
        <f>[3]WMA!Q58</f>
        <v>0</v>
      </c>
      <c r="P54">
        <f>[3]Lite!Q58</f>
        <v>100</v>
      </c>
      <c r="R54">
        <f>[3]ARF!C58</f>
        <v>3.21875</v>
      </c>
      <c r="S54">
        <f>'[3]DWM-NB'!C58</f>
        <v>4.15625</v>
      </c>
      <c r="T54">
        <f>'[3]DWM-HT'!C58</f>
        <v>2.15625</v>
      </c>
      <c r="U54">
        <f>[3]WMA!C58</f>
        <v>1.3125</v>
      </c>
      <c r="V54">
        <f>[3]Lite!C58</f>
        <v>2.5</v>
      </c>
    </row>
    <row r="55" spans="1:22" x14ac:dyDescent="0.3">
      <c r="A55">
        <f>[3]ARF!E59</f>
        <v>53000</v>
      </c>
      <c r="B55">
        <f>[3]ARF!F59</f>
        <v>98.3</v>
      </c>
      <c r="C55">
        <f>'[3]DWM-NB'!F59</f>
        <v>99.974842767295598</v>
      </c>
      <c r="D55">
        <f>'[3]DWM-HT'!F59</f>
        <v>86.9</v>
      </c>
      <c r="E55">
        <f>[3]WMA!F59</f>
        <v>0</v>
      </c>
      <c r="F55">
        <f>[3]Lite!F59</f>
        <v>100</v>
      </c>
      <c r="H55">
        <f>'[3]DWM-NB'!L59</f>
        <v>1</v>
      </c>
      <c r="I55">
        <f>[3]Lite!L59</f>
        <v>4</v>
      </c>
      <c r="J55">
        <f>'[3]DWM-HT'!L59</f>
        <v>4</v>
      </c>
      <c r="L55">
        <f>[3]ARF!Q59</f>
        <v>0</v>
      </c>
      <c r="M55">
        <f>'[3]DWM-NB'!Q59</f>
        <v>99.984276729559753</v>
      </c>
      <c r="N55">
        <f>'[3]DWM-HT'!Q59</f>
        <v>0</v>
      </c>
      <c r="O55">
        <f>[3]WMA!Q59</f>
        <v>0</v>
      </c>
      <c r="P55">
        <f>[3]Lite!Q59</f>
        <v>100</v>
      </c>
      <c r="R55">
        <f>[3]ARF!C59</f>
        <v>3.265625</v>
      </c>
      <c r="S55">
        <f>'[3]DWM-NB'!C59</f>
        <v>4.25</v>
      </c>
      <c r="T55">
        <f>'[3]DWM-HT'!C59</f>
        <v>2.203125</v>
      </c>
      <c r="U55">
        <f>[3]WMA!C59</f>
        <v>1.328125</v>
      </c>
      <c r="V55">
        <f>[3]Lite!C59</f>
        <v>2.53125</v>
      </c>
    </row>
    <row r="56" spans="1:22" x14ac:dyDescent="0.3">
      <c r="A56">
        <f>[3]ARF!E60</f>
        <v>54000</v>
      </c>
      <c r="B56">
        <f>[3]ARF!F60</f>
        <v>98.4</v>
      </c>
      <c r="C56">
        <f>'[3]DWM-NB'!F60</f>
        <v>99.975308641975317</v>
      </c>
      <c r="D56">
        <f>'[3]DWM-HT'!F60</f>
        <v>55.1</v>
      </c>
      <c r="E56">
        <f>[3]WMA!F60</f>
        <v>0</v>
      </c>
      <c r="F56">
        <f>[3]Lite!F60</f>
        <v>100</v>
      </c>
      <c r="H56">
        <f>'[3]DWM-NB'!L60</f>
        <v>1</v>
      </c>
      <c r="I56">
        <f>[3]Lite!L60</f>
        <v>4</v>
      </c>
      <c r="J56">
        <f>'[3]DWM-HT'!L60</f>
        <v>1</v>
      </c>
      <c r="L56">
        <f>[3]ARF!Q60</f>
        <v>0</v>
      </c>
      <c r="M56">
        <f>'[3]DWM-NB'!Q60</f>
        <v>99.98456790123457</v>
      </c>
      <c r="N56">
        <f>'[3]DWM-HT'!Q60</f>
        <v>0</v>
      </c>
      <c r="O56">
        <f>[3]WMA!Q60</f>
        <v>0</v>
      </c>
      <c r="P56">
        <f>[3]Lite!Q60</f>
        <v>100</v>
      </c>
      <c r="R56">
        <f>[3]ARF!C60</f>
        <v>3.296875</v>
      </c>
      <c r="S56">
        <f>'[3]DWM-NB'!C60</f>
        <v>4.34375</v>
      </c>
      <c r="T56">
        <f>'[3]DWM-HT'!C60</f>
        <v>2.21875</v>
      </c>
      <c r="U56">
        <f>[3]WMA!C60</f>
        <v>1.359375</v>
      </c>
      <c r="V56">
        <f>[3]Lite!C60</f>
        <v>2.546875</v>
      </c>
    </row>
    <row r="57" spans="1:22" x14ac:dyDescent="0.3">
      <c r="A57">
        <f>[3]ARF!E61</f>
        <v>55000</v>
      </c>
      <c r="B57">
        <f>[3]ARF!F61</f>
        <v>96.399999999999991</v>
      </c>
      <c r="C57">
        <f>'[3]DWM-NB'!F61</f>
        <v>99.975757575757569</v>
      </c>
      <c r="D57">
        <f>'[3]DWM-HT'!F61</f>
        <v>74.599999999999994</v>
      </c>
      <c r="E57">
        <f>[3]WMA!F61</f>
        <v>0</v>
      </c>
      <c r="F57">
        <f>[3]Lite!F61</f>
        <v>99.7</v>
      </c>
      <c r="H57">
        <f>'[3]DWM-NB'!L61</f>
        <v>1</v>
      </c>
      <c r="I57">
        <f>[3]Lite!L61</f>
        <v>4</v>
      </c>
      <c r="J57">
        <f>'[3]DWM-HT'!L61</f>
        <v>9</v>
      </c>
      <c r="L57">
        <f>[3]ARF!Q61</f>
        <v>0</v>
      </c>
      <c r="M57">
        <f>'[3]DWM-NB'!Q61</f>
        <v>99.984848484848484</v>
      </c>
      <c r="N57">
        <f>'[3]DWM-HT'!Q61</f>
        <v>0</v>
      </c>
      <c r="O57">
        <f>[3]WMA!Q61</f>
        <v>0</v>
      </c>
      <c r="P57">
        <f>[3]Lite!Q61</f>
        <v>100</v>
      </c>
      <c r="R57">
        <f>[3]ARF!C61</f>
        <v>3.34375</v>
      </c>
      <c r="S57">
        <f>'[3]DWM-NB'!C61</f>
        <v>4.40625</v>
      </c>
      <c r="T57">
        <f>'[3]DWM-HT'!C61</f>
        <v>2.28125</v>
      </c>
      <c r="U57">
        <f>[3]WMA!C61</f>
        <v>1.375</v>
      </c>
      <c r="V57">
        <f>[3]Lite!C61</f>
        <v>2.578125</v>
      </c>
    </row>
    <row r="58" spans="1:22" x14ac:dyDescent="0.3">
      <c r="A58">
        <f>[3]ARF!E62</f>
        <v>56000</v>
      </c>
      <c r="B58">
        <f>[3]ARF!F62</f>
        <v>96.399999999999991</v>
      </c>
      <c r="C58">
        <f>'[3]DWM-NB'!F62</f>
        <v>99.976190476190467</v>
      </c>
      <c r="D58">
        <f>'[3]DWM-HT'!F62</f>
        <v>100</v>
      </c>
      <c r="E58">
        <f>[3]WMA!F62</f>
        <v>0.70000000000000007</v>
      </c>
      <c r="F58">
        <f>[3]Lite!F62</f>
        <v>99.9</v>
      </c>
      <c r="H58">
        <f>'[3]DWM-NB'!L62</f>
        <v>1</v>
      </c>
      <c r="I58">
        <f>[3]Lite!L62</f>
        <v>4</v>
      </c>
      <c r="J58">
        <f>'[3]DWM-HT'!L62</f>
        <v>9</v>
      </c>
      <c r="L58">
        <f>[3]ARF!Q62</f>
        <v>0</v>
      </c>
      <c r="M58">
        <f>'[3]DWM-NB'!Q62</f>
        <v>99.985119047619037</v>
      </c>
      <c r="N58">
        <f>'[3]DWM-HT'!Q62</f>
        <v>0</v>
      </c>
      <c r="O58">
        <f>[3]WMA!Q62</f>
        <v>0</v>
      </c>
      <c r="P58">
        <f>[3]Lite!Q62</f>
        <v>100</v>
      </c>
      <c r="R58">
        <f>[3]ARF!C62</f>
        <v>3.375</v>
      </c>
      <c r="S58">
        <f>'[3]DWM-NB'!C62</f>
        <v>4.46875</v>
      </c>
      <c r="T58">
        <f>'[3]DWM-HT'!C62</f>
        <v>2.34375</v>
      </c>
      <c r="U58">
        <f>[3]WMA!C62</f>
        <v>1.390625</v>
      </c>
      <c r="V58">
        <f>[3]Lite!C62</f>
        <v>2.609375</v>
      </c>
    </row>
    <row r="59" spans="1:22" x14ac:dyDescent="0.3">
      <c r="A59">
        <f>[3]ARF!E63</f>
        <v>57000</v>
      </c>
      <c r="B59">
        <f>[3]ARF!F63</f>
        <v>95.8</v>
      </c>
      <c r="C59">
        <f>'[3]DWM-NB'!F63</f>
        <v>99.976608187134502</v>
      </c>
      <c r="D59">
        <f>'[3]DWM-HT'!F63</f>
        <v>100</v>
      </c>
      <c r="E59">
        <f>[3]WMA!F63</f>
        <v>3.4000000000000004</v>
      </c>
      <c r="F59">
        <f>[3]Lite!F63</f>
        <v>100</v>
      </c>
      <c r="H59">
        <f>'[3]DWM-NB'!L63</f>
        <v>1</v>
      </c>
      <c r="I59">
        <f>[3]Lite!L63</f>
        <v>4</v>
      </c>
      <c r="J59">
        <f>'[3]DWM-HT'!L63</f>
        <v>9</v>
      </c>
      <c r="L59">
        <f>[3]ARF!Q63</f>
        <v>0</v>
      </c>
      <c r="M59">
        <f>'[3]DWM-NB'!Q63</f>
        <v>99.985380116959064</v>
      </c>
      <c r="N59">
        <f>'[3]DWM-HT'!Q63</f>
        <v>0</v>
      </c>
      <c r="O59">
        <f>[3]WMA!Q63</f>
        <v>0</v>
      </c>
      <c r="P59">
        <f>[3]Lite!Q63</f>
        <v>100</v>
      </c>
      <c r="R59">
        <f>[3]ARF!C63</f>
        <v>3.4375</v>
      </c>
      <c r="S59">
        <f>'[3]DWM-NB'!C63</f>
        <v>4.578125</v>
      </c>
      <c r="T59">
        <f>'[3]DWM-HT'!C63</f>
        <v>2.390625</v>
      </c>
      <c r="U59">
        <f>[3]WMA!C63</f>
        <v>1.421875</v>
      </c>
      <c r="V59">
        <f>[3]Lite!C63</f>
        <v>2.625</v>
      </c>
    </row>
    <row r="60" spans="1:22" x14ac:dyDescent="0.3">
      <c r="A60">
        <f>[3]ARF!E64</f>
        <v>58000</v>
      </c>
      <c r="B60">
        <f>[3]ARF!F64</f>
        <v>96.6</v>
      </c>
      <c r="C60">
        <f>'[3]DWM-NB'!F64</f>
        <v>99.977011494252878</v>
      </c>
      <c r="D60">
        <f>'[3]DWM-HT'!F64</f>
        <v>100</v>
      </c>
      <c r="E60">
        <f>[3]WMA!F64</f>
        <v>7.3999999999999995</v>
      </c>
      <c r="F60">
        <f>[3]Lite!F64</f>
        <v>100</v>
      </c>
      <c r="H60">
        <f>'[3]DWM-NB'!L64</f>
        <v>1</v>
      </c>
      <c r="I60">
        <f>[3]Lite!L64</f>
        <v>4</v>
      </c>
      <c r="J60">
        <f>'[3]DWM-HT'!L64</f>
        <v>9</v>
      </c>
      <c r="L60">
        <f>[3]ARF!Q64</f>
        <v>0</v>
      </c>
      <c r="M60">
        <f>'[3]DWM-NB'!Q64</f>
        <v>99.985632183908052</v>
      </c>
      <c r="N60">
        <f>'[3]DWM-HT'!Q64</f>
        <v>0</v>
      </c>
      <c r="O60">
        <f>[3]WMA!Q64</f>
        <v>0</v>
      </c>
      <c r="P60">
        <f>[3]Lite!Q64</f>
        <v>100</v>
      </c>
      <c r="R60">
        <f>[3]ARF!C64</f>
        <v>3.46875</v>
      </c>
      <c r="S60">
        <f>'[3]DWM-NB'!C64</f>
        <v>4.671875</v>
      </c>
      <c r="T60">
        <f>'[3]DWM-HT'!C64</f>
        <v>2.4375</v>
      </c>
      <c r="U60">
        <f>[3]WMA!C64</f>
        <v>1.4375</v>
      </c>
      <c r="V60">
        <f>[3]Lite!C64</f>
        <v>2.65625</v>
      </c>
    </row>
    <row r="61" spans="1:22" x14ac:dyDescent="0.3">
      <c r="A61">
        <f>[3]ARF!E65</f>
        <v>59000</v>
      </c>
      <c r="B61">
        <f>[3]ARF!F65</f>
        <v>96.899999999999991</v>
      </c>
      <c r="C61">
        <f>'[3]DWM-NB'!F65</f>
        <v>99.977401129943502</v>
      </c>
      <c r="D61">
        <f>'[3]DWM-HT'!F65</f>
        <v>99.9</v>
      </c>
      <c r="E61">
        <f>[3]WMA!F65</f>
        <v>24.099999999999998</v>
      </c>
      <c r="F61">
        <f>[3]Lite!F65</f>
        <v>99.9</v>
      </c>
      <c r="H61">
        <f>'[3]DWM-NB'!L65</f>
        <v>1</v>
      </c>
      <c r="I61">
        <f>[3]Lite!L65</f>
        <v>4</v>
      </c>
      <c r="J61">
        <f>'[3]DWM-HT'!L65</f>
        <v>9</v>
      </c>
      <c r="L61">
        <f>[3]ARF!Q65</f>
        <v>0</v>
      </c>
      <c r="M61">
        <f>'[3]DWM-NB'!Q65</f>
        <v>99.985875706214685</v>
      </c>
      <c r="N61">
        <f>'[3]DWM-HT'!Q65</f>
        <v>0</v>
      </c>
      <c r="O61">
        <f>[3]WMA!Q65</f>
        <v>0</v>
      </c>
      <c r="P61">
        <f>[3]Lite!Q65</f>
        <v>100</v>
      </c>
      <c r="R61">
        <f>[3]ARF!C65</f>
        <v>3.515625</v>
      </c>
      <c r="S61">
        <f>'[3]DWM-NB'!C65</f>
        <v>4.734375</v>
      </c>
      <c r="T61">
        <f>'[3]DWM-HT'!C65</f>
        <v>2.46875</v>
      </c>
      <c r="U61">
        <f>[3]WMA!C65</f>
        <v>1.453125</v>
      </c>
      <c r="V61">
        <f>[3]Lite!C65</f>
        <v>2.6875</v>
      </c>
    </row>
    <row r="62" spans="1:22" x14ac:dyDescent="0.3">
      <c r="A62">
        <f>[3]ARF!E66</f>
        <v>60000</v>
      </c>
      <c r="B62">
        <f>[3]ARF!F66</f>
        <v>95.199999999999989</v>
      </c>
      <c r="C62">
        <f>'[3]DWM-NB'!F66</f>
        <v>99.977777777777774</v>
      </c>
      <c r="D62">
        <f>'[3]DWM-HT'!F66</f>
        <v>99.9</v>
      </c>
      <c r="E62">
        <f>[3]WMA!F66</f>
        <v>25.8</v>
      </c>
      <c r="F62">
        <f>[3]Lite!F66</f>
        <v>99.5</v>
      </c>
      <c r="H62">
        <f>'[3]DWM-NB'!L66</f>
        <v>1</v>
      </c>
      <c r="I62">
        <f>[3]Lite!L66</f>
        <v>5</v>
      </c>
      <c r="J62">
        <f>'[3]DWM-HT'!L66</f>
        <v>9</v>
      </c>
      <c r="L62">
        <f>[3]ARF!Q66</f>
        <v>0</v>
      </c>
      <c r="M62">
        <f>'[3]DWM-NB'!Q66</f>
        <v>99.986111111111114</v>
      </c>
      <c r="N62">
        <f>'[3]DWM-HT'!Q66</f>
        <v>0</v>
      </c>
      <c r="O62">
        <f>[3]WMA!Q66</f>
        <v>0</v>
      </c>
      <c r="P62">
        <f>[3]Lite!Q66</f>
        <v>100</v>
      </c>
      <c r="R62">
        <f>[3]ARF!C66</f>
        <v>3.5625</v>
      </c>
      <c r="S62">
        <f>'[3]DWM-NB'!C66</f>
        <v>4.828125</v>
      </c>
      <c r="T62">
        <f>'[3]DWM-HT'!C66</f>
        <v>2.5</v>
      </c>
      <c r="U62">
        <f>[3]WMA!C66</f>
        <v>1.484375</v>
      </c>
      <c r="V62">
        <f>[3]Lite!C66</f>
        <v>2.703125</v>
      </c>
    </row>
    <row r="63" spans="1:22" x14ac:dyDescent="0.3">
      <c r="A63">
        <f>[3]ARF!E67</f>
        <v>61000</v>
      </c>
      <c r="B63">
        <f>[3]ARF!F67</f>
        <v>97.8</v>
      </c>
      <c r="C63">
        <f>'[3]DWM-NB'!F67</f>
        <v>99.978142076502735</v>
      </c>
      <c r="D63">
        <f>'[3]DWM-HT'!F67</f>
        <v>99.8</v>
      </c>
      <c r="E63">
        <f>[3]WMA!F67</f>
        <v>25.5</v>
      </c>
      <c r="F63">
        <f>[3]Lite!F67</f>
        <v>99.8</v>
      </c>
      <c r="H63">
        <f>'[3]DWM-NB'!L67</f>
        <v>1</v>
      </c>
      <c r="I63">
        <f>[3]Lite!L67</f>
        <v>6</v>
      </c>
      <c r="J63">
        <f>'[3]DWM-HT'!L67</f>
        <v>9</v>
      </c>
      <c r="L63">
        <f>[3]ARF!Q67</f>
        <v>0</v>
      </c>
      <c r="M63">
        <f>'[3]DWM-NB'!Q67</f>
        <v>99.986338797814213</v>
      </c>
      <c r="N63">
        <f>'[3]DWM-HT'!Q67</f>
        <v>0</v>
      </c>
      <c r="O63">
        <f>[3]WMA!Q67</f>
        <v>0</v>
      </c>
      <c r="P63">
        <f>[3]Lite!Q67</f>
        <v>100</v>
      </c>
      <c r="R63">
        <f>[3]ARF!C67</f>
        <v>3.609375</v>
      </c>
      <c r="S63">
        <f>'[3]DWM-NB'!C67</f>
        <v>4.890625</v>
      </c>
      <c r="T63">
        <f>'[3]DWM-HT'!C67</f>
        <v>2.53125</v>
      </c>
      <c r="U63">
        <f>[3]WMA!C67</f>
        <v>1.5</v>
      </c>
      <c r="V63">
        <f>[3]Lite!C67</f>
        <v>2.734375</v>
      </c>
    </row>
    <row r="64" spans="1:22" x14ac:dyDescent="0.3">
      <c r="A64">
        <f>[3]ARF!E68</f>
        <v>62000</v>
      </c>
      <c r="B64">
        <f>[3]ARF!F68</f>
        <v>97.3</v>
      </c>
      <c r="C64">
        <f>'[3]DWM-NB'!F68</f>
        <v>99.978494623655905</v>
      </c>
      <c r="D64">
        <f>'[3]DWM-HT'!F68</f>
        <v>99.9</v>
      </c>
      <c r="E64">
        <f>[3]WMA!F68</f>
        <v>24.5</v>
      </c>
      <c r="F64">
        <f>[3]Lite!F68</f>
        <v>100</v>
      </c>
      <c r="H64">
        <f>'[3]DWM-NB'!L68</f>
        <v>1</v>
      </c>
      <c r="I64">
        <f>[3]Lite!L68</f>
        <v>6</v>
      </c>
      <c r="J64">
        <f>'[3]DWM-HT'!L68</f>
        <v>9</v>
      </c>
      <c r="L64">
        <f>[3]ARF!Q68</f>
        <v>0</v>
      </c>
      <c r="M64">
        <f>'[3]DWM-NB'!Q68</f>
        <v>99.986559139784944</v>
      </c>
      <c r="N64">
        <f>'[3]DWM-HT'!Q68</f>
        <v>0</v>
      </c>
      <c r="O64">
        <f>[3]WMA!Q68</f>
        <v>0</v>
      </c>
      <c r="P64">
        <f>[3]Lite!Q68</f>
        <v>100</v>
      </c>
      <c r="R64">
        <f>[3]ARF!C68</f>
        <v>3.65625</v>
      </c>
      <c r="S64">
        <f>'[3]DWM-NB'!C68</f>
        <v>4.96875</v>
      </c>
      <c r="T64">
        <f>'[3]DWM-HT'!C68</f>
        <v>2.5625</v>
      </c>
      <c r="U64">
        <f>[3]WMA!C68</f>
        <v>1.515625</v>
      </c>
      <c r="V64">
        <f>[3]Lite!C68</f>
        <v>2.765625</v>
      </c>
    </row>
    <row r="65" spans="1:22" x14ac:dyDescent="0.3">
      <c r="A65">
        <f>[3]ARF!E69</f>
        <v>63000</v>
      </c>
      <c r="B65">
        <f>[3]ARF!F69</f>
        <v>95.899999999999991</v>
      </c>
      <c r="C65">
        <f>'[3]DWM-NB'!F69</f>
        <v>99.978835978835974</v>
      </c>
      <c r="D65">
        <f>'[3]DWM-HT'!F69</f>
        <v>99.5</v>
      </c>
      <c r="E65">
        <f>[3]WMA!F69</f>
        <v>25.1</v>
      </c>
      <c r="F65">
        <f>[3]Lite!F69</f>
        <v>100</v>
      </c>
      <c r="H65">
        <f>'[3]DWM-NB'!L69</f>
        <v>1</v>
      </c>
      <c r="I65">
        <f>[3]Lite!L69</f>
        <v>5</v>
      </c>
      <c r="J65">
        <f>'[3]DWM-HT'!L69</f>
        <v>9</v>
      </c>
      <c r="L65">
        <f>[3]ARF!Q69</f>
        <v>0</v>
      </c>
      <c r="M65">
        <f>'[3]DWM-NB'!Q69</f>
        <v>99.986772486772495</v>
      </c>
      <c r="N65">
        <f>'[3]DWM-HT'!Q69</f>
        <v>0</v>
      </c>
      <c r="O65">
        <f>[3]WMA!Q69</f>
        <v>0</v>
      </c>
      <c r="P65">
        <f>[3]Lite!Q69</f>
        <v>100</v>
      </c>
      <c r="R65">
        <f>[3]ARF!C69</f>
        <v>3.703125</v>
      </c>
      <c r="S65">
        <f>'[3]DWM-NB'!C69</f>
        <v>5.015625</v>
      </c>
      <c r="T65">
        <f>'[3]DWM-HT'!C69</f>
        <v>2.59375</v>
      </c>
      <c r="U65">
        <f>[3]WMA!C69</f>
        <v>1.546875</v>
      </c>
      <c r="V65">
        <f>[3]Lite!C69</f>
        <v>2.796875</v>
      </c>
    </row>
    <row r="66" spans="1:22" x14ac:dyDescent="0.3">
      <c r="A66">
        <f>[3]ARF!E70</f>
        <v>64000</v>
      </c>
      <c r="B66">
        <f>[3]ARF!F70</f>
        <v>97.7</v>
      </c>
      <c r="C66">
        <f>'[3]DWM-NB'!F70</f>
        <v>99.979166666666657</v>
      </c>
      <c r="D66">
        <f>'[3]DWM-HT'!F70</f>
        <v>98.3</v>
      </c>
      <c r="E66">
        <f>[3]WMA!F70</f>
        <v>24.9</v>
      </c>
      <c r="F66">
        <f>[3]Lite!F70</f>
        <v>99.9</v>
      </c>
      <c r="H66">
        <f>'[3]DWM-NB'!L70</f>
        <v>1</v>
      </c>
      <c r="I66">
        <f>[3]Lite!L70</f>
        <v>5</v>
      </c>
      <c r="J66">
        <f>'[3]DWM-HT'!L70</f>
        <v>9</v>
      </c>
      <c r="L66">
        <f>[3]ARF!Q70</f>
        <v>0</v>
      </c>
      <c r="M66">
        <f>'[3]DWM-NB'!Q70</f>
        <v>99.986979166666671</v>
      </c>
      <c r="N66">
        <f>'[3]DWM-HT'!Q70</f>
        <v>0</v>
      </c>
      <c r="O66">
        <f>[3]WMA!Q70</f>
        <v>0</v>
      </c>
      <c r="P66">
        <f>[3]Lite!Q70</f>
        <v>100</v>
      </c>
      <c r="R66">
        <f>[3]ARF!C70</f>
        <v>3.75</v>
      </c>
      <c r="S66">
        <f>'[3]DWM-NB'!C70</f>
        <v>5.0625</v>
      </c>
      <c r="T66">
        <f>'[3]DWM-HT'!C70</f>
        <v>2.625</v>
      </c>
      <c r="U66">
        <f>[3]WMA!C70</f>
        <v>1.5625</v>
      </c>
      <c r="V66">
        <f>[3]Lite!C70</f>
        <v>2.828125</v>
      </c>
    </row>
    <row r="67" spans="1:22" x14ac:dyDescent="0.3">
      <c r="A67">
        <f>[3]ARF!E71</f>
        <v>65000</v>
      </c>
      <c r="B67">
        <f>[3]ARF!F71</f>
        <v>98.3</v>
      </c>
      <c r="C67">
        <f>'[3]DWM-NB'!F71</f>
        <v>99.97948717948718</v>
      </c>
      <c r="D67">
        <f>'[3]DWM-HT'!F71</f>
        <v>98.2</v>
      </c>
      <c r="E67">
        <f>[3]WMA!F71</f>
        <v>25.5</v>
      </c>
      <c r="F67">
        <f>[3]Lite!F71</f>
        <v>100</v>
      </c>
      <c r="H67">
        <f>'[3]DWM-NB'!L71</f>
        <v>1</v>
      </c>
      <c r="I67">
        <f>[3]Lite!L71</f>
        <v>5</v>
      </c>
      <c r="J67">
        <f>'[3]DWM-HT'!L71</f>
        <v>9</v>
      </c>
      <c r="L67">
        <f>[3]ARF!Q71</f>
        <v>0</v>
      </c>
      <c r="M67">
        <f>'[3]DWM-NB'!Q71</f>
        <v>99.987179487179489</v>
      </c>
      <c r="N67">
        <f>'[3]DWM-HT'!Q71</f>
        <v>0</v>
      </c>
      <c r="O67">
        <f>[3]WMA!Q71</f>
        <v>0</v>
      </c>
      <c r="P67">
        <f>[3]Lite!Q71</f>
        <v>100</v>
      </c>
      <c r="R67">
        <f>[3]ARF!C71</f>
        <v>3.796875</v>
      </c>
      <c r="S67">
        <f>'[3]DWM-NB'!C71</f>
        <v>5.109375</v>
      </c>
      <c r="T67">
        <f>'[3]DWM-HT'!C71</f>
        <v>2.65625</v>
      </c>
      <c r="U67">
        <f>[3]WMA!C71</f>
        <v>1.578125</v>
      </c>
      <c r="V67">
        <f>[3]Lite!C71</f>
        <v>2.859375</v>
      </c>
    </row>
    <row r="68" spans="1:22" x14ac:dyDescent="0.3">
      <c r="A68">
        <f>[3]ARF!E72</f>
        <v>66000</v>
      </c>
      <c r="B68">
        <f>[3]ARF!F72</f>
        <v>98.5</v>
      </c>
      <c r="C68">
        <f>'[3]DWM-NB'!F72</f>
        <v>99.979797979797979</v>
      </c>
      <c r="D68">
        <f>'[3]DWM-HT'!F72</f>
        <v>98.2</v>
      </c>
      <c r="E68">
        <f>[3]WMA!F72</f>
        <v>24.5</v>
      </c>
      <c r="F68">
        <f>[3]Lite!F72</f>
        <v>99.9</v>
      </c>
      <c r="H68">
        <f>'[3]DWM-NB'!L72</f>
        <v>1</v>
      </c>
      <c r="I68">
        <f>[3]Lite!L72</f>
        <v>6</v>
      </c>
      <c r="J68">
        <f>'[3]DWM-HT'!L72</f>
        <v>9</v>
      </c>
      <c r="L68">
        <f>[3]ARF!Q72</f>
        <v>0</v>
      </c>
      <c r="M68">
        <f>'[3]DWM-NB'!Q72</f>
        <v>99.987373737373744</v>
      </c>
      <c r="N68">
        <f>'[3]DWM-HT'!Q72</f>
        <v>0</v>
      </c>
      <c r="O68">
        <f>[3]WMA!Q72</f>
        <v>0</v>
      </c>
      <c r="P68">
        <f>[3]Lite!Q72</f>
        <v>100</v>
      </c>
      <c r="R68">
        <f>[3]ARF!C72</f>
        <v>3.828125</v>
      </c>
      <c r="S68">
        <f>'[3]DWM-NB'!C72</f>
        <v>5.15625</v>
      </c>
      <c r="T68">
        <f>'[3]DWM-HT'!C72</f>
        <v>2.6875</v>
      </c>
      <c r="U68">
        <f>[3]WMA!C72</f>
        <v>1.578125</v>
      </c>
      <c r="V68">
        <f>[3]Lite!C72</f>
        <v>2.890625</v>
      </c>
    </row>
    <row r="69" spans="1:22" x14ac:dyDescent="0.3">
      <c r="A69">
        <f>[3]ARF!E73</f>
        <v>67000</v>
      </c>
      <c r="B69">
        <f>[3]ARF!F73</f>
        <v>98.2</v>
      </c>
      <c r="C69">
        <f>'[3]DWM-NB'!F73</f>
        <v>99.980099502487562</v>
      </c>
      <c r="D69">
        <f>'[3]DWM-HT'!F73</f>
        <v>96.8</v>
      </c>
      <c r="E69">
        <f>[3]WMA!F73</f>
        <v>25.3</v>
      </c>
      <c r="F69">
        <f>[3]Lite!F73</f>
        <v>100</v>
      </c>
      <c r="H69">
        <f>'[3]DWM-NB'!L73</f>
        <v>1</v>
      </c>
      <c r="I69">
        <f>[3]Lite!L73</f>
        <v>6</v>
      </c>
      <c r="J69">
        <f>'[3]DWM-HT'!L73</f>
        <v>10</v>
      </c>
      <c r="L69">
        <f>[3]ARF!Q73</f>
        <v>0</v>
      </c>
      <c r="M69">
        <f>'[3]DWM-NB'!Q73</f>
        <v>99.987562189054728</v>
      </c>
      <c r="N69">
        <f>'[3]DWM-HT'!Q73</f>
        <v>0</v>
      </c>
      <c r="O69">
        <f>[3]WMA!Q73</f>
        <v>0</v>
      </c>
      <c r="P69">
        <f>[3]Lite!Q73</f>
        <v>100</v>
      </c>
      <c r="R69">
        <f>[3]ARF!C73</f>
        <v>3.875</v>
      </c>
      <c r="S69">
        <f>'[3]DWM-NB'!C73</f>
        <v>5.234375</v>
      </c>
      <c r="T69">
        <f>'[3]DWM-HT'!C73</f>
        <v>2.71875</v>
      </c>
      <c r="U69">
        <f>[3]WMA!C73</f>
        <v>1.609375</v>
      </c>
      <c r="V69">
        <f>[3]Lite!C73</f>
        <v>2.921875</v>
      </c>
    </row>
    <row r="70" spans="1:22" x14ac:dyDescent="0.3">
      <c r="A70">
        <f>[3]ARF!E74</f>
        <v>68000</v>
      </c>
      <c r="B70">
        <f>[3]ARF!F74</f>
        <v>95.8</v>
      </c>
      <c r="C70">
        <f>'[3]DWM-NB'!F74</f>
        <v>99.980392156862735</v>
      </c>
      <c r="D70">
        <f>'[3]DWM-HT'!F74</f>
        <v>97</v>
      </c>
      <c r="E70">
        <f>[3]WMA!F74</f>
        <v>24.7</v>
      </c>
      <c r="F70">
        <f>[3]Lite!F74</f>
        <v>99.9</v>
      </c>
      <c r="H70">
        <f>'[3]DWM-NB'!L74</f>
        <v>1</v>
      </c>
      <c r="I70">
        <f>[3]Lite!L74</f>
        <v>7</v>
      </c>
      <c r="J70">
        <f>'[3]DWM-HT'!L74</f>
        <v>11</v>
      </c>
      <c r="L70">
        <f>[3]ARF!Q74</f>
        <v>0</v>
      </c>
      <c r="M70">
        <f>'[3]DWM-NB'!Q74</f>
        <v>99.987745098039213</v>
      </c>
      <c r="N70">
        <f>'[3]DWM-HT'!Q74</f>
        <v>0</v>
      </c>
      <c r="O70">
        <f>[3]WMA!Q74</f>
        <v>0</v>
      </c>
      <c r="P70">
        <f>[3]Lite!Q74</f>
        <v>100</v>
      </c>
      <c r="R70">
        <f>[3]ARF!C74</f>
        <v>3.9375</v>
      </c>
      <c r="S70">
        <f>'[3]DWM-NB'!C74</f>
        <v>5.265625</v>
      </c>
      <c r="T70">
        <f>'[3]DWM-HT'!C74</f>
        <v>2.75</v>
      </c>
      <c r="U70">
        <f>[3]WMA!C74</f>
        <v>1.625</v>
      </c>
      <c r="V70">
        <f>[3]Lite!C74</f>
        <v>2.953125</v>
      </c>
    </row>
    <row r="71" spans="1:22" x14ac:dyDescent="0.3">
      <c r="A71">
        <f>[3]ARF!E75</f>
        <v>69000</v>
      </c>
      <c r="B71">
        <f>[3]ARF!F75</f>
        <v>99.5</v>
      </c>
      <c r="C71">
        <f>'[3]DWM-NB'!F75</f>
        <v>99.980676328502412</v>
      </c>
      <c r="D71">
        <f>'[3]DWM-HT'!F75</f>
        <v>99</v>
      </c>
      <c r="E71">
        <f>[3]WMA!F75</f>
        <v>25.4</v>
      </c>
      <c r="F71">
        <f>[3]Lite!F75</f>
        <v>99.9</v>
      </c>
      <c r="H71">
        <f>'[3]DWM-NB'!L75</f>
        <v>1</v>
      </c>
      <c r="I71">
        <f>[3]Lite!L75</f>
        <v>7</v>
      </c>
      <c r="J71">
        <f>'[3]DWM-HT'!L75</f>
        <v>11</v>
      </c>
      <c r="L71">
        <f>[3]ARF!Q75</f>
        <v>0</v>
      </c>
      <c r="M71">
        <f>'[3]DWM-NB'!Q75</f>
        <v>99.98792270531402</v>
      </c>
      <c r="N71">
        <f>'[3]DWM-HT'!Q75</f>
        <v>0</v>
      </c>
      <c r="O71">
        <f>[3]WMA!Q75</f>
        <v>0</v>
      </c>
      <c r="P71">
        <f>[3]Lite!Q75</f>
        <v>100</v>
      </c>
      <c r="R71">
        <f>[3]ARF!C75</f>
        <v>4</v>
      </c>
      <c r="S71">
        <f>'[3]DWM-NB'!C75</f>
        <v>5.3125</v>
      </c>
      <c r="T71">
        <f>'[3]DWM-HT'!C75</f>
        <v>2.78125</v>
      </c>
      <c r="U71">
        <f>[3]WMA!C75</f>
        <v>1.640625</v>
      </c>
      <c r="V71">
        <f>[3]Lite!C75</f>
        <v>2.96875</v>
      </c>
    </row>
    <row r="72" spans="1:22" x14ac:dyDescent="0.3">
      <c r="A72">
        <f>[3]ARF!E76</f>
        <v>70000</v>
      </c>
      <c r="B72">
        <f>[3]ARF!F76</f>
        <v>99.2</v>
      </c>
      <c r="C72">
        <f>'[3]DWM-NB'!F76</f>
        <v>99.976190476190467</v>
      </c>
      <c r="D72">
        <f>'[3]DWM-HT'!F76</f>
        <v>96.6</v>
      </c>
      <c r="E72">
        <f>[3]WMA!F76</f>
        <v>24.6</v>
      </c>
      <c r="F72">
        <f>[3]Lite!F76</f>
        <v>100</v>
      </c>
      <c r="H72">
        <f>'[3]DWM-NB'!L76</f>
        <v>1</v>
      </c>
      <c r="I72">
        <f>[3]Lite!L76</f>
        <v>7</v>
      </c>
      <c r="J72">
        <f>'[3]DWM-HT'!L76</f>
        <v>11</v>
      </c>
      <c r="L72">
        <f>[3]ARF!Q76</f>
        <v>0</v>
      </c>
      <c r="M72">
        <f>'[3]DWM-NB'!Q76</f>
        <v>99.985714285714295</v>
      </c>
      <c r="N72">
        <f>'[3]DWM-HT'!Q76</f>
        <v>0</v>
      </c>
      <c r="O72">
        <f>[3]WMA!Q76</f>
        <v>0</v>
      </c>
      <c r="P72">
        <f>[3]Lite!Q76</f>
        <v>0</v>
      </c>
      <c r="R72">
        <f>[3]ARF!C76</f>
        <v>4.0625</v>
      </c>
      <c r="S72">
        <f>'[3]DWM-NB'!C76</f>
        <v>5.375</v>
      </c>
      <c r="T72">
        <f>'[3]DWM-HT'!C76</f>
        <v>2.8125</v>
      </c>
      <c r="U72">
        <f>[3]WMA!C76</f>
        <v>1.65625</v>
      </c>
      <c r="V72">
        <f>[3]Lite!C76</f>
        <v>3</v>
      </c>
    </row>
    <row r="73" spans="1:22" x14ac:dyDescent="0.3">
      <c r="A73">
        <f>[3]ARF!E77</f>
        <v>71000</v>
      </c>
      <c r="B73">
        <f>[3]ARF!F77</f>
        <v>99.1</v>
      </c>
      <c r="C73">
        <f>'[3]DWM-NB'!F77</f>
        <v>99.97652582159624</v>
      </c>
      <c r="D73">
        <f>'[3]DWM-HT'!F77</f>
        <v>78.400000000000006</v>
      </c>
      <c r="E73">
        <f>[3]WMA!F77</f>
        <v>26</v>
      </c>
      <c r="F73">
        <f>[3]Lite!F77</f>
        <v>99.8</v>
      </c>
      <c r="H73">
        <f>'[3]DWM-NB'!L77</f>
        <v>1</v>
      </c>
      <c r="I73">
        <f>[3]Lite!L77</f>
        <v>7</v>
      </c>
      <c r="J73">
        <f>'[3]DWM-HT'!L77</f>
        <v>20</v>
      </c>
      <c r="L73">
        <f>[3]ARF!Q77</f>
        <v>0</v>
      </c>
      <c r="M73">
        <f>'[3]DWM-NB'!Q77</f>
        <v>99.985915492957744</v>
      </c>
      <c r="N73">
        <f>'[3]DWM-HT'!Q77</f>
        <v>0</v>
      </c>
      <c r="O73">
        <f>[3]WMA!Q77</f>
        <v>0</v>
      </c>
      <c r="P73">
        <f>[3]Lite!Q77</f>
        <v>100</v>
      </c>
      <c r="R73">
        <f>[3]ARF!C77</f>
        <v>4.109375</v>
      </c>
      <c r="S73">
        <f>'[3]DWM-NB'!C77</f>
        <v>5.4375</v>
      </c>
      <c r="T73">
        <f>'[3]DWM-HT'!C77</f>
        <v>2.859375</v>
      </c>
      <c r="U73">
        <f>[3]WMA!C77</f>
        <v>1.6875</v>
      </c>
      <c r="V73">
        <f>[3]Lite!C77</f>
        <v>3.03125</v>
      </c>
    </row>
    <row r="74" spans="1:22" x14ac:dyDescent="0.3">
      <c r="A74">
        <f>[3]ARF!E78</f>
        <v>72000</v>
      </c>
      <c r="B74">
        <f>[3]ARF!F78</f>
        <v>98.3</v>
      </c>
      <c r="C74">
        <f>'[3]DWM-NB'!F78</f>
        <v>99.972222222222214</v>
      </c>
      <c r="D74">
        <f>'[3]DWM-HT'!F78</f>
        <v>99</v>
      </c>
      <c r="E74">
        <f>[3]WMA!F78</f>
        <v>24</v>
      </c>
      <c r="F74">
        <f>[3]Lite!F78</f>
        <v>99.7</v>
      </c>
      <c r="H74">
        <f>'[3]DWM-NB'!L78</f>
        <v>1</v>
      </c>
      <c r="I74">
        <f>[3]Lite!L78</f>
        <v>8</v>
      </c>
      <c r="J74">
        <f>'[3]DWM-HT'!L78</f>
        <v>4</v>
      </c>
      <c r="L74">
        <f>[3]ARF!Q78</f>
        <v>0</v>
      </c>
      <c r="M74">
        <f>'[3]DWM-NB'!Q78</f>
        <v>99.983796296296305</v>
      </c>
      <c r="N74">
        <f>'[3]DWM-HT'!Q78</f>
        <v>0</v>
      </c>
      <c r="O74">
        <f>[3]WMA!Q78</f>
        <v>0</v>
      </c>
      <c r="P74">
        <f>[3]Lite!Q78</f>
        <v>100</v>
      </c>
      <c r="R74">
        <f>[3]ARF!C78</f>
        <v>4.15625</v>
      </c>
      <c r="S74">
        <f>'[3]DWM-NB'!C78</f>
        <v>5.46875</v>
      </c>
      <c r="T74">
        <f>'[3]DWM-HT'!C78</f>
        <v>2.890625</v>
      </c>
      <c r="U74">
        <f>[3]WMA!C78</f>
        <v>1.703125</v>
      </c>
      <c r="V74">
        <f>[3]Lite!C78</f>
        <v>3.0625</v>
      </c>
    </row>
    <row r="75" spans="1:22" x14ac:dyDescent="0.3">
      <c r="A75">
        <f>[3]ARF!E79</f>
        <v>73000</v>
      </c>
      <c r="B75">
        <f>[3]ARF!F79</f>
        <v>98.3</v>
      </c>
      <c r="C75">
        <f>'[3]DWM-NB'!F79</f>
        <v>99.972602739726028</v>
      </c>
      <c r="D75">
        <f>'[3]DWM-HT'!F79</f>
        <v>100</v>
      </c>
      <c r="E75">
        <f>[3]WMA!F79</f>
        <v>24.5</v>
      </c>
      <c r="F75">
        <f>[3]Lite!F79</f>
        <v>99.9</v>
      </c>
      <c r="H75">
        <f>'[3]DWM-NB'!L79</f>
        <v>1</v>
      </c>
      <c r="I75">
        <f>[3]Lite!L79</f>
        <v>8</v>
      </c>
      <c r="J75">
        <f>'[3]DWM-HT'!L79</f>
        <v>4</v>
      </c>
      <c r="L75">
        <f>[3]ARF!Q79</f>
        <v>0</v>
      </c>
      <c r="M75">
        <f>'[3]DWM-NB'!Q79</f>
        <v>99.984018264840174</v>
      </c>
      <c r="N75">
        <f>'[3]DWM-HT'!Q79</f>
        <v>0</v>
      </c>
      <c r="O75">
        <f>[3]WMA!Q79</f>
        <v>0</v>
      </c>
      <c r="P75">
        <f>[3]Lite!Q79</f>
        <v>100</v>
      </c>
      <c r="R75">
        <f>[3]ARF!C79</f>
        <v>4.203125</v>
      </c>
      <c r="S75">
        <f>'[3]DWM-NB'!C79</f>
        <v>5.515625</v>
      </c>
      <c r="T75">
        <f>'[3]DWM-HT'!C79</f>
        <v>2.90625</v>
      </c>
      <c r="U75">
        <f>[3]WMA!C79</f>
        <v>1.71875</v>
      </c>
      <c r="V75">
        <f>[3]Lite!C79</f>
        <v>3.09375</v>
      </c>
    </row>
    <row r="76" spans="1:22" x14ac:dyDescent="0.3">
      <c r="A76">
        <f>[3]ARF!E80</f>
        <v>74000</v>
      </c>
      <c r="B76">
        <f>[3]ARF!F80</f>
        <v>95.7</v>
      </c>
      <c r="C76">
        <f>'[3]DWM-NB'!F80</f>
        <v>99.972972972972968</v>
      </c>
      <c r="D76">
        <f>'[3]DWM-HT'!F80</f>
        <v>100</v>
      </c>
      <c r="E76">
        <f>[3]WMA!F80</f>
        <v>25.5</v>
      </c>
      <c r="F76">
        <f>[3]Lite!F80</f>
        <v>100</v>
      </c>
      <c r="H76">
        <f>'[3]DWM-NB'!L80</f>
        <v>1</v>
      </c>
      <c r="I76">
        <f>[3]Lite!L80</f>
        <v>8</v>
      </c>
      <c r="J76">
        <f>'[3]DWM-HT'!L80</f>
        <v>4</v>
      </c>
      <c r="L76">
        <f>[3]ARF!Q80</f>
        <v>0</v>
      </c>
      <c r="M76">
        <f>'[3]DWM-NB'!Q80</f>
        <v>99.984234234234236</v>
      </c>
      <c r="N76">
        <f>'[3]DWM-HT'!Q80</f>
        <v>0</v>
      </c>
      <c r="O76">
        <f>[3]WMA!Q80</f>
        <v>0</v>
      </c>
      <c r="P76">
        <f>[3]Lite!Q80</f>
        <v>100</v>
      </c>
      <c r="R76">
        <f>[3]ARF!C80</f>
        <v>4.25</v>
      </c>
      <c r="S76">
        <f>'[3]DWM-NB'!C80</f>
        <v>5.578125</v>
      </c>
      <c r="T76">
        <f>'[3]DWM-HT'!C80</f>
        <v>2.921875</v>
      </c>
      <c r="U76">
        <f>[3]WMA!C80</f>
        <v>1.734375</v>
      </c>
      <c r="V76">
        <f>[3]Lite!C80</f>
        <v>3.125</v>
      </c>
    </row>
    <row r="77" spans="1:22" x14ac:dyDescent="0.3">
      <c r="A77">
        <f>[3]ARF!E81</f>
        <v>75000</v>
      </c>
      <c r="B77">
        <f>[3]ARF!F81</f>
        <v>97.6</v>
      </c>
      <c r="C77">
        <f>'[3]DWM-NB'!F81</f>
        <v>99.973333333333329</v>
      </c>
      <c r="D77">
        <f>'[3]DWM-HT'!F81</f>
        <v>100</v>
      </c>
      <c r="E77">
        <f>[3]WMA!F81</f>
        <v>25.2</v>
      </c>
      <c r="F77">
        <f>[3]Lite!F81</f>
        <v>99.6</v>
      </c>
      <c r="H77">
        <f>'[3]DWM-NB'!L81</f>
        <v>1</v>
      </c>
      <c r="I77">
        <f>[3]Lite!L81</f>
        <v>8</v>
      </c>
      <c r="J77">
        <f>'[3]DWM-HT'!L81</f>
        <v>4</v>
      </c>
      <c r="L77">
        <f>[3]ARF!Q81</f>
        <v>0</v>
      </c>
      <c r="M77">
        <f>'[3]DWM-NB'!Q81</f>
        <v>99.984444444444449</v>
      </c>
      <c r="N77">
        <f>'[3]DWM-HT'!Q81</f>
        <v>0</v>
      </c>
      <c r="O77">
        <f>[3]WMA!Q81</f>
        <v>0</v>
      </c>
      <c r="P77">
        <f>[3]Lite!Q81</f>
        <v>100</v>
      </c>
      <c r="R77">
        <f>[3]ARF!C81</f>
        <v>4.3125</v>
      </c>
      <c r="S77">
        <f>'[3]DWM-NB'!C81</f>
        <v>5.625</v>
      </c>
      <c r="T77">
        <f>'[3]DWM-HT'!C81</f>
        <v>2.953125</v>
      </c>
      <c r="U77">
        <f>[3]WMA!C81</f>
        <v>1.765625</v>
      </c>
      <c r="V77">
        <f>[3]Lite!C81</f>
        <v>3.140625</v>
      </c>
    </row>
    <row r="78" spans="1:22" x14ac:dyDescent="0.3">
      <c r="A78">
        <f>[3]ARF!E82</f>
        <v>76000</v>
      </c>
      <c r="B78">
        <f>[3]ARF!F82</f>
        <v>98.7</v>
      </c>
      <c r="C78">
        <f>'[3]DWM-NB'!F82</f>
        <v>99.973684210526315</v>
      </c>
      <c r="D78">
        <f>'[3]DWM-HT'!F82</f>
        <v>100</v>
      </c>
      <c r="E78">
        <f>[3]WMA!F82</f>
        <v>24.8</v>
      </c>
      <c r="F78">
        <f>[3]Lite!F82</f>
        <v>100</v>
      </c>
      <c r="H78">
        <f>'[3]DWM-NB'!L82</f>
        <v>1</v>
      </c>
      <c r="I78">
        <f>[3]Lite!L82</f>
        <v>7</v>
      </c>
      <c r="J78">
        <f>'[3]DWM-HT'!L82</f>
        <v>4</v>
      </c>
      <c r="L78">
        <f>[3]ARF!Q82</f>
        <v>0</v>
      </c>
      <c r="M78">
        <f>'[3]DWM-NB'!Q82</f>
        <v>99.984649122807014</v>
      </c>
      <c r="N78">
        <f>'[3]DWM-HT'!Q82</f>
        <v>0</v>
      </c>
      <c r="O78">
        <f>[3]WMA!Q82</f>
        <v>0</v>
      </c>
      <c r="P78">
        <f>[3]Lite!Q82</f>
        <v>100</v>
      </c>
      <c r="R78">
        <f>[3]ARF!C82</f>
        <v>4.359375</v>
      </c>
      <c r="S78">
        <f>'[3]DWM-NB'!C82</f>
        <v>5.671875</v>
      </c>
      <c r="T78">
        <f>'[3]DWM-HT'!C82</f>
        <v>2.96875</v>
      </c>
      <c r="U78">
        <f>[3]WMA!C82</f>
        <v>1.78125</v>
      </c>
      <c r="V78">
        <f>[3]Lite!C82</f>
        <v>3.1875</v>
      </c>
    </row>
    <row r="79" spans="1:22" x14ac:dyDescent="0.3">
      <c r="A79">
        <f>[3]ARF!E83</f>
        <v>77000</v>
      </c>
      <c r="B79">
        <f>[3]ARF!F83</f>
        <v>95.7</v>
      </c>
      <c r="C79">
        <f>'[3]DWM-NB'!F83</f>
        <v>99.974025974025977</v>
      </c>
      <c r="D79">
        <f>'[3]DWM-HT'!F83</f>
        <v>100</v>
      </c>
      <c r="E79">
        <f>[3]WMA!F83</f>
        <v>24.6</v>
      </c>
      <c r="F79">
        <f>[3]Lite!F83</f>
        <v>100</v>
      </c>
      <c r="H79">
        <f>'[3]DWM-NB'!L83</f>
        <v>1</v>
      </c>
      <c r="I79">
        <f>[3]Lite!L83</f>
        <v>6</v>
      </c>
      <c r="J79">
        <f>'[3]DWM-HT'!L83</f>
        <v>4</v>
      </c>
      <c r="L79">
        <f>[3]ARF!Q83</f>
        <v>0</v>
      </c>
      <c r="M79">
        <f>'[3]DWM-NB'!Q83</f>
        <v>99.984848484848484</v>
      </c>
      <c r="N79">
        <f>'[3]DWM-HT'!Q83</f>
        <v>0</v>
      </c>
      <c r="O79">
        <f>[3]WMA!Q83</f>
        <v>0</v>
      </c>
      <c r="P79">
        <f>[3]Lite!Q83</f>
        <v>100</v>
      </c>
      <c r="R79">
        <f>[3]ARF!C83</f>
        <v>4.40625</v>
      </c>
      <c r="S79">
        <f>'[3]DWM-NB'!C83</f>
        <v>5.734375</v>
      </c>
      <c r="T79">
        <f>'[3]DWM-HT'!C83</f>
        <v>3</v>
      </c>
      <c r="U79">
        <f>[3]WMA!C83</f>
        <v>1.796875</v>
      </c>
      <c r="V79">
        <f>[3]Lite!C83</f>
        <v>3.234375</v>
      </c>
    </row>
    <row r="80" spans="1:22" x14ac:dyDescent="0.3">
      <c r="A80">
        <f>[3]ARF!E84</f>
        <v>78000</v>
      </c>
      <c r="B80">
        <f>[3]ARF!F84</f>
        <v>77.100000000000009</v>
      </c>
      <c r="C80">
        <f>'[3]DWM-NB'!F84</f>
        <v>99.974358974358978</v>
      </c>
      <c r="D80">
        <f>'[3]DWM-HT'!F84</f>
        <v>99.5</v>
      </c>
      <c r="E80">
        <f>[3]WMA!F84</f>
        <v>25.4</v>
      </c>
      <c r="F80">
        <f>[3]Lite!F84</f>
        <v>99.6</v>
      </c>
      <c r="H80">
        <f>'[3]DWM-NB'!L84</f>
        <v>1</v>
      </c>
      <c r="I80">
        <f>[3]Lite!L84</f>
        <v>6</v>
      </c>
      <c r="J80">
        <f>'[3]DWM-HT'!L84</f>
        <v>4</v>
      </c>
      <c r="L80">
        <f>[3]ARF!Q84</f>
        <v>0</v>
      </c>
      <c r="M80">
        <f>'[3]DWM-NB'!Q84</f>
        <v>99.98504273504274</v>
      </c>
      <c r="N80">
        <f>'[3]DWM-HT'!Q84</f>
        <v>0</v>
      </c>
      <c r="O80">
        <f>[3]WMA!Q84</f>
        <v>0</v>
      </c>
      <c r="P80">
        <f>[3]Lite!Q84</f>
        <v>100</v>
      </c>
      <c r="R80">
        <f>[3]ARF!C84</f>
        <v>4.5</v>
      </c>
      <c r="S80">
        <f>'[3]DWM-NB'!C84</f>
        <v>5.78125</v>
      </c>
      <c r="T80">
        <f>'[3]DWM-HT'!C84</f>
        <v>3.015625</v>
      </c>
      <c r="U80">
        <f>[3]WMA!C84</f>
        <v>1.8125</v>
      </c>
      <c r="V80">
        <f>[3]Lite!C84</f>
        <v>3.265625</v>
      </c>
    </row>
    <row r="81" spans="1:22" x14ac:dyDescent="0.3">
      <c r="A81">
        <f>[3]ARF!E85</f>
        <v>79000</v>
      </c>
      <c r="B81">
        <f>[3]ARF!F85</f>
        <v>95.8</v>
      </c>
      <c r="C81">
        <f>'[3]DWM-NB'!F85</f>
        <v>99.970464135021103</v>
      </c>
      <c r="D81">
        <f>'[3]DWM-HT'!F85</f>
        <v>99.5</v>
      </c>
      <c r="E81">
        <f>[3]WMA!F85</f>
        <v>24.9</v>
      </c>
      <c r="F81">
        <f>[3]Lite!F85</f>
        <v>99.9</v>
      </c>
      <c r="H81">
        <f>'[3]DWM-NB'!L85</f>
        <v>1</v>
      </c>
      <c r="I81">
        <f>[3]Lite!L85</f>
        <v>6</v>
      </c>
      <c r="J81">
        <f>'[3]DWM-HT'!L85</f>
        <v>4</v>
      </c>
      <c r="L81">
        <f>[3]ARF!Q85</f>
        <v>0</v>
      </c>
      <c r="M81">
        <f>'[3]DWM-NB'!Q85</f>
        <v>99.98312236286921</v>
      </c>
      <c r="N81">
        <f>'[3]DWM-HT'!Q85</f>
        <v>0</v>
      </c>
      <c r="O81">
        <f>[3]WMA!Q85</f>
        <v>0</v>
      </c>
      <c r="P81">
        <f>[3]Lite!Q85</f>
        <v>100</v>
      </c>
      <c r="R81">
        <f>[3]ARF!C85</f>
        <v>4.59375</v>
      </c>
      <c r="S81">
        <f>'[3]DWM-NB'!C85</f>
        <v>5.8125</v>
      </c>
      <c r="T81">
        <f>'[3]DWM-HT'!C85</f>
        <v>3.046875</v>
      </c>
      <c r="U81">
        <f>[3]WMA!C85</f>
        <v>1.84375</v>
      </c>
      <c r="V81">
        <f>[3]Lite!C85</f>
        <v>3.296875</v>
      </c>
    </row>
    <row r="82" spans="1:22" x14ac:dyDescent="0.3">
      <c r="A82">
        <f>[3]ARF!E86</f>
        <v>80000</v>
      </c>
      <c r="B82">
        <f>[3]ARF!F86</f>
        <v>99.6</v>
      </c>
      <c r="C82">
        <f>'[3]DWM-NB'!F86</f>
        <v>99.970833333333331</v>
      </c>
      <c r="D82">
        <f>'[3]DWM-HT'!F86</f>
        <v>99.6</v>
      </c>
      <c r="E82">
        <f>[3]WMA!F86</f>
        <v>25.1</v>
      </c>
      <c r="F82">
        <f>[3]Lite!F86</f>
        <v>99.9</v>
      </c>
      <c r="H82">
        <f>'[3]DWM-NB'!L86</f>
        <v>1</v>
      </c>
      <c r="I82">
        <f>[3]Lite!L86</f>
        <v>6</v>
      </c>
      <c r="J82">
        <f>'[3]DWM-HT'!L86</f>
        <v>4</v>
      </c>
      <c r="L82">
        <f>[3]ARF!Q86</f>
        <v>0</v>
      </c>
      <c r="M82">
        <f>'[3]DWM-NB'!Q86</f>
        <v>99.983333333333334</v>
      </c>
      <c r="N82">
        <f>'[3]DWM-HT'!Q86</f>
        <v>0</v>
      </c>
      <c r="O82">
        <f>[3]WMA!Q86</f>
        <v>0</v>
      </c>
      <c r="P82">
        <f>[3]Lite!Q86</f>
        <v>100</v>
      </c>
      <c r="R82">
        <f>[3]ARF!C86</f>
        <v>4.609375</v>
      </c>
      <c r="S82">
        <f>'[3]DWM-NB'!C86</f>
        <v>5.84375</v>
      </c>
      <c r="T82">
        <f>'[3]DWM-HT'!C86</f>
        <v>3.0625</v>
      </c>
      <c r="U82">
        <f>[3]WMA!C86</f>
        <v>1.859375</v>
      </c>
      <c r="V82">
        <f>[3]Lite!C86</f>
        <v>3.328125</v>
      </c>
    </row>
    <row r="83" spans="1:22" x14ac:dyDescent="0.3">
      <c r="A83">
        <f>[3]ARF!E87</f>
        <v>81000</v>
      </c>
      <c r="B83">
        <f>[3]ARF!F87</f>
        <v>99.6</v>
      </c>
      <c r="C83">
        <f>'[3]DWM-NB'!F87</f>
        <v>99.971193415637856</v>
      </c>
      <c r="D83">
        <f>'[3]DWM-HT'!F87</f>
        <v>98.3</v>
      </c>
      <c r="E83">
        <f>[3]WMA!F87</f>
        <v>24</v>
      </c>
      <c r="F83">
        <f>[3]Lite!F87</f>
        <v>99.7</v>
      </c>
      <c r="H83">
        <f>'[3]DWM-NB'!L87</f>
        <v>1</v>
      </c>
      <c r="I83">
        <f>[3]Lite!L87</f>
        <v>5</v>
      </c>
      <c r="J83">
        <f>'[3]DWM-HT'!L87</f>
        <v>4</v>
      </c>
      <c r="L83">
        <f>[3]ARF!Q87</f>
        <v>0</v>
      </c>
      <c r="M83">
        <f>'[3]DWM-NB'!Q87</f>
        <v>99.983539094650212</v>
      </c>
      <c r="N83">
        <f>'[3]DWM-HT'!Q87</f>
        <v>0</v>
      </c>
      <c r="O83">
        <f>[3]WMA!Q87</f>
        <v>0</v>
      </c>
      <c r="P83">
        <f>[3]Lite!Q87</f>
        <v>100</v>
      </c>
      <c r="R83">
        <f>[3]ARF!C87</f>
        <v>4.640625</v>
      </c>
      <c r="S83">
        <f>'[3]DWM-NB'!C87</f>
        <v>5.890625</v>
      </c>
      <c r="T83">
        <f>'[3]DWM-HT'!C87</f>
        <v>3.078125</v>
      </c>
      <c r="U83">
        <f>[3]WMA!C87</f>
        <v>1.875</v>
      </c>
      <c r="V83">
        <f>[3]Lite!C87</f>
        <v>3.359375</v>
      </c>
    </row>
    <row r="84" spans="1:22" x14ac:dyDescent="0.3">
      <c r="A84">
        <f>[3]ARF!E88</f>
        <v>82000</v>
      </c>
      <c r="B84">
        <f>[3]ARF!F88</f>
        <v>99.3</v>
      </c>
      <c r="C84">
        <f>'[3]DWM-NB'!F88</f>
        <v>99.971544715447152</v>
      </c>
      <c r="D84">
        <f>'[3]DWM-HT'!F88</f>
        <v>99</v>
      </c>
      <c r="E84">
        <f>[3]WMA!F88</f>
        <v>26</v>
      </c>
      <c r="F84">
        <f>[3]Lite!F88</f>
        <v>100</v>
      </c>
      <c r="H84">
        <f>'[3]DWM-NB'!L88</f>
        <v>1</v>
      </c>
      <c r="I84">
        <f>[3]Lite!L88</f>
        <v>5</v>
      </c>
      <c r="J84">
        <f>'[3]DWM-HT'!L88</f>
        <v>4</v>
      </c>
      <c r="L84">
        <f>[3]ARF!Q88</f>
        <v>0</v>
      </c>
      <c r="M84">
        <f>'[3]DWM-NB'!Q88</f>
        <v>99.983739837398375</v>
      </c>
      <c r="N84">
        <f>'[3]DWM-HT'!Q88</f>
        <v>0</v>
      </c>
      <c r="O84">
        <f>[3]WMA!Q88</f>
        <v>0</v>
      </c>
      <c r="P84">
        <f>[3]Lite!Q88</f>
        <v>0</v>
      </c>
      <c r="R84">
        <f>[3]ARF!C88</f>
        <v>4.6875</v>
      </c>
      <c r="S84">
        <f>'[3]DWM-NB'!C88</f>
        <v>5.9375</v>
      </c>
      <c r="T84">
        <f>'[3]DWM-HT'!C88</f>
        <v>3.09375</v>
      </c>
      <c r="U84">
        <f>[3]WMA!C88</f>
        <v>1.890625</v>
      </c>
      <c r="V84">
        <f>[3]Lite!C88</f>
        <v>3.390625</v>
      </c>
    </row>
    <row r="85" spans="1:22" x14ac:dyDescent="0.3">
      <c r="A85">
        <f>[3]ARF!E89</f>
        <v>83000</v>
      </c>
      <c r="B85">
        <f>[3]ARF!F89</f>
        <v>98.2</v>
      </c>
      <c r="C85">
        <f>'[3]DWM-NB'!F89</f>
        <v>99.971887550200805</v>
      </c>
      <c r="D85">
        <f>'[3]DWM-HT'!F89</f>
        <v>97.3</v>
      </c>
      <c r="E85">
        <f>[3]WMA!F89</f>
        <v>25.4</v>
      </c>
      <c r="F85">
        <f>[3]Lite!F89</f>
        <v>99.6</v>
      </c>
      <c r="H85">
        <f>'[3]DWM-NB'!L89</f>
        <v>1</v>
      </c>
      <c r="I85">
        <f>[3]Lite!L89</f>
        <v>5</v>
      </c>
      <c r="J85">
        <f>'[3]DWM-HT'!L89</f>
        <v>5</v>
      </c>
      <c r="L85">
        <f>[3]ARF!Q89</f>
        <v>0</v>
      </c>
      <c r="M85">
        <f>'[3]DWM-NB'!Q89</f>
        <v>99.98393574297188</v>
      </c>
      <c r="N85">
        <f>'[3]DWM-HT'!Q89</f>
        <v>0</v>
      </c>
      <c r="O85">
        <f>[3]WMA!Q89</f>
        <v>0</v>
      </c>
      <c r="P85">
        <f>[3]Lite!Q89</f>
        <v>100</v>
      </c>
      <c r="R85">
        <f>[3]ARF!C89</f>
        <v>4.71875</v>
      </c>
      <c r="S85">
        <f>'[3]DWM-NB'!C89</f>
        <v>6</v>
      </c>
      <c r="T85">
        <f>'[3]DWM-HT'!C89</f>
        <v>3.125</v>
      </c>
      <c r="U85">
        <f>[3]WMA!C89</f>
        <v>1.921875</v>
      </c>
      <c r="V85">
        <f>[3]Lite!C89</f>
        <v>3.40625</v>
      </c>
    </row>
    <row r="86" spans="1:22" x14ac:dyDescent="0.3">
      <c r="A86">
        <f>[3]ARF!E90</f>
        <v>84000</v>
      </c>
      <c r="B86">
        <f>[3]ARF!F90</f>
        <v>96.7</v>
      </c>
      <c r="C86">
        <f>'[3]DWM-NB'!F90</f>
        <v>99.972222222222214</v>
      </c>
      <c r="D86">
        <f>'[3]DWM-HT'!F90</f>
        <v>96.7</v>
      </c>
      <c r="E86">
        <f>[3]WMA!F90</f>
        <v>24.6</v>
      </c>
      <c r="F86">
        <f>[3]Lite!F90</f>
        <v>99.5</v>
      </c>
      <c r="H86">
        <f>'[3]DWM-NB'!L90</f>
        <v>1</v>
      </c>
      <c r="I86">
        <f>[3]Lite!L90</f>
        <v>6</v>
      </c>
      <c r="J86">
        <f>'[3]DWM-HT'!L90</f>
        <v>3</v>
      </c>
      <c r="L86">
        <f>[3]ARF!Q90</f>
        <v>0</v>
      </c>
      <c r="M86">
        <f>'[3]DWM-NB'!Q90</f>
        <v>99.984126984126988</v>
      </c>
      <c r="N86">
        <f>'[3]DWM-HT'!Q90</f>
        <v>0</v>
      </c>
      <c r="O86">
        <f>[3]WMA!Q90</f>
        <v>0</v>
      </c>
      <c r="P86">
        <f>[3]Lite!Q90</f>
        <v>100</v>
      </c>
      <c r="R86">
        <f>[3]ARF!C90</f>
        <v>4.765625</v>
      </c>
      <c r="S86">
        <f>'[3]DWM-NB'!C90</f>
        <v>6.046875</v>
      </c>
      <c r="T86">
        <f>'[3]DWM-HT'!C90</f>
        <v>3.140625</v>
      </c>
      <c r="U86">
        <f>[3]WMA!C90</f>
        <v>1.9375</v>
      </c>
      <c r="V86">
        <f>[3]Lite!C90</f>
        <v>3.453125</v>
      </c>
    </row>
    <row r="87" spans="1:22" x14ac:dyDescent="0.3">
      <c r="A87">
        <f>[3]ARF!E91</f>
        <v>85000</v>
      </c>
      <c r="B87">
        <f>[3]ARF!F91</f>
        <v>97.399999999999991</v>
      </c>
      <c r="C87">
        <f>'[3]DWM-NB'!F91</f>
        <v>99.972549019607854</v>
      </c>
      <c r="D87">
        <f>'[3]DWM-HT'!F91</f>
        <v>98.6</v>
      </c>
      <c r="E87">
        <f>[3]WMA!F91</f>
        <v>25.1</v>
      </c>
      <c r="F87">
        <f>[3]Lite!F91</f>
        <v>99.9</v>
      </c>
      <c r="H87">
        <f>'[3]DWM-NB'!L91</f>
        <v>1</v>
      </c>
      <c r="I87">
        <f>[3]Lite!L91</f>
        <v>7</v>
      </c>
      <c r="J87">
        <f>'[3]DWM-HT'!L91</f>
        <v>3</v>
      </c>
      <c r="L87">
        <f>[3]ARF!Q91</f>
        <v>0</v>
      </c>
      <c r="M87">
        <f>'[3]DWM-NB'!Q91</f>
        <v>99.984313725490196</v>
      </c>
      <c r="N87">
        <f>'[3]DWM-HT'!Q91</f>
        <v>0</v>
      </c>
      <c r="O87">
        <f>[3]WMA!Q91</f>
        <v>0</v>
      </c>
      <c r="P87">
        <f>[3]Lite!Q91</f>
        <v>100</v>
      </c>
      <c r="R87">
        <f>[3]ARF!C91</f>
        <v>4.796875</v>
      </c>
      <c r="S87">
        <f>'[3]DWM-NB'!C91</f>
        <v>6.09375</v>
      </c>
      <c r="T87">
        <f>'[3]DWM-HT'!C91</f>
        <v>3.15625</v>
      </c>
      <c r="U87">
        <f>[3]WMA!C91</f>
        <v>1.953125</v>
      </c>
      <c r="V87">
        <f>[3]Lite!C91</f>
        <v>3.484375</v>
      </c>
    </row>
    <row r="88" spans="1:22" x14ac:dyDescent="0.3">
      <c r="A88">
        <f>[3]ARF!E92</f>
        <v>86000</v>
      </c>
      <c r="B88">
        <f>[3]ARF!F92</f>
        <v>95.899999999999991</v>
      </c>
      <c r="C88">
        <f>'[3]DWM-NB'!F92</f>
        <v>99.97286821705427</v>
      </c>
      <c r="D88">
        <f>'[3]DWM-HT'!F92</f>
        <v>95.899999999999991</v>
      </c>
      <c r="E88">
        <f>[3]WMA!F92</f>
        <v>24.9</v>
      </c>
      <c r="F88">
        <f>[3]Lite!F92</f>
        <v>100</v>
      </c>
      <c r="H88">
        <f>'[3]DWM-NB'!L92</f>
        <v>1</v>
      </c>
      <c r="I88">
        <f>[3]Lite!L92</f>
        <v>6</v>
      </c>
      <c r="J88">
        <f>'[3]DWM-HT'!L92</f>
        <v>2</v>
      </c>
      <c r="L88">
        <f>[3]ARF!Q92</f>
        <v>0</v>
      </c>
      <c r="M88">
        <f>'[3]DWM-NB'!Q92</f>
        <v>99.984496124031011</v>
      </c>
      <c r="N88">
        <f>'[3]DWM-HT'!Q92</f>
        <v>0</v>
      </c>
      <c r="O88">
        <f>[3]WMA!Q92</f>
        <v>0</v>
      </c>
      <c r="P88">
        <f>[3]Lite!Q92</f>
        <v>100</v>
      </c>
      <c r="R88">
        <f>[3]ARF!C92</f>
        <v>4.84375</v>
      </c>
      <c r="S88">
        <f>'[3]DWM-NB'!C92</f>
        <v>6.140625</v>
      </c>
      <c r="T88">
        <f>'[3]DWM-HT'!C92</f>
        <v>3.1875</v>
      </c>
      <c r="U88">
        <f>[3]WMA!C92</f>
        <v>1.96875</v>
      </c>
      <c r="V88">
        <f>[3]Lite!C92</f>
        <v>3.515625</v>
      </c>
    </row>
    <row r="89" spans="1:22" x14ac:dyDescent="0.3">
      <c r="A89">
        <f>[3]ARF!E93</f>
        <v>87000</v>
      </c>
      <c r="B89">
        <f>[3]ARF!F93</f>
        <v>97.6</v>
      </c>
      <c r="C89">
        <f>'[3]DWM-NB'!F93</f>
        <v>99.969348659003828</v>
      </c>
      <c r="D89">
        <f>'[3]DWM-HT'!F93</f>
        <v>96.6</v>
      </c>
      <c r="E89">
        <f>[3]WMA!F93</f>
        <v>25.6</v>
      </c>
      <c r="F89">
        <f>[3]Lite!F93</f>
        <v>100</v>
      </c>
      <c r="H89">
        <f>'[3]DWM-NB'!L93</f>
        <v>1</v>
      </c>
      <c r="I89">
        <f>[3]Lite!L93</f>
        <v>6</v>
      </c>
      <c r="J89">
        <f>'[3]DWM-HT'!L93</f>
        <v>2</v>
      </c>
      <c r="L89">
        <f>[3]ARF!Q93</f>
        <v>0</v>
      </c>
      <c r="M89">
        <f>'[3]DWM-NB'!Q93</f>
        <v>99.982758620689665</v>
      </c>
      <c r="N89">
        <f>'[3]DWM-HT'!Q93</f>
        <v>0</v>
      </c>
      <c r="O89">
        <f>[3]WMA!Q93</f>
        <v>0</v>
      </c>
      <c r="P89">
        <f>[3]Lite!Q93</f>
        <v>100</v>
      </c>
      <c r="R89">
        <f>[3]ARF!C93</f>
        <v>4.890625</v>
      </c>
      <c r="S89">
        <f>'[3]DWM-NB'!C93</f>
        <v>6.203125</v>
      </c>
      <c r="T89">
        <f>'[3]DWM-HT'!C93</f>
        <v>3.203125</v>
      </c>
      <c r="U89">
        <f>[3]WMA!C93</f>
        <v>2</v>
      </c>
      <c r="V89">
        <f>[3]Lite!C93</f>
        <v>3.546875</v>
      </c>
    </row>
    <row r="90" spans="1:22" x14ac:dyDescent="0.3">
      <c r="A90">
        <f>[3]ARF!E94</f>
        <v>88000</v>
      </c>
      <c r="B90">
        <f>[3]ARF!F94</f>
        <v>97.7</v>
      </c>
      <c r="C90">
        <f>'[3]DWM-NB'!F94</f>
        <v>99.969696969696969</v>
      </c>
      <c r="D90">
        <f>'[3]DWM-HT'!F94</f>
        <v>96.399999999999991</v>
      </c>
      <c r="E90">
        <f>[3]WMA!F94</f>
        <v>24.4</v>
      </c>
      <c r="F90">
        <f>[3]Lite!F94</f>
        <v>100</v>
      </c>
      <c r="H90">
        <f>'[3]DWM-NB'!L94</f>
        <v>1</v>
      </c>
      <c r="I90">
        <f>[3]Lite!L94</f>
        <v>6</v>
      </c>
      <c r="J90">
        <f>'[3]DWM-HT'!L94</f>
        <v>2</v>
      </c>
      <c r="L90">
        <f>[3]ARF!Q94</f>
        <v>0</v>
      </c>
      <c r="M90">
        <f>'[3]DWM-NB'!Q94</f>
        <v>99.982954545454547</v>
      </c>
      <c r="N90">
        <f>'[3]DWM-HT'!Q94</f>
        <v>0</v>
      </c>
      <c r="O90">
        <f>[3]WMA!Q94</f>
        <v>0</v>
      </c>
      <c r="P90">
        <f>[3]Lite!Q94</f>
        <v>100</v>
      </c>
      <c r="R90">
        <f>[3]ARF!C94</f>
        <v>4.9375</v>
      </c>
      <c r="S90">
        <f>'[3]DWM-NB'!C94</f>
        <v>6.234375</v>
      </c>
      <c r="T90">
        <f>'[3]DWM-HT'!C94</f>
        <v>3.21875</v>
      </c>
      <c r="U90">
        <f>[3]WMA!C94</f>
        <v>2.015625</v>
      </c>
      <c r="V90">
        <f>[3]Lite!C94</f>
        <v>3.578125</v>
      </c>
    </row>
    <row r="91" spans="1:22" x14ac:dyDescent="0.3">
      <c r="A91">
        <f>[3]ARF!E95</f>
        <v>89000</v>
      </c>
      <c r="B91">
        <f>[3]ARF!F95</f>
        <v>97.3</v>
      </c>
      <c r="C91">
        <f>'[3]DWM-NB'!F95</f>
        <v>99.970037453183522</v>
      </c>
      <c r="D91">
        <f>'[3]DWM-HT'!F95</f>
        <v>96.6</v>
      </c>
      <c r="E91">
        <f>[3]WMA!F95</f>
        <v>24.8</v>
      </c>
      <c r="F91">
        <f>[3]Lite!F95</f>
        <v>100</v>
      </c>
      <c r="H91">
        <f>'[3]DWM-NB'!L95</f>
        <v>1</v>
      </c>
      <c r="I91">
        <f>[3]Lite!L95</f>
        <v>6</v>
      </c>
      <c r="J91">
        <f>'[3]DWM-HT'!L95</f>
        <v>2</v>
      </c>
      <c r="L91">
        <f>[3]ARF!Q95</f>
        <v>0</v>
      </c>
      <c r="M91">
        <f>'[3]DWM-NB'!Q95</f>
        <v>99.983146067415731</v>
      </c>
      <c r="N91">
        <f>'[3]DWM-HT'!Q95</f>
        <v>0</v>
      </c>
      <c r="O91">
        <f>[3]WMA!Q95</f>
        <v>0</v>
      </c>
      <c r="P91">
        <f>[3]Lite!Q95</f>
        <v>100</v>
      </c>
      <c r="R91">
        <f>[3]ARF!C95</f>
        <v>4.984375</v>
      </c>
      <c r="S91">
        <f>'[3]DWM-NB'!C95</f>
        <v>6.265625</v>
      </c>
      <c r="T91">
        <f>'[3]DWM-HT'!C95</f>
        <v>3.234375</v>
      </c>
      <c r="U91">
        <f>[3]WMA!C95</f>
        <v>2.03125</v>
      </c>
      <c r="V91">
        <f>[3]Lite!C95</f>
        <v>3.609375</v>
      </c>
    </row>
    <row r="92" spans="1:22" x14ac:dyDescent="0.3">
      <c r="A92">
        <f>[3]ARF!E96</f>
        <v>90000</v>
      </c>
      <c r="B92">
        <f>[3]ARF!F96</f>
        <v>97.3</v>
      </c>
      <c r="C92">
        <f>'[3]DWM-NB'!F96</f>
        <v>99.970370370370361</v>
      </c>
      <c r="D92">
        <f>'[3]DWM-HT'!F96</f>
        <v>95.8</v>
      </c>
      <c r="E92">
        <f>[3]WMA!F96</f>
        <v>25.2</v>
      </c>
      <c r="F92">
        <f>[3]Lite!F96</f>
        <v>99.9</v>
      </c>
      <c r="H92">
        <f>'[3]DWM-NB'!L96</f>
        <v>1</v>
      </c>
      <c r="I92">
        <f>[3]Lite!L96</f>
        <v>6</v>
      </c>
      <c r="J92">
        <f>'[3]DWM-HT'!L96</f>
        <v>2</v>
      </c>
      <c r="L92">
        <f>[3]ARF!Q96</f>
        <v>0</v>
      </c>
      <c r="M92">
        <f>'[3]DWM-NB'!Q96</f>
        <v>99.983333333333334</v>
      </c>
      <c r="N92">
        <f>'[3]DWM-HT'!Q96</f>
        <v>0</v>
      </c>
      <c r="O92">
        <f>[3]WMA!Q96</f>
        <v>0</v>
      </c>
      <c r="P92">
        <f>[3]Lite!Q96</f>
        <v>100</v>
      </c>
      <c r="R92">
        <f>[3]ARF!C96</f>
        <v>5.015625</v>
      </c>
      <c r="S92">
        <f>'[3]DWM-NB'!C96</f>
        <v>6.3125</v>
      </c>
      <c r="T92">
        <f>'[3]DWM-HT'!C96</f>
        <v>3.265625</v>
      </c>
      <c r="U92">
        <f>[3]WMA!C96</f>
        <v>2.046875</v>
      </c>
      <c r="V92">
        <f>[3]Lite!C96</f>
        <v>3.640625</v>
      </c>
    </row>
    <row r="93" spans="1:22" x14ac:dyDescent="0.3">
      <c r="A93">
        <f>[3]ARF!E97</f>
        <v>91000</v>
      </c>
      <c r="B93">
        <f>[3]ARF!F97</f>
        <v>97.899999999999991</v>
      </c>
      <c r="C93">
        <f>'[3]DWM-NB'!F97</f>
        <v>99.970695970695971</v>
      </c>
      <c r="D93">
        <f>'[3]DWM-HT'!F97</f>
        <v>95.8</v>
      </c>
      <c r="E93">
        <f>[3]WMA!F97</f>
        <v>25.1</v>
      </c>
      <c r="F93">
        <f>[3]Lite!F97</f>
        <v>99.8</v>
      </c>
      <c r="H93">
        <f>'[3]DWM-NB'!L97</f>
        <v>1</v>
      </c>
      <c r="I93">
        <f>[3]Lite!L97</f>
        <v>7</v>
      </c>
      <c r="J93">
        <f>'[3]DWM-HT'!L97</f>
        <v>2</v>
      </c>
      <c r="L93">
        <f>[3]ARF!Q97</f>
        <v>0</v>
      </c>
      <c r="M93">
        <f>'[3]DWM-NB'!Q97</f>
        <v>99.983516483516482</v>
      </c>
      <c r="N93">
        <f>'[3]DWM-HT'!Q97</f>
        <v>0</v>
      </c>
      <c r="O93">
        <f>[3]WMA!Q97</f>
        <v>0</v>
      </c>
      <c r="P93">
        <f>[3]Lite!Q97</f>
        <v>0</v>
      </c>
      <c r="R93">
        <f>[3]ARF!C97</f>
        <v>5.0625</v>
      </c>
      <c r="S93">
        <f>'[3]DWM-NB'!C97</f>
        <v>6.359375</v>
      </c>
      <c r="T93">
        <f>'[3]DWM-HT'!C97</f>
        <v>3.296875</v>
      </c>
      <c r="U93">
        <f>[3]WMA!C97</f>
        <v>2.078125</v>
      </c>
      <c r="V93">
        <f>[3]Lite!C97</f>
        <v>3.671875</v>
      </c>
    </row>
    <row r="94" spans="1:22" x14ac:dyDescent="0.3">
      <c r="A94">
        <f>[3]ARF!E98</f>
        <v>92000</v>
      </c>
      <c r="B94">
        <f>[3]ARF!F98</f>
        <v>96.6</v>
      </c>
      <c r="C94">
        <f>'[3]DWM-NB'!F98</f>
        <v>99.971014492753625</v>
      </c>
      <c r="D94">
        <f>'[3]DWM-HT'!F98</f>
        <v>96.399999999999991</v>
      </c>
      <c r="E94">
        <f>[3]WMA!F98</f>
        <v>24.9</v>
      </c>
      <c r="F94">
        <f>[3]Lite!F98</f>
        <v>99.9</v>
      </c>
      <c r="H94">
        <f>'[3]DWM-NB'!L98</f>
        <v>1</v>
      </c>
      <c r="I94">
        <f>[3]Lite!L98</f>
        <v>7</v>
      </c>
      <c r="J94">
        <f>'[3]DWM-HT'!L98</f>
        <v>2</v>
      </c>
      <c r="L94">
        <f>[3]ARF!Q98</f>
        <v>0</v>
      </c>
      <c r="M94">
        <f>'[3]DWM-NB'!Q98</f>
        <v>99.983695652173907</v>
      </c>
      <c r="N94">
        <f>'[3]DWM-HT'!Q98</f>
        <v>0</v>
      </c>
      <c r="O94">
        <f>[3]WMA!Q98</f>
        <v>0</v>
      </c>
      <c r="P94">
        <f>[3]Lite!Q98</f>
        <v>100</v>
      </c>
      <c r="R94">
        <f>[3]ARF!C98</f>
        <v>5.109375</v>
      </c>
      <c r="S94">
        <f>'[3]DWM-NB'!C98</f>
        <v>6.40625</v>
      </c>
      <c r="T94">
        <f>'[3]DWM-HT'!C98</f>
        <v>3.3125</v>
      </c>
      <c r="U94">
        <f>[3]WMA!C98</f>
        <v>2.09375</v>
      </c>
      <c r="V94">
        <f>[3]Lite!C98</f>
        <v>3.703125</v>
      </c>
    </row>
    <row r="95" spans="1:22" x14ac:dyDescent="0.3">
      <c r="A95">
        <f>[3]ARF!E99</f>
        <v>93000</v>
      </c>
      <c r="B95">
        <f>[3]ARF!F99</f>
        <v>97.899999999999991</v>
      </c>
      <c r="C95">
        <f>'[3]DWM-NB'!F99</f>
        <v>99.971326164874554</v>
      </c>
      <c r="D95">
        <f>'[3]DWM-HT'!F99</f>
        <v>95.6</v>
      </c>
      <c r="E95">
        <f>[3]WMA!F99</f>
        <v>24.5</v>
      </c>
      <c r="F95">
        <f>[3]Lite!F99</f>
        <v>99.7</v>
      </c>
      <c r="H95">
        <f>'[3]DWM-NB'!L99</f>
        <v>1</v>
      </c>
      <c r="I95">
        <f>[3]Lite!L99</f>
        <v>7</v>
      </c>
      <c r="J95">
        <f>'[3]DWM-HT'!L99</f>
        <v>2</v>
      </c>
      <c r="L95">
        <f>[3]ARF!Q99</f>
        <v>0</v>
      </c>
      <c r="M95">
        <f>'[3]DWM-NB'!Q99</f>
        <v>99.983870967741936</v>
      </c>
      <c r="N95">
        <f>'[3]DWM-HT'!Q99</f>
        <v>0</v>
      </c>
      <c r="O95">
        <f>[3]WMA!Q99</f>
        <v>0</v>
      </c>
      <c r="P95">
        <f>[3]Lite!Q99</f>
        <v>100</v>
      </c>
      <c r="R95">
        <f>[3]ARF!C99</f>
        <v>5.125</v>
      </c>
      <c r="S95">
        <f>'[3]DWM-NB'!C99</f>
        <v>6.453125</v>
      </c>
      <c r="T95">
        <f>'[3]DWM-HT'!C99</f>
        <v>3.34375</v>
      </c>
      <c r="U95">
        <f>[3]WMA!C99</f>
        <v>2.109375</v>
      </c>
      <c r="V95">
        <f>[3]Lite!C99</f>
        <v>3.734375</v>
      </c>
    </row>
    <row r="96" spans="1:22" x14ac:dyDescent="0.3">
      <c r="A96">
        <f>[3]ARF!E100</f>
        <v>94000</v>
      </c>
      <c r="B96">
        <f>[3]ARF!F100</f>
        <v>97</v>
      </c>
      <c r="C96">
        <f>'[3]DWM-NB'!F100</f>
        <v>99.971631205673759</v>
      </c>
      <c r="D96">
        <f>'[3]DWM-HT'!F100</f>
        <v>96</v>
      </c>
      <c r="E96">
        <f>[3]WMA!F100</f>
        <v>25.5</v>
      </c>
      <c r="F96">
        <f>[3]Lite!F100</f>
        <v>99.8</v>
      </c>
      <c r="H96">
        <f>'[3]DWM-NB'!L100</f>
        <v>1</v>
      </c>
      <c r="I96">
        <f>[3]Lite!L100</f>
        <v>7</v>
      </c>
      <c r="J96">
        <f>'[3]DWM-HT'!L100</f>
        <v>2</v>
      </c>
      <c r="L96">
        <f>[3]ARF!Q100</f>
        <v>0</v>
      </c>
      <c r="M96">
        <f>'[3]DWM-NB'!Q100</f>
        <v>99.984042553191486</v>
      </c>
      <c r="N96">
        <f>'[3]DWM-HT'!Q100</f>
        <v>0</v>
      </c>
      <c r="O96">
        <f>[3]WMA!Q100</f>
        <v>0</v>
      </c>
      <c r="P96">
        <f>[3]Lite!Q100</f>
        <v>100</v>
      </c>
      <c r="R96">
        <f>[3]ARF!C100</f>
        <v>5.15625</v>
      </c>
      <c r="S96">
        <f>'[3]DWM-NB'!C100</f>
        <v>6.515625</v>
      </c>
      <c r="T96">
        <f>'[3]DWM-HT'!C100</f>
        <v>3.375</v>
      </c>
      <c r="U96">
        <f>[3]WMA!C100</f>
        <v>2.140625</v>
      </c>
      <c r="V96">
        <f>[3]Lite!C100</f>
        <v>3.75</v>
      </c>
    </row>
    <row r="97" spans="1:22" x14ac:dyDescent="0.3">
      <c r="A97">
        <f>[3]ARF!E101</f>
        <v>95000</v>
      </c>
      <c r="B97">
        <f>[3]ARF!F101</f>
        <v>96.6</v>
      </c>
      <c r="C97">
        <f>'[3]DWM-NB'!F101</f>
        <v>99.9719298245614</v>
      </c>
      <c r="D97">
        <f>'[3]DWM-HT'!F101</f>
        <v>95.5</v>
      </c>
      <c r="E97">
        <f>[3]WMA!F101</f>
        <v>24.7</v>
      </c>
      <c r="F97">
        <f>[3]Lite!F101</f>
        <v>99.8</v>
      </c>
      <c r="H97">
        <f>'[3]DWM-NB'!L101</f>
        <v>1</v>
      </c>
      <c r="I97">
        <f>[3]Lite!L101</f>
        <v>7</v>
      </c>
      <c r="J97">
        <f>'[3]DWM-HT'!L101</f>
        <v>1</v>
      </c>
      <c r="L97">
        <f>[3]ARF!Q101</f>
        <v>0</v>
      </c>
      <c r="M97">
        <f>'[3]DWM-NB'!Q101</f>
        <v>99.984210526315792</v>
      </c>
      <c r="N97">
        <f>'[3]DWM-HT'!Q101</f>
        <v>0</v>
      </c>
      <c r="O97">
        <f>[3]WMA!Q101</f>
        <v>0</v>
      </c>
      <c r="P97">
        <f>[3]Lite!Q101</f>
        <v>100</v>
      </c>
      <c r="R97">
        <f>[3]ARF!C101</f>
        <v>5.1875</v>
      </c>
      <c r="S97">
        <f>'[3]DWM-NB'!C101</f>
        <v>6.578125</v>
      </c>
      <c r="T97">
        <f>'[3]DWM-HT'!C101</f>
        <v>3.390625</v>
      </c>
      <c r="U97">
        <f>[3]WMA!C101</f>
        <v>2.15625</v>
      </c>
      <c r="V97">
        <f>[3]Lite!C101</f>
        <v>3.78125</v>
      </c>
    </row>
    <row r="98" spans="1:22" x14ac:dyDescent="0.3">
      <c r="A98">
        <f>[3]ARF!E102</f>
        <v>96000</v>
      </c>
      <c r="B98">
        <f>[3]ARF!F102</f>
        <v>96.6</v>
      </c>
      <c r="C98">
        <f>'[3]DWM-NB'!F102</f>
        <v>99.972222222222214</v>
      </c>
      <c r="D98">
        <f>'[3]DWM-HT'!F102</f>
        <v>95.8</v>
      </c>
      <c r="E98">
        <f>[3]WMA!F102</f>
        <v>25.3</v>
      </c>
      <c r="F98">
        <f>[3]Lite!F102</f>
        <v>99.7</v>
      </c>
      <c r="H98">
        <f>'[3]DWM-NB'!L102</f>
        <v>1</v>
      </c>
      <c r="I98">
        <f>[3]Lite!L102</f>
        <v>9</v>
      </c>
      <c r="J98">
        <f>'[3]DWM-HT'!L102</f>
        <v>1</v>
      </c>
      <c r="L98">
        <f>[3]ARF!Q102</f>
        <v>0</v>
      </c>
      <c r="M98">
        <f>'[3]DWM-NB'!Q102</f>
        <v>99.984375</v>
      </c>
      <c r="N98">
        <f>'[3]DWM-HT'!Q102</f>
        <v>0</v>
      </c>
      <c r="O98">
        <f>[3]WMA!Q102</f>
        <v>0</v>
      </c>
      <c r="P98">
        <f>[3]Lite!Q102</f>
        <v>100</v>
      </c>
      <c r="R98">
        <f>[3]ARF!C102</f>
        <v>5.21875</v>
      </c>
      <c r="S98">
        <f>'[3]DWM-NB'!C102</f>
        <v>6.640625</v>
      </c>
      <c r="T98">
        <f>'[3]DWM-HT'!C102</f>
        <v>3.421875</v>
      </c>
      <c r="U98">
        <f>[3]WMA!C102</f>
        <v>2.171875</v>
      </c>
      <c r="V98">
        <f>[3]Lite!C102</f>
        <v>3.8125</v>
      </c>
    </row>
    <row r="99" spans="1:22" x14ac:dyDescent="0.3">
      <c r="A99">
        <f>[3]ARF!E103</f>
        <v>97000</v>
      </c>
      <c r="B99">
        <f>[3]ARF!F103</f>
        <v>91.8</v>
      </c>
      <c r="C99">
        <f>'[3]DWM-NB'!F103</f>
        <v>99.969072164948457</v>
      </c>
      <c r="D99">
        <f>'[3]DWM-HT'!F103</f>
        <v>95.199999999999989</v>
      </c>
      <c r="E99">
        <f>[3]WMA!F103</f>
        <v>25.2</v>
      </c>
      <c r="F99">
        <f>[3]Lite!F103</f>
        <v>100</v>
      </c>
      <c r="H99">
        <f>'[3]DWM-NB'!L103</f>
        <v>1</v>
      </c>
      <c r="I99">
        <f>[3]Lite!L103</f>
        <v>9</v>
      </c>
      <c r="J99">
        <f>'[3]DWM-HT'!L103</f>
        <v>1</v>
      </c>
      <c r="L99">
        <f>[3]ARF!Q103</f>
        <v>0</v>
      </c>
      <c r="M99">
        <f>'[3]DWM-NB'!Q103</f>
        <v>99.982817869415811</v>
      </c>
      <c r="N99">
        <f>'[3]DWM-HT'!Q103</f>
        <v>0</v>
      </c>
      <c r="O99">
        <f>[3]WMA!Q103</f>
        <v>0</v>
      </c>
      <c r="P99">
        <f>[3]Lite!Q103</f>
        <v>100</v>
      </c>
      <c r="R99">
        <f>[3]ARF!C103</f>
        <v>5.28125</v>
      </c>
      <c r="S99">
        <f>'[3]DWM-NB'!C103</f>
        <v>6.75</v>
      </c>
      <c r="T99">
        <f>'[3]DWM-HT'!C103</f>
        <v>3.4375</v>
      </c>
      <c r="U99">
        <f>[3]WMA!C103</f>
        <v>2.1875</v>
      </c>
      <c r="V99">
        <f>[3]Lite!C103</f>
        <v>3.84375</v>
      </c>
    </row>
    <row r="100" spans="1:22" x14ac:dyDescent="0.3">
      <c r="A100">
        <f>[3]ARF!E104</f>
        <v>98000</v>
      </c>
      <c r="B100">
        <f>[3]ARF!F104</f>
        <v>89.2</v>
      </c>
      <c r="C100">
        <f>'[3]DWM-NB'!F104</f>
        <v>99.965986394557831</v>
      </c>
      <c r="D100">
        <f>'[3]DWM-HT'!F104</f>
        <v>95.3</v>
      </c>
      <c r="E100">
        <f>[3]WMA!F104</f>
        <v>24.8</v>
      </c>
      <c r="F100">
        <f>[3]Lite!F104</f>
        <v>100</v>
      </c>
      <c r="H100">
        <f>'[3]DWM-NB'!L104</f>
        <v>1</v>
      </c>
      <c r="I100">
        <f>[3]Lite!L104</f>
        <v>7</v>
      </c>
      <c r="J100">
        <f>'[3]DWM-HT'!L104</f>
        <v>1</v>
      </c>
      <c r="L100">
        <f>[3]ARF!Q104</f>
        <v>0</v>
      </c>
      <c r="M100">
        <f>'[3]DWM-NB'!Q104</f>
        <v>99.981292517006807</v>
      </c>
      <c r="N100">
        <f>'[3]DWM-HT'!Q104</f>
        <v>0</v>
      </c>
      <c r="O100">
        <f>[3]WMA!Q104</f>
        <v>0</v>
      </c>
      <c r="P100">
        <f>[3]Lite!Q104</f>
        <v>100</v>
      </c>
      <c r="R100">
        <f>[3]ARF!C104</f>
        <v>5.34375</v>
      </c>
      <c r="S100">
        <f>'[3]DWM-NB'!C104</f>
        <v>6.8125</v>
      </c>
      <c r="T100">
        <f>'[3]DWM-HT'!C104</f>
        <v>3.46875</v>
      </c>
      <c r="U100">
        <f>[3]WMA!C104</f>
        <v>2.21875</v>
      </c>
      <c r="V100">
        <f>[3]Lite!C104</f>
        <v>3.875</v>
      </c>
    </row>
    <row r="101" spans="1:22" x14ac:dyDescent="0.3">
      <c r="A101">
        <f>[3]ARF!E105</f>
        <v>99000</v>
      </c>
      <c r="B101">
        <f>[3]ARF!F105</f>
        <v>86.1</v>
      </c>
      <c r="C101">
        <f>'[3]DWM-NB'!F105</f>
        <v>99.966329966329965</v>
      </c>
      <c r="D101">
        <f>'[3]DWM-HT'!F105</f>
        <v>95.3</v>
      </c>
      <c r="E101">
        <f>[3]WMA!F105</f>
        <v>25</v>
      </c>
      <c r="F101">
        <f>[3]Lite!F105</f>
        <v>100</v>
      </c>
      <c r="H101">
        <f>'[3]DWM-NB'!L105</f>
        <v>1</v>
      </c>
      <c r="I101">
        <f>[3]Lite!L105</f>
        <v>7</v>
      </c>
      <c r="J101">
        <f>'[3]DWM-HT'!L105</f>
        <v>1</v>
      </c>
      <c r="L101">
        <f>[3]ARF!Q105</f>
        <v>0</v>
      </c>
      <c r="M101">
        <f>'[3]DWM-NB'!Q105</f>
        <v>99.981481481481481</v>
      </c>
      <c r="N101">
        <f>'[3]DWM-HT'!Q105</f>
        <v>0</v>
      </c>
      <c r="O101">
        <f>[3]WMA!Q105</f>
        <v>0</v>
      </c>
      <c r="P101">
        <f>[3]Lite!Q105</f>
        <v>100</v>
      </c>
      <c r="R101">
        <f>[3]ARF!C105</f>
        <v>5.40625</v>
      </c>
      <c r="S101">
        <f>'[3]DWM-NB'!C105</f>
        <v>6.875</v>
      </c>
      <c r="T101">
        <f>'[3]DWM-HT'!C105</f>
        <v>3.484375</v>
      </c>
      <c r="U101">
        <f>[3]WMA!C105</f>
        <v>2.234375</v>
      </c>
      <c r="V101">
        <f>[3]Lite!C105</f>
        <v>3.90625</v>
      </c>
    </row>
    <row r="102" spans="1:22" x14ac:dyDescent="0.3">
      <c r="A102">
        <f>[3]ARF!E106</f>
        <v>100000</v>
      </c>
      <c r="B102">
        <f>[3]ARF!F106</f>
        <v>83.2</v>
      </c>
      <c r="C102">
        <f>'[3]DWM-NB'!F106</f>
        <v>99.966666666666669</v>
      </c>
      <c r="D102">
        <f>'[3]DWM-HT'!F106</f>
        <v>93.7</v>
      </c>
      <c r="E102">
        <f>[3]WMA!F106</f>
        <v>25</v>
      </c>
      <c r="F102">
        <f>[3]Lite!F106</f>
        <v>99.9</v>
      </c>
      <c r="H102">
        <f>'[3]DWM-NB'!L106</f>
        <v>1</v>
      </c>
      <c r="I102">
        <f>[3]Lite!L106</f>
        <v>6</v>
      </c>
      <c r="J102">
        <f>'[3]DWM-HT'!L106</f>
        <v>1</v>
      </c>
      <c r="L102">
        <f>[3]ARF!Q106</f>
        <v>0</v>
      </c>
      <c r="M102">
        <f>'[3]DWM-NB'!Q106</f>
        <v>99.981666666666669</v>
      </c>
      <c r="N102">
        <f>'[3]DWM-HT'!Q106</f>
        <v>0</v>
      </c>
      <c r="O102">
        <f>[3]WMA!Q106</f>
        <v>0</v>
      </c>
      <c r="P102">
        <f>[3]Lite!Q106</f>
        <v>100</v>
      </c>
      <c r="R102">
        <f>[3]ARF!C106</f>
        <v>5.46875</v>
      </c>
      <c r="S102">
        <f>'[3]DWM-NB'!C106</f>
        <v>6.96875</v>
      </c>
      <c r="T102">
        <f>'[3]DWM-HT'!C106</f>
        <v>3.5</v>
      </c>
      <c r="U102">
        <f>[3]WMA!C106</f>
        <v>2.25</v>
      </c>
      <c r="V102">
        <f>[3]Lite!C106</f>
        <v>3.9375</v>
      </c>
    </row>
    <row r="103" spans="1:22" x14ac:dyDescent="0.3">
      <c r="B103" s="14">
        <f>AVERAGE(B3:B102)</f>
        <v>95.201000000000022</v>
      </c>
      <c r="C103" s="14">
        <f>AVERAGE(C3:C102)</f>
        <v>99.982532856819489</v>
      </c>
      <c r="D103" s="14">
        <f t="shared" ref="D103:J103" si="0">AVERAGE(D3:D102)</f>
        <v>96.286999999999978</v>
      </c>
      <c r="E103" s="14">
        <f t="shared" si="0"/>
        <v>30.383999999999997</v>
      </c>
      <c r="F103" s="14">
        <f t="shared" si="0"/>
        <v>99.869999999999962</v>
      </c>
      <c r="G103" s="14"/>
      <c r="H103" s="14">
        <f t="shared" si="0"/>
        <v>1</v>
      </c>
      <c r="I103" s="14">
        <f t="shared" si="0"/>
        <v>6.82</v>
      </c>
      <c r="J103" s="14">
        <f t="shared" si="0"/>
        <v>5.4</v>
      </c>
      <c r="L103" s="14">
        <f>AVERAGE(L3:L102)</f>
        <v>0</v>
      </c>
      <c r="M103" s="14">
        <f>AVERAGE(M3:M102)</f>
        <v>99.990184205798144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94</v>
      </c>
      <c r="Q103" s="14"/>
      <c r="R103" s="14">
        <f>AVERAGE(R3:R102)</f>
        <v>3.1234375000000001</v>
      </c>
      <c r="S103" s="14">
        <f>AVERAGE(S3:S102)</f>
        <v>3.97171875</v>
      </c>
      <c r="T103" s="14">
        <f t="shared" ref="T103:V103" si="2">AVERAGE(T3:T102)</f>
        <v>2.0274999999999999</v>
      </c>
      <c r="U103" s="14">
        <f t="shared" si="2"/>
        <v>1.2332812500000001</v>
      </c>
      <c r="V103" s="14">
        <f t="shared" si="2"/>
        <v>2.2806250000000001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M1" zoomScale="70" zoomScaleNormal="70" workbookViewId="0">
      <selection activeCell="AB50" sqref="AB50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ARF(95.2%)</v>
      </c>
      <c r="C2" s="6" t="str">
        <f>CONCATENATE("DWM-NB","(",ROUND(C103,2),"%",")")</f>
        <v>DWM-NB(99.98%)</v>
      </c>
      <c r="D2" s="6" t="str">
        <f>CONCATENATE("DWM-HT","(",ROUND(D103,2),"%",")")</f>
        <v>DWM-HT(96.29%)</v>
      </c>
      <c r="E2" s="6" t="str">
        <f>CONCATENATE("WMA","(",ROUND(E103,2),"%",")")</f>
        <v>WMA(30.38%)</v>
      </c>
      <c r="F2" s="6" t="str">
        <f>CONCATENATE("HDWM","(",ROUND(F103,2),"%",")")</f>
        <v>HDWM(99.87%)</v>
      </c>
      <c r="H2" s="6" t="str">
        <f>CONCATENATE("DWM-NB","(",ROUND(H103,2),"",")")</f>
        <v>DWM-NB(1)</v>
      </c>
      <c r="I2" s="6" t="str">
        <f>CONCATENATE("HDWM","(",ROUND(I103,2),"",")")</f>
        <v>HDWM(6.82)</v>
      </c>
      <c r="J2" s="6" t="str">
        <f>CONCATENATE("DWM-HT","(",ROUND(J103,2),"",")")</f>
        <v>DWM-HT(5.4)</v>
      </c>
      <c r="L2" s="6" t="str">
        <f>CONCATENATE("ARF","(",ROUND(L103,2),"%",")")</f>
        <v>ARF(0%)</v>
      </c>
      <c r="M2" s="6" t="str">
        <f>CONCATENATE("DWM-NB","(",ROUND(M103,2),"%",")")</f>
        <v>DWM-NB(99.99%)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HDWM(94%)</v>
      </c>
      <c r="Q2" s="6"/>
      <c r="R2" s="6" t="str">
        <f>CONCATENATE("ARF","(",ROUND(R102,2),"",")")</f>
        <v>ARF(5.47)</v>
      </c>
      <c r="S2" s="6" t="str">
        <f>CONCATENATE("DWM-NB","(",ROUND(S102,2),"",")")</f>
        <v>DWM-NB(6.97)</v>
      </c>
      <c r="T2" s="6" t="str">
        <f>CONCATENATE("DWM-HT","(",ROUND(T102,2),"",")")</f>
        <v>DWM-HT(3.5)</v>
      </c>
      <c r="U2" s="6" t="str">
        <f>CONCATENATE("WMA","(",ROUND(U102,2),"",")")</f>
        <v>WMA(2.25)</v>
      </c>
      <c r="V2" s="6" t="str">
        <f>CONCATENATE("HDWM","(",ROUND(V102,2),"",")")</f>
        <v>HDWM(3.94)</v>
      </c>
    </row>
    <row r="3" spans="1:34" ht="15" x14ac:dyDescent="0.25">
      <c r="A3">
        <f>[4]ARF!E7</f>
        <v>1000</v>
      </c>
      <c r="B3">
        <f>[4]ARF!F7</f>
        <v>97.6</v>
      </c>
      <c r="C3">
        <f>'[4]DWM-NB'!F7</f>
        <v>100</v>
      </c>
      <c r="D3">
        <f>'[4]DWM-HT'!F7</f>
        <v>99.1</v>
      </c>
      <c r="E3">
        <f>[4]WMA!F7</f>
        <v>99.1</v>
      </c>
      <c r="F3">
        <f>[4]Lite!F7</f>
        <v>99.2</v>
      </c>
      <c r="H3">
        <f>'[4]DWM-NB'!L7</f>
        <v>1</v>
      </c>
      <c r="I3">
        <f>[4]Lite!L7</f>
        <v>10</v>
      </c>
      <c r="J3">
        <f>'[4]DWM-HT'!L7</f>
        <v>7</v>
      </c>
      <c r="L3">
        <f>[4]ARF!Q7</f>
        <v>0</v>
      </c>
      <c r="M3">
        <f>'[4]DWM-NB'!Q7</f>
        <v>100</v>
      </c>
      <c r="N3">
        <f>'[4]DWM-HT'!Q7</f>
        <v>0</v>
      </c>
      <c r="O3">
        <f>[4]WMA!Q7</f>
        <v>0</v>
      </c>
      <c r="P3">
        <f>[4]Lite!Q7</f>
        <v>0</v>
      </c>
      <c r="R3">
        <f>[4]ARF!C7</f>
        <v>0.171875</v>
      </c>
      <c r="S3">
        <f>'[4]DWM-NB'!C7</f>
        <v>0.375</v>
      </c>
      <c r="T3">
        <f>'[4]DWM-HT'!C7</f>
        <v>7.8125E-2</v>
      </c>
      <c r="U3">
        <f>[4]WMA!C7</f>
        <v>4.6875E-2</v>
      </c>
      <c r="V3">
        <f>[4]Lite!C7</f>
        <v>9.375E-2</v>
      </c>
    </row>
    <row r="4" spans="1:34" ht="15" x14ac:dyDescent="0.25">
      <c r="A4">
        <f>[4]ARF!E8</f>
        <v>2000</v>
      </c>
      <c r="B4">
        <f>[4]ARF!F8</f>
        <v>100</v>
      </c>
      <c r="C4">
        <f>'[4]DWM-NB'!F8</f>
        <v>100</v>
      </c>
      <c r="D4">
        <f>'[4]DWM-HT'!F8</f>
        <v>100</v>
      </c>
      <c r="E4">
        <f>[4]WMA!F8</f>
        <v>100</v>
      </c>
      <c r="F4">
        <f>[4]Lite!F8</f>
        <v>100</v>
      </c>
      <c r="H4">
        <f>'[4]DWM-NB'!L8</f>
        <v>1</v>
      </c>
      <c r="I4">
        <f>[4]Lite!L8</f>
        <v>10</v>
      </c>
      <c r="J4">
        <f>'[4]DWM-HT'!L8</f>
        <v>7</v>
      </c>
      <c r="L4">
        <f>[4]ARF!Q8</f>
        <v>0</v>
      </c>
      <c r="M4">
        <f>'[4]DWM-NB'!Q8</f>
        <v>100</v>
      </c>
      <c r="N4">
        <f>'[4]DWM-HT'!Q8</f>
        <v>0</v>
      </c>
      <c r="O4">
        <f>[4]WMA!Q8</f>
        <v>0</v>
      </c>
      <c r="P4">
        <f>[4]Lite!Q8</f>
        <v>100</v>
      </c>
      <c r="R4">
        <f>[4]ARF!C8</f>
        <v>0.296875</v>
      </c>
      <c r="S4">
        <f>'[4]DWM-NB'!C8</f>
        <v>0.484375</v>
      </c>
      <c r="T4">
        <f>'[4]DWM-HT'!C8</f>
        <v>0.203125</v>
      </c>
      <c r="U4">
        <f>[4]WMA!C8</f>
        <v>9.375E-2</v>
      </c>
      <c r="V4">
        <f>[4]Lite!C8</f>
        <v>0.21875</v>
      </c>
    </row>
    <row r="5" spans="1:34" ht="15" x14ac:dyDescent="0.25">
      <c r="A5">
        <f>[4]ARF!E9</f>
        <v>3000</v>
      </c>
      <c r="B5">
        <f>[4]ARF!F9</f>
        <v>99.8</v>
      </c>
      <c r="C5">
        <f>'[4]DWM-NB'!F9</f>
        <v>100</v>
      </c>
      <c r="D5">
        <f>'[4]DWM-HT'!F9</f>
        <v>100</v>
      </c>
      <c r="E5">
        <f>[4]WMA!F9</f>
        <v>100</v>
      </c>
      <c r="F5">
        <f>[4]Lite!F9</f>
        <v>100</v>
      </c>
      <c r="H5">
        <f>'[4]DWM-NB'!L9</f>
        <v>1</v>
      </c>
      <c r="I5">
        <f>[4]Lite!L9</f>
        <v>10</v>
      </c>
      <c r="J5">
        <f>'[4]DWM-HT'!L9</f>
        <v>7</v>
      </c>
      <c r="L5">
        <f>[4]ARF!Q9</f>
        <v>0</v>
      </c>
      <c r="M5">
        <f>'[4]DWM-NB'!Q9</f>
        <v>100</v>
      </c>
      <c r="N5">
        <f>'[4]DWM-HT'!Q9</f>
        <v>0</v>
      </c>
      <c r="O5">
        <f>[4]WMA!Q9</f>
        <v>0</v>
      </c>
      <c r="P5">
        <f>[4]Lite!Q9</f>
        <v>100</v>
      </c>
      <c r="R5">
        <f>[4]ARF!C9</f>
        <v>0.375</v>
      </c>
      <c r="S5">
        <f>'[4]DWM-NB'!C9</f>
        <v>0.578125</v>
      </c>
      <c r="T5">
        <f>'[4]DWM-HT'!C9</f>
        <v>0.234375</v>
      </c>
      <c r="U5">
        <f>[4]WMA!C9</f>
        <v>0.125</v>
      </c>
      <c r="V5">
        <f>[4]Lite!C9</f>
        <v>0.28125</v>
      </c>
    </row>
    <row r="6" spans="1:34" ht="15" x14ac:dyDescent="0.25">
      <c r="A6">
        <f>[4]ARF!E10</f>
        <v>4000</v>
      </c>
      <c r="B6">
        <f>[4]ARF!F10</f>
        <v>99.9</v>
      </c>
      <c r="C6">
        <f>'[4]DWM-NB'!F10</f>
        <v>100</v>
      </c>
      <c r="D6">
        <f>'[4]DWM-HT'!F10</f>
        <v>100</v>
      </c>
      <c r="E6">
        <f>[4]WMA!F10</f>
        <v>100</v>
      </c>
      <c r="F6">
        <f>[4]Lite!F10</f>
        <v>100</v>
      </c>
      <c r="H6">
        <f>'[4]DWM-NB'!L10</f>
        <v>1</v>
      </c>
      <c r="I6">
        <f>[4]Lite!L10</f>
        <v>10</v>
      </c>
      <c r="J6">
        <f>'[4]DWM-HT'!L10</f>
        <v>7</v>
      </c>
      <c r="L6">
        <f>[4]ARF!Q10</f>
        <v>0</v>
      </c>
      <c r="M6">
        <f>'[4]DWM-NB'!Q10</f>
        <v>100</v>
      </c>
      <c r="N6">
        <f>'[4]DWM-HT'!Q10</f>
        <v>0</v>
      </c>
      <c r="O6">
        <f>[4]WMA!Q10</f>
        <v>0</v>
      </c>
      <c r="P6">
        <f>[4]Lite!Q10</f>
        <v>100</v>
      </c>
      <c r="R6">
        <f>[4]ARF!C10</f>
        <v>0.453125</v>
      </c>
      <c r="S6">
        <f>'[4]DWM-NB'!C10</f>
        <v>0.71875</v>
      </c>
      <c r="T6">
        <f>'[4]DWM-HT'!C10</f>
        <v>0.28125</v>
      </c>
      <c r="U6">
        <f>[4]WMA!C10</f>
        <v>0.171875</v>
      </c>
      <c r="V6">
        <f>[4]Lite!C10</f>
        <v>0.328125</v>
      </c>
    </row>
    <row r="7" spans="1:34" ht="15" x14ac:dyDescent="0.25">
      <c r="A7">
        <f>[4]ARF!E11</f>
        <v>5000</v>
      </c>
      <c r="B7">
        <f>[4]ARF!F11</f>
        <v>100</v>
      </c>
      <c r="C7">
        <f>'[4]DWM-NB'!F11</f>
        <v>100</v>
      </c>
      <c r="D7">
        <f>'[4]DWM-HT'!F11</f>
        <v>100</v>
      </c>
      <c r="E7">
        <f>[4]WMA!F11</f>
        <v>100</v>
      </c>
      <c r="F7">
        <f>[4]Lite!F11</f>
        <v>100</v>
      </c>
      <c r="H7">
        <f>'[4]DWM-NB'!L11</f>
        <v>1</v>
      </c>
      <c r="I7">
        <f>[4]Lite!L11</f>
        <v>10</v>
      </c>
      <c r="J7">
        <f>'[4]DWM-HT'!L11</f>
        <v>7</v>
      </c>
      <c r="L7">
        <f>[4]ARF!Q11</f>
        <v>0</v>
      </c>
      <c r="M7">
        <f>'[4]DWM-NB'!Q11</f>
        <v>100</v>
      </c>
      <c r="N7">
        <f>'[4]DWM-HT'!Q11</f>
        <v>0</v>
      </c>
      <c r="O7">
        <f>[4]WMA!Q11</f>
        <v>0</v>
      </c>
      <c r="P7">
        <f>[4]Lite!Q11</f>
        <v>100</v>
      </c>
      <c r="R7">
        <f>[4]ARF!C11</f>
        <v>0.546875</v>
      </c>
      <c r="S7">
        <f>'[4]DWM-NB'!C11</f>
        <v>0.8125</v>
      </c>
      <c r="T7">
        <f>'[4]DWM-HT'!C11</f>
        <v>0.328125</v>
      </c>
      <c r="U7">
        <f>[4]WMA!C11</f>
        <v>0.1875</v>
      </c>
      <c r="V7">
        <f>[4]Lite!C11</f>
        <v>0.375</v>
      </c>
    </row>
    <row r="8" spans="1:34" ht="15" x14ac:dyDescent="0.25">
      <c r="A8">
        <f>[4]ARF!E12</f>
        <v>6000</v>
      </c>
      <c r="B8">
        <f>[4]ARF!F12</f>
        <v>99.9</v>
      </c>
      <c r="C8">
        <f>'[4]DWM-NB'!F12</f>
        <v>100</v>
      </c>
      <c r="D8">
        <f>'[4]DWM-HT'!F12</f>
        <v>100</v>
      </c>
      <c r="E8">
        <f>[4]WMA!F12</f>
        <v>99.7</v>
      </c>
      <c r="F8">
        <f>[4]Lite!F12</f>
        <v>100</v>
      </c>
      <c r="H8">
        <f>'[4]DWM-NB'!L12</f>
        <v>1</v>
      </c>
      <c r="I8">
        <f>[4]Lite!L12</f>
        <v>10</v>
      </c>
      <c r="J8">
        <f>'[4]DWM-HT'!L12</f>
        <v>7</v>
      </c>
      <c r="L8">
        <f>[4]ARF!Q12</f>
        <v>0</v>
      </c>
      <c r="M8">
        <f>'[4]DWM-NB'!Q12</f>
        <v>100</v>
      </c>
      <c r="N8">
        <f>'[4]DWM-HT'!Q12</f>
        <v>0</v>
      </c>
      <c r="O8">
        <f>[4]WMA!Q12</f>
        <v>0</v>
      </c>
      <c r="P8">
        <f>[4]Lite!Q12</f>
        <v>100</v>
      </c>
      <c r="R8">
        <f>[4]ARF!C12</f>
        <v>0.65625</v>
      </c>
      <c r="S8">
        <f>'[4]DWM-NB'!C12</f>
        <v>0.921875</v>
      </c>
      <c r="T8">
        <f>'[4]DWM-HT'!C12</f>
        <v>0.359375</v>
      </c>
      <c r="U8">
        <f>[4]WMA!C12</f>
        <v>0.21875</v>
      </c>
      <c r="V8">
        <f>[4]Lite!C12</f>
        <v>0.4375</v>
      </c>
      <c r="AG8" s="32" t="s">
        <v>17</v>
      </c>
    </row>
    <row r="9" spans="1:34" ht="15" x14ac:dyDescent="0.25">
      <c r="A9">
        <f>[4]ARF!E13</f>
        <v>7000</v>
      </c>
      <c r="B9">
        <f>[4]ARF!F13</f>
        <v>100</v>
      </c>
      <c r="C9">
        <f>'[4]DWM-NB'!F13</f>
        <v>100</v>
      </c>
      <c r="D9">
        <f>'[4]DWM-HT'!F13</f>
        <v>100</v>
      </c>
      <c r="E9">
        <f>[4]WMA!F13</f>
        <v>99.7</v>
      </c>
      <c r="F9">
        <f>[4]Lite!F13</f>
        <v>100</v>
      </c>
      <c r="H9">
        <f>'[4]DWM-NB'!L13</f>
        <v>1</v>
      </c>
      <c r="I9">
        <f>[4]Lite!L13</f>
        <v>10</v>
      </c>
      <c r="J9">
        <f>'[4]DWM-HT'!L13</f>
        <v>7</v>
      </c>
      <c r="L9">
        <f>[4]ARF!Q13</f>
        <v>0</v>
      </c>
      <c r="M9">
        <f>'[4]DWM-NB'!Q13</f>
        <v>100</v>
      </c>
      <c r="N9">
        <f>'[4]DWM-HT'!Q13</f>
        <v>0</v>
      </c>
      <c r="O9">
        <f>[4]WMA!Q13</f>
        <v>0</v>
      </c>
      <c r="P9">
        <f>[4]Lite!Q13</f>
        <v>100</v>
      </c>
      <c r="R9">
        <f>[4]ARF!C13</f>
        <v>0.734375</v>
      </c>
      <c r="S9">
        <f>'[4]DWM-NB'!C13</f>
        <v>1.03125</v>
      </c>
      <c r="T9">
        <f>'[4]DWM-HT'!C13</f>
        <v>0.421875</v>
      </c>
      <c r="U9">
        <f>[4]WMA!C13</f>
        <v>0.234375</v>
      </c>
      <c r="V9">
        <f>[4]Lite!C13</f>
        <v>0.515625</v>
      </c>
      <c r="AH9">
        <v>1</v>
      </c>
    </row>
    <row r="10" spans="1:34" ht="15" x14ac:dyDescent="0.25">
      <c r="A10">
        <f>[4]ARF!E14</f>
        <v>8000</v>
      </c>
      <c r="B10">
        <f>[4]ARF!F14</f>
        <v>100</v>
      </c>
      <c r="C10">
        <f>'[4]DWM-NB'!F14</f>
        <v>100</v>
      </c>
      <c r="D10">
        <f>'[4]DWM-HT'!F14</f>
        <v>100</v>
      </c>
      <c r="E10">
        <f>[4]WMA!F14</f>
        <v>100</v>
      </c>
      <c r="F10">
        <f>[4]Lite!F14</f>
        <v>100</v>
      </c>
      <c r="H10">
        <f>'[4]DWM-NB'!L14</f>
        <v>1</v>
      </c>
      <c r="I10">
        <f>[4]Lite!L14</f>
        <v>10</v>
      </c>
      <c r="J10">
        <f>'[4]DWM-HT'!L14</f>
        <v>7</v>
      </c>
      <c r="L10">
        <f>[4]ARF!Q14</f>
        <v>0</v>
      </c>
      <c r="M10">
        <f>'[4]DWM-NB'!Q14</f>
        <v>100</v>
      </c>
      <c r="N10">
        <f>'[4]DWM-HT'!Q14</f>
        <v>0</v>
      </c>
      <c r="O10">
        <f>[4]WMA!Q14</f>
        <v>0</v>
      </c>
      <c r="P10">
        <f>[4]Lite!Q14</f>
        <v>100</v>
      </c>
      <c r="R10">
        <f>[4]ARF!C14</f>
        <v>0.796875</v>
      </c>
      <c r="S10">
        <f>'[4]DWM-NB'!C14</f>
        <v>1.109375</v>
      </c>
      <c r="T10">
        <f>'[4]DWM-HT'!C14</f>
        <v>0.453125</v>
      </c>
      <c r="U10">
        <f>[4]WMA!C14</f>
        <v>0.265625</v>
      </c>
      <c r="V10">
        <f>[4]Lite!C14</f>
        <v>0.609375</v>
      </c>
      <c r="AH10">
        <v>100</v>
      </c>
    </row>
    <row r="11" spans="1:34" ht="15" x14ac:dyDescent="0.25">
      <c r="A11">
        <f>[4]ARF!E15</f>
        <v>9000</v>
      </c>
      <c r="B11">
        <f>[4]ARF!F15</f>
        <v>99.7</v>
      </c>
      <c r="C11">
        <f>'[4]DWM-NB'!F15</f>
        <v>100</v>
      </c>
      <c r="D11">
        <f>'[4]DWM-HT'!F15</f>
        <v>99.9</v>
      </c>
      <c r="E11">
        <f>[4]WMA!F15</f>
        <v>99.5</v>
      </c>
      <c r="F11">
        <f>[4]Lite!F15</f>
        <v>99.9</v>
      </c>
      <c r="H11">
        <f>'[4]DWM-NB'!L15</f>
        <v>1</v>
      </c>
      <c r="I11">
        <f>[4]Lite!L15</f>
        <v>10</v>
      </c>
      <c r="J11">
        <f>'[4]DWM-HT'!L15</f>
        <v>7</v>
      </c>
      <c r="L11">
        <f>[4]ARF!Q15</f>
        <v>0</v>
      </c>
      <c r="M11">
        <f>'[4]DWM-NB'!Q15</f>
        <v>100</v>
      </c>
      <c r="N11">
        <f>'[4]DWM-HT'!Q15</f>
        <v>0</v>
      </c>
      <c r="O11">
        <f>[4]WMA!Q15</f>
        <v>0</v>
      </c>
      <c r="P11">
        <f>[4]Lite!Q15</f>
        <v>100</v>
      </c>
      <c r="R11">
        <f>[4]ARF!C15</f>
        <v>0.859375</v>
      </c>
      <c r="S11">
        <f>'[4]DWM-NB'!C15</f>
        <v>1.21875</v>
      </c>
      <c r="T11">
        <f>'[4]DWM-HT'!C15</f>
        <v>0.515625</v>
      </c>
      <c r="U11">
        <f>[4]WMA!C15</f>
        <v>0.296875</v>
      </c>
      <c r="V11">
        <f>[4]Lite!C15</f>
        <v>0.65625</v>
      </c>
    </row>
    <row r="12" spans="1:34" ht="15" x14ac:dyDescent="0.25">
      <c r="A12">
        <f>[4]ARF!E16</f>
        <v>10000</v>
      </c>
      <c r="B12">
        <f>[4]ARF!F16</f>
        <v>99.8</v>
      </c>
      <c r="C12">
        <f>'[4]DWM-NB'!F16</f>
        <v>100</v>
      </c>
      <c r="D12">
        <f>'[4]DWM-HT'!F16</f>
        <v>99.9</v>
      </c>
      <c r="E12">
        <f>[4]WMA!F16</f>
        <v>98.4</v>
      </c>
      <c r="F12">
        <f>[4]Lite!F16</f>
        <v>99.9</v>
      </c>
      <c r="H12">
        <f>'[4]DWM-NB'!L16</f>
        <v>1</v>
      </c>
      <c r="I12">
        <f>[4]Lite!L16</f>
        <v>10</v>
      </c>
      <c r="J12">
        <f>'[4]DWM-HT'!L16</f>
        <v>7</v>
      </c>
      <c r="L12">
        <f>[4]ARF!Q16</f>
        <v>0</v>
      </c>
      <c r="M12">
        <f>'[4]DWM-NB'!Q16</f>
        <v>100</v>
      </c>
      <c r="N12">
        <f>'[4]DWM-HT'!Q16</f>
        <v>0</v>
      </c>
      <c r="O12">
        <f>[4]WMA!Q16</f>
        <v>0</v>
      </c>
      <c r="P12">
        <f>[4]Lite!Q16</f>
        <v>100</v>
      </c>
      <c r="R12">
        <f>[4]ARF!C16</f>
        <v>0.921875</v>
      </c>
      <c r="S12">
        <f>'[4]DWM-NB'!C16</f>
        <v>1.328125</v>
      </c>
      <c r="T12">
        <f>'[4]DWM-HT'!C16</f>
        <v>0.5625</v>
      </c>
      <c r="U12">
        <f>[4]WMA!C16</f>
        <v>0.328125</v>
      </c>
      <c r="V12">
        <f>[4]Lite!C16</f>
        <v>0.71875</v>
      </c>
    </row>
    <row r="13" spans="1:34" ht="15" x14ac:dyDescent="0.25">
      <c r="A13">
        <f>[4]ARF!E17</f>
        <v>11000</v>
      </c>
      <c r="B13">
        <f>[4]ARF!F17</f>
        <v>99.8</v>
      </c>
      <c r="C13">
        <f>'[4]DWM-NB'!F17</f>
        <v>100</v>
      </c>
      <c r="D13">
        <f>'[4]DWM-HT'!F17</f>
        <v>99.9</v>
      </c>
      <c r="E13">
        <f>[4]WMA!F17</f>
        <v>98</v>
      </c>
      <c r="F13">
        <f>[4]Lite!F17</f>
        <v>99.9</v>
      </c>
      <c r="H13">
        <f>'[4]DWM-NB'!L17</f>
        <v>1</v>
      </c>
      <c r="I13">
        <f>[4]Lite!L17</f>
        <v>11</v>
      </c>
      <c r="J13">
        <f>'[4]DWM-HT'!L17</f>
        <v>7</v>
      </c>
      <c r="L13">
        <f>[4]ARF!Q17</f>
        <v>0</v>
      </c>
      <c r="M13">
        <f>'[4]DWM-NB'!Q17</f>
        <v>100</v>
      </c>
      <c r="N13">
        <f>'[4]DWM-HT'!Q17</f>
        <v>0</v>
      </c>
      <c r="O13">
        <f>[4]WMA!Q17</f>
        <v>0</v>
      </c>
      <c r="P13">
        <f>[4]Lite!Q17</f>
        <v>100</v>
      </c>
      <c r="R13">
        <f>[4]ARF!C17</f>
        <v>0.984375</v>
      </c>
      <c r="S13">
        <f>'[4]DWM-NB'!C17</f>
        <v>1.4375</v>
      </c>
      <c r="T13">
        <f>'[4]DWM-HT'!C17</f>
        <v>0.59375</v>
      </c>
      <c r="U13">
        <f>[4]WMA!C17</f>
        <v>0.375</v>
      </c>
      <c r="V13">
        <f>[4]Lite!C17</f>
        <v>0.765625</v>
      </c>
      <c r="AG13">
        <v>25000</v>
      </c>
    </row>
    <row r="14" spans="1:34" ht="15" x14ac:dyDescent="0.25">
      <c r="A14">
        <f>[4]ARF!E18</f>
        <v>12000</v>
      </c>
      <c r="B14">
        <f>[4]ARF!F18</f>
        <v>99.7</v>
      </c>
      <c r="C14">
        <f>'[4]DWM-NB'!F18</f>
        <v>100</v>
      </c>
      <c r="D14">
        <f>'[4]DWM-HT'!F18</f>
        <v>99.7</v>
      </c>
      <c r="E14">
        <f>[4]WMA!F18</f>
        <v>95.7</v>
      </c>
      <c r="F14">
        <f>[4]Lite!F18</f>
        <v>99.7</v>
      </c>
      <c r="H14">
        <f>'[4]DWM-NB'!L18</f>
        <v>1</v>
      </c>
      <c r="I14">
        <f>[4]Lite!L18</f>
        <v>11</v>
      </c>
      <c r="J14">
        <f>'[4]DWM-HT'!L18</f>
        <v>7</v>
      </c>
      <c r="L14">
        <f>[4]ARF!Q18</f>
        <v>0</v>
      </c>
      <c r="M14">
        <f>'[4]DWM-NB'!Q18</f>
        <v>100</v>
      </c>
      <c r="N14">
        <f>'[4]DWM-HT'!Q18</f>
        <v>0</v>
      </c>
      <c r="O14">
        <f>[4]WMA!Q18</f>
        <v>0</v>
      </c>
      <c r="P14">
        <f>[4]Lite!Q18</f>
        <v>100</v>
      </c>
      <c r="R14">
        <f>[4]ARF!C18</f>
        <v>1.046875</v>
      </c>
      <c r="S14">
        <f>'[4]DWM-NB'!C18</f>
        <v>1.515625</v>
      </c>
      <c r="T14">
        <f>'[4]DWM-HT'!C18</f>
        <v>0.625</v>
      </c>
      <c r="U14">
        <f>[4]WMA!C18</f>
        <v>0.40625</v>
      </c>
      <c r="V14">
        <f>[4]Lite!C18</f>
        <v>0.8125</v>
      </c>
      <c r="AG14">
        <v>25000</v>
      </c>
    </row>
    <row r="15" spans="1:34" ht="15" x14ac:dyDescent="0.25">
      <c r="A15">
        <f>[4]ARF!E19</f>
        <v>13000</v>
      </c>
      <c r="B15">
        <f>[4]ARF!F19</f>
        <v>99</v>
      </c>
      <c r="C15">
        <f>'[4]DWM-NB'!F19</f>
        <v>100</v>
      </c>
      <c r="D15">
        <f>'[4]DWM-HT'!F19</f>
        <v>99.3</v>
      </c>
      <c r="E15">
        <f>[4]WMA!F19</f>
        <v>94.8</v>
      </c>
      <c r="F15">
        <f>[4]Lite!F19</f>
        <v>99.6</v>
      </c>
      <c r="H15">
        <f>'[4]DWM-NB'!L19</f>
        <v>1</v>
      </c>
      <c r="I15">
        <f>[4]Lite!L19</f>
        <v>10</v>
      </c>
      <c r="J15">
        <f>'[4]DWM-HT'!L19</f>
        <v>7</v>
      </c>
      <c r="L15">
        <f>[4]ARF!Q19</f>
        <v>0</v>
      </c>
      <c r="M15">
        <f>'[4]DWM-NB'!Q19</f>
        <v>100</v>
      </c>
      <c r="N15">
        <f>'[4]DWM-HT'!Q19</f>
        <v>0</v>
      </c>
      <c r="O15">
        <f>[4]WMA!Q19</f>
        <v>0</v>
      </c>
      <c r="P15">
        <f>[4]Lite!Q19</f>
        <v>100</v>
      </c>
      <c r="R15">
        <f>[4]ARF!C19</f>
        <v>1.125</v>
      </c>
      <c r="S15">
        <f>'[4]DWM-NB'!C19</f>
        <v>1.609375</v>
      </c>
      <c r="T15">
        <f>'[4]DWM-HT'!C19</f>
        <v>0.671875</v>
      </c>
      <c r="U15">
        <f>[4]WMA!C19</f>
        <v>0.421875</v>
      </c>
      <c r="V15">
        <f>[4]Lite!C19</f>
        <v>0.875</v>
      </c>
    </row>
    <row r="16" spans="1:34" ht="15" x14ac:dyDescent="0.25">
      <c r="A16">
        <f>[4]ARF!E20</f>
        <v>14000</v>
      </c>
      <c r="B16">
        <f>[4]ARF!F20</f>
        <v>98.6</v>
      </c>
      <c r="C16">
        <f>'[4]DWM-NB'!F20</f>
        <v>100</v>
      </c>
      <c r="D16">
        <f>'[4]DWM-HT'!F20</f>
        <v>49.7</v>
      </c>
      <c r="E16">
        <f>[4]WMA!F20</f>
        <v>90.7</v>
      </c>
      <c r="F16">
        <f>[4]Lite!F20</f>
        <v>100</v>
      </c>
      <c r="H16">
        <f>'[4]DWM-NB'!L20</f>
        <v>1</v>
      </c>
      <c r="I16">
        <f>[4]Lite!L20</f>
        <v>7</v>
      </c>
      <c r="J16">
        <f>'[4]DWM-HT'!L20</f>
        <v>10</v>
      </c>
      <c r="L16">
        <f>[4]ARF!Q20</f>
        <v>0</v>
      </c>
      <c r="M16">
        <f>'[4]DWM-NB'!Q20</f>
        <v>100</v>
      </c>
      <c r="N16">
        <f>'[4]DWM-HT'!Q20</f>
        <v>0</v>
      </c>
      <c r="O16">
        <f>[4]WMA!Q20</f>
        <v>0</v>
      </c>
      <c r="P16">
        <f>[4]Lite!Q20</f>
        <v>100</v>
      </c>
      <c r="R16">
        <f>[4]ARF!C20</f>
        <v>1.203125</v>
      </c>
      <c r="S16">
        <f>'[4]DWM-NB'!C20</f>
        <v>1.703125</v>
      </c>
      <c r="T16">
        <f>'[4]DWM-HT'!C20</f>
        <v>0.75</v>
      </c>
      <c r="U16">
        <f>[4]WMA!C20</f>
        <v>0.453125</v>
      </c>
      <c r="V16">
        <f>[4]Lite!C20</f>
        <v>0.921875</v>
      </c>
    </row>
    <row r="17" spans="1:33" ht="15" x14ac:dyDescent="0.25">
      <c r="A17">
        <f>[4]ARF!E21</f>
        <v>15000</v>
      </c>
      <c r="B17">
        <f>[4]ARF!F21</f>
        <v>98.2</v>
      </c>
      <c r="C17">
        <f>'[4]DWM-NB'!F21</f>
        <v>100</v>
      </c>
      <c r="D17">
        <f>'[4]DWM-HT'!F21</f>
        <v>75.2</v>
      </c>
      <c r="E17">
        <f>[4]WMA!F21</f>
        <v>86.1</v>
      </c>
      <c r="F17">
        <f>[4]Lite!F21</f>
        <v>100</v>
      </c>
      <c r="H17">
        <f>'[4]DWM-NB'!L21</f>
        <v>1</v>
      </c>
      <c r="I17">
        <f>[4]Lite!L21</f>
        <v>7</v>
      </c>
      <c r="J17">
        <f>'[4]DWM-HT'!L21</f>
        <v>2</v>
      </c>
      <c r="L17">
        <f>[4]ARF!Q21</f>
        <v>0</v>
      </c>
      <c r="M17">
        <f>'[4]DWM-NB'!Q21</f>
        <v>100</v>
      </c>
      <c r="N17">
        <f>'[4]DWM-HT'!Q21</f>
        <v>0</v>
      </c>
      <c r="O17">
        <f>[4]WMA!Q21</f>
        <v>0</v>
      </c>
      <c r="P17">
        <f>[4]Lite!Q21</f>
        <v>100</v>
      </c>
      <c r="R17">
        <f>[4]ARF!C21</f>
        <v>1.25</v>
      </c>
      <c r="S17">
        <f>'[4]DWM-NB'!C21</f>
        <v>1.796875</v>
      </c>
      <c r="T17">
        <f>'[4]DWM-HT'!C21</f>
        <v>0.828125</v>
      </c>
      <c r="U17">
        <f>[4]WMA!C21</f>
        <v>0.46875</v>
      </c>
      <c r="V17">
        <f>[4]Lite!C21</f>
        <v>0.953125</v>
      </c>
      <c r="AG17">
        <v>65000</v>
      </c>
    </row>
    <row r="18" spans="1:33" ht="15" x14ac:dyDescent="0.25">
      <c r="A18">
        <f>[4]ARF!E22</f>
        <v>16000</v>
      </c>
      <c r="B18">
        <f>[4]ARF!F22</f>
        <v>97.399999999999991</v>
      </c>
      <c r="C18">
        <f>'[4]DWM-NB'!F22</f>
        <v>100</v>
      </c>
      <c r="D18">
        <f>'[4]DWM-HT'!F22</f>
        <v>98.8</v>
      </c>
      <c r="E18">
        <f>[4]WMA!F22</f>
        <v>82.6</v>
      </c>
      <c r="F18">
        <f>[4]Lite!F22</f>
        <v>99.9</v>
      </c>
      <c r="H18">
        <f>'[4]DWM-NB'!L22</f>
        <v>1</v>
      </c>
      <c r="I18">
        <f>[4]Lite!L22</f>
        <v>7</v>
      </c>
      <c r="J18">
        <f>'[4]DWM-HT'!L22</f>
        <v>5</v>
      </c>
      <c r="L18">
        <f>[4]ARF!Q22</f>
        <v>0</v>
      </c>
      <c r="M18">
        <f>'[4]DWM-NB'!Q22</f>
        <v>100</v>
      </c>
      <c r="N18">
        <f>'[4]DWM-HT'!Q22</f>
        <v>0</v>
      </c>
      <c r="O18">
        <f>[4]WMA!Q22</f>
        <v>0</v>
      </c>
      <c r="P18">
        <f>[4]Lite!Q22</f>
        <v>100</v>
      </c>
      <c r="R18">
        <f>[4]ARF!C22</f>
        <v>1.3125</v>
      </c>
      <c r="S18">
        <f>'[4]DWM-NB'!C22</f>
        <v>1.890625</v>
      </c>
      <c r="T18">
        <f>'[4]DWM-HT'!C22</f>
        <v>0.859375</v>
      </c>
      <c r="U18">
        <f>[4]WMA!C22</f>
        <v>0.484375</v>
      </c>
      <c r="V18">
        <f>[4]Lite!C22</f>
        <v>1</v>
      </c>
      <c r="AG18">
        <v>65000</v>
      </c>
    </row>
    <row r="19" spans="1:33" ht="15" x14ac:dyDescent="0.25">
      <c r="A19">
        <f>[4]ARF!E23</f>
        <v>17000</v>
      </c>
      <c r="B19">
        <f>[4]ARF!F23</f>
        <v>97.3</v>
      </c>
      <c r="C19">
        <f>'[4]DWM-NB'!F23</f>
        <v>100</v>
      </c>
      <c r="D19">
        <f>'[4]DWM-HT'!F23</f>
        <v>100</v>
      </c>
      <c r="E19">
        <f>[4]WMA!F23</f>
        <v>76.5</v>
      </c>
      <c r="F19">
        <f>[4]Lite!F23</f>
        <v>100</v>
      </c>
      <c r="H19">
        <f>'[4]DWM-NB'!L23</f>
        <v>1</v>
      </c>
      <c r="I19">
        <f>[4]Lite!L23</f>
        <v>7</v>
      </c>
      <c r="J19">
        <f>'[4]DWM-HT'!L23</f>
        <v>5</v>
      </c>
      <c r="L19">
        <f>[4]ARF!Q23</f>
        <v>0</v>
      </c>
      <c r="M19">
        <f>'[4]DWM-NB'!Q23</f>
        <v>100</v>
      </c>
      <c r="N19">
        <f>'[4]DWM-HT'!Q23</f>
        <v>0</v>
      </c>
      <c r="O19">
        <f>[4]WMA!Q23</f>
        <v>0</v>
      </c>
      <c r="P19">
        <f>[4]Lite!Q23</f>
        <v>100</v>
      </c>
      <c r="R19">
        <f>[4]ARF!C23</f>
        <v>1.375</v>
      </c>
      <c r="S19">
        <f>'[4]DWM-NB'!C23</f>
        <v>1.984375</v>
      </c>
      <c r="T19">
        <f>'[4]DWM-HT'!C23</f>
        <v>0.890625</v>
      </c>
      <c r="U19">
        <f>[4]WMA!C23</f>
        <v>0.515625</v>
      </c>
      <c r="V19">
        <f>[4]Lite!C23</f>
        <v>1.03125</v>
      </c>
    </row>
    <row r="20" spans="1:33" ht="15" x14ac:dyDescent="0.25">
      <c r="A20">
        <f>[4]ARF!E24</f>
        <v>18000</v>
      </c>
      <c r="B20">
        <f>[4]ARF!F24</f>
        <v>94.899999999999991</v>
      </c>
      <c r="C20">
        <f>'[4]DWM-NB'!F24</f>
        <v>100</v>
      </c>
      <c r="D20">
        <f>'[4]DWM-HT'!F24</f>
        <v>100</v>
      </c>
      <c r="E20">
        <f>[4]WMA!F24</f>
        <v>69</v>
      </c>
      <c r="F20">
        <f>[4]Lite!F24</f>
        <v>99.9</v>
      </c>
      <c r="H20">
        <f>'[4]DWM-NB'!L24</f>
        <v>1</v>
      </c>
      <c r="I20">
        <f>[4]Lite!L24</f>
        <v>7</v>
      </c>
      <c r="J20">
        <f>'[4]DWM-HT'!L24</f>
        <v>5</v>
      </c>
      <c r="L20">
        <f>[4]ARF!Q24</f>
        <v>0</v>
      </c>
      <c r="M20">
        <f>'[4]DWM-NB'!Q24</f>
        <v>100</v>
      </c>
      <c r="N20">
        <f>'[4]DWM-HT'!Q24</f>
        <v>0</v>
      </c>
      <c r="O20">
        <f>[4]WMA!Q24</f>
        <v>0</v>
      </c>
      <c r="P20">
        <f>[4]Lite!Q24</f>
        <v>100</v>
      </c>
      <c r="R20">
        <f>[4]ARF!C24</f>
        <v>1.4375</v>
      </c>
      <c r="S20">
        <f>'[4]DWM-NB'!C24</f>
        <v>2.03125</v>
      </c>
      <c r="T20">
        <f>'[4]DWM-HT'!C24</f>
        <v>0.921875</v>
      </c>
      <c r="U20">
        <f>[4]WMA!C24</f>
        <v>0.53125</v>
      </c>
      <c r="V20">
        <f>[4]Lite!C24</f>
        <v>1.078125</v>
      </c>
    </row>
    <row r="21" spans="1:33" ht="15" x14ac:dyDescent="0.25">
      <c r="A21">
        <f>[4]ARF!E25</f>
        <v>19000</v>
      </c>
      <c r="B21">
        <f>[4]ARF!F25</f>
        <v>91.5</v>
      </c>
      <c r="C21">
        <f>'[4]DWM-NB'!F25</f>
        <v>99.982456140350877</v>
      </c>
      <c r="D21">
        <f>'[4]DWM-HT'!F25</f>
        <v>100</v>
      </c>
      <c r="E21">
        <f>[4]WMA!F25</f>
        <v>60.6</v>
      </c>
      <c r="F21">
        <f>[4]Lite!F25</f>
        <v>99.9</v>
      </c>
      <c r="H21">
        <f>'[4]DWM-NB'!L25</f>
        <v>1</v>
      </c>
      <c r="I21">
        <f>[4]Lite!L25</f>
        <v>7</v>
      </c>
      <c r="J21">
        <f>'[4]DWM-HT'!L25</f>
        <v>5</v>
      </c>
      <c r="L21">
        <f>[4]ARF!Q25</f>
        <v>0</v>
      </c>
      <c r="M21">
        <f>'[4]DWM-NB'!Q25</f>
        <v>99.991228070175438</v>
      </c>
      <c r="N21">
        <f>'[4]DWM-HT'!Q25</f>
        <v>0</v>
      </c>
      <c r="O21">
        <f>[4]WMA!Q25</f>
        <v>0</v>
      </c>
      <c r="P21">
        <f>[4]Lite!Q25</f>
        <v>100</v>
      </c>
      <c r="R21">
        <f>[4]ARF!C25</f>
        <v>1.5</v>
      </c>
      <c r="S21">
        <f>'[4]DWM-NB'!C25</f>
        <v>2.078125</v>
      </c>
      <c r="T21">
        <f>'[4]DWM-HT'!C25</f>
        <v>0.953125</v>
      </c>
      <c r="U21">
        <f>[4]WMA!C25</f>
        <v>0.5625</v>
      </c>
      <c r="V21">
        <f>[4]Lite!C25</f>
        <v>1.125</v>
      </c>
    </row>
    <row r="22" spans="1:33" ht="15" x14ac:dyDescent="0.25">
      <c r="A22">
        <f>[4]ARF!E26</f>
        <v>20000</v>
      </c>
      <c r="B22">
        <f>[4]ARF!F26</f>
        <v>90.2</v>
      </c>
      <c r="C22">
        <f>'[4]DWM-NB'!F26</f>
        <v>99.983333333333334</v>
      </c>
      <c r="D22">
        <f>'[4]DWM-HT'!F26</f>
        <v>100</v>
      </c>
      <c r="E22">
        <f>[4]WMA!F26</f>
        <v>54.900000000000006</v>
      </c>
      <c r="F22">
        <f>[4]Lite!F26</f>
        <v>100</v>
      </c>
      <c r="H22">
        <f>'[4]DWM-NB'!L26</f>
        <v>1</v>
      </c>
      <c r="I22">
        <f>[4]Lite!L26</f>
        <v>7</v>
      </c>
      <c r="J22">
        <f>'[4]DWM-HT'!L26</f>
        <v>5</v>
      </c>
      <c r="L22">
        <f>[4]ARF!Q26</f>
        <v>0</v>
      </c>
      <c r="M22">
        <f>'[4]DWM-NB'!Q26</f>
        <v>99.991666666666674</v>
      </c>
      <c r="N22">
        <f>'[4]DWM-HT'!Q26</f>
        <v>0</v>
      </c>
      <c r="O22">
        <f>[4]WMA!Q26</f>
        <v>0</v>
      </c>
      <c r="P22">
        <f>[4]Lite!Q26</f>
        <v>100</v>
      </c>
      <c r="R22">
        <f>[4]ARF!C26</f>
        <v>1.578125</v>
      </c>
      <c r="S22">
        <f>'[4]DWM-NB'!C26</f>
        <v>2.171875</v>
      </c>
      <c r="T22">
        <f>'[4]DWM-HT'!C26</f>
        <v>0.984375</v>
      </c>
      <c r="U22">
        <f>[4]WMA!C26</f>
        <v>0.578125</v>
      </c>
      <c r="V22">
        <f>[4]Lite!C26</f>
        <v>1.171875</v>
      </c>
    </row>
    <row r="23" spans="1:33" ht="15" x14ac:dyDescent="0.25">
      <c r="A23">
        <f>[4]ARF!E27</f>
        <v>21000</v>
      </c>
      <c r="B23">
        <f>[4]ARF!F27</f>
        <v>85.5</v>
      </c>
      <c r="C23">
        <f>'[4]DWM-NB'!F27</f>
        <v>99.984126984126988</v>
      </c>
      <c r="D23">
        <f>'[4]DWM-HT'!F27</f>
        <v>100</v>
      </c>
      <c r="E23">
        <f>[4]WMA!F27</f>
        <v>44.2</v>
      </c>
      <c r="F23">
        <f>[4]Lite!F27</f>
        <v>99.7</v>
      </c>
      <c r="H23">
        <f>'[4]DWM-NB'!L27</f>
        <v>1</v>
      </c>
      <c r="I23">
        <f>[4]Lite!L27</f>
        <v>7</v>
      </c>
      <c r="J23">
        <f>'[4]DWM-HT'!L27</f>
        <v>5</v>
      </c>
      <c r="L23">
        <f>[4]ARF!Q27</f>
        <v>0</v>
      </c>
      <c r="M23">
        <f>'[4]DWM-NB'!Q27</f>
        <v>99.992063492063494</v>
      </c>
      <c r="N23">
        <f>'[4]DWM-HT'!Q27</f>
        <v>0</v>
      </c>
      <c r="O23">
        <f>[4]WMA!Q27</f>
        <v>0</v>
      </c>
      <c r="P23">
        <f>[4]Lite!Q27</f>
        <v>100</v>
      </c>
      <c r="R23">
        <f>[4]ARF!C27</f>
        <v>1.703125</v>
      </c>
      <c r="S23">
        <f>'[4]DWM-NB'!C27</f>
        <v>2.203125</v>
      </c>
      <c r="T23">
        <f>'[4]DWM-HT'!C27</f>
        <v>1.03125</v>
      </c>
      <c r="U23">
        <f>[4]WMA!C27</f>
        <v>0.59375</v>
      </c>
      <c r="V23">
        <f>[4]Lite!C27</f>
        <v>1.21875</v>
      </c>
    </row>
    <row r="24" spans="1:33" ht="15" x14ac:dyDescent="0.25">
      <c r="A24">
        <f>[4]ARF!E28</f>
        <v>22000</v>
      </c>
      <c r="B24">
        <f>[4]ARF!F28</f>
        <v>80.100000000000009</v>
      </c>
      <c r="C24">
        <f>'[4]DWM-NB'!F28</f>
        <v>99.984848484848484</v>
      </c>
      <c r="D24">
        <f>'[4]DWM-HT'!F28</f>
        <v>99.6</v>
      </c>
      <c r="E24">
        <f>[4]WMA!F28</f>
        <v>32.5</v>
      </c>
      <c r="F24">
        <f>[4]Lite!F28</f>
        <v>99.5</v>
      </c>
      <c r="H24">
        <f>'[4]DWM-NB'!L28</f>
        <v>1</v>
      </c>
      <c r="I24">
        <f>[4]Lite!L28</f>
        <v>7</v>
      </c>
      <c r="J24">
        <f>'[4]DWM-HT'!L28</f>
        <v>5</v>
      </c>
      <c r="L24">
        <f>[4]ARF!Q28</f>
        <v>0</v>
      </c>
      <c r="M24">
        <f>'[4]DWM-NB'!Q28</f>
        <v>99.992424242424235</v>
      </c>
      <c r="N24">
        <f>'[4]DWM-HT'!Q28</f>
        <v>0</v>
      </c>
      <c r="O24">
        <f>[4]WMA!Q28</f>
        <v>0</v>
      </c>
      <c r="P24">
        <f>[4]Lite!Q28</f>
        <v>100</v>
      </c>
      <c r="R24">
        <f>[4]ARF!C28</f>
        <v>1.796875</v>
      </c>
      <c r="S24">
        <f>'[4]DWM-NB'!C28</f>
        <v>2.25</v>
      </c>
      <c r="T24">
        <f>'[4]DWM-HT'!C28</f>
        <v>1.078125</v>
      </c>
      <c r="U24">
        <f>[4]WMA!C28</f>
        <v>0.625</v>
      </c>
      <c r="V24">
        <f>[4]Lite!C28</f>
        <v>1.265625</v>
      </c>
    </row>
    <row r="25" spans="1:33" ht="15" x14ac:dyDescent="0.25">
      <c r="A25">
        <f>[4]ARF!E29</f>
        <v>23000</v>
      </c>
      <c r="B25">
        <f>[4]ARF!F29</f>
        <v>76.7</v>
      </c>
      <c r="C25">
        <f>'[4]DWM-NB'!F29</f>
        <v>99.985507246376812</v>
      </c>
      <c r="D25">
        <f>'[4]DWM-HT'!F29</f>
        <v>99.9</v>
      </c>
      <c r="E25">
        <f>[4]WMA!F29</f>
        <v>27.700000000000003</v>
      </c>
      <c r="F25">
        <f>[4]Lite!F29</f>
        <v>99.9</v>
      </c>
      <c r="H25">
        <f>'[4]DWM-NB'!L29</f>
        <v>1</v>
      </c>
      <c r="I25">
        <f>[4]Lite!L29</f>
        <v>7</v>
      </c>
      <c r="J25">
        <f>'[4]DWM-HT'!L29</f>
        <v>5</v>
      </c>
      <c r="L25">
        <f>[4]ARF!Q29</f>
        <v>0</v>
      </c>
      <c r="M25">
        <f>'[4]DWM-NB'!Q29</f>
        <v>99.992753623188406</v>
      </c>
      <c r="N25">
        <f>'[4]DWM-HT'!Q29</f>
        <v>0</v>
      </c>
      <c r="O25">
        <f>[4]WMA!Q29</f>
        <v>0</v>
      </c>
      <c r="P25">
        <f>[4]Lite!Q29</f>
        <v>0</v>
      </c>
      <c r="R25">
        <f>[4]ARF!C29</f>
        <v>1.90625</v>
      </c>
      <c r="S25">
        <f>'[4]DWM-NB'!C29</f>
        <v>2.296875</v>
      </c>
      <c r="T25">
        <f>'[4]DWM-HT'!C29</f>
        <v>1.109375</v>
      </c>
      <c r="U25">
        <f>[4]WMA!C29</f>
        <v>0.640625</v>
      </c>
      <c r="V25">
        <f>[4]Lite!C29</f>
        <v>1.296875</v>
      </c>
    </row>
    <row r="26" spans="1:33" ht="15" x14ac:dyDescent="0.25">
      <c r="A26">
        <f>[4]ARF!E30</f>
        <v>24000</v>
      </c>
      <c r="B26">
        <f>[4]ARF!F30</f>
        <v>69.5</v>
      </c>
      <c r="C26">
        <f>'[4]DWM-NB'!F30</f>
        <v>99.986111111111114</v>
      </c>
      <c r="D26">
        <f>'[4]DWM-HT'!F30</f>
        <v>99.8</v>
      </c>
      <c r="E26">
        <f>[4]WMA!F30</f>
        <v>20.5</v>
      </c>
      <c r="F26">
        <f>[4]Lite!F30</f>
        <v>99.8</v>
      </c>
      <c r="H26">
        <f>'[4]DWM-NB'!L30</f>
        <v>1</v>
      </c>
      <c r="I26">
        <f>[4]Lite!L30</f>
        <v>7</v>
      </c>
      <c r="J26">
        <f>'[4]DWM-HT'!L30</f>
        <v>5</v>
      </c>
      <c r="L26">
        <f>[4]ARF!Q30</f>
        <v>0</v>
      </c>
      <c r="M26">
        <f>'[4]DWM-NB'!Q30</f>
        <v>99.993055555555557</v>
      </c>
      <c r="N26">
        <f>'[4]DWM-HT'!Q30</f>
        <v>0</v>
      </c>
      <c r="O26">
        <f>[4]WMA!Q30</f>
        <v>0</v>
      </c>
      <c r="P26">
        <f>[4]Lite!Q30</f>
        <v>100</v>
      </c>
      <c r="R26">
        <f>[4]ARF!C30</f>
        <v>2.03125</v>
      </c>
      <c r="S26">
        <f>'[4]DWM-NB'!C30</f>
        <v>2.359375</v>
      </c>
      <c r="T26">
        <f>'[4]DWM-HT'!C30</f>
        <v>1.15625</v>
      </c>
      <c r="U26">
        <f>[4]WMA!C30</f>
        <v>0.671875</v>
      </c>
      <c r="V26">
        <f>[4]Lite!C30</f>
        <v>1.34375</v>
      </c>
    </row>
    <row r="27" spans="1:33" x14ac:dyDescent="0.3">
      <c r="A27">
        <f>[4]ARF!E31</f>
        <v>25000</v>
      </c>
      <c r="B27">
        <f>[4]ARF!F31</f>
        <v>63</v>
      </c>
      <c r="C27">
        <f>'[4]DWM-NB'!F31</f>
        <v>99.986666666666665</v>
      </c>
      <c r="D27">
        <f>'[4]DWM-HT'!F31</f>
        <v>98.5</v>
      </c>
      <c r="E27">
        <f>[4]WMA!F31</f>
        <v>17.399999999999999</v>
      </c>
      <c r="F27">
        <f>[4]Lite!F31</f>
        <v>99</v>
      </c>
      <c r="H27">
        <f>'[4]DWM-NB'!L31</f>
        <v>1</v>
      </c>
      <c r="I27">
        <f>[4]Lite!L31</f>
        <v>7</v>
      </c>
      <c r="J27">
        <f>'[4]DWM-HT'!L31</f>
        <v>6</v>
      </c>
      <c r="L27">
        <f>[4]ARF!Q31</f>
        <v>0</v>
      </c>
      <c r="M27">
        <f>'[4]DWM-NB'!Q31</f>
        <v>99.993333333333339</v>
      </c>
      <c r="N27">
        <f>'[4]DWM-HT'!Q31</f>
        <v>0</v>
      </c>
      <c r="O27">
        <f>[4]WMA!Q31</f>
        <v>0</v>
      </c>
      <c r="P27">
        <f>[4]Lite!Q31</f>
        <v>100</v>
      </c>
      <c r="R27">
        <f>[4]ARF!C31</f>
        <v>2.125</v>
      </c>
      <c r="S27">
        <f>'[4]DWM-NB'!C31</f>
        <v>2.40625</v>
      </c>
      <c r="T27">
        <f>'[4]DWM-HT'!C31</f>
        <v>1.1875</v>
      </c>
      <c r="U27">
        <f>[4]WMA!C31</f>
        <v>0.703125</v>
      </c>
      <c r="V27">
        <f>[4]Lite!C31</f>
        <v>1.375</v>
      </c>
    </row>
    <row r="28" spans="1:33" x14ac:dyDescent="0.3">
      <c r="A28">
        <f>[4]ARF!E32</f>
        <v>26000</v>
      </c>
      <c r="B28">
        <f>[4]ARF!F32</f>
        <v>57.4</v>
      </c>
      <c r="C28">
        <f>'[4]DWM-NB'!F32</f>
        <v>99.987179487179489</v>
      </c>
      <c r="D28">
        <f>'[4]DWM-HT'!F32</f>
        <v>98.2</v>
      </c>
      <c r="E28">
        <f>[4]WMA!F32</f>
        <v>9.8000000000000007</v>
      </c>
      <c r="F28">
        <f>[4]Lite!F32</f>
        <v>99.2</v>
      </c>
      <c r="H28">
        <f>'[4]DWM-NB'!L32</f>
        <v>1</v>
      </c>
      <c r="I28">
        <f>[4]Lite!L32</f>
        <v>7</v>
      </c>
      <c r="J28">
        <f>'[4]DWM-HT'!L32</f>
        <v>5</v>
      </c>
      <c r="L28">
        <f>[4]ARF!Q32</f>
        <v>0</v>
      </c>
      <c r="M28">
        <f>'[4]DWM-NB'!Q32</f>
        <v>99.993589743589737</v>
      </c>
      <c r="N28">
        <f>'[4]DWM-HT'!Q32</f>
        <v>0</v>
      </c>
      <c r="O28">
        <f>[4]WMA!Q32</f>
        <v>0</v>
      </c>
      <c r="P28">
        <f>[4]Lite!Q32</f>
        <v>100</v>
      </c>
      <c r="R28">
        <f>[4]ARF!C32</f>
        <v>2.21875</v>
      </c>
      <c r="S28">
        <f>'[4]DWM-NB'!C32</f>
        <v>2.453125</v>
      </c>
      <c r="T28">
        <f>'[4]DWM-HT'!C32</f>
        <v>1.21875</v>
      </c>
      <c r="U28">
        <f>[4]WMA!C32</f>
        <v>0.734375</v>
      </c>
      <c r="V28">
        <f>[4]Lite!C32</f>
        <v>1.4375</v>
      </c>
    </row>
    <row r="29" spans="1:33" x14ac:dyDescent="0.3">
      <c r="A29">
        <f>[4]ARF!E33</f>
        <v>27000</v>
      </c>
      <c r="B29">
        <f>[4]ARF!F33</f>
        <v>72.8</v>
      </c>
      <c r="C29">
        <f>'[4]DWM-NB'!F33</f>
        <v>99.987654320987644</v>
      </c>
      <c r="D29">
        <f>'[4]DWM-HT'!F33</f>
        <v>97.1</v>
      </c>
      <c r="E29">
        <f>[4]WMA!F33</f>
        <v>6.9</v>
      </c>
      <c r="F29">
        <f>[4]Lite!F33</f>
        <v>99.8</v>
      </c>
      <c r="H29">
        <f>'[4]DWM-NB'!L33</f>
        <v>1</v>
      </c>
      <c r="I29">
        <f>[4]Lite!L33</f>
        <v>7</v>
      </c>
      <c r="J29">
        <f>'[4]DWM-HT'!L33</f>
        <v>5</v>
      </c>
      <c r="L29">
        <f>[4]ARF!Q33</f>
        <v>0</v>
      </c>
      <c r="M29">
        <f>'[4]DWM-NB'!Q33</f>
        <v>99.993827160493836</v>
      </c>
      <c r="N29">
        <f>'[4]DWM-HT'!Q33</f>
        <v>0</v>
      </c>
      <c r="O29">
        <f>[4]WMA!Q33</f>
        <v>0</v>
      </c>
      <c r="P29">
        <f>[4]Lite!Q33</f>
        <v>100</v>
      </c>
      <c r="R29">
        <f>[4]ARF!C33</f>
        <v>2.328125</v>
      </c>
      <c r="S29">
        <f>'[4]DWM-NB'!C33</f>
        <v>2.515625</v>
      </c>
      <c r="T29">
        <f>'[4]DWM-HT'!C33</f>
        <v>1.234375</v>
      </c>
      <c r="U29">
        <f>[4]WMA!C33</f>
        <v>0.765625</v>
      </c>
      <c r="V29">
        <f>[4]Lite!C33</f>
        <v>1.484375</v>
      </c>
    </row>
    <row r="30" spans="1:33" x14ac:dyDescent="0.3">
      <c r="A30">
        <f>[4]ARF!E34</f>
        <v>28000</v>
      </c>
      <c r="B30">
        <f>[4]ARF!F34</f>
        <v>95.199999999999989</v>
      </c>
      <c r="C30">
        <f>'[4]DWM-NB'!F34</f>
        <v>99.988095238095241</v>
      </c>
      <c r="D30">
        <f>'[4]DWM-HT'!F34</f>
        <v>97.2</v>
      </c>
      <c r="E30">
        <f>[4]WMA!F34</f>
        <v>4.9000000000000004</v>
      </c>
      <c r="F30">
        <f>[4]Lite!F34</f>
        <v>100</v>
      </c>
      <c r="H30">
        <f>'[4]DWM-NB'!L34</f>
        <v>1</v>
      </c>
      <c r="I30">
        <f>[4]Lite!L34</f>
        <v>4</v>
      </c>
      <c r="J30">
        <f>'[4]DWM-HT'!L34</f>
        <v>5</v>
      </c>
      <c r="L30">
        <f>[4]ARF!Q34</f>
        <v>0</v>
      </c>
      <c r="M30">
        <f>'[4]DWM-NB'!Q34</f>
        <v>99.99404761904762</v>
      </c>
      <c r="N30">
        <f>'[4]DWM-HT'!Q34</f>
        <v>0</v>
      </c>
      <c r="O30">
        <f>[4]WMA!Q34</f>
        <v>0</v>
      </c>
      <c r="P30">
        <f>[4]Lite!Q34</f>
        <v>100</v>
      </c>
      <c r="R30">
        <f>[4]ARF!C34</f>
        <v>2.40625</v>
      </c>
      <c r="S30">
        <f>'[4]DWM-NB'!C34</f>
        <v>2.578125</v>
      </c>
      <c r="T30">
        <f>'[4]DWM-HT'!C34</f>
        <v>1.265625</v>
      </c>
      <c r="U30">
        <f>[4]WMA!C34</f>
        <v>0.78125</v>
      </c>
      <c r="V30">
        <f>[4]Lite!C34</f>
        <v>1.515625</v>
      </c>
    </row>
    <row r="31" spans="1:33" x14ac:dyDescent="0.3">
      <c r="A31">
        <f>[4]ARF!E35</f>
        <v>29000</v>
      </c>
      <c r="B31">
        <f>[4]ARF!F35</f>
        <v>99.5</v>
      </c>
      <c r="C31">
        <f>'[4]DWM-NB'!F35</f>
        <v>99.988505747126439</v>
      </c>
      <c r="D31">
        <f>'[4]DWM-HT'!F35</f>
        <v>97</v>
      </c>
      <c r="E31">
        <f>[4]WMA!F35</f>
        <v>3.3000000000000003</v>
      </c>
      <c r="F31">
        <f>[4]Lite!F35</f>
        <v>100</v>
      </c>
      <c r="H31">
        <f>'[4]DWM-NB'!L35</f>
        <v>1</v>
      </c>
      <c r="I31">
        <f>[4]Lite!L35</f>
        <v>4</v>
      </c>
      <c r="J31">
        <f>'[4]DWM-HT'!L35</f>
        <v>5</v>
      </c>
      <c r="L31">
        <f>[4]ARF!Q35</f>
        <v>0</v>
      </c>
      <c r="M31">
        <f>'[4]DWM-NB'!Q35</f>
        <v>99.994252873563212</v>
      </c>
      <c r="N31">
        <f>'[4]DWM-HT'!Q35</f>
        <v>0</v>
      </c>
      <c r="O31">
        <f>[4]WMA!Q35</f>
        <v>0</v>
      </c>
      <c r="P31">
        <f>[4]Lite!Q35</f>
        <v>100</v>
      </c>
      <c r="R31">
        <f>[4]ARF!C35</f>
        <v>2.453125</v>
      </c>
      <c r="S31">
        <f>'[4]DWM-NB'!C35</f>
        <v>2.640625</v>
      </c>
      <c r="T31">
        <f>'[4]DWM-HT'!C35</f>
        <v>1.296875</v>
      </c>
      <c r="U31">
        <f>[4]WMA!C35</f>
        <v>0.796875</v>
      </c>
      <c r="V31">
        <f>[4]Lite!C35</f>
        <v>1.546875</v>
      </c>
    </row>
    <row r="32" spans="1:33" x14ac:dyDescent="0.3">
      <c r="A32">
        <f>[4]ARF!E36</f>
        <v>30000</v>
      </c>
      <c r="B32">
        <f>[4]ARF!F36</f>
        <v>99.7</v>
      </c>
      <c r="C32">
        <f>'[4]DWM-NB'!F36</f>
        <v>99.988888888888894</v>
      </c>
      <c r="D32">
        <f>'[4]DWM-HT'!F36</f>
        <v>97.7</v>
      </c>
      <c r="E32">
        <f>[4]WMA!F36</f>
        <v>2.2999999999999998</v>
      </c>
      <c r="F32">
        <f>[4]Lite!F36</f>
        <v>100</v>
      </c>
      <c r="H32">
        <f>'[4]DWM-NB'!L36</f>
        <v>1</v>
      </c>
      <c r="I32">
        <f>[4]Lite!L36</f>
        <v>4</v>
      </c>
      <c r="J32">
        <f>'[4]DWM-HT'!L36</f>
        <v>5</v>
      </c>
      <c r="L32">
        <f>[4]ARF!Q36</f>
        <v>0</v>
      </c>
      <c r="M32">
        <f>'[4]DWM-NB'!Q36</f>
        <v>99.99444444444444</v>
      </c>
      <c r="N32">
        <f>'[4]DWM-HT'!Q36</f>
        <v>0</v>
      </c>
      <c r="O32">
        <f>[4]WMA!Q36</f>
        <v>0</v>
      </c>
      <c r="P32">
        <f>[4]Lite!Q36</f>
        <v>100</v>
      </c>
      <c r="R32">
        <f>[4]ARF!C36</f>
        <v>2.484375</v>
      </c>
      <c r="S32">
        <f>'[4]DWM-NB'!C36</f>
        <v>2.703125</v>
      </c>
      <c r="T32">
        <f>'[4]DWM-HT'!C36</f>
        <v>1.328125</v>
      </c>
      <c r="U32">
        <f>[4]WMA!C36</f>
        <v>0.8125</v>
      </c>
      <c r="V32">
        <f>[4]Lite!C36</f>
        <v>1.59375</v>
      </c>
    </row>
    <row r="33" spans="1:22" x14ac:dyDescent="0.3">
      <c r="A33">
        <f>[4]ARF!E37</f>
        <v>31000</v>
      </c>
      <c r="B33">
        <f>[4]ARF!F37</f>
        <v>99.9</v>
      </c>
      <c r="C33">
        <f>'[4]DWM-NB'!F37</f>
        <v>99.989247311827953</v>
      </c>
      <c r="D33">
        <f>'[4]DWM-HT'!F37</f>
        <v>96.8</v>
      </c>
      <c r="E33">
        <f>[4]WMA!F37</f>
        <v>1.2</v>
      </c>
      <c r="F33">
        <f>[4]Lite!F37</f>
        <v>100</v>
      </c>
      <c r="H33">
        <f>'[4]DWM-NB'!L37</f>
        <v>1</v>
      </c>
      <c r="I33">
        <f>[4]Lite!L37</f>
        <v>4</v>
      </c>
      <c r="J33">
        <f>'[4]DWM-HT'!L37</f>
        <v>5</v>
      </c>
      <c r="L33">
        <f>[4]ARF!Q37</f>
        <v>0</v>
      </c>
      <c r="M33">
        <f>'[4]DWM-NB'!Q37</f>
        <v>99.994623655913983</v>
      </c>
      <c r="N33">
        <f>'[4]DWM-HT'!Q37</f>
        <v>0</v>
      </c>
      <c r="O33">
        <f>[4]WMA!Q37</f>
        <v>0</v>
      </c>
      <c r="P33">
        <f>[4]Lite!Q37</f>
        <v>100</v>
      </c>
      <c r="R33">
        <f>[4]ARF!C37</f>
        <v>2.515625</v>
      </c>
      <c r="S33">
        <f>'[4]DWM-NB'!C37</f>
        <v>2.765625</v>
      </c>
      <c r="T33">
        <f>'[4]DWM-HT'!C37</f>
        <v>1.359375</v>
      </c>
      <c r="U33">
        <f>[4]WMA!C37</f>
        <v>0.84375</v>
      </c>
      <c r="V33">
        <f>[4]Lite!C37</f>
        <v>1.640625</v>
      </c>
    </row>
    <row r="34" spans="1:22" x14ac:dyDescent="0.3">
      <c r="A34">
        <f>[4]ARF!E38</f>
        <v>32000</v>
      </c>
      <c r="B34">
        <f>[4]ARF!F38</f>
        <v>99.3</v>
      </c>
      <c r="C34">
        <f>'[4]DWM-NB'!F38</f>
        <v>99.989583333333329</v>
      </c>
      <c r="D34">
        <f>'[4]DWM-HT'!F38</f>
        <v>98.2</v>
      </c>
      <c r="E34">
        <f>[4]WMA!F38</f>
        <v>0.6</v>
      </c>
      <c r="F34">
        <f>[4]Lite!F38</f>
        <v>100</v>
      </c>
      <c r="H34">
        <f>'[4]DWM-NB'!L38</f>
        <v>1</v>
      </c>
      <c r="I34">
        <f>[4]Lite!L38</f>
        <v>4</v>
      </c>
      <c r="J34">
        <f>'[4]DWM-HT'!L38</f>
        <v>5</v>
      </c>
      <c r="L34">
        <f>[4]ARF!Q38</f>
        <v>0</v>
      </c>
      <c r="M34">
        <f>'[4]DWM-NB'!Q38</f>
        <v>99.994791666666671</v>
      </c>
      <c r="N34">
        <f>'[4]DWM-HT'!Q38</f>
        <v>0</v>
      </c>
      <c r="O34">
        <f>[4]WMA!Q38</f>
        <v>0</v>
      </c>
      <c r="P34">
        <f>[4]Lite!Q38</f>
        <v>100</v>
      </c>
      <c r="R34">
        <f>[4]ARF!C38</f>
        <v>2.546875</v>
      </c>
      <c r="S34">
        <f>'[4]DWM-NB'!C38</f>
        <v>2.828125</v>
      </c>
      <c r="T34">
        <f>'[4]DWM-HT'!C38</f>
        <v>1.390625</v>
      </c>
      <c r="U34">
        <f>[4]WMA!C38</f>
        <v>0.859375</v>
      </c>
      <c r="V34">
        <f>[4]Lite!C38</f>
        <v>1.671875</v>
      </c>
    </row>
    <row r="35" spans="1:22" x14ac:dyDescent="0.3">
      <c r="A35">
        <f>[4]ARF!E39</f>
        <v>33000</v>
      </c>
      <c r="B35">
        <f>[4]ARF!F39</f>
        <v>99.1</v>
      </c>
      <c r="C35">
        <f>'[4]DWM-NB'!F39</f>
        <v>99.98989898989899</v>
      </c>
      <c r="D35">
        <f>'[4]DWM-HT'!F39</f>
        <v>97.899999999999991</v>
      </c>
      <c r="E35">
        <f>[4]WMA!F39</f>
        <v>0.1</v>
      </c>
      <c r="F35">
        <f>[4]Lite!F39</f>
        <v>100</v>
      </c>
      <c r="H35">
        <f>'[4]DWM-NB'!L39</f>
        <v>1</v>
      </c>
      <c r="I35">
        <f>[4]Lite!L39</f>
        <v>4</v>
      </c>
      <c r="J35">
        <f>'[4]DWM-HT'!L39</f>
        <v>6</v>
      </c>
      <c r="L35">
        <f>[4]ARF!Q39</f>
        <v>0</v>
      </c>
      <c r="M35">
        <f>'[4]DWM-NB'!Q39</f>
        <v>99.994949494949495</v>
      </c>
      <c r="N35">
        <f>'[4]DWM-HT'!Q39</f>
        <v>0</v>
      </c>
      <c r="O35">
        <f>[4]WMA!Q39</f>
        <v>0</v>
      </c>
      <c r="P35">
        <f>[4]Lite!Q39</f>
        <v>100</v>
      </c>
      <c r="R35">
        <f>[4]ARF!C39</f>
        <v>2.578125</v>
      </c>
      <c r="S35">
        <f>'[4]DWM-NB'!C39</f>
        <v>2.875</v>
      </c>
      <c r="T35">
        <f>'[4]DWM-HT'!C39</f>
        <v>1.40625</v>
      </c>
      <c r="U35">
        <f>[4]WMA!C39</f>
        <v>0.875</v>
      </c>
      <c r="V35">
        <f>[4]Lite!C39</f>
        <v>1.703125</v>
      </c>
    </row>
    <row r="36" spans="1:22" x14ac:dyDescent="0.3">
      <c r="A36">
        <f>[4]ARF!E40</f>
        <v>34000</v>
      </c>
      <c r="B36">
        <f>[4]ARF!F40</f>
        <v>99.1</v>
      </c>
      <c r="C36">
        <f>'[4]DWM-NB'!F40</f>
        <v>99.990196078431367</v>
      </c>
      <c r="D36">
        <f>'[4]DWM-HT'!F40</f>
        <v>96.899999999999991</v>
      </c>
      <c r="E36">
        <f>[4]WMA!F40</f>
        <v>0.1</v>
      </c>
      <c r="F36">
        <f>[4]Lite!F40</f>
        <v>100</v>
      </c>
      <c r="H36">
        <f>'[4]DWM-NB'!L40</f>
        <v>1</v>
      </c>
      <c r="I36">
        <f>[4]Lite!L40</f>
        <v>4</v>
      </c>
      <c r="J36">
        <f>'[4]DWM-HT'!L40</f>
        <v>6</v>
      </c>
      <c r="L36">
        <f>[4]ARF!Q40</f>
        <v>0</v>
      </c>
      <c r="M36">
        <f>'[4]DWM-NB'!Q40</f>
        <v>99.995098039215691</v>
      </c>
      <c r="N36">
        <f>'[4]DWM-HT'!Q40</f>
        <v>0</v>
      </c>
      <c r="O36">
        <f>[4]WMA!Q40</f>
        <v>0</v>
      </c>
      <c r="P36">
        <f>[4]Lite!Q40</f>
        <v>100</v>
      </c>
      <c r="R36">
        <f>[4]ARF!C40</f>
        <v>2.609375</v>
      </c>
      <c r="S36">
        <f>'[4]DWM-NB'!C40</f>
        <v>2.953125</v>
      </c>
      <c r="T36">
        <f>'[4]DWM-HT'!C40</f>
        <v>1.453125</v>
      </c>
      <c r="U36">
        <f>[4]WMA!C40</f>
        <v>0.90625</v>
      </c>
      <c r="V36">
        <f>[4]Lite!C40</f>
        <v>1.75</v>
      </c>
    </row>
    <row r="37" spans="1:22" x14ac:dyDescent="0.3">
      <c r="A37">
        <f>[4]ARF!E41</f>
        <v>35000</v>
      </c>
      <c r="B37">
        <f>[4]ARF!F41</f>
        <v>98.3</v>
      </c>
      <c r="C37">
        <f>'[4]DWM-NB'!F41</f>
        <v>99.990476190476187</v>
      </c>
      <c r="D37">
        <f>'[4]DWM-HT'!F41</f>
        <v>97.8</v>
      </c>
      <c r="E37">
        <f>[4]WMA!F41</f>
        <v>0.1</v>
      </c>
      <c r="F37">
        <f>[4]Lite!F41</f>
        <v>100</v>
      </c>
      <c r="H37">
        <f>'[4]DWM-NB'!L41</f>
        <v>1</v>
      </c>
      <c r="I37">
        <f>[4]Lite!L41</f>
        <v>4</v>
      </c>
      <c r="J37">
        <f>'[4]DWM-HT'!L41</f>
        <v>5</v>
      </c>
      <c r="L37">
        <f>[4]ARF!Q41</f>
        <v>0</v>
      </c>
      <c r="M37">
        <f>'[4]DWM-NB'!Q41</f>
        <v>99.995238095238093</v>
      </c>
      <c r="N37">
        <f>'[4]DWM-HT'!Q41</f>
        <v>0</v>
      </c>
      <c r="O37">
        <f>[4]WMA!Q41</f>
        <v>0</v>
      </c>
      <c r="P37">
        <f>[4]Lite!Q41</f>
        <v>100</v>
      </c>
      <c r="R37">
        <f>[4]ARF!C41</f>
        <v>2.640625</v>
      </c>
      <c r="S37">
        <f>'[4]DWM-NB'!C41</f>
        <v>3</v>
      </c>
      <c r="T37">
        <f>'[4]DWM-HT'!C41</f>
        <v>1.484375</v>
      </c>
      <c r="U37">
        <f>[4]WMA!C41</f>
        <v>0.921875</v>
      </c>
      <c r="V37">
        <f>[4]Lite!C41</f>
        <v>1.78125</v>
      </c>
    </row>
    <row r="38" spans="1:22" x14ac:dyDescent="0.3">
      <c r="A38">
        <f>[4]ARF!E42</f>
        <v>36000</v>
      </c>
      <c r="B38">
        <f>[4]ARF!F42</f>
        <v>97.8</v>
      </c>
      <c r="C38">
        <f>'[4]DWM-NB'!F42</f>
        <v>99.990740740740733</v>
      </c>
      <c r="D38">
        <f>'[4]DWM-HT'!F42</f>
        <v>98.2</v>
      </c>
      <c r="E38">
        <f>[4]WMA!F42</f>
        <v>0</v>
      </c>
      <c r="F38">
        <f>[4]Lite!F42</f>
        <v>100</v>
      </c>
      <c r="H38">
        <f>'[4]DWM-NB'!L42</f>
        <v>1</v>
      </c>
      <c r="I38">
        <f>[4]Lite!L42</f>
        <v>4</v>
      </c>
      <c r="J38">
        <f>'[4]DWM-HT'!L42</f>
        <v>6</v>
      </c>
      <c r="L38">
        <f>[4]ARF!Q42</f>
        <v>0</v>
      </c>
      <c r="M38">
        <f>'[4]DWM-NB'!Q42</f>
        <v>99.995370370370367</v>
      </c>
      <c r="N38">
        <f>'[4]DWM-HT'!Q42</f>
        <v>0</v>
      </c>
      <c r="O38">
        <f>[4]WMA!Q42</f>
        <v>0</v>
      </c>
      <c r="P38">
        <f>[4]Lite!Q42</f>
        <v>100</v>
      </c>
      <c r="R38">
        <f>[4]ARF!C42</f>
        <v>2.671875</v>
      </c>
      <c r="S38">
        <f>'[4]DWM-NB'!C42</f>
        <v>3.0625</v>
      </c>
      <c r="T38">
        <f>'[4]DWM-HT'!C42</f>
        <v>1.515625</v>
      </c>
      <c r="U38">
        <f>[4]WMA!C42</f>
        <v>0.9375</v>
      </c>
      <c r="V38">
        <f>[4]Lite!C42</f>
        <v>1.8125</v>
      </c>
    </row>
    <row r="39" spans="1:22" x14ac:dyDescent="0.3">
      <c r="A39">
        <f>[4]ARF!E43</f>
        <v>37000</v>
      </c>
      <c r="B39">
        <f>[4]ARF!F43</f>
        <v>98.2</v>
      </c>
      <c r="C39">
        <f>'[4]DWM-NB'!F43</f>
        <v>99.990990990990994</v>
      </c>
      <c r="D39">
        <f>'[4]DWM-HT'!F43</f>
        <v>97.6</v>
      </c>
      <c r="E39">
        <f>[4]WMA!F43</f>
        <v>0.1</v>
      </c>
      <c r="F39">
        <f>[4]Lite!F43</f>
        <v>100</v>
      </c>
      <c r="H39">
        <f>'[4]DWM-NB'!L43</f>
        <v>1</v>
      </c>
      <c r="I39">
        <f>[4]Lite!L43</f>
        <v>4</v>
      </c>
      <c r="J39">
        <f>'[4]DWM-HT'!L43</f>
        <v>5</v>
      </c>
      <c r="L39">
        <f>[4]ARF!Q43</f>
        <v>0</v>
      </c>
      <c r="M39">
        <f>'[4]DWM-NB'!Q43</f>
        <v>99.99549549549549</v>
      </c>
      <c r="N39">
        <f>'[4]DWM-HT'!Q43</f>
        <v>0</v>
      </c>
      <c r="O39">
        <f>[4]WMA!Q43</f>
        <v>0</v>
      </c>
      <c r="P39">
        <f>[4]Lite!Q43</f>
        <v>100</v>
      </c>
      <c r="R39">
        <f>[4]ARF!C43</f>
        <v>2.703125</v>
      </c>
      <c r="S39">
        <f>'[4]DWM-NB'!C43</f>
        <v>3.125</v>
      </c>
      <c r="T39">
        <f>'[4]DWM-HT'!C43</f>
        <v>1.546875</v>
      </c>
      <c r="U39">
        <f>[4]WMA!C43</f>
        <v>0.96875</v>
      </c>
      <c r="V39">
        <f>[4]Lite!C43</f>
        <v>1.84375</v>
      </c>
    </row>
    <row r="40" spans="1:22" x14ac:dyDescent="0.3">
      <c r="A40">
        <f>[4]ARF!E44</f>
        <v>38000</v>
      </c>
      <c r="B40">
        <f>[4]ARF!F44</f>
        <v>98.7</v>
      </c>
      <c r="C40">
        <f>'[4]DWM-NB'!F44</f>
        <v>99.991228070175438</v>
      </c>
      <c r="D40">
        <f>'[4]DWM-HT'!F44</f>
        <v>97.2</v>
      </c>
      <c r="E40">
        <f>[4]WMA!F44</f>
        <v>0</v>
      </c>
      <c r="F40">
        <f>[4]Lite!F44</f>
        <v>100</v>
      </c>
      <c r="H40">
        <f>'[4]DWM-NB'!L44</f>
        <v>1</v>
      </c>
      <c r="I40">
        <f>[4]Lite!L44</f>
        <v>4</v>
      </c>
      <c r="J40">
        <f>'[4]DWM-HT'!L44</f>
        <v>5</v>
      </c>
      <c r="L40">
        <f>[4]ARF!Q44</f>
        <v>0</v>
      </c>
      <c r="M40">
        <f>'[4]DWM-NB'!Q44</f>
        <v>99.995614035087726</v>
      </c>
      <c r="N40">
        <f>'[4]DWM-HT'!Q44</f>
        <v>0</v>
      </c>
      <c r="O40">
        <f>[4]WMA!Q44</f>
        <v>0</v>
      </c>
      <c r="P40">
        <f>[4]Lite!Q44</f>
        <v>100</v>
      </c>
      <c r="R40">
        <f>[4]ARF!C44</f>
        <v>2.734375</v>
      </c>
      <c r="S40">
        <f>'[4]DWM-NB'!C44</f>
        <v>3.171875</v>
      </c>
      <c r="T40">
        <f>'[4]DWM-HT'!C44</f>
        <v>1.59375</v>
      </c>
      <c r="U40">
        <f>[4]WMA!C44</f>
        <v>0.984375</v>
      </c>
      <c r="V40">
        <f>[4]Lite!C44</f>
        <v>1.890625</v>
      </c>
    </row>
    <row r="41" spans="1:22" x14ac:dyDescent="0.3">
      <c r="A41">
        <f>[4]ARF!E45</f>
        <v>39000</v>
      </c>
      <c r="B41">
        <f>[4]ARF!F45</f>
        <v>97.7</v>
      </c>
      <c r="C41">
        <f>'[4]DWM-NB'!F45</f>
        <v>99.991452991452988</v>
      </c>
      <c r="D41">
        <f>'[4]DWM-HT'!F45</f>
        <v>97</v>
      </c>
      <c r="E41">
        <f>[4]WMA!F45</f>
        <v>0</v>
      </c>
      <c r="F41">
        <f>[4]Lite!F45</f>
        <v>99.3</v>
      </c>
      <c r="H41">
        <f>'[4]DWM-NB'!L45</f>
        <v>1</v>
      </c>
      <c r="I41">
        <f>[4]Lite!L45</f>
        <v>10</v>
      </c>
      <c r="J41">
        <f>'[4]DWM-HT'!L45</f>
        <v>5</v>
      </c>
      <c r="L41">
        <f>[4]ARF!Q45</f>
        <v>0</v>
      </c>
      <c r="M41">
        <f>'[4]DWM-NB'!Q45</f>
        <v>99.995726495726501</v>
      </c>
      <c r="N41">
        <f>'[4]DWM-HT'!Q45</f>
        <v>0</v>
      </c>
      <c r="O41">
        <f>[4]WMA!Q45</f>
        <v>0</v>
      </c>
      <c r="P41">
        <f>[4]Lite!Q45</f>
        <v>100</v>
      </c>
      <c r="R41">
        <f>[4]ARF!C45</f>
        <v>2.765625</v>
      </c>
      <c r="S41">
        <f>'[4]DWM-NB'!C45</f>
        <v>3.203125</v>
      </c>
      <c r="T41">
        <f>'[4]DWM-HT'!C45</f>
        <v>1.625</v>
      </c>
      <c r="U41">
        <f>[4]WMA!C45</f>
        <v>1</v>
      </c>
      <c r="V41">
        <f>[4]Lite!C45</f>
        <v>1.953125</v>
      </c>
    </row>
    <row r="42" spans="1:22" x14ac:dyDescent="0.3">
      <c r="A42">
        <f>[4]ARF!E46</f>
        <v>40000</v>
      </c>
      <c r="B42">
        <f>[4]ARF!F46</f>
        <v>96.899999999999991</v>
      </c>
      <c r="C42">
        <f>'[4]DWM-NB'!F46</f>
        <v>99.991666666666674</v>
      </c>
      <c r="D42">
        <f>'[4]DWM-HT'!F46</f>
        <v>97.399999999999991</v>
      </c>
      <c r="E42">
        <f>[4]WMA!F46</f>
        <v>0</v>
      </c>
      <c r="F42">
        <f>[4]Lite!F46</f>
        <v>99.7</v>
      </c>
      <c r="H42">
        <f>'[4]DWM-NB'!L46</f>
        <v>1</v>
      </c>
      <c r="I42">
        <f>[4]Lite!L46</f>
        <v>9</v>
      </c>
      <c r="J42">
        <f>'[4]DWM-HT'!L46</f>
        <v>5</v>
      </c>
      <c r="L42">
        <f>[4]ARF!Q46</f>
        <v>0</v>
      </c>
      <c r="M42">
        <f>'[4]DWM-NB'!Q46</f>
        <v>99.995833333333323</v>
      </c>
      <c r="N42">
        <f>'[4]DWM-HT'!Q46</f>
        <v>0</v>
      </c>
      <c r="O42">
        <f>[4]WMA!Q46</f>
        <v>0</v>
      </c>
      <c r="P42">
        <f>[4]Lite!Q46</f>
        <v>100</v>
      </c>
      <c r="R42">
        <f>[4]ARF!C46</f>
        <v>2.796875</v>
      </c>
      <c r="S42">
        <f>'[4]DWM-NB'!C46</f>
        <v>3.28125</v>
      </c>
      <c r="T42">
        <f>'[4]DWM-HT'!C46</f>
        <v>1.65625</v>
      </c>
      <c r="U42">
        <f>[4]WMA!C46</f>
        <v>1.03125</v>
      </c>
      <c r="V42">
        <f>[4]Lite!C46</f>
        <v>2.015625</v>
      </c>
    </row>
    <row r="43" spans="1:22" x14ac:dyDescent="0.3">
      <c r="A43">
        <f>[4]ARF!E47</f>
        <v>41000</v>
      </c>
      <c r="B43">
        <f>[4]ARF!F47</f>
        <v>96</v>
      </c>
      <c r="C43">
        <f>'[4]DWM-NB'!F47</f>
        <v>99.99186991869918</v>
      </c>
      <c r="D43">
        <f>'[4]DWM-HT'!F47</f>
        <v>97.5</v>
      </c>
      <c r="E43">
        <f>[4]WMA!F47</f>
        <v>0</v>
      </c>
      <c r="F43">
        <f>[4]Lite!F47</f>
        <v>100</v>
      </c>
      <c r="H43">
        <f>'[4]DWM-NB'!L47</f>
        <v>1</v>
      </c>
      <c r="I43">
        <f>[4]Lite!L47</f>
        <v>9</v>
      </c>
      <c r="J43">
        <f>'[4]DWM-HT'!L47</f>
        <v>5</v>
      </c>
      <c r="L43">
        <f>[4]ARF!Q47</f>
        <v>0</v>
      </c>
      <c r="M43">
        <f>'[4]DWM-NB'!Q47</f>
        <v>99.995934959349597</v>
      </c>
      <c r="N43">
        <f>'[4]DWM-HT'!Q47</f>
        <v>0</v>
      </c>
      <c r="O43">
        <f>[4]WMA!Q47</f>
        <v>0</v>
      </c>
      <c r="P43">
        <f>[4]Lite!Q47</f>
        <v>100</v>
      </c>
      <c r="R43">
        <f>[4]ARF!C47</f>
        <v>2.8125</v>
      </c>
      <c r="S43">
        <f>'[4]DWM-NB'!C47</f>
        <v>3.328125</v>
      </c>
      <c r="T43">
        <f>'[4]DWM-HT'!C47</f>
        <v>1.703125</v>
      </c>
      <c r="U43">
        <f>[4]WMA!C47</f>
        <v>1.046875</v>
      </c>
      <c r="V43">
        <f>[4]Lite!C47</f>
        <v>2.078125</v>
      </c>
    </row>
    <row r="44" spans="1:22" x14ac:dyDescent="0.3">
      <c r="A44">
        <f>[4]ARF!E48</f>
        <v>42000</v>
      </c>
      <c r="B44">
        <f>[4]ARF!F48</f>
        <v>96.2</v>
      </c>
      <c r="C44">
        <f>'[4]DWM-NB'!F48</f>
        <v>99.992063492063494</v>
      </c>
      <c r="D44">
        <f>'[4]DWM-HT'!F48</f>
        <v>96.6</v>
      </c>
      <c r="E44">
        <f>[4]WMA!F48</f>
        <v>0</v>
      </c>
      <c r="F44">
        <f>[4]Lite!F48</f>
        <v>100</v>
      </c>
      <c r="H44">
        <f>'[4]DWM-NB'!L48</f>
        <v>1</v>
      </c>
      <c r="I44">
        <f>[4]Lite!L48</f>
        <v>8</v>
      </c>
      <c r="J44">
        <f>'[4]DWM-HT'!L48</f>
        <v>5</v>
      </c>
      <c r="L44">
        <f>[4]ARF!Q48</f>
        <v>0</v>
      </c>
      <c r="M44">
        <f>'[4]DWM-NB'!Q48</f>
        <v>99.996031746031747</v>
      </c>
      <c r="N44">
        <f>'[4]DWM-HT'!Q48</f>
        <v>0</v>
      </c>
      <c r="O44">
        <f>[4]WMA!Q48</f>
        <v>0</v>
      </c>
      <c r="P44">
        <f>[4]Lite!Q48</f>
        <v>100</v>
      </c>
      <c r="R44">
        <f>[4]ARF!C48</f>
        <v>2.84375</v>
      </c>
      <c r="S44">
        <f>'[4]DWM-NB'!C48</f>
        <v>3.375</v>
      </c>
      <c r="T44">
        <f>'[4]DWM-HT'!C48</f>
        <v>1.75</v>
      </c>
      <c r="U44">
        <f>[4]WMA!C48</f>
        <v>1.0625</v>
      </c>
      <c r="V44">
        <f>[4]Lite!C48</f>
        <v>2.125</v>
      </c>
    </row>
    <row r="45" spans="1:22" x14ac:dyDescent="0.3">
      <c r="A45">
        <f>[4]ARF!E49</f>
        <v>43000</v>
      </c>
      <c r="B45">
        <f>[4]ARF!F49</f>
        <v>94.899999999999991</v>
      </c>
      <c r="C45">
        <f>'[4]DWM-NB'!F49</f>
        <v>99.976744186046503</v>
      </c>
      <c r="D45">
        <f>'[4]DWM-HT'!F49</f>
        <v>98</v>
      </c>
      <c r="E45">
        <f>[4]WMA!F49</f>
        <v>0</v>
      </c>
      <c r="F45">
        <f>[4]Lite!F49</f>
        <v>100</v>
      </c>
      <c r="H45">
        <f>'[4]DWM-NB'!L49</f>
        <v>1</v>
      </c>
      <c r="I45">
        <f>[4]Lite!L49</f>
        <v>8</v>
      </c>
      <c r="J45">
        <f>'[4]DWM-HT'!L49</f>
        <v>5</v>
      </c>
      <c r="L45">
        <f>[4]ARF!Q49</f>
        <v>0</v>
      </c>
      <c r="M45">
        <f>'[4]DWM-NB'!Q49</f>
        <v>99.988372093023258</v>
      </c>
      <c r="N45">
        <f>'[4]DWM-HT'!Q49</f>
        <v>0</v>
      </c>
      <c r="O45">
        <f>[4]WMA!Q49</f>
        <v>0</v>
      </c>
      <c r="P45">
        <f>[4]Lite!Q49</f>
        <v>100</v>
      </c>
      <c r="R45">
        <f>[4]ARF!C49</f>
        <v>2.875</v>
      </c>
      <c r="S45">
        <f>'[4]DWM-NB'!C49</f>
        <v>3.421875</v>
      </c>
      <c r="T45">
        <f>'[4]DWM-HT'!C49</f>
        <v>1.796875</v>
      </c>
      <c r="U45">
        <f>[4]WMA!C49</f>
        <v>1.078125</v>
      </c>
      <c r="V45">
        <f>[4]Lite!C49</f>
        <v>2.15625</v>
      </c>
    </row>
    <row r="46" spans="1:22" x14ac:dyDescent="0.3">
      <c r="A46">
        <f>[4]ARF!E50</f>
        <v>44000</v>
      </c>
      <c r="B46">
        <f>[4]ARF!F50</f>
        <v>95.399999999999991</v>
      </c>
      <c r="C46">
        <f>'[4]DWM-NB'!F50</f>
        <v>99.97727272727272</v>
      </c>
      <c r="D46">
        <f>'[4]DWM-HT'!F50</f>
        <v>96.2</v>
      </c>
      <c r="E46">
        <f>[4]WMA!F50</f>
        <v>0</v>
      </c>
      <c r="F46">
        <f>[4]Lite!F50</f>
        <v>100</v>
      </c>
      <c r="H46">
        <f>'[4]DWM-NB'!L50</f>
        <v>1</v>
      </c>
      <c r="I46">
        <f>[4]Lite!L50</f>
        <v>8</v>
      </c>
      <c r="J46">
        <f>'[4]DWM-HT'!L50</f>
        <v>5</v>
      </c>
      <c r="L46">
        <f>[4]ARF!Q50</f>
        <v>0</v>
      </c>
      <c r="M46">
        <f>'[4]DWM-NB'!Q50</f>
        <v>99.98863636363636</v>
      </c>
      <c r="N46">
        <f>'[4]DWM-HT'!Q50</f>
        <v>0</v>
      </c>
      <c r="O46">
        <f>[4]WMA!Q50</f>
        <v>0</v>
      </c>
      <c r="P46">
        <f>[4]Lite!Q50</f>
        <v>0</v>
      </c>
      <c r="R46">
        <f>[4]ARF!C50</f>
        <v>2.921875</v>
      </c>
      <c r="S46">
        <f>'[4]DWM-NB'!C50</f>
        <v>3.46875</v>
      </c>
      <c r="T46">
        <f>'[4]DWM-HT'!C50</f>
        <v>1.84375</v>
      </c>
      <c r="U46">
        <f>[4]WMA!C50</f>
        <v>1.109375</v>
      </c>
      <c r="V46">
        <f>[4]Lite!C50</f>
        <v>2.203125</v>
      </c>
    </row>
    <row r="47" spans="1:22" x14ac:dyDescent="0.3">
      <c r="A47">
        <f>[4]ARF!E51</f>
        <v>45000</v>
      </c>
      <c r="B47">
        <f>[4]ARF!F51</f>
        <v>96.6</v>
      </c>
      <c r="C47">
        <f>'[4]DWM-NB'!F51</f>
        <v>99.977777777777774</v>
      </c>
      <c r="D47">
        <f>'[4]DWM-HT'!F51</f>
        <v>96</v>
      </c>
      <c r="E47">
        <f>[4]WMA!F51</f>
        <v>0</v>
      </c>
      <c r="F47">
        <f>[4]Lite!F51</f>
        <v>99.9</v>
      </c>
      <c r="H47">
        <f>'[4]DWM-NB'!L51</f>
        <v>1</v>
      </c>
      <c r="I47">
        <f>[4]Lite!L51</f>
        <v>8</v>
      </c>
      <c r="J47">
        <f>'[4]DWM-HT'!L51</f>
        <v>5</v>
      </c>
      <c r="L47">
        <f>[4]ARF!Q51</f>
        <v>0</v>
      </c>
      <c r="M47">
        <f>'[4]DWM-NB'!Q51</f>
        <v>99.988888888888894</v>
      </c>
      <c r="N47">
        <f>'[4]DWM-HT'!Q51</f>
        <v>0</v>
      </c>
      <c r="O47">
        <f>[4]WMA!Q51</f>
        <v>0</v>
      </c>
      <c r="P47">
        <f>[4]Lite!Q51</f>
        <v>100</v>
      </c>
      <c r="R47">
        <f>[4]ARF!C51</f>
        <v>2.953125</v>
      </c>
      <c r="S47">
        <f>'[4]DWM-NB'!C51</f>
        <v>3.515625</v>
      </c>
      <c r="T47">
        <f>'[4]DWM-HT'!C51</f>
        <v>1.90625</v>
      </c>
      <c r="U47">
        <f>[4]WMA!C51</f>
        <v>1.125</v>
      </c>
      <c r="V47">
        <f>[4]Lite!C51</f>
        <v>2.234375</v>
      </c>
    </row>
    <row r="48" spans="1:22" x14ac:dyDescent="0.3">
      <c r="A48">
        <f>[4]ARF!E52</f>
        <v>46000</v>
      </c>
      <c r="B48">
        <f>[4]ARF!F52</f>
        <v>95.199999999999989</v>
      </c>
      <c r="C48">
        <f>'[4]DWM-NB'!F52</f>
        <v>99.978260869565219</v>
      </c>
      <c r="D48">
        <f>'[4]DWM-HT'!F52</f>
        <v>97.899999999999991</v>
      </c>
      <c r="E48">
        <f>[4]WMA!F52</f>
        <v>0</v>
      </c>
      <c r="F48">
        <f>[4]Lite!F52</f>
        <v>100</v>
      </c>
      <c r="H48">
        <f>'[4]DWM-NB'!L52</f>
        <v>1</v>
      </c>
      <c r="I48">
        <f>[4]Lite!L52</f>
        <v>8</v>
      </c>
      <c r="J48">
        <f>'[4]DWM-HT'!L52</f>
        <v>4</v>
      </c>
      <c r="L48">
        <f>[4]ARF!Q52</f>
        <v>0</v>
      </c>
      <c r="M48">
        <f>'[4]DWM-NB'!Q52</f>
        <v>99.989130434782609</v>
      </c>
      <c r="N48">
        <f>'[4]DWM-HT'!Q52</f>
        <v>0</v>
      </c>
      <c r="O48">
        <f>[4]WMA!Q52</f>
        <v>0</v>
      </c>
      <c r="P48">
        <f>[4]Lite!Q52</f>
        <v>100</v>
      </c>
      <c r="R48">
        <f>[4]ARF!C52</f>
        <v>2.984375</v>
      </c>
      <c r="S48">
        <f>'[4]DWM-NB'!C52</f>
        <v>3.5625</v>
      </c>
      <c r="T48">
        <f>'[4]DWM-HT'!C52</f>
        <v>1.953125</v>
      </c>
      <c r="U48">
        <f>[4]WMA!C52</f>
        <v>1.15625</v>
      </c>
      <c r="V48">
        <f>[4]Lite!C52</f>
        <v>2.28125</v>
      </c>
    </row>
    <row r="49" spans="1:22" x14ac:dyDescent="0.3">
      <c r="A49">
        <f>[4]ARF!E53</f>
        <v>47000</v>
      </c>
      <c r="B49">
        <f>[4]ARF!F53</f>
        <v>94.3</v>
      </c>
      <c r="C49">
        <f>'[4]DWM-NB'!F53</f>
        <v>99.978723404255319</v>
      </c>
      <c r="D49">
        <f>'[4]DWM-HT'!F53</f>
        <v>95.8</v>
      </c>
      <c r="E49">
        <f>[4]WMA!F53</f>
        <v>0</v>
      </c>
      <c r="F49">
        <f>[4]Lite!F53</f>
        <v>100</v>
      </c>
      <c r="H49">
        <f>'[4]DWM-NB'!L53</f>
        <v>1</v>
      </c>
      <c r="I49">
        <f>[4]Lite!L53</f>
        <v>8</v>
      </c>
      <c r="J49">
        <f>'[4]DWM-HT'!L53</f>
        <v>4</v>
      </c>
      <c r="L49">
        <f>[4]ARF!Q53</f>
        <v>0</v>
      </c>
      <c r="M49">
        <f>'[4]DWM-NB'!Q53</f>
        <v>99.989361702127653</v>
      </c>
      <c r="N49">
        <f>'[4]DWM-HT'!Q53</f>
        <v>0</v>
      </c>
      <c r="O49">
        <f>[4]WMA!Q53</f>
        <v>0</v>
      </c>
      <c r="P49">
        <f>[4]Lite!Q53</f>
        <v>100</v>
      </c>
      <c r="R49">
        <f>[4]ARF!C53</f>
        <v>3.03125</v>
      </c>
      <c r="S49">
        <f>'[4]DWM-NB'!C53</f>
        <v>3.65625</v>
      </c>
      <c r="T49">
        <f>'[4]DWM-HT'!C53</f>
        <v>1.984375</v>
      </c>
      <c r="U49">
        <f>[4]WMA!C53</f>
        <v>1.171875</v>
      </c>
      <c r="V49">
        <f>[4]Lite!C53</f>
        <v>2.3125</v>
      </c>
    </row>
    <row r="50" spans="1:22" x14ac:dyDescent="0.3">
      <c r="A50">
        <f>[4]ARF!E54</f>
        <v>48000</v>
      </c>
      <c r="B50">
        <f>[4]ARF!F54</f>
        <v>98.6</v>
      </c>
      <c r="C50">
        <f>'[4]DWM-NB'!F54</f>
        <v>99.979166666666657</v>
      </c>
      <c r="D50">
        <f>'[4]DWM-HT'!F54</f>
        <v>95.899999999999991</v>
      </c>
      <c r="E50">
        <f>[4]WMA!F54</f>
        <v>0</v>
      </c>
      <c r="F50">
        <f>[4]Lite!F54</f>
        <v>99.9</v>
      </c>
      <c r="H50">
        <f>'[4]DWM-NB'!L54</f>
        <v>1</v>
      </c>
      <c r="I50">
        <f>[4]Lite!L54</f>
        <v>9</v>
      </c>
      <c r="J50">
        <f>'[4]DWM-HT'!L54</f>
        <v>4</v>
      </c>
      <c r="L50">
        <f>[4]ARF!Q54</f>
        <v>0</v>
      </c>
      <c r="M50">
        <f>'[4]DWM-NB'!Q54</f>
        <v>99.989583333333329</v>
      </c>
      <c r="N50">
        <f>'[4]DWM-HT'!Q54</f>
        <v>0</v>
      </c>
      <c r="O50">
        <f>[4]WMA!Q54</f>
        <v>0</v>
      </c>
      <c r="P50">
        <f>[4]Lite!Q54</f>
        <v>100</v>
      </c>
      <c r="R50">
        <f>[4]ARF!C54</f>
        <v>3.0625</v>
      </c>
      <c r="S50">
        <f>'[4]DWM-NB'!C54</f>
        <v>3.75</v>
      </c>
      <c r="T50">
        <f>'[4]DWM-HT'!C54</f>
        <v>2.015625</v>
      </c>
      <c r="U50">
        <f>[4]WMA!C54</f>
        <v>1.203125</v>
      </c>
      <c r="V50">
        <f>[4]Lite!C54</f>
        <v>2.34375</v>
      </c>
    </row>
    <row r="51" spans="1:22" x14ac:dyDescent="0.3">
      <c r="A51">
        <f>[4]ARF!E55</f>
        <v>49000</v>
      </c>
      <c r="B51">
        <f>[4]ARF!F55</f>
        <v>98.8</v>
      </c>
      <c r="C51">
        <f>'[4]DWM-NB'!F55</f>
        <v>99.979591836734699</v>
      </c>
      <c r="D51">
        <f>'[4]DWM-HT'!F55</f>
        <v>95.6</v>
      </c>
      <c r="E51">
        <f>[4]WMA!F55</f>
        <v>0</v>
      </c>
      <c r="F51">
        <f>[4]Lite!F55</f>
        <v>99.8</v>
      </c>
      <c r="H51">
        <f>'[4]DWM-NB'!L55</f>
        <v>1</v>
      </c>
      <c r="I51">
        <f>[4]Lite!L55</f>
        <v>9</v>
      </c>
      <c r="J51">
        <f>'[4]DWM-HT'!L55</f>
        <v>4</v>
      </c>
      <c r="L51">
        <f>[4]ARF!Q55</f>
        <v>0</v>
      </c>
      <c r="M51">
        <f>'[4]DWM-NB'!Q55</f>
        <v>99.989795918367349</v>
      </c>
      <c r="N51">
        <f>'[4]DWM-HT'!Q55</f>
        <v>0</v>
      </c>
      <c r="O51">
        <f>[4]WMA!Q55</f>
        <v>0</v>
      </c>
      <c r="P51">
        <f>[4]Lite!Q55</f>
        <v>100</v>
      </c>
      <c r="R51">
        <f>[4]ARF!C55</f>
        <v>3.09375</v>
      </c>
      <c r="S51">
        <f>'[4]DWM-NB'!C55</f>
        <v>3.84375</v>
      </c>
      <c r="T51">
        <f>'[4]DWM-HT'!C55</f>
        <v>2.046875</v>
      </c>
      <c r="U51">
        <f>[4]WMA!C55</f>
        <v>1.234375</v>
      </c>
      <c r="V51">
        <f>[4]Lite!C55</f>
        <v>2.390625</v>
      </c>
    </row>
    <row r="52" spans="1:22" x14ac:dyDescent="0.3">
      <c r="A52">
        <f>[4]ARF!E56</f>
        <v>50000</v>
      </c>
      <c r="B52">
        <f>[4]ARF!F56</f>
        <v>97.3</v>
      </c>
      <c r="C52">
        <f>'[4]DWM-NB'!F56</f>
        <v>99.98</v>
      </c>
      <c r="D52">
        <f>'[4]DWM-HT'!F56</f>
        <v>93.2</v>
      </c>
      <c r="E52">
        <f>[4]WMA!F56</f>
        <v>0</v>
      </c>
      <c r="F52">
        <f>[4]Lite!F56</f>
        <v>99.6</v>
      </c>
      <c r="H52">
        <f>'[4]DWM-NB'!L56</f>
        <v>1</v>
      </c>
      <c r="I52">
        <f>[4]Lite!L56</f>
        <v>9</v>
      </c>
      <c r="J52">
        <f>'[4]DWM-HT'!L56</f>
        <v>4</v>
      </c>
      <c r="L52">
        <f>[4]ARF!Q56</f>
        <v>0</v>
      </c>
      <c r="M52">
        <f>'[4]DWM-NB'!Q56</f>
        <v>99.99</v>
      </c>
      <c r="N52">
        <f>'[4]DWM-HT'!Q56</f>
        <v>0</v>
      </c>
      <c r="O52">
        <f>[4]WMA!Q56</f>
        <v>0</v>
      </c>
      <c r="P52">
        <f>[4]Lite!Q56</f>
        <v>100</v>
      </c>
      <c r="R52">
        <f>[4]ARF!C56</f>
        <v>3.125</v>
      </c>
      <c r="S52">
        <f>'[4]DWM-NB'!C56</f>
        <v>3.953125</v>
      </c>
      <c r="T52">
        <f>'[4]DWM-HT'!C56</f>
        <v>2.09375</v>
      </c>
      <c r="U52">
        <f>[4]WMA!C56</f>
        <v>1.265625</v>
      </c>
      <c r="V52">
        <f>[4]Lite!C56</f>
        <v>2.4375</v>
      </c>
    </row>
    <row r="53" spans="1:22" x14ac:dyDescent="0.3">
      <c r="A53">
        <f>[4]ARF!E57</f>
        <v>51000</v>
      </c>
      <c r="B53">
        <f>[4]ARF!F57</f>
        <v>96.6</v>
      </c>
      <c r="C53">
        <f>'[4]DWM-NB'!F57</f>
        <v>99.980392156862735</v>
      </c>
      <c r="D53">
        <f>'[4]DWM-HT'!F57</f>
        <v>92.300000000000011</v>
      </c>
      <c r="E53">
        <f>[4]WMA!F57</f>
        <v>0</v>
      </c>
      <c r="F53">
        <f>[4]Lite!F57</f>
        <v>100</v>
      </c>
      <c r="H53">
        <f>'[4]DWM-NB'!L57</f>
        <v>1</v>
      </c>
      <c r="I53">
        <f>[4]Lite!L57</f>
        <v>7</v>
      </c>
      <c r="J53">
        <f>'[4]DWM-HT'!L57</f>
        <v>4</v>
      </c>
      <c r="L53">
        <f>[4]ARF!Q57</f>
        <v>0</v>
      </c>
      <c r="M53">
        <f>'[4]DWM-NB'!Q57</f>
        <v>99.990196078431367</v>
      </c>
      <c r="N53">
        <f>'[4]DWM-HT'!Q57</f>
        <v>0</v>
      </c>
      <c r="O53">
        <f>[4]WMA!Q57</f>
        <v>0</v>
      </c>
      <c r="P53">
        <f>[4]Lite!Q57</f>
        <v>100</v>
      </c>
      <c r="R53">
        <f>[4]ARF!C57</f>
        <v>3.15625</v>
      </c>
      <c r="S53">
        <f>'[4]DWM-NB'!C57</f>
        <v>4.046875</v>
      </c>
      <c r="T53">
        <f>'[4]DWM-HT'!C57</f>
        <v>2.125</v>
      </c>
      <c r="U53">
        <f>[4]WMA!C57</f>
        <v>1.296875</v>
      </c>
      <c r="V53">
        <f>[4]Lite!C57</f>
        <v>2.46875</v>
      </c>
    </row>
    <row r="54" spans="1:22" x14ac:dyDescent="0.3">
      <c r="A54">
        <f>[4]ARF!E58</f>
        <v>52000</v>
      </c>
      <c r="B54">
        <f>[4]ARF!F58</f>
        <v>94.5</v>
      </c>
      <c r="C54">
        <f>'[4]DWM-NB'!F58</f>
        <v>99.980769230769226</v>
      </c>
      <c r="D54">
        <f>'[4]DWM-HT'!F58</f>
        <v>90.7</v>
      </c>
      <c r="E54">
        <f>[4]WMA!F58</f>
        <v>0</v>
      </c>
      <c r="F54">
        <f>[4]Lite!F58</f>
        <v>100</v>
      </c>
      <c r="H54">
        <f>'[4]DWM-NB'!L58</f>
        <v>1</v>
      </c>
      <c r="I54">
        <f>[4]Lite!L58</f>
        <v>4</v>
      </c>
      <c r="J54">
        <f>'[4]DWM-HT'!L58</f>
        <v>4</v>
      </c>
      <c r="L54">
        <f>[4]ARF!Q58</f>
        <v>0</v>
      </c>
      <c r="M54">
        <f>'[4]DWM-NB'!Q58</f>
        <v>99.990384615384613</v>
      </c>
      <c r="N54">
        <f>'[4]DWM-HT'!Q58</f>
        <v>0</v>
      </c>
      <c r="O54">
        <f>[4]WMA!Q58</f>
        <v>0</v>
      </c>
      <c r="P54">
        <f>[4]Lite!Q58</f>
        <v>100</v>
      </c>
      <c r="R54">
        <f>[4]ARF!C58</f>
        <v>3.21875</v>
      </c>
      <c r="S54">
        <f>'[4]DWM-NB'!C58</f>
        <v>4.15625</v>
      </c>
      <c r="T54">
        <f>'[4]DWM-HT'!C58</f>
        <v>2.15625</v>
      </c>
      <c r="U54">
        <f>[4]WMA!C58</f>
        <v>1.3125</v>
      </c>
      <c r="V54">
        <f>[4]Lite!C58</f>
        <v>2.5</v>
      </c>
    </row>
    <row r="55" spans="1:22" x14ac:dyDescent="0.3">
      <c r="A55">
        <f>[4]ARF!E59</f>
        <v>53000</v>
      </c>
      <c r="B55">
        <f>[4]ARF!F59</f>
        <v>98.3</v>
      </c>
      <c r="C55">
        <f>'[4]DWM-NB'!F59</f>
        <v>99.974842767295598</v>
      </c>
      <c r="D55">
        <f>'[4]DWM-HT'!F59</f>
        <v>86.9</v>
      </c>
      <c r="E55">
        <f>[4]WMA!F59</f>
        <v>0</v>
      </c>
      <c r="F55">
        <f>[4]Lite!F59</f>
        <v>100</v>
      </c>
      <c r="H55">
        <f>'[4]DWM-NB'!L59</f>
        <v>1</v>
      </c>
      <c r="I55">
        <f>[4]Lite!L59</f>
        <v>4</v>
      </c>
      <c r="J55">
        <f>'[4]DWM-HT'!L59</f>
        <v>4</v>
      </c>
      <c r="L55">
        <f>[4]ARF!Q59</f>
        <v>0</v>
      </c>
      <c r="M55">
        <f>'[4]DWM-NB'!Q59</f>
        <v>99.984276729559753</v>
      </c>
      <c r="N55">
        <f>'[4]DWM-HT'!Q59</f>
        <v>0</v>
      </c>
      <c r="O55">
        <f>[4]WMA!Q59</f>
        <v>0</v>
      </c>
      <c r="P55">
        <f>[4]Lite!Q59</f>
        <v>100</v>
      </c>
      <c r="R55">
        <f>[4]ARF!C59</f>
        <v>3.265625</v>
      </c>
      <c r="S55">
        <f>'[4]DWM-NB'!C59</f>
        <v>4.25</v>
      </c>
      <c r="T55">
        <f>'[4]DWM-HT'!C59</f>
        <v>2.203125</v>
      </c>
      <c r="U55">
        <f>[4]WMA!C59</f>
        <v>1.328125</v>
      </c>
      <c r="V55">
        <f>[4]Lite!C59</f>
        <v>2.53125</v>
      </c>
    </row>
    <row r="56" spans="1:22" x14ac:dyDescent="0.3">
      <c r="A56">
        <f>[4]ARF!E60</f>
        <v>54000</v>
      </c>
      <c r="B56">
        <f>[4]ARF!F60</f>
        <v>98.4</v>
      </c>
      <c r="C56">
        <f>'[4]DWM-NB'!F60</f>
        <v>99.975308641975317</v>
      </c>
      <c r="D56">
        <f>'[4]DWM-HT'!F60</f>
        <v>55.1</v>
      </c>
      <c r="E56">
        <f>[4]WMA!F60</f>
        <v>0</v>
      </c>
      <c r="F56">
        <f>[4]Lite!F60</f>
        <v>100</v>
      </c>
      <c r="H56">
        <f>'[4]DWM-NB'!L60</f>
        <v>1</v>
      </c>
      <c r="I56">
        <f>[4]Lite!L60</f>
        <v>4</v>
      </c>
      <c r="J56">
        <f>'[4]DWM-HT'!L60</f>
        <v>1</v>
      </c>
      <c r="L56">
        <f>[4]ARF!Q60</f>
        <v>0</v>
      </c>
      <c r="M56">
        <f>'[4]DWM-NB'!Q60</f>
        <v>99.98456790123457</v>
      </c>
      <c r="N56">
        <f>'[4]DWM-HT'!Q60</f>
        <v>0</v>
      </c>
      <c r="O56">
        <f>[4]WMA!Q60</f>
        <v>0</v>
      </c>
      <c r="P56">
        <f>[4]Lite!Q60</f>
        <v>100</v>
      </c>
      <c r="R56">
        <f>[4]ARF!C60</f>
        <v>3.296875</v>
      </c>
      <c r="S56">
        <f>'[4]DWM-NB'!C60</f>
        <v>4.34375</v>
      </c>
      <c r="T56">
        <f>'[4]DWM-HT'!C60</f>
        <v>2.21875</v>
      </c>
      <c r="U56">
        <f>[4]WMA!C60</f>
        <v>1.359375</v>
      </c>
      <c r="V56">
        <f>[4]Lite!C60</f>
        <v>2.546875</v>
      </c>
    </row>
    <row r="57" spans="1:22" x14ac:dyDescent="0.3">
      <c r="A57">
        <f>[4]ARF!E61</f>
        <v>55000</v>
      </c>
      <c r="B57">
        <f>[4]ARF!F61</f>
        <v>96.399999999999991</v>
      </c>
      <c r="C57">
        <f>'[4]DWM-NB'!F61</f>
        <v>99.975757575757569</v>
      </c>
      <c r="D57">
        <f>'[4]DWM-HT'!F61</f>
        <v>74.599999999999994</v>
      </c>
      <c r="E57">
        <f>[4]WMA!F61</f>
        <v>0</v>
      </c>
      <c r="F57">
        <f>[4]Lite!F61</f>
        <v>99.7</v>
      </c>
      <c r="H57">
        <f>'[4]DWM-NB'!L61</f>
        <v>1</v>
      </c>
      <c r="I57">
        <f>[4]Lite!L61</f>
        <v>4</v>
      </c>
      <c r="J57">
        <f>'[4]DWM-HT'!L61</f>
        <v>9</v>
      </c>
      <c r="L57">
        <f>[4]ARF!Q61</f>
        <v>0</v>
      </c>
      <c r="M57">
        <f>'[4]DWM-NB'!Q61</f>
        <v>99.984848484848484</v>
      </c>
      <c r="N57">
        <f>'[4]DWM-HT'!Q61</f>
        <v>0</v>
      </c>
      <c r="O57">
        <f>[4]WMA!Q61</f>
        <v>0</v>
      </c>
      <c r="P57">
        <f>[4]Lite!Q61</f>
        <v>100</v>
      </c>
      <c r="R57">
        <f>[4]ARF!C61</f>
        <v>3.34375</v>
      </c>
      <c r="S57">
        <f>'[4]DWM-NB'!C61</f>
        <v>4.40625</v>
      </c>
      <c r="T57">
        <f>'[4]DWM-HT'!C61</f>
        <v>2.28125</v>
      </c>
      <c r="U57">
        <f>[4]WMA!C61</f>
        <v>1.375</v>
      </c>
      <c r="V57">
        <f>[4]Lite!C61</f>
        <v>2.578125</v>
      </c>
    </row>
    <row r="58" spans="1:22" x14ac:dyDescent="0.3">
      <c r="A58">
        <f>[4]ARF!E62</f>
        <v>56000</v>
      </c>
      <c r="B58">
        <f>[4]ARF!F62</f>
        <v>96.399999999999991</v>
      </c>
      <c r="C58">
        <f>'[4]DWM-NB'!F62</f>
        <v>99.976190476190467</v>
      </c>
      <c r="D58">
        <f>'[4]DWM-HT'!F62</f>
        <v>100</v>
      </c>
      <c r="E58">
        <f>[4]WMA!F62</f>
        <v>0.70000000000000007</v>
      </c>
      <c r="F58">
        <f>[4]Lite!F62</f>
        <v>99.9</v>
      </c>
      <c r="H58">
        <f>'[4]DWM-NB'!L62</f>
        <v>1</v>
      </c>
      <c r="I58">
        <f>[4]Lite!L62</f>
        <v>4</v>
      </c>
      <c r="J58">
        <f>'[4]DWM-HT'!L62</f>
        <v>9</v>
      </c>
      <c r="L58">
        <f>[4]ARF!Q62</f>
        <v>0</v>
      </c>
      <c r="M58">
        <f>'[4]DWM-NB'!Q62</f>
        <v>99.985119047619037</v>
      </c>
      <c r="N58">
        <f>'[4]DWM-HT'!Q62</f>
        <v>0</v>
      </c>
      <c r="O58">
        <f>[4]WMA!Q62</f>
        <v>0</v>
      </c>
      <c r="P58">
        <f>[4]Lite!Q62</f>
        <v>100</v>
      </c>
      <c r="R58">
        <f>[4]ARF!C62</f>
        <v>3.375</v>
      </c>
      <c r="S58">
        <f>'[4]DWM-NB'!C62</f>
        <v>4.46875</v>
      </c>
      <c r="T58">
        <f>'[4]DWM-HT'!C62</f>
        <v>2.34375</v>
      </c>
      <c r="U58">
        <f>[4]WMA!C62</f>
        <v>1.390625</v>
      </c>
      <c r="V58">
        <f>[4]Lite!C62</f>
        <v>2.609375</v>
      </c>
    </row>
    <row r="59" spans="1:22" x14ac:dyDescent="0.3">
      <c r="A59">
        <f>[4]ARF!E63</f>
        <v>57000</v>
      </c>
      <c r="B59">
        <f>[4]ARF!F63</f>
        <v>95.8</v>
      </c>
      <c r="C59">
        <f>'[4]DWM-NB'!F63</f>
        <v>99.976608187134502</v>
      </c>
      <c r="D59">
        <f>'[4]DWM-HT'!F63</f>
        <v>100</v>
      </c>
      <c r="E59">
        <f>[4]WMA!F63</f>
        <v>3.4000000000000004</v>
      </c>
      <c r="F59">
        <f>[4]Lite!F63</f>
        <v>100</v>
      </c>
      <c r="H59">
        <f>'[4]DWM-NB'!L63</f>
        <v>1</v>
      </c>
      <c r="I59">
        <f>[4]Lite!L63</f>
        <v>4</v>
      </c>
      <c r="J59">
        <f>'[4]DWM-HT'!L63</f>
        <v>9</v>
      </c>
      <c r="L59">
        <f>[4]ARF!Q63</f>
        <v>0</v>
      </c>
      <c r="M59">
        <f>'[4]DWM-NB'!Q63</f>
        <v>99.985380116959064</v>
      </c>
      <c r="N59">
        <f>'[4]DWM-HT'!Q63</f>
        <v>0</v>
      </c>
      <c r="O59">
        <f>[4]WMA!Q63</f>
        <v>0</v>
      </c>
      <c r="P59">
        <f>[4]Lite!Q63</f>
        <v>100</v>
      </c>
      <c r="R59">
        <f>[4]ARF!C63</f>
        <v>3.4375</v>
      </c>
      <c r="S59">
        <f>'[4]DWM-NB'!C63</f>
        <v>4.578125</v>
      </c>
      <c r="T59">
        <f>'[4]DWM-HT'!C63</f>
        <v>2.390625</v>
      </c>
      <c r="U59">
        <f>[4]WMA!C63</f>
        <v>1.421875</v>
      </c>
      <c r="V59">
        <f>[4]Lite!C63</f>
        <v>2.625</v>
      </c>
    </row>
    <row r="60" spans="1:22" x14ac:dyDescent="0.3">
      <c r="A60">
        <f>[4]ARF!E64</f>
        <v>58000</v>
      </c>
      <c r="B60">
        <f>[4]ARF!F64</f>
        <v>96.6</v>
      </c>
      <c r="C60">
        <f>'[4]DWM-NB'!F64</f>
        <v>99.977011494252878</v>
      </c>
      <c r="D60">
        <f>'[4]DWM-HT'!F64</f>
        <v>100</v>
      </c>
      <c r="E60">
        <f>[4]WMA!F64</f>
        <v>7.3999999999999995</v>
      </c>
      <c r="F60">
        <f>[4]Lite!F64</f>
        <v>100</v>
      </c>
      <c r="H60">
        <f>'[4]DWM-NB'!L64</f>
        <v>1</v>
      </c>
      <c r="I60">
        <f>[4]Lite!L64</f>
        <v>4</v>
      </c>
      <c r="J60">
        <f>'[4]DWM-HT'!L64</f>
        <v>9</v>
      </c>
      <c r="L60">
        <f>[4]ARF!Q64</f>
        <v>0</v>
      </c>
      <c r="M60">
        <f>'[4]DWM-NB'!Q64</f>
        <v>99.985632183908052</v>
      </c>
      <c r="N60">
        <f>'[4]DWM-HT'!Q64</f>
        <v>0</v>
      </c>
      <c r="O60">
        <f>[4]WMA!Q64</f>
        <v>0</v>
      </c>
      <c r="P60">
        <f>[4]Lite!Q64</f>
        <v>100</v>
      </c>
      <c r="R60">
        <f>[4]ARF!C64</f>
        <v>3.46875</v>
      </c>
      <c r="S60">
        <f>'[4]DWM-NB'!C64</f>
        <v>4.671875</v>
      </c>
      <c r="T60">
        <f>'[4]DWM-HT'!C64</f>
        <v>2.4375</v>
      </c>
      <c r="U60">
        <f>[4]WMA!C64</f>
        <v>1.4375</v>
      </c>
      <c r="V60">
        <f>[4]Lite!C64</f>
        <v>2.65625</v>
      </c>
    </row>
    <row r="61" spans="1:22" x14ac:dyDescent="0.3">
      <c r="A61">
        <f>[4]ARF!E65</f>
        <v>59000</v>
      </c>
      <c r="B61">
        <f>[4]ARF!F65</f>
        <v>96.899999999999991</v>
      </c>
      <c r="C61">
        <f>'[4]DWM-NB'!F65</f>
        <v>99.977401129943502</v>
      </c>
      <c r="D61">
        <f>'[4]DWM-HT'!F65</f>
        <v>99.9</v>
      </c>
      <c r="E61">
        <f>[4]WMA!F65</f>
        <v>24.099999999999998</v>
      </c>
      <c r="F61">
        <f>[4]Lite!F65</f>
        <v>99.9</v>
      </c>
      <c r="H61">
        <f>'[4]DWM-NB'!L65</f>
        <v>1</v>
      </c>
      <c r="I61">
        <f>[4]Lite!L65</f>
        <v>4</v>
      </c>
      <c r="J61">
        <f>'[4]DWM-HT'!L65</f>
        <v>9</v>
      </c>
      <c r="L61">
        <f>[4]ARF!Q65</f>
        <v>0</v>
      </c>
      <c r="M61">
        <f>'[4]DWM-NB'!Q65</f>
        <v>99.985875706214685</v>
      </c>
      <c r="N61">
        <f>'[4]DWM-HT'!Q65</f>
        <v>0</v>
      </c>
      <c r="O61">
        <f>[4]WMA!Q65</f>
        <v>0</v>
      </c>
      <c r="P61">
        <f>[4]Lite!Q65</f>
        <v>100</v>
      </c>
      <c r="R61">
        <f>[4]ARF!C65</f>
        <v>3.515625</v>
      </c>
      <c r="S61">
        <f>'[4]DWM-NB'!C65</f>
        <v>4.734375</v>
      </c>
      <c r="T61">
        <f>'[4]DWM-HT'!C65</f>
        <v>2.46875</v>
      </c>
      <c r="U61">
        <f>[4]WMA!C65</f>
        <v>1.453125</v>
      </c>
      <c r="V61">
        <f>[4]Lite!C65</f>
        <v>2.6875</v>
      </c>
    </row>
    <row r="62" spans="1:22" x14ac:dyDescent="0.3">
      <c r="A62">
        <f>[4]ARF!E66</f>
        <v>60000</v>
      </c>
      <c r="B62">
        <f>[4]ARF!F66</f>
        <v>95.199999999999989</v>
      </c>
      <c r="C62">
        <f>'[4]DWM-NB'!F66</f>
        <v>99.977777777777774</v>
      </c>
      <c r="D62">
        <f>'[4]DWM-HT'!F66</f>
        <v>99.9</v>
      </c>
      <c r="E62">
        <f>[4]WMA!F66</f>
        <v>25.8</v>
      </c>
      <c r="F62">
        <f>[4]Lite!F66</f>
        <v>99.5</v>
      </c>
      <c r="H62">
        <f>'[4]DWM-NB'!L66</f>
        <v>1</v>
      </c>
      <c r="I62">
        <f>[4]Lite!L66</f>
        <v>5</v>
      </c>
      <c r="J62">
        <f>'[4]DWM-HT'!L66</f>
        <v>9</v>
      </c>
      <c r="L62">
        <f>[4]ARF!Q66</f>
        <v>0</v>
      </c>
      <c r="M62">
        <f>'[4]DWM-NB'!Q66</f>
        <v>99.986111111111114</v>
      </c>
      <c r="N62">
        <f>'[4]DWM-HT'!Q66</f>
        <v>0</v>
      </c>
      <c r="O62">
        <f>[4]WMA!Q66</f>
        <v>0</v>
      </c>
      <c r="P62">
        <f>[4]Lite!Q66</f>
        <v>100</v>
      </c>
      <c r="R62">
        <f>[4]ARF!C66</f>
        <v>3.5625</v>
      </c>
      <c r="S62">
        <f>'[4]DWM-NB'!C66</f>
        <v>4.828125</v>
      </c>
      <c r="T62">
        <f>'[4]DWM-HT'!C66</f>
        <v>2.5</v>
      </c>
      <c r="U62">
        <f>[4]WMA!C66</f>
        <v>1.484375</v>
      </c>
      <c r="V62">
        <f>[4]Lite!C66</f>
        <v>2.703125</v>
      </c>
    </row>
    <row r="63" spans="1:22" x14ac:dyDescent="0.3">
      <c r="A63">
        <f>[4]ARF!E67</f>
        <v>61000</v>
      </c>
      <c r="B63">
        <f>[4]ARF!F67</f>
        <v>97.8</v>
      </c>
      <c r="C63">
        <f>'[4]DWM-NB'!F67</f>
        <v>99.978142076502735</v>
      </c>
      <c r="D63">
        <f>'[4]DWM-HT'!F67</f>
        <v>99.8</v>
      </c>
      <c r="E63">
        <f>[4]WMA!F67</f>
        <v>25.5</v>
      </c>
      <c r="F63">
        <f>[4]Lite!F67</f>
        <v>99.8</v>
      </c>
      <c r="H63">
        <f>'[4]DWM-NB'!L67</f>
        <v>1</v>
      </c>
      <c r="I63">
        <f>[4]Lite!L67</f>
        <v>6</v>
      </c>
      <c r="J63">
        <f>'[4]DWM-HT'!L67</f>
        <v>9</v>
      </c>
      <c r="L63">
        <f>[4]ARF!Q67</f>
        <v>0</v>
      </c>
      <c r="M63">
        <f>'[4]DWM-NB'!Q67</f>
        <v>99.986338797814213</v>
      </c>
      <c r="N63">
        <f>'[4]DWM-HT'!Q67</f>
        <v>0</v>
      </c>
      <c r="O63">
        <f>[4]WMA!Q67</f>
        <v>0</v>
      </c>
      <c r="P63">
        <f>[4]Lite!Q67</f>
        <v>100</v>
      </c>
      <c r="R63">
        <f>[4]ARF!C67</f>
        <v>3.609375</v>
      </c>
      <c r="S63">
        <f>'[4]DWM-NB'!C67</f>
        <v>4.890625</v>
      </c>
      <c r="T63">
        <f>'[4]DWM-HT'!C67</f>
        <v>2.53125</v>
      </c>
      <c r="U63">
        <f>[4]WMA!C67</f>
        <v>1.5</v>
      </c>
      <c r="V63">
        <f>[4]Lite!C67</f>
        <v>2.734375</v>
      </c>
    </row>
    <row r="64" spans="1:22" x14ac:dyDescent="0.3">
      <c r="A64">
        <f>[4]ARF!E68</f>
        <v>62000</v>
      </c>
      <c r="B64">
        <f>[4]ARF!F68</f>
        <v>97.3</v>
      </c>
      <c r="C64">
        <f>'[4]DWM-NB'!F68</f>
        <v>99.978494623655905</v>
      </c>
      <c r="D64">
        <f>'[4]DWM-HT'!F68</f>
        <v>99.9</v>
      </c>
      <c r="E64">
        <f>[4]WMA!F68</f>
        <v>24.5</v>
      </c>
      <c r="F64">
        <f>[4]Lite!F68</f>
        <v>100</v>
      </c>
      <c r="H64">
        <f>'[4]DWM-NB'!L68</f>
        <v>1</v>
      </c>
      <c r="I64">
        <f>[4]Lite!L68</f>
        <v>6</v>
      </c>
      <c r="J64">
        <f>'[4]DWM-HT'!L68</f>
        <v>9</v>
      </c>
      <c r="L64">
        <f>[4]ARF!Q68</f>
        <v>0</v>
      </c>
      <c r="M64">
        <f>'[4]DWM-NB'!Q68</f>
        <v>99.986559139784944</v>
      </c>
      <c r="N64">
        <f>'[4]DWM-HT'!Q68</f>
        <v>0</v>
      </c>
      <c r="O64">
        <f>[4]WMA!Q68</f>
        <v>0</v>
      </c>
      <c r="P64">
        <f>[4]Lite!Q68</f>
        <v>100</v>
      </c>
      <c r="R64">
        <f>[4]ARF!C68</f>
        <v>3.65625</v>
      </c>
      <c r="S64">
        <f>'[4]DWM-NB'!C68</f>
        <v>4.96875</v>
      </c>
      <c r="T64">
        <f>'[4]DWM-HT'!C68</f>
        <v>2.5625</v>
      </c>
      <c r="U64">
        <f>[4]WMA!C68</f>
        <v>1.515625</v>
      </c>
      <c r="V64">
        <f>[4]Lite!C68</f>
        <v>2.765625</v>
      </c>
    </row>
    <row r="65" spans="1:22" x14ac:dyDescent="0.3">
      <c r="A65">
        <f>[4]ARF!E69</f>
        <v>63000</v>
      </c>
      <c r="B65">
        <f>[4]ARF!F69</f>
        <v>95.899999999999991</v>
      </c>
      <c r="C65">
        <f>'[4]DWM-NB'!F69</f>
        <v>99.978835978835974</v>
      </c>
      <c r="D65">
        <f>'[4]DWM-HT'!F69</f>
        <v>99.5</v>
      </c>
      <c r="E65">
        <f>[4]WMA!F69</f>
        <v>25.1</v>
      </c>
      <c r="F65">
        <f>[4]Lite!F69</f>
        <v>100</v>
      </c>
      <c r="H65">
        <f>'[4]DWM-NB'!L69</f>
        <v>1</v>
      </c>
      <c r="I65">
        <f>[4]Lite!L69</f>
        <v>5</v>
      </c>
      <c r="J65">
        <f>'[4]DWM-HT'!L69</f>
        <v>9</v>
      </c>
      <c r="L65">
        <f>[4]ARF!Q69</f>
        <v>0</v>
      </c>
      <c r="M65">
        <f>'[4]DWM-NB'!Q69</f>
        <v>99.986772486772495</v>
      </c>
      <c r="N65">
        <f>'[4]DWM-HT'!Q69</f>
        <v>0</v>
      </c>
      <c r="O65">
        <f>[4]WMA!Q69</f>
        <v>0</v>
      </c>
      <c r="P65">
        <f>[4]Lite!Q69</f>
        <v>100</v>
      </c>
      <c r="R65">
        <f>[4]ARF!C69</f>
        <v>3.703125</v>
      </c>
      <c r="S65">
        <f>'[4]DWM-NB'!C69</f>
        <v>5.015625</v>
      </c>
      <c r="T65">
        <f>'[4]DWM-HT'!C69</f>
        <v>2.59375</v>
      </c>
      <c r="U65">
        <f>[4]WMA!C69</f>
        <v>1.546875</v>
      </c>
      <c r="V65">
        <f>[4]Lite!C69</f>
        <v>2.796875</v>
      </c>
    </row>
    <row r="66" spans="1:22" x14ac:dyDescent="0.3">
      <c r="A66">
        <f>[4]ARF!E70</f>
        <v>64000</v>
      </c>
      <c r="B66">
        <f>[4]ARF!F70</f>
        <v>97.7</v>
      </c>
      <c r="C66">
        <f>'[4]DWM-NB'!F70</f>
        <v>99.979166666666657</v>
      </c>
      <c r="D66">
        <f>'[4]DWM-HT'!F70</f>
        <v>98.3</v>
      </c>
      <c r="E66">
        <f>[4]WMA!F70</f>
        <v>24.9</v>
      </c>
      <c r="F66">
        <f>[4]Lite!F70</f>
        <v>99.9</v>
      </c>
      <c r="H66">
        <f>'[4]DWM-NB'!L70</f>
        <v>1</v>
      </c>
      <c r="I66">
        <f>[4]Lite!L70</f>
        <v>5</v>
      </c>
      <c r="J66">
        <f>'[4]DWM-HT'!L70</f>
        <v>9</v>
      </c>
      <c r="L66">
        <f>[4]ARF!Q70</f>
        <v>0</v>
      </c>
      <c r="M66">
        <f>'[4]DWM-NB'!Q70</f>
        <v>99.986979166666671</v>
      </c>
      <c r="N66">
        <f>'[4]DWM-HT'!Q70</f>
        <v>0</v>
      </c>
      <c r="O66">
        <f>[4]WMA!Q70</f>
        <v>0</v>
      </c>
      <c r="P66">
        <f>[4]Lite!Q70</f>
        <v>100</v>
      </c>
      <c r="R66">
        <f>[4]ARF!C70</f>
        <v>3.75</v>
      </c>
      <c r="S66">
        <f>'[4]DWM-NB'!C70</f>
        <v>5.0625</v>
      </c>
      <c r="T66">
        <f>'[4]DWM-HT'!C70</f>
        <v>2.625</v>
      </c>
      <c r="U66">
        <f>[4]WMA!C70</f>
        <v>1.5625</v>
      </c>
      <c r="V66">
        <f>[4]Lite!C70</f>
        <v>2.828125</v>
      </c>
    </row>
    <row r="67" spans="1:22" x14ac:dyDescent="0.3">
      <c r="A67">
        <f>[4]ARF!E71</f>
        <v>65000</v>
      </c>
      <c r="B67">
        <f>[4]ARF!F71</f>
        <v>98.3</v>
      </c>
      <c r="C67">
        <f>'[4]DWM-NB'!F71</f>
        <v>99.97948717948718</v>
      </c>
      <c r="D67">
        <f>'[4]DWM-HT'!F71</f>
        <v>98.2</v>
      </c>
      <c r="E67">
        <f>[4]WMA!F71</f>
        <v>25.5</v>
      </c>
      <c r="F67">
        <f>[4]Lite!F71</f>
        <v>100</v>
      </c>
      <c r="H67">
        <f>'[4]DWM-NB'!L71</f>
        <v>1</v>
      </c>
      <c r="I67">
        <f>[4]Lite!L71</f>
        <v>5</v>
      </c>
      <c r="J67">
        <f>'[4]DWM-HT'!L71</f>
        <v>9</v>
      </c>
      <c r="L67">
        <f>[4]ARF!Q71</f>
        <v>0</v>
      </c>
      <c r="M67">
        <f>'[4]DWM-NB'!Q71</f>
        <v>99.987179487179489</v>
      </c>
      <c r="N67">
        <f>'[4]DWM-HT'!Q71</f>
        <v>0</v>
      </c>
      <c r="O67">
        <f>[4]WMA!Q71</f>
        <v>0</v>
      </c>
      <c r="P67">
        <f>[4]Lite!Q71</f>
        <v>100</v>
      </c>
      <c r="R67">
        <f>[4]ARF!C71</f>
        <v>3.796875</v>
      </c>
      <c r="S67">
        <f>'[4]DWM-NB'!C71</f>
        <v>5.109375</v>
      </c>
      <c r="T67">
        <f>'[4]DWM-HT'!C71</f>
        <v>2.65625</v>
      </c>
      <c r="U67">
        <f>[4]WMA!C71</f>
        <v>1.578125</v>
      </c>
      <c r="V67">
        <f>[4]Lite!C71</f>
        <v>2.859375</v>
      </c>
    </row>
    <row r="68" spans="1:22" x14ac:dyDescent="0.3">
      <c r="A68">
        <f>[4]ARF!E72</f>
        <v>66000</v>
      </c>
      <c r="B68">
        <f>[4]ARF!F72</f>
        <v>98.5</v>
      </c>
      <c r="C68">
        <f>'[4]DWM-NB'!F72</f>
        <v>99.979797979797979</v>
      </c>
      <c r="D68">
        <f>'[4]DWM-HT'!F72</f>
        <v>98.2</v>
      </c>
      <c r="E68">
        <f>[4]WMA!F72</f>
        <v>24.5</v>
      </c>
      <c r="F68">
        <f>[4]Lite!F72</f>
        <v>99.9</v>
      </c>
      <c r="H68">
        <f>'[4]DWM-NB'!L72</f>
        <v>1</v>
      </c>
      <c r="I68">
        <f>[4]Lite!L72</f>
        <v>6</v>
      </c>
      <c r="J68">
        <f>'[4]DWM-HT'!L72</f>
        <v>9</v>
      </c>
      <c r="L68">
        <f>[4]ARF!Q72</f>
        <v>0</v>
      </c>
      <c r="M68">
        <f>'[4]DWM-NB'!Q72</f>
        <v>99.987373737373744</v>
      </c>
      <c r="N68">
        <f>'[4]DWM-HT'!Q72</f>
        <v>0</v>
      </c>
      <c r="O68">
        <f>[4]WMA!Q72</f>
        <v>0</v>
      </c>
      <c r="P68">
        <f>[4]Lite!Q72</f>
        <v>100</v>
      </c>
      <c r="R68">
        <f>[4]ARF!C72</f>
        <v>3.828125</v>
      </c>
      <c r="S68">
        <f>'[4]DWM-NB'!C72</f>
        <v>5.15625</v>
      </c>
      <c r="T68">
        <f>'[4]DWM-HT'!C72</f>
        <v>2.6875</v>
      </c>
      <c r="U68">
        <f>[4]WMA!C72</f>
        <v>1.578125</v>
      </c>
      <c r="V68">
        <f>[4]Lite!C72</f>
        <v>2.890625</v>
      </c>
    </row>
    <row r="69" spans="1:22" x14ac:dyDescent="0.3">
      <c r="A69">
        <f>[4]ARF!E73</f>
        <v>67000</v>
      </c>
      <c r="B69">
        <f>[4]ARF!F73</f>
        <v>98.2</v>
      </c>
      <c r="C69">
        <f>'[4]DWM-NB'!F73</f>
        <v>99.980099502487562</v>
      </c>
      <c r="D69">
        <f>'[4]DWM-HT'!F73</f>
        <v>96.8</v>
      </c>
      <c r="E69">
        <f>[4]WMA!F73</f>
        <v>25.3</v>
      </c>
      <c r="F69">
        <f>[4]Lite!F73</f>
        <v>100</v>
      </c>
      <c r="H69">
        <f>'[4]DWM-NB'!L73</f>
        <v>1</v>
      </c>
      <c r="I69">
        <f>[4]Lite!L73</f>
        <v>6</v>
      </c>
      <c r="J69">
        <f>'[4]DWM-HT'!L73</f>
        <v>10</v>
      </c>
      <c r="L69">
        <f>[4]ARF!Q73</f>
        <v>0</v>
      </c>
      <c r="M69">
        <f>'[4]DWM-NB'!Q73</f>
        <v>99.987562189054728</v>
      </c>
      <c r="N69">
        <f>'[4]DWM-HT'!Q73</f>
        <v>0</v>
      </c>
      <c r="O69">
        <f>[4]WMA!Q73</f>
        <v>0</v>
      </c>
      <c r="P69">
        <f>[4]Lite!Q73</f>
        <v>100</v>
      </c>
      <c r="R69">
        <f>[4]ARF!C73</f>
        <v>3.875</v>
      </c>
      <c r="S69">
        <f>'[4]DWM-NB'!C73</f>
        <v>5.234375</v>
      </c>
      <c r="T69">
        <f>'[4]DWM-HT'!C73</f>
        <v>2.71875</v>
      </c>
      <c r="U69">
        <f>[4]WMA!C73</f>
        <v>1.609375</v>
      </c>
      <c r="V69">
        <f>[4]Lite!C73</f>
        <v>2.921875</v>
      </c>
    </row>
    <row r="70" spans="1:22" x14ac:dyDescent="0.3">
      <c r="A70">
        <f>[4]ARF!E74</f>
        <v>68000</v>
      </c>
      <c r="B70">
        <f>[4]ARF!F74</f>
        <v>95.8</v>
      </c>
      <c r="C70">
        <f>'[4]DWM-NB'!F74</f>
        <v>99.980392156862735</v>
      </c>
      <c r="D70">
        <f>'[4]DWM-HT'!F74</f>
        <v>97</v>
      </c>
      <c r="E70">
        <f>[4]WMA!F74</f>
        <v>24.7</v>
      </c>
      <c r="F70">
        <f>[4]Lite!F74</f>
        <v>99.9</v>
      </c>
      <c r="H70">
        <f>'[4]DWM-NB'!L74</f>
        <v>1</v>
      </c>
      <c r="I70">
        <f>[4]Lite!L74</f>
        <v>7</v>
      </c>
      <c r="J70">
        <f>'[4]DWM-HT'!L74</f>
        <v>11</v>
      </c>
      <c r="L70">
        <f>[4]ARF!Q74</f>
        <v>0</v>
      </c>
      <c r="M70">
        <f>'[4]DWM-NB'!Q74</f>
        <v>99.987745098039213</v>
      </c>
      <c r="N70">
        <f>'[4]DWM-HT'!Q74</f>
        <v>0</v>
      </c>
      <c r="O70">
        <f>[4]WMA!Q74</f>
        <v>0</v>
      </c>
      <c r="P70">
        <f>[4]Lite!Q74</f>
        <v>100</v>
      </c>
      <c r="R70">
        <f>[4]ARF!C74</f>
        <v>3.9375</v>
      </c>
      <c r="S70">
        <f>'[4]DWM-NB'!C74</f>
        <v>5.265625</v>
      </c>
      <c r="T70">
        <f>'[4]DWM-HT'!C74</f>
        <v>2.75</v>
      </c>
      <c r="U70">
        <f>[4]WMA!C74</f>
        <v>1.625</v>
      </c>
      <c r="V70">
        <f>[4]Lite!C74</f>
        <v>2.953125</v>
      </c>
    </row>
    <row r="71" spans="1:22" x14ac:dyDescent="0.3">
      <c r="A71">
        <f>[4]ARF!E75</f>
        <v>69000</v>
      </c>
      <c r="B71">
        <f>[4]ARF!F75</f>
        <v>99.5</v>
      </c>
      <c r="C71">
        <f>'[4]DWM-NB'!F75</f>
        <v>99.980676328502412</v>
      </c>
      <c r="D71">
        <f>'[4]DWM-HT'!F75</f>
        <v>99</v>
      </c>
      <c r="E71">
        <f>[4]WMA!F75</f>
        <v>25.4</v>
      </c>
      <c r="F71">
        <f>[4]Lite!F75</f>
        <v>99.9</v>
      </c>
      <c r="H71">
        <f>'[4]DWM-NB'!L75</f>
        <v>1</v>
      </c>
      <c r="I71">
        <f>[4]Lite!L75</f>
        <v>7</v>
      </c>
      <c r="J71">
        <f>'[4]DWM-HT'!L75</f>
        <v>11</v>
      </c>
      <c r="L71">
        <f>[4]ARF!Q75</f>
        <v>0</v>
      </c>
      <c r="M71">
        <f>'[4]DWM-NB'!Q75</f>
        <v>99.98792270531402</v>
      </c>
      <c r="N71">
        <f>'[4]DWM-HT'!Q75</f>
        <v>0</v>
      </c>
      <c r="O71">
        <f>[4]WMA!Q75</f>
        <v>0</v>
      </c>
      <c r="P71">
        <f>[4]Lite!Q75</f>
        <v>100</v>
      </c>
      <c r="R71">
        <f>[4]ARF!C75</f>
        <v>4</v>
      </c>
      <c r="S71">
        <f>'[4]DWM-NB'!C75</f>
        <v>5.3125</v>
      </c>
      <c r="T71">
        <f>'[4]DWM-HT'!C75</f>
        <v>2.78125</v>
      </c>
      <c r="U71">
        <f>[4]WMA!C75</f>
        <v>1.640625</v>
      </c>
      <c r="V71">
        <f>[4]Lite!C75</f>
        <v>2.96875</v>
      </c>
    </row>
    <row r="72" spans="1:22" x14ac:dyDescent="0.3">
      <c r="A72">
        <f>[4]ARF!E76</f>
        <v>70000</v>
      </c>
      <c r="B72">
        <f>[4]ARF!F76</f>
        <v>99.2</v>
      </c>
      <c r="C72">
        <f>'[4]DWM-NB'!F76</f>
        <v>99.976190476190467</v>
      </c>
      <c r="D72">
        <f>'[4]DWM-HT'!F76</f>
        <v>96.6</v>
      </c>
      <c r="E72">
        <f>[4]WMA!F76</f>
        <v>24.6</v>
      </c>
      <c r="F72">
        <f>[4]Lite!F76</f>
        <v>100</v>
      </c>
      <c r="H72">
        <f>'[4]DWM-NB'!L76</f>
        <v>1</v>
      </c>
      <c r="I72">
        <f>[4]Lite!L76</f>
        <v>7</v>
      </c>
      <c r="J72">
        <f>'[4]DWM-HT'!L76</f>
        <v>11</v>
      </c>
      <c r="L72">
        <f>[4]ARF!Q76</f>
        <v>0</v>
      </c>
      <c r="M72">
        <f>'[4]DWM-NB'!Q76</f>
        <v>99.985714285714295</v>
      </c>
      <c r="N72">
        <f>'[4]DWM-HT'!Q76</f>
        <v>0</v>
      </c>
      <c r="O72">
        <f>[4]WMA!Q76</f>
        <v>0</v>
      </c>
      <c r="P72">
        <f>[4]Lite!Q76</f>
        <v>0</v>
      </c>
      <c r="R72">
        <f>[4]ARF!C76</f>
        <v>4.0625</v>
      </c>
      <c r="S72">
        <f>'[4]DWM-NB'!C76</f>
        <v>5.375</v>
      </c>
      <c r="T72">
        <f>'[4]DWM-HT'!C76</f>
        <v>2.8125</v>
      </c>
      <c r="U72">
        <f>[4]WMA!C76</f>
        <v>1.65625</v>
      </c>
      <c r="V72">
        <f>[4]Lite!C76</f>
        <v>3</v>
      </c>
    </row>
    <row r="73" spans="1:22" x14ac:dyDescent="0.3">
      <c r="A73">
        <f>[4]ARF!E77</f>
        <v>71000</v>
      </c>
      <c r="B73">
        <f>[4]ARF!F77</f>
        <v>99.1</v>
      </c>
      <c r="C73">
        <f>'[4]DWM-NB'!F77</f>
        <v>99.97652582159624</v>
      </c>
      <c r="D73">
        <f>'[4]DWM-HT'!F77</f>
        <v>78.400000000000006</v>
      </c>
      <c r="E73">
        <f>[4]WMA!F77</f>
        <v>26</v>
      </c>
      <c r="F73">
        <f>[4]Lite!F77</f>
        <v>99.8</v>
      </c>
      <c r="H73">
        <f>'[4]DWM-NB'!L77</f>
        <v>1</v>
      </c>
      <c r="I73">
        <f>[4]Lite!L77</f>
        <v>7</v>
      </c>
      <c r="J73">
        <f>'[4]DWM-HT'!L77</f>
        <v>20</v>
      </c>
      <c r="L73">
        <f>[4]ARF!Q77</f>
        <v>0</v>
      </c>
      <c r="M73">
        <f>'[4]DWM-NB'!Q77</f>
        <v>99.985915492957744</v>
      </c>
      <c r="N73">
        <f>'[4]DWM-HT'!Q77</f>
        <v>0</v>
      </c>
      <c r="O73">
        <f>[4]WMA!Q77</f>
        <v>0</v>
      </c>
      <c r="P73">
        <f>[4]Lite!Q77</f>
        <v>100</v>
      </c>
      <c r="R73">
        <f>[4]ARF!C77</f>
        <v>4.109375</v>
      </c>
      <c r="S73">
        <f>'[4]DWM-NB'!C77</f>
        <v>5.4375</v>
      </c>
      <c r="T73">
        <f>'[4]DWM-HT'!C77</f>
        <v>2.859375</v>
      </c>
      <c r="U73">
        <f>[4]WMA!C77</f>
        <v>1.6875</v>
      </c>
      <c r="V73">
        <f>[4]Lite!C77</f>
        <v>3.03125</v>
      </c>
    </row>
    <row r="74" spans="1:22" x14ac:dyDescent="0.3">
      <c r="A74">
        <f>[4]ARF!E78</f>
        <v>72000</v>
      </c>
      <c r="B74">
        <f>[4]ARF!F78</f>
        <v>98.3</v>
      </c>
      <c r="C74">
        <f>'[4]DWM-NB'!F78</f>
        <v>99.972222222222214</v>
      </c>
      <c r="D74">
        <f>'[4]DWM-HT'!F78</f>
        <v>99</v>
      </c>
      <c r="E74">
        <f>[4]WMA!F78</f>
        <v>24</v>
      </c>
      <c r="F74">
        <f>[4]Lite!F78</f>
        <v>99.7</v>
      </c>
      <c r="H74">
        <f>'[4]DWM-NB'!L78</f>
        <v>1</v>
      </c>
      <c r="I74">
        <f>[4]Lite!L78</f>
        <v>8</v>
      </c>
      <c r="J74">
        <f>'[4]DWM-HT'!L78</f>
        <v>4</v>
      </c>
      <c r="L74">
        <f>[4]ARF!Q78</f>
        <v>0</v>
      </c>
      <c r="M74">
        <f>'[4]DWM-NB'!Q78</f>
        <v>99.983796296296305</v>
      </c>
      <c r="N74">
        <f>'[4]DWM-HT'!Q78</f>
        <v>0</v>
      </c>
      <c r="O74">
        <f>[4]WMA!Q78</f>
        <v>0</v>
      </c>
      <c r="P74">
        <f>[4]Lite!Q78</f>
        <v>100</v>
      </c>
      <c r="R74">
        <f>[4]ARF!C78</f>
        <v>4.15625</v>
      </c>
      <c r="S74">
        <f>'[4]DWM-NB'!C78</f>
        <v>5.46875</v>
      </c>
      <c r="T74">
        <f>'[4]DWM-HT'!C78</f>
        <v>2.890625</v>
      </c>
      <c r="U74">
        <f>[4]WMA!C78</f>
        <v>1.703125</v>
      </c>
      <c r="V74">
        <f>[4]Lite!C78</f>
        <v>3.0625</v>
      </c>
    </row>
    <row r="75" spans="1:22" x14ac:dyDescent="0.3">
      <c r="A75">
        <f>[4]ARF!E79</f>
        <v>73000</v>
      </c>
      <c r="B75">
        <f>[4]ARF!F79</f>
        <v>98.3</v>
      </c>
      <c r="C75">
        <f>'[4]DWM-NB'!F79</f>
        <v>99.972602739726028</v>
      </c>
      <c r="D75">
        <f>'[4]DWM-HT'!F79</f>
        <v>100</v>
      </c>
      <c r="E75">
        <f>[4]WMA!F79</f>
        <v>24.5</v>
      </c>
      <c r="F75">
        <f>[4]Lite!F79</f>
        <v>99.9</v>
      </c>
      <c r="H75">
        <f>'[4]DWM-NB'!L79</f>
        <v>1</v>
      </c>
      <c r="I75">
        <f>[4]Lite!L79</f>
        <v>8</v>
      </c>
      <c r="J75">
        <f>'[4]DWM-HT'!L79</f>
        <v>4</v>
      </c>
      <c r="L75">
        <f>[4]ARF!Q79</f>
        <v>0</v>
      </c>
      <c r="M75">
        <f>'[4]DWM-NB'!Q79</f>
        <v>99.984018264840174</v>
      </c>
      <c r="N75">
        <f>'[4]DWM-HT'!Q79</f>
        <v>0</v>
      </c>
      <c r="O75">
        <f>[4]WMA!Q79</f>
        <v>0</v>
      </c>
      <c r="P75">
        <f>[4]Lite!Q79</f>
        <v>100</v>
      </c>
      <c r="R75">
        <f>[4]ARF!C79</f>
        <v>4.203125</v>
      </c>
      <c r="S75">
        <f>'[4]DWM-NB'!C79</f>
        <v>5.515625</v>
      </c>
      <c r="T75">
        <f>'[4]DWM-HT'!C79</f>
        <v>2.90625</v>
      </c>
      <c r="U75">
        <f>[4]WMA!C79</f>
        <v>1.71875</v>
      </c>
      <c r="V75">
        <f>[4]Lite!C79</f>
        <v>3.09375</v>
      </c>
    </row>
    <row r="76" spans="1:22" x14ac:dyDescent="0.3">
      <c r="A76">
        <f>[4]ARF!E80</f>
        <v>74000</v>
      </c>
      <c r="B76">
        <f>[4]ARF!F80</f>
        <v>95.7</v>
      </c>
      <c r="C76">
        <f>'[4]DWM-NB'!F80</f>
        <v>99.972972972972968</v>
      </c>
      <c r="D76">
        <f>'[4]DWM-HT'!F80</f>
        <v>100</v>
      </c>
      <c r="E76">
        <f>[4]WMA!F80</f>
        <v>25.5</v>
      </c>
      <c r="F76">
        <f>[4]Lite!F80</f>
        <v>100</v>
      </c>
      <c r="H76">
        <f>'[4]DWM-NB'!L80</f>
        <v>1</v>
      </c>
      <c r="I76">
        <f>[4]Lite!L80</f>
        <v>8</v>
      </c>
      <c r="J76">
        <f>'[4]DWM-HT'!L80</f>
        <v>4</v>
      </c>
      <c r="L76">
        <f>[4]ARF!Q80</f>
        <v>0</v>
      </c>
      <c r="M76">
        <f>'[4]DWM-NB'!Q80</f>
        <v>99.984234234234236</v>
      </c>
      <c r="N76">
        <f>'[4]DWM-HT'!Q80</f>
        <v>0</v>
      </c>
      <c r="O76">
        <f>[4]WMA!Q80</f>
        <v>0</v>
      </c>
      <c r="P76">
        <f>[4]Lite!Q80</f>
        <v>100</v>
      </c>
      <c r="R76">
        <f>[4]ARF!C80</f>
        <v>4.25</v>
      </c>
      <c r="S76">
        <f>'[4]DWM-NB'!C80</f>
        <v>5.578125</v>
      </c>
      <c r="T76">
        <f>'[4]DWM-HT'!C80</f>
        <v>2.921875</v>
      </c>
      <c r="U76">
        <f>[4]WMA!C80</f>
        <v>1.734375</v>
      </c>
      <c r="V76">
        <f>[4]Lite!C80</f>
        <v>3.125</v>
      </c>
    </row>
    <row r="77" spans="1:22" x14ac:dyDescent="0.3">
      <c r="A77">
        <f>[4]ARF!E81</f>
        <v>75000</v>
      </c>
      <c r="B77">
        <f>[4]ARF!F81</f>
        <v>97.6</v>
      </c>
      <c r="C77">
        <f>'[4]DWM-NB'!F81</f>
        <v>99.973333333333329</v>
      </c>
      <c r="D77">
        <f>'[4]DWM-HT'!F81</f>
        <v>100</v>
      </c>
      <c r="E77">
        <f>[4]WMA!F81</f>
        <v>25.2</v>
      </c>
      <c r="F77">
        <f>[4]Lite!F81</f>
        <v>99.6</v>
      </c>
      <c r="H77">
        <f>'[4]DWM-NB'!L81</f>
        <v>1</v>
      </c>
      <c r="I77">
        <f>[4]Lite!L81</f>
        <v>8</v>
      </c>
      <c r="J77">
        <f>'[4]DWM-HT'!L81</f>
        <v>4</v>
      </c>
      <c r="L77">
        <f>[4]ARF!Q81</f>
        <v>0</v>
      </c>
      <c r="M77">
        <f>'[4]DWM-NB'!Q81</f>
        <v>99.984444444444449</v>
      </c>
      <c r="N77">
        <f>'[4]DWM-HT'!Q81</f>
        <v>0</v>
      </c>
      <c r="O77">
        <f>[4]WMA!Q81</f>
        <v>0</v>
      </c>
      <c r="P77">
        <f>[4]Lite!Q81</f>
        <v>100</v>
      </c>
      <c r="R77">
        <f>[4]ARF!C81</f>
        <v>4.3125</v>
      </c>
      <c r="S77">
        <f>'[4]DWM-NB'!C81</f>
        <v>5.625</v>
      </c>
      <c r="T77">
        <f>'[4]DWM-HT'!C81</f>
        <v>2.953125</v>
      </c>
      <c r="U77">
        <f>[4]WMA!C81</f>
        <v>1.765625</v>
      </c>
      <c r="V77">
        <f>[4]Lite!C81</f>
        <v>3.140625</v>
      </c>
    </row>
    <row r="78" spans="1:22" x14ac:dyDescent="0.3">
      <c r="A78">
        <f>[4]ARF!E82</f>
        <v>76000</v>
      </c>
      <c r="B78">
        <f>[4]ARF!F82</f>
        <v>98.7</v>
      </c>
      <c r="C78">
        <f>'[4]DWM-NB'!F82</f>
        <v>99.973684210526315</v>
      </c>
      <c r="D78">
        <f>'[4]DWM-HT'!F82</f>
        <v>100</v>
      </c>
      <c r="E78">
        <f>[4]WMA!F82</f>
        <v>24.8</v>
      </c>
      <c r="F78">
        <f>[4]Lite!F82</f>
        <v>100</v>
      </c>
      <c r="H78">
        <f>'[4]DWM-NB'!L82</f>
        <v>1</v>
      </c>
      <c r="I78">
        <f>[4]Lite!L82</f>
        <v>7</v>
      </c>
      <c r="J78">
        <f>'[4]DWM-HT'!L82</f>
        <v>4</v>
      </c>
      <c r="L78">
        <f>[4]ARF!Q82</f>
        <v>0</v>
      </c>
      <c r="M78">
        <f>'[4]DWM-NB'!Q82</f>
        <v>99.984649122807014</v>
      </c>
      <c r="N78">
        <f>'[4]DWM-HT'!Q82</f>
        <v>0</v>
      </c>
      <c r="O78">
        <f>[4]WMA!Q82</f>
        <v>0</v>
      </c>
      <c r="P78">
        <f>[4]Lite!Q82</f>
        <v>100</v>
      </c>
      <c r="R78">
        <f>[4]ARF!C82</f>
        <v>4.359375</v>
      </c>
      <c r="S78">
        <f>'[4]DWM-NB'!C82</f>
        <v>5.671875</v>
      </c>
      <c r="T78">
        <f>'[4]DWM-HT'!C82</f>
        <v>2.96875</v>
      </c>
      <c r="U78">
        <f>[4]WMA!C82</f>
        <v>1.78125</v>
      </c>
      <c r="V78">
        <f>[4]Lite!C82</f>
        <v>3.1875</v>
      </c>
    </row>
    <row r="79" spans="1:22" x14ac:dyDescent="0.3">
      <c r="A79">
        <f>[4]ARF!E83</f>
        <v>77000</v>
      </c>
      <c r="B79">
        <f>[4]ARF!F83</f>
        <v>95.7</v>
      </c>
      <c r="C79">
        <f>'[4]DWM-NB'!F83</f>
        <v>99.974025974025977</v>
      </c>
      <c r="D79">
        <f>'[4]DWM-HT'!F83</f>
        <v>100</v>
      </c>
      <c r="E79">
        <f>[4]WMA!F83</f>
        <v>24.6</v>
      </c>
      <c r="F79">
        <f>[4]Lite!F83</f>
        <v>100</v>
      </c>
      <c r="H79">
        <f>'[4]DWM-NB'!L83</f>
        <v>1</v>
      </c>
      <c r="I79">
        <f>[4]Lite!L83</f>
        <v>6</v>
      </c>
      <c r="J79">
        <f>'[4]DWM-HT'!L83</f>
        <v>4</v>
      </c>
      <c r="L79">
        <f>[4]ARF!Q83</f>
        <v>0</v>
      </c>
      <c r="M79">
        <f>'[4]DWM-NB'!Q83</f>
        <v>99.984848484848484</v>
      </c>
      <c r="N79">
        <f>'[4]DWM-HT'!Q83</f>
        <v>0</v>
      </c>
      <c r="O79">
        <f>[4]WMA!Q83</f>
        <v>0</v>
      </c>
      <c r="P79">
        <f>[4]Lite!Q83</f>
        <v>100</v>
      </c>
      <c r="R79">
        <f>[4]ARF!C83</f>
        <v>4.40625</v>
      </c>
      <c r="S79">
        <f>'[4]DWM-NB'!C83</f>
        <v>5.734375</v>
      </c>
      <c r="T79">
        <f>'[4]DWM-HT'!C83</f>
        <v>3</v>
      </c>
      <c r="U79">
        <f>[4]WMA!C83</f>
        <v>1.796875</v>
      </c>
      <c r="V79">
        <f>[4]Lite!C83</f>
        <v>3.234375</v>
      </c>
    </row>
    <row r="80" spans="1:22" x14ac:dyDescent="0.3">
      <c r="A80">
        <f>[4]ARF!E84</f>
        <v>78000</v>
      </c>
      <c r="B80">
        <f>[4]ARF!F84</f>
        <v>77.100000000000009</v>
      </c>
      <c r="C80">
        <f>'[4]DWM-NB'!F84</f>
        <v>99.974358974358978</v>
      </c>
      <c r="D80">
        <f>'[4]DWM-HT'!F84</f>
        <v>99.5</v>
      </c>
      <c r="E80">
        <f>[4]WMA!F84</f>
        <v>25.4</v>
      </c>
      <c r="F80">
        <f>[4]Lite!F84</f>
        <v>99.6</v>
      </c>
      <c r="H80">
        <f>'[4]DWM-NB'!L84</f>
        <v>1</v>
      </c>
      <c r="I80">
        <f>[4]Lite!L84</f>
        <v>6</v>
      </c>
      <c r="J80">
        <f>'[4]DWM-HT'!L84</f>
        <v>4</v>
      </c>
      <c r="L80">
        <f>[4]ARF!Q84</f>
        <v>0</v>
      </c>
      <c r="M80">
        <f>'[4]DWM-NB'!Q84</f>
        <v>99.98504273504274</v>
      </c>
      <c r="N80">
        <f>'[4]DWM-HT'!Q84</f>
        <v>0</v>
      </c>
      <c r="O80">
        <f>[4]WMA!Q84</f>
        <v>0</v>
      </c>
      <c r="P80">
        <f>[4]Lite!Q84</f>
        <v>100</v>
      </c>
      <c r="R80">
        <f>[4]ARF!C84</f>
        <v>4.5</v>
      </c>
      <c r="S80">
        <f>'[4]DWM-NB'!C84</f>
        <v>5.78125</v>
      </c>
      <c r="T80">
        <f>'[4]DWM-HT'!C84</f>
        <v>3.015625</v>
      </c>
      <c r="U80">
        <f>[4]WMA!C84</f>
        <v>1.8125</v>
      </c>
      <c r="V80">
        <f>[4]Lite!C84</f>
        <v>3.265625</v>
      </c>
    </row>
    <row r="81" spans="1:22" x14ac:dyDescent="0.3">
      <c r="A81">
        <f>[4]ARF!E85</f>
        <v>79000</v>
      </c>
      <c r="B81">
        <f>[4]ARF!F85</f>
        <v>95.8</v>
      </c>
      <c r="C81">
        <f>'[4]DWM-NB'!F85</f>
        <v>99.970464135021103</v>
      </c>
      <c r="D81">
        <f>'[4]DWM-HT'!F85</f>
        <v>99.5</v>
      </c>
      <c r="E81">
        <f>[4]WMA!F85</f>
        <v>24.9</v>
      </c>
      <c r="F81">
        <f>[4]Lite!F85</f>
        <v>99.9</v>
      </c>
      <c r="H81">
        <f>'[4]DWM-NB'!L85</f>
        <v>1</v>
      </c>
      <c r="I81">
        <f>[4]Lite!L85</f>
        <v>6</v>
      </c>
      <c r="J81">
        <f>'[4]DWM-HT'!L85</f>
        <v>4</v>
      </c>
      <c r="L81">
        <f>[4]ARF!Q85</f>
        <v>0</v>
      </c>
      <c r="M81">
        <f>'[4]DWM-NB'!Q85</f>
        <v>99.98312236286921</v>
      </c>
      <c r="N81">
        <f>'[4]DWM-HT'!Q85</f>
        <v>0</v>
      </c>
      <c r="O81">
        <f>[4]WMA!Q85</f>
        <v>0</v>
      </c>
      <c r="P81">
        <f>[4]Lite!Q85</f>
        <v>100</v>
      </c>
      <c r="R81">
        <f>[4]ARF!C85</f>
        <v>4.59375</v>
      </c>
      <c r="S81">
        <f>'[4]DWM-NB'!C85</f>
        <v>5.8125</v>
      </c>
      <c r="T81">
        <f>'[4]DWM-HT'!C85</f>
        <v>3.046875</v>
      </c>
      <c r="U81">
        <f>[4]WMA!C85</f>
        <v>1.84375</v>
      </c>
      <c r="V81">
        <f>[4]Lite!C85</f>
        <v>3.296875</v>
      </c>
    </row>
    <row r="82" spans="1:22" x14ac:dyDescent="0.3">
      <c r="A82">
        <f>[4]ARF!E86</f>
        <v>80000</v>
      </c>
      <c r="B82">
        <f>[4]ARF!F86</f>
        <v>99.6</v>
      </c>
      <c r="C82">
        <f>'[4]DWM-NB'!F86</f>
        <v>99.970833333333331</v>
      </c>
      <c r="D82">
        <f>'[4]DWM-HT'!F86</f>
        <v>99.6</v>
      </c>
      <c r="E82">
        <f>[4]WMA!F86</f>
        <v>25.1</v>
      </c>
      <c r="F82">
        <f>[4]Lite!F86</f>
        <v>99.9</v>
      </c>
      <c r="H82">
        <f>'[4]DWM-NB'!L86</f>
        <v>1</v>
      </c>
      <c r="I82">
        <f>[4]Lite!L86</f>
        <v>6</v>
      </c>
      <c r="J82">
        <f>'[4]DWM-HT'!L86</f>
        <v>4</v>
      </c>
      <c r="L82">
        <f>[4]ARF!Q86</f>
        <v>0</v>
      </c>
      <c r="M82">
        <f>'[4]DWM-NB'!Q86</f>
        <v>99.983333333333334</v>
      </c>
      <c r="N82">
        <f>'[4]DWM-HT'!Q86</f>
        <v>0</v>
      </c>
      <c r="O82">
        <f>[4]WMA!Q86</f>
        <v>0</v>
      </c>
      <c r="P82">
        <f>[4]Lite!Q86</f>
        <v>100</v>
      </c>
      <c r="R82">
        <f>[4]ARF!C86</f>
        <v>4.609375</v>
      </c>
      <c r="S82">
        <f>'[4]DWM-NB'!C86</f>
        <v>5.84375</v>
      </c>
      <c r="T82">
        <f>'[4]DWM-HT'!C86</f>
        <v>3.0625</v>
      </c>
      <c r="U82">
        <f>[4]WMA!C86</f>
        <v>1.859375</v>
      </c>
      <c r="V82">
        <f>[4]Lite!C86</f>
        <v>3.328125</v>
      </c>
    </row>
    <row r="83" spans="1:22" x14ac:dyDescent="0.3">
      <c r="A83">
        <f>[4]ARF!E87</f>
        <v>81000</v>
      </c>
      <c r="B83">
        <f>[4]ARF!F87</f>
        <v>99.6</v>
      </c>
      <c r="C83">
        <f>'[4]DWM-NB'!F87</f>
        <v>99.971193415637856</v>
      </c>
      <c r="D83">
        <f>'[4]DWM-HT'!F87</f>
        <v>98.3</v>
      </c>
      <c r="E83">
        <f>[4]WMA!F87</f>
        <v>24</v>
      </c>
      <c r="F83">
        <f>[4]Lite!F87</f>
        <v>99.7</v>
      </c>
      <c r="H83">
        <f>'[4]DWM-NB'!L87</f>
        <v>1</v>
      </c>
      <c r="I83">
        <f>[4]Lite!L87</f>
        <v>5</v>
      </c>
      <c r="J83">
        <f>'[4]DWM-HT'!L87</f>
        <v>4</v>
      </c>
      <c r="L83">
        <f>[4]ARF!Q87</f>
        <v>0</v>
      </c>
      <c r="M83">
        <f>'[4]DWM-NB'!Q87</f>
        <v>99.983539094650212</v>
      </c>
      <c r="N83">
        <f>'[4]DWM-HT'!Q87</f>
        <v>0</v>
      </c>
      <c r="O83">
        <f>[4]WMA!Q87</f>
        <v>0</v>
      </c>
      <c r="P83">
        <f>[4]Lite!Q87</f>
        <v>100</v>
      </c>
      <c r="R83">
        <f>[4]ARF!C87</f>
        <v>4.640625</v>
      </c>
      <c r="S83">
        <f>'[4]DWM-NB'!C87</f>
        <v>5.890625</v>
      </c>
      <c r="T83">
        <f>'[4]DWM-HT'!C87</f>
        <v>3.078125</v>
      </c>
      <c r="U83">
        <f>[4]WMA!C87</f>
        <v>1.875</v>
      </c>
      <c r="V83">
        <f>[4]Lite!C87</f>
        <v>3.359375</v>
      </c>
    </row>
    <row r="84" spans="1:22" x14ac:dyDescent="0.3">
      <c r="A84">
        <f>[4]ARF!E88</f>
        <v>82000</v>
      </c>
      <c r="B84">
        <f>[4]ARF!F88</f>
        <v>99.3</v>
      </c>
      <c r="C84">
        <f>'[4]DWM-NB'!F88</f>
        <v>99.971544715447152</v>
      </c>
      <c r="D84">
        <f>'[4]DWM-HT'!F88</f>
        <v>99</v>
      </c>
      <c r="E84">
        <f>[4]WMA!F88</f>
        <v>26</v>
      </c>
      <c r="F84">
        <f>[4]Lite!F88</f>
        <v>100</v>
      </c>
      <c r="H84">
        <f>'[4]DWM-NB'!L88</f>
        <v>1</v>
      </c>
      <c r="I84">
        <f>[4]Lite!L88</f>
        <v>5</v>
      </c>
      <c r="J84">
        <f>'[4]DWM-HT'!L88</f>
        <v>4</v>
      </c>
      <c r="L84">
        <f>[4]ARF!Q88</f>
        <v>0</v>
      </c>
      <c r="M84">
        <f>'[4]DWM-NB'!Q88</f>
        <v>99.983739837398375</v>
      </c>
      <c r="N84">
        <f>'[4]DWM-HT'!Q88</f>
        <v>0</v>
      </c>
      <c r="O84">
        <f>[4]WMA!Q88</f>
        <v>0</v>
      </c>
      <c r="P84">
        <f>[4]Lite!Q88</f>
        <v>0</v>
      </c>
      <c r="R84">
        <f>[4]ARF!C88</f>
        <v>4.6875</v>
      </c>
      <c r="S84">
        <f>'[4]DWM-NB'!C88</f>
        <v>5.9375</v>
      </c>
      <c r="T84">
        <f>'[4]DWM-HT'!C88</f>
        <v>3.09375</v>
      </c>
      <c r="U84">
        <f>[4]WMA!C88</f>
        <v>1.890625</v>
      </c>
      <c r="V84">
        <f>[4]Lite!C88</f>
        <v>3.390625</v>
      </c>
    </row>
    <row r="85" spans="1:22" x14ac:dyDescent="0.3">
      <c r="A85">
        <f>[4]ARF!E89</f>
        <v>83000</v>
      </c>
      <c r="B85">
        <f>[4]ARF!F89</f>
        <v>98.2</v>
      </c>
      <c r="C85">
        <f>'[4]DWM-NB'!F89</f>
        <v>99.971887550200805</v>
      </c>
      <c r="D85">
        <f>'[4]DWM-HT'!F89</f>
        <v>97.3</v>
      </c>
      <c r="E85">
        <f>[4]WMA!F89</f>
        <v>25.4</v>
      </c>
      <c r="F85">
        <f>[4]Lite!F89</f>
        <v>99.6</v>
      </c>
      <c r="H85">
        <f>'[4]DWM-NB'!L89</f>
        <v>1</v>
      </c>
      <c r="I85">
        <f>[4]Lite!L89</f>
        <v>5</v>
      </c>
      <c r="J85">
        <f>'[4]DWM-HT'!L89</f>
        <v>5</v>
      </c>
      <c r="L85">
        <f>[4]ARF!Q89</f>
        <v>0</v>
      </c>
      <c r="M85">
        <f>'[4]DWM-NB'!Q89</f>
        <v>99.98393574297188</v>
      </c>
      <c r="N85">
        <f>'[4]DWM-HT'!Q89</f>
        <v>0</v>
      </c>
      <c r="O85">
        <f>[4]WMA!Q89</f>
        <v>0</v>
      </c>
      <c r="P85">
        <f>[4]Lite!Q89</f>
        <v>100</v>
      </c>
      <c r="R85">
        <f>[4]ARF!C89</f>
        <v>4.71875</v>
      </c>
      <c r="S85">
        <f>'[4]DWM-NB'!C89</f>
        <v>6</v>
      </c>
      <c r="T85">
        <f>'[4]DWM-HT'!C89</f>
        <v>3.125</v>
      </c>
      <c r="U85">
        <f>[4]WMA!C89</f>
        <v>1.921875</v>
      </c>
      <c r="V85">
        <f>[4]Lite!C89</f>
        <v>3.40625</v>
      </c>
    </row>
    <row r="86" spans="1:22" x14ac:dyDescent="0.3">
      <c r="A86">
        <f>[4]ARF!E90</f>
        <v>84000</v>
      </c>
      <c r="B86">
        <f>[4]ARF!F90</f>
        <v>96.7</v>
      </c>
      <c r="C86">
        <f>'[4]DWM-NB'!F90</f>
        <v>99.972222222222214</v>
      </c>
      <c r="D86">
        <f>'[4]DWM-HT'!F90</f>
        <v>96.7</v>
      </c>
      <c r="E86">
        <f>[4]WMA!F90</f>
        <v>24.6</v>
      </c>
      <c r="F86">
        <f>[4]Lite!F90</f>
        <v>99.5</v>
      </c>
      <c r="H86">
        <f>'[4]DWM-NB'!L90</f>
        <v>1</v>
      </c>
      <c r="I86">
        <f>[4]Lite!L90</f>
        <v>6</v>
      </c>
      <c r="J86">
        <f>'[4]DWM-HT'!L90</f>
        <v>3</v>
      </c>
      <c r="L86">
        <f>[4]ARF!Q90</f>
        <v>0</v>
      </c>
      <c r="M86">
        <f>'[4]DWM-NB'!Q90</f>
        <v>99.984126984126988</v>
      </c>
      <c r="N86">
        <f>'[4]DWM-HT'!Q90</f>
        <v>0</v>
      </c>
      <c r="O86">
        <f>[4]WMA!Q90</f>
        <v>0</v>
      </c>
      <c r="P86">
        <f>[4]Lite!Q90</f>
        <v>100</v>
      </c>
      <c r="R86">
        <f>[4]ARF!C90</f>
        <v>4.765625</v>
      </c>
      <c r="S86">
        <f>'[4]DWM-NB'!C90</f>
        <v>6.046875</v>
      </c>
      <c r="T86">
        <f>'[4]DWM-HT'!C90</f>
        <v>3.140625</v>
      </c>
      <c r="U86">
        <f>[4]WMA!C90</f>
        <v>1.9375</v>
      </c>
      <c r="V86">
        <f>[4]Lite!C90</f>
        <v>3.453125</v>
      </c>
    </row>
    <row r="87" spans="1:22" x14ac:dyDescent="0.3">
      <c r="A87">
        <f>[4]ARF!E91</f>
        <v>85000</v>
      </c>
      <c r="B87">
        <f>[4]ARF!F91</f>
        <v>97.399999999999991</v>
      </c>
      <c r="C87">
        <f>'[4]DWM-NB'!F91</f>
        <v>99.972549019607854</v>
      </c>
      <c r="D87">
        <f>'[4]DWM-HT'!F91</f>
        <v>98.6</v>
      </c>
      <c r="E87">
        <f>[4]WMA!F91</f>
        <v>25.1</v>
      </c>
      <c r="F87">
        <f>[4]Lite!F91</f>
        <v>99.9</v>
      </c>
      <c r="H87">
        <f>'[4]DWM-NB'!L91</f>
        <v>1</v>
      </c>
      <c r="I87">
        <f>[4]Lite!L91</f>
        <v>7</v>
      </c>
      <c r="J87">
        <f>'[4]DWM-HT'!L91</f>
        <v>3</v>
      </c>
      <c r="L87">
        <f>[4]ARF!Q91</f>
        <v>0</v>
      </c>
      <c r="M87">
        <f>'[4]DWM-NB'!Q91</f>
        <v>99.984313725490196</v>
      </c>
      <c r="N87">
        <f>'[4]DWM-HT'!Q91</f>
        <v>0</v>
      </c>
      <c r="O87">
        <f>[4]WMA!Q91</f>
        <v>0</v>
      </c>
      <c r="P87">
        <f>[4]Lite!Q91</f>
        <v>100</v>
      </c>
      <c r="R87">
        <f>[4]ARF!C91</f>
        <v>4.796875</v>
      </c>
      <c r="S87">
        <f>'[4]DWM-NB'!C91</f>
        <v>6.09375</v>
      </c>
      <c r="T87">
        <f>'[4]DWM-HT'!C91</f>
        <v>3.15625</v>
      </c>
      <c r="U87">
        <f>[4]WMA!C91</f>
        <v>1.953125</v>
      </c>
      <c r="V87">
        <f>[4]Lite!C91</f>
        <v>3.484375</v>
      </c>
    </row>
    <row r="88" spans="1:22" x14ac:dyDescent="0.3">
      <c r="A88">
        <f>[4]ARF!E92</f>
        <v>86000</v>
      </c>
      <c r="B88">
        <f>[4]ARF!F92</f>
        <v>95.899999999999991</v>
      </c>
      <c r="C88">
        <f>'[4]DWM-NB'!F92</f>
        <v>99.97286821705427</v>
      </c>
      <c r="D88">
        <f>'[4]DWM-HT'!F92</f>
        <v>95.899999999999991</v>
      </c>
      <c r="E88">
        <f>[4]WMA!F92</f>
        <v>24.9</v>
      </c>
      <c r="F88">
        <f>[4]Lite!F92</f>
        <v>100</v>
      </c>
      <c r="H88">
        <f>'[4]DWM-NB'!L92</f>
        <v>1</v>
      </c>
      <c r="I88">
        <f>[4]Lite!L92</f>
        <v>6</v>
      </c>
      <c r="J88">
        <f>'[4]DWM-HT'!L92</f>
        <v>2</v>
      </c>
      <c r="L88">
        <f>[4]ARF!Q92</f>
        <v>0</v>
      </c>
      <c r="M88">
        <f>'[4]DWM-NB'!Q92</f>
        <v>99.984496124031011</v>
      </c>
      <c r="N88">
        <f>'[4]DWM-HT'!Q92</f>
        <v>0</v>
      </c>
      <c r="O88">
        <f>[4]WMA!Q92</f>
        <v>0</v>
      </c>
      <c r="P88">
        <f>[4]Lite!Q92</f>
        <v>100</v>
      </c>
      <c r="R88">
        <f>[4]ARF!C92</f>
        <v>4.84375</v>
      </c>
      <c r="S88">
        <f>'[4]DWM-NB'!C92</f>
        <v>6.140625</v>
      </c>
      <c r="T88">
        <f>'[4]DWM-HT'!C92</f>
        <v>3.1875</v>
      </c>
      <c r="U88">
        <f>[4]WMA!C92</f>
        <v>1.96875</v>
      </c>
      <c r="V88">
        <f>[4]Lite!C92</f>
        <v>3.515625</v>
      </c>
    </row>
    <row r="89" spans="1:22" x14ac:dyDescent="0.3">
      <c r="A89">
        <f>[4]ARF!E93</f>
        <v>87000</v>
      </c>
      <c r="B89">
        <f>[4]ARF!F93</f>
        <v>97.6</v>
      </c>
      <c r="C89">
        <f>'[4]DWM-NB'!F93</f>
        <v>99.969348659003828</v>
      </c>
      <c r="D89">
        <f>'[4]DWM-HT'!F93</f>
        <v>96.6</v>
      </c>
      <c r="E89">
        <f>[4]WMA!F93</f>
        <v>25.6</v>
      </c>
      <c r="F89">
        <f>[4]Lite!F93</f>
        <v>100</v>
      </c>
      <c r="H89">
        <f>'[4]DWM-NB'!L93</f>
        <v>1</v>
      </c>
      <c r="I89">
        <f>[4]Lite!L93</f>
        <v>6</v>
      </c>
      <c r="J89">
        <f>'[4]DWM-HT'!L93</f>
        <v>2</v>
      </c>
      <c r="L89">
        <f>[4]ARF!Q93</f>
        <v>0</v>
      </c>
      <c r="M89">
        <f>'[4]DWM-NB'!Q93</f>
        <v>99.982758620689665</v>
      </c>
      <c r="N89">
        <f>'[4]DWM-HT'!Q93</f>
        <v>0</v>
      </c>
      <c r="O89">
        <f>[4]WMA!Q93</f>
        <v>0</v>
      </c>
      <c r="P89">
        <f>[4]Lite!Q93</f>
        <v>100</v>
      </c>
      <c r="R89">
        <f>[4]ARF!C93</f>
        <v>4.890625</v>
      </c>
      <c r="S89">
        <f>'[4]DWM-NB'!C93</f>
        <v>6.203125</v>
      </c>
      <c r="T89">
        <f>'[4]DWM-HT'!C93</f>
        <v>3.203125</v>
      </c>
      <c r="U89">
        <f>[4]WMA!C93</f>
        <v>2</v>
      </c>
      <c r="V89">
        <f>[4]Lite!C93</f>
        <v>3.546875</v>
      </c>
    </row>
    <row r="90" spans="1:22" x14ac:dyDescent="0.3">
      <c r="A90">
        <f>[4]ARF!E94</f>
        <v>88000</v>
      </c>
      <c r="B90">
        <f>[4]ARF!F94</f>
        <v>97.7</v>
      </c>
      <c r="C90">
        <f>'[4]DWM-NB'!F94</f>
        <v>99.969696969696969</v>
      </c>
      <c r="D90">
        <f>'[4]DWM-HT'!F94</f>
        <v>96.399999999999991</v>
      </c>
      <c r="E90">
        <f>[4]WMA!F94</f>
        <v>24.4</v>
      </c>
      <c r="F90">
        <f>[4]Lite!F94</f>
        <v>100</v>
      </c>
      <c r="H90">
        <f>'[4]DWM-NB'!L94</f>
        <v>1</v>
      </c>
      <c r="I90">
        <f>[4]Lite!L94</f>
        <v>6</v>
      </c>
      <c r="J90">
        <f>'[4]DWM-HT'!L94</f>
        <v>2</v>
      </c>
      <c r="L90">
        <f>[4]ARF!Q94</f>
        <v>0</v>
      </c>
      <c r="M90">
        <f>'[4]DWM-NB'!Q94</f>
        <v>99.982954545454547</v>
      </c>
      <c r="N90">
        <f>'[4]DWM-HT'!Q94</f>
        <v>0</v>
      </c>
      <c r="O90">
        <f>[4]WMA!Q94</f>
        <v>0</v>
      </c>
      <c r="P90">
        <f>[4]Lite!Q94</f>
        <v>100</v>
      </c>
      <c r="R90">
        <f>[4]ARF!C94</f>
        <v>4.9375</v>
      </c>
      <c r="S90">
        <f>'[4]DWM-NB'!C94</f>
        <v>6.234375</v>
      </c>
      <c r="T90">
        <f>'[4]DWM-HT'!C94</f>
        <v>3.21875</v>
      </c>
      <c r="U90">
        <f>[4]WMA!C94</f>
        <v>2.015625</v>
      </c>
      <c r="V90">
        <f>[4]Lite!C94</f>
        <v>3.578125</v>
      </c>
    </row>
    <row r="91" spans="1:22" x14ac:dyDescent="0.3">
      <c r="A91">
        <f>[4]ARF!E95</f>
        <v>89000</v>
      </c>
      <c r="B91">
        <f>[4]ARF!F95</f>
        <v>97.3</v>
      </c>
      <c r="C91">
        <f>'[4]DWM-NB'!F95</f>
        <v>99.970037453183522</v>
      </c>
      <c r="D91">
        <f>'[4]DWM-HT'!F95</f>
        <v>96.6</v>
      </c>
      <c r="E91">
        <f>[4]WMA!F95</f>
        <v>24.8</v>
      </c>
      <c r="F91">
        <f>[4]Lite!F95</f>
        <v>100</v>
      </c>
      <c r="H91">
        <f>'[4]DWM-NB'!L95</f>
        <v>1</v>
      </c>
      <c r="I91">
        <f>[4]Lite!L95</f>
        <v>6</v>
      </c>
      <c r="J91">
        <f>'[4]DWM-HT'!L95</f>
        <v>2</v>
      </c>
      <c r="L91">
        <f>[4]ARF!Q95</f>
        <v>0</v>
      </c>
      <c r="M91">
        <f>'[4]DWM-NB'!Q95</f>
        <v>99.983146067415731</v>
      </c>
      <c r="N91">
        <f>'[4]DWM-HT'!Q95</f>
        <v>0</v>
      </c>
      <c r="O91">
        <f>[4]WMA!Q95</f>
        <v>0</v>
      </c>
      <c r="P91">
        <f>[4]Lite!Q95</f>
        <v>100</v>
      </c>
      <c r="R91">
        <f>[4]ARF!C95</f>
        <v>4.984375</v>
      </c>
      <c r="S91">
        <f>'[4]DWM-NB'!C95</f>
        <v>6.265625</v>
      </c>
      <c r="T91">
        <f>'[4]DWM-HT'!C95</f>
        <v>3.234375</v>
      </c>
      <c r="U91">
        <f>[4]WMA!C95</f>
        <v>2.03125</v>
      </c>
      <c r="V91">
        <f>[4]Lite!C95</f>
        <v>3.609375</v>
      </c>
    </row>
    <row r="92" spans="1:22" x14ac:dyDescent="0.3">
      <c r="A92">
        <f>[4]ARF!E96</f>
        <v>90000</v>
      </c>
      <c r="B92">
        <f>[4]ARF!F96</f>
        <v>97.3</v>
      </c>
      <c r="C92">
        <f>'[4]DWM-NB'!F96</f>
        <v>99.970370370370361</v>
      </c>
      <c r="D92">
        <f>'[4]DWM-HT'!F96</f>
        <v>95.8</v>
      </c>
      <c r="E92">
        <f>[4]WMA!F96</f>
        <v>25.2</v>
      </c>
      <c r="F92">
        <f>[4]Lite!F96</f>
        <v>99.9</v>
      </c>
      <c r="H92">
        <f>'[4]DWM-NB'!L96</f>
        <v>1</v>
      </c>
      <c r="I92">
        <f>[4]Lite!L96</f>
        <v>6</v>
      </c>
      <c r="J92">
        <f>'[4]DWM-HT'!L96</f>
        <v>2</v>
      </c>
      <c r="L92">
        <f>[4]ARF!Q96</f>
        <v>0</v>
      </c>
      <c r="M92">
        <f>'[4]DWM-NB'!Q96</f>
        <v>99.983333333333334</v>
      </c>
      <c r="N92">
        <f>'[4]DWM-HT'!Q96</f>
        <v>0</v>
      </c>
      <c r="O92">
        <f>[4]WMA!Q96</f>
        <v>0</v>
      </c>
      <c r="P92">
        <f>[4]Lite!Q96</f>
        <v>100</v>
      </c>
      <c r="R92">
        <f>[4]ARF!C96</f>
        <v>5.015625</v>
      </c>
      <c r="S92">
        <f>'[4]DWM-NB'!C96</f>
        <v>6.3125</v>
      </c>
      <c r="T92">
        <f>'[4]DWM-HT'!C96</f>
        <v>3.265625</v>
      </c>
      <c r="U92">
        <f>[4]WMA!C96</f>
        <v>2.046875</v>
      </c>
      <c r="V92">
        <f>[4]Lite!C96</f>
        <v>3.640625</v>
      </c>
    </row>
    <row r="93" spans="1:22" x14ac:dyDescent="0.3">
      <c r="A93">
        <f>[4]ARF!E97</f>
        <v>91000</v>
      </c>
      <c r="B93">
        <f>[4]ARF!F97</f>
        <v>97.899999999999991</v>
      </c>
      <c r="C93">
        <f>'[4]DWM-NB'!F97</f>
        <v>99.970695970695971</v>
      </c>
      <c r="D93">
        <f>'[4]DWM-HT'!F97</f>
        <v>95.8</v>
      </c>
      <c r="E93">
        <f>[4]WMA!F97</f>
        <v>25.1</v>
      </c>
      <c r="F93">
        <f>[4]Lite!F97</f>
        <v>99.8</v>
      </c>
      <c r="H93">
        <f>'[4]DWM-NB'!L97</f>
        <v>1</v>
      </c>
      <c r="I93">
        <f>[4]Lite!L97</f>
        <v>7</v>
      </c>
      <c r="J93">
        <f>'[4]DWM-HT'!L97</f>
        <v>2</v>
      </c>
      <c r="L93">
        <f>[4]ARF!Q97</f>
        <v>0</v>
      </c>
      <c r="M93">
        <f>'[4]DWM-NB'!Q97</f>
        <v>99.983516483516482</v>
      </c>
      <c r="N93">
        <f>'[4]DWM-HT'!Q97</f>
        <v>0</v>
      </c>
      <c r="O93">
        <f>[4]WMA!Q97</f>
        <v>0</v>
      </c>
      <c r="P93">
        <f>[4]Lite!Q97</f>
        <v>0</v>
      </c>
      <c r="R93">
        <f>[4]ARF!C97</f>
        <v>5.0625</v>
      </c>
      <c r="S93">
        <f>'[4]DWM-NB'!C97</f>
        <v>6.359375</v>
      </c>
      <c r="T93">
        <f>'[4]DWM-HT'!C97</f>
        <v>3.296875</v>
      </c>
      <c r="U93">
        <f>[4]WMA!C97</f>
        <v>2.078125</v>
      </c>
      <c r="V93">
        <f>[4]Lite!C97</f>
        <v>3.671875</v>
      </c>
    </row>
    <row r="94" spans="1:22" x14ac:dyDescent="0.3">
      <c r="A94">
        <f>[4]ARF!E98</f>
        <v>92000</v>
      </c>
      <c r="B94">
        <f>[4]ARF!F98</f>
        <v>96.6</v>
      </c>
      <c r="C94">
        <f>'[4]DWM-NB'!F98</f>
        <v>99.971014492753625</v>
      </c>
      <c r="D94">
        <f>'[4]DWM-HT'!F98</f>
        <v>96.399999999999991</v>
      </c>
      <c r="E94">
        <f>[4]WMA!F98</f>
        <v>24.9</v>
      </c>
      <c r="F94">
        <f>[4]Lite!F98</f>
        <v>99.9</v>
      </c>
      <c r="H94">
        <f>'[4]DWM-NB'!L98</f>
        <v>1</v>
      </c>
      <c r="I94">
        <f>[4]Lite!L98</f>
        <v>7</v>
      </c>
      <c r="J94">
        <f>'[4]DWM-HT'!L98</f>
        <v>2</v>
      </c>
      <c r="L94">
        <f>[4]ARF!Q98</f>
        <v>0</v>
      </c>
      <c r="M94">
        <f>'[4]DWM-NB'!Q98</f>
        <v>99.983695652173907</v>
      </c>
      <c r="N94">
        <f>'[4]DWM-HT'!Q98</f>
        <v>0</v>
      </c>
      <c r="O94">
        <f>[4]WMA!Q98</f>
        <v>0</v>
      </c>
      <c r="P94">
        <f>[4]Lite!Q98</f>
        <v>100</v>
      </c>
      <c r="R94">
        <f>[4]ARF!C98</f>
        <v>5.109375</v>
      </c>
      <c r="S94">
        <f>'[4]DWM-NB'!C98</f>
        <v>6.40625</v>
      </c>
      <c r="T94">
        <f>'[4]DWM-HT'!C98</f>
        <v>3.3125</v>
      </c>
      <c r="U94">
        <f>[4]WMA!C98</f>
        <v>2.09375</v>
      </c>
      <c r="V94">
        <f>[4]Lite!C98</f>
        <v>3.703125</v>
      </c>
    </row>
    <row r="95" spans="1:22" x14ac:dyDescent="0.3">
      <c r="A95">
        <f>[4]ARF!E99</f>
        <v>93000</v>
      </c>
      <c r="B95">
        <f>[4]ARF!F99</f>
        <v>97.899999999999991</v>
      </c>
      <c r="C95">
        <f>'[4]DWM-NB'!F99</f>
        <v>99.971326164874554</v>
      </c>
      <c r="D95">
        <f>'[4]DWM-HT'!F99</f>
        <v>95.6</v>
      </c>
      <c r="E95">
        <f>[4]WMA!F99</f>
        <v>24.5</v>
      </c>
      <c r="F95">
        <f>[4]Lite!F99</f>
        <v>99.7</v>
      </c>
      <c r="H95">
        <f>'[4]DWM-NB'!L99</f>
        <v>1</v>
      </c>
      <c r="I95">
        <f>[4]Lite!L99</f>
        <v>7</v>
      </c>
      <c r="J95">
        <f>'[4]DWM-HT'!L99</f>
        <v>2</v>
      </c>
      <c r="L95">
        <f>[4]ARF!Q99</f>
        <v>0</v>
      </c>
      <c r="M95">
        <f>'[4]DWM-NB'!Q99</f>
        <v>99.983870967741936</v>
      </c>
      <c r="N95">
        <f>'[4]DWM-HT'!Q99</f>
        <v>0</v>
      </c>
      <c r="O95">
        <f>[4]WMA!Q99</f>
        <v>0</v>
      </c>
      <c r="P95">
        <f>[4]Lite!Q99</f>
        <v>100</v>
      </c>
      <c r="R95">
        <f>[4]ARF!C99</f>
        <v>5.125</v>
      </c>
      <c r="S95">
        <f>'[4]DWM-NB'!C99</f>
        <v>6.453125</v>
      </c>
      <c r="T95">
        <f>'[4]DWM-HT'!C99</f>
        <v>3.34375</v>
      </c>
      <c r="U95">
        <f>[4]WMA!C99</f>
        <v>2.109375</v>
      </c>
      <c r="V95">
        <f>[4]Lite!C99</f>
        <v>3.734375</v>
      </c>
    </row>
    <row r="96" spans="1:22" x14ac:dyDescent="0.3">
      <c r="A96">
        <f>[4]ARF!E100</f>
        <v>94000</v>
      </c>
      <c r="B96">
        <f>[4]ARF!F100</f>
        <v>97</v>
      </c>
      <c r="C96">
        <f>'[4]DWM-NB'!F100</f>
        <v>99.971631205673759</v>
      </c>
      <c r="D96">
        <f>'[4]DWM-HT'!F100</f>
        <v>96</v>
      </c>
      <c r="E96">
        <f>[4]WMA!F100</f>
        <v>25.5</v>
      </c>
      <c r="F96">
        <f>[4]Lite!F100</f>
        <v>99.8</v>
      </c>
      <c r="H96">
        <f>'[4]DWM-NB'!L100</f>
        <v>1</v>
      </c>
      <c r="I96">
        <f>[4]Lite!L100</f>
        <v>7</v>
      </c>
      <c r="J96">
        <f>'[4]DWM-HT'!L100</f>
        <v>2</v>
      </c>
      <c r="L96">
        <f>[4]ARF!Q100</f>
        <v>0</v>
      </c>
      <c r="M96">
        <f>'[4]DWM-NB'!Q100</f>
        <v>99.984042553191486</v>
      </c>
      <c r="N96">
        <f>'[4]DWM-HT'!Q100</f>
        <v>0</v>
      </c>
      <c r="O96">
        <f>[4]WMA!Q100</f>
        <v>0</v>
      </c>
      <c r="P96">
        <f>[4]Lite!Q100</f>
        <v>100</v>
      </c>
      <c r="R96">
        <f>[4]ARF!C100</f>
        <v>5.15625</v>
      </c>
      <c r="S96">
        <f>'[4]DWM-NB'!C100</f>
        <v>6.515625</v>
      </c>
      <c r="T96">
        <f>'[4]DWM-HT'!C100</f>
        <v>3.375</v>
      </c>
      <c r="U96">
        <f>[4]WMA!C100</f>
        <v>2.140625</v>
      </c>
      <c r="V96">
        <f>[4]Lite!C100</f>
        <v>3.75</v>
      </c>
    </row>
    <row r="97" spans="1:22" x14ac:dyDescent="0.3">
      <c r="A97">
        <f>[4]ARF!E101</f>
        <v>95000</v>
      </c>
      <c r="B97">
        <f>[4]ARF!F101</f>
        <v>96.6</v>
      </c>
      <c r="C97">
        <f>'[4]DWM-NB'!F101</f>
        <v>99.9719298245614</v>
      </c>
      <c r="D97">
        <f>'[4]DWM-HT'!F101</f>
        <v>95.5</v>
      </c>
      <c r="E97">
        <f>[4]WMA!F101</f>
        <v>24.7</v>
      </c>
      <c r="F97">
        <f>[4]Lite!F101</f>
        <v>99.8</v>
      </c>
      <c r="H97">
        <f>'[4]DWM-NB'!L101</f>
        <v>1</v>
      </c>
      <c r="I97">
        <f>[4]Lite!L101</f>
        <v>7</v>
      </c>
      <c r="J97">
        <f>'[4]DWM-HT'!L101</f>
        <v>1</v>
      </c>
      <c r="L97">
        <f>[4]ARF!Q101</f>
        <v>0</v>
      </c>
      <c r="M97">
        <f>'[4]DWM-NB'!Q101</f>
        <v>99.984210526315792</v>
      </c>
      <c r="N97">
        <f>'[4]DWM-HT'!Q101</f>
        <v>0</v>
      </c>
      <c r="O97">
        <f>[4]WMA!Q101</f>
        <v>0</v>
      </c>
      <c r="P97">
        <f>[4]Lite!Q101</f>
        <v>100</v>
      </c>
      <c r="R97">
        <f>[4]ARF!C101</f>
        <v>5.1875</v>
      </c>
      <c r="S97">
        <f>'[4]DWM-NB'!C101</f>
        <v>6.578125</v>
      </c>
      <c r="T97">
        <f>'[4]DWM-HT'!C101</f>
        <v>3.390625</v>
      </c>
      <c r="U97">
        <f>[4]WMA!C101</f>
        <v>2.15625</v>
      </c>
      <c r="V97">
        <f>[4]Lite!C101</f>
        <v>3.78125</v>
      </c>
    </row>
    <row r="98" spans="1:22" x14ac:dyDescent="0.3">
      <c r="A98">
        <f>[4]ARF!E102</f>
        <v>96000</v>
      </c>
      <c r="B98">
        <f>[4]ARF!F102</f>
        <v>96.6</v>
      </c>
      <c r="C98">
        <f>'[4]DWM-NB'!F102</f>
        <v>99.972222222222214</v>
      </c>
      <c r="D98">
        <f>'[4]DWM-HT'!F102</f>
        <v>95.8</v>
      </c>
      <c r="E98">
        <f>[4]WMA!F102</f>
        <v>25.3</v>
      </c>
      <c r="F98">
        <f>[4]Lite!F102</f>
        <v>99.7</v>
      </c>
      <c r="H98">
        <f>'[4]DWM-NB'!L102</f>
        <v>1</v>
      </c>
      <c r="I98">
        <f>[4]Lite!L102</f>
        <v>9</v>
      </c>
      <c r="J98">
        <f>'[4]DWM-HT'!L102</f>
        <v>1</v>
      </c>
      <c r="L98">
        <f>[4]ARF!Q102</f>
        <v>0</v>
      </c>
      <c r="M98">
        <f>'[4]DWM-NB'!Q102</f>
        <v>99.984375</v>
      </c>
      <c r="N98">
        <f>'[4]DWM-HT'!Q102</f>
        <v>0</v>
      </c>
      <c r="O98">
        <f>[4]WMA!Q102</f>
        <v>0</v>
      </c>
      <c r="P98">
        <f>[4]Lite!Q102</f>
        <v>100</v>
      </c>
      <c r="R98">
        <f>[4]ARF!C102</f>
        <v>5.21875</v>
      </c>
      <c r="S98">
        <f>'[4]DWM-NB'!C102</f>
        <v>6.640625</v>
      </c>
      <c r="T98">
        <f>'[4]DWM-HT'!C102</f>
        <v>3.421875</v>
      </c>
      <c r="U98">
        <f>[4]WMA!C102</f>
        <v>2.171875</v>
      </c>
      <c r="V98">
        <f>[4]Lite!C102</f>
        <v>3.8125</v>
      </c>
    </row>
    <row r="99" spans="1:22" x14ac:dyDescent="0.3">
      <c r="A99">
        <f>[4]ARF!E103</f>
        <v>97000</v>
      </c>
      <c r="B99">
        <f>[4]ARF!F103</f>
        <v>91.8</v>
      </c>
      <c r="C99">
        <f>'[4]DWM-NB'!F103</f>
        <v>99.969072164948457</v>
      </c>
      <c r="D99">
        <f>'[4]DWM-HT'!F103</f>
        <v>95.199999999999989</v>
      </c>
      <c r="E99">
        <f>[4]WMA!F103</f>
        <v>25.2</v>
      </c>
      <c r="F99">
        <f>[4]Lite!F103</f>
        <v>100</v>
      </c>
      <c r="H99">
        <f>'[4]DWM-NB'!L103</f>
        <v>1</v>
      </c>
      <c r="I99">
        <f>[4]Lite!L103</f>
        <v>9</v>
      </c>
      <c r="J99">
        <f>'[4]DWM-HT'!L103</f>
        <v>1</v>
      </c>
      <c r="L99">
        <f>[4]ARF!Q103</f>
        <v>0</v>
      </c>
      <c r="M99">
        <f>'[4]DWM-NB'!Q103</f>
        <v>99.982817869415811</v>
      </c>
      <c r="N99">
        <f>'[4]DWM-HT'!Q103</f>
        <v>0</v>
      </c>
      <c r="O99">
        <f>[4]WMA!Q103</f>
        <v>0</v>
      </c>
      <c r="P99">
        <f>[4]Lite!Q103</f>
        <v>100</v>
      </c>
      <c r="R99">
        <f>[4]ARF!C103</f>
        <v>5.28125</v>
      </c>
      <c r="S99">
        <f>'[4]DWM-NB'!C103</f>
        <v>6.75</v>
      </c>
      <c r="T99">
        <f>'[4]DWM-HT'!C103</f>
        <v>3.4375</v>
      </c>
      <c r="U99">
        <f>[4]WMA!C103</f>
        <v>2.1875</v>
      </c>
      <c r="V99">
        <f>[4]Lite!C103</f>
        <v>3.84375</v>
      </c>
    </row>
    <row r="100" spans="1:22" x14ac:dyDescent="0.3">
      <c r="A100">
        <f>[4]ARF!E104</f>
        <v>98000</v>
      </c>
      <c r="B100">
        <f>[4]ARF!F104</f>
        <v>89.2</v>
      </c>
      <c r="C100">
        <f>'[4]DWM-NB'!F104</f>
        <v>99.965986394557831</v>
      </c>
      <c r="D100">
        <f>'[4]DWM-HT'!F104</f>
        <v>95.3</v>
      </c>
      <c r="E100">
        <f>[4]WMA!F104</f>
        <v>24.8</v>
      </c>
      <c r="F100">
        <f>[4]Lite!F104</f>
        <v>100</v>
      </c>
      <c r="H100">
        <f>'[4]DWM-NB'!L104</f>
        <v>1</v>
      </c>
      <c r="I100">
        <f>[4]Lite!L104</f>
        <v>7</v>
      </c>
      <c r="J100">
        <f>'[4]DWM-HT'!L104</f>
        <v>1</v>
      </c>
      <c r="L100">
        <f>[4]ARF!Q104</f>
        <v>0</v>
      </c>
      <c r="M100">
        <f>'[4]DWM-NB'!Q104</f>
        <v>99.981292517006807</v>
      </c>
      <c r="N100">
        <f>'[4]DWM-HT'!Q104</f>
        <v>0</v>
      </c>
      <c r="O100">
        <f>[4]WMA!Q104</f>
        <v>0</v>
      </c>
      <c r="P100">
        <f>[4]Lite!Q104</f>
        <v>100</v>
      </c>
      <c r="R100">
        <f>[4]ARF!C104</f>
        <v>5.34375</v>
      </c>
      <c r="S100">
        <f>'[4]DWM-NB'!C104</f>
        <v>6.8125</v>
      </c>
      <c r="T100">
        <f>'[4]DWM-HT'!C104</f>
        <v>3.46875</v>
      </c>
      <c r="U100">
        <f>[4]WMA!C104</f>
        <v>2.21875</v>
      </c>
      <c r="V100">
        <f>[4]Lite!C104</f>
        <v>3.875</v>
      </c>
    </row>
    <row r="101" spans="1:22" x14ac:dyDescent="0.3">
      <c r="A101">
        <f>[4]ARF!E105</f>
        <v>99000</v>
      </c>
      <c r="B101">
        <f>[4]ARF!F105</f>
        <v>86.1</v>
      </c>
      <c r="C101">
        <f>'[4]DWM-NB'!F105</f>
        <v>99.966329966329965</v>
      </c>
      <c r="D101">
        <f>'[4]DWM-HT'!F105</f>
        <v>95.3</v>
      </c>
      <c r="E101">
        <f>[4]WMA!F105</f>
        <v>25</v>
      </c>
      <c r="F101">
        <f>[4]Lite!F105</f>
        <v>100</v>
      </c>
      <c r="H101">
        <f>'[4]DWM-NB'!L105</f>
        <v>1</v>
      </c>
      <c r="I101">
        <f>[4]Lite!L105</f>
        <v>7</v>
      </c>
      <c r="J101">
        <f>'[4]DWM-HT'!L105</f>
        <v>1</v>
      </c>
      <c r="L101">
        <f>[4]ARF!Q105</f>
        <v>0</v>
      </c>
      <c r="M101">
        <f>'[4]DWM-NB'!Q105</f>
        <v>99.981481481481481</v>
      </c>
      <c r="N101">
        <f>'[4]DWM-HT'!Q105</f>
        <v>0</v>
      </c>
      <c r="O101">
        <f>[4]WMA!Q105</f>
        <v>0</v>
      </c>
      <c r="P101">
        <f>[4]Lite!Q105</f>
        <v>100</v>
      </c>
      <c r="R101">
        <f>[4]ARF!C105</f>
        <v>5.40625</v>
      </c>
      <c r="S101">
        <f>'[4]DWM-NB'!C105</f>
        <v>6.875</v>
      </c>
      <c r="T101">
        <f>'[4]DWM-HT'!C105</f>
        <v>3.484375</v>
      </c>
      <c r="U101">
        <f>[4]WMA!C105</f>
        <v>2.234375</v>
      </c>
      <c r="V101">
        <f>[4]Lite!C105</f>
        <v>3.90625</v>
      </c>
    </row>
    <row r="102" spans="1:22" x14ac:dyDescent="0.3">
      <c r="A102">
        <f>[4]ARF!E106</f>
        <v>100000</v>
      </c>
      <c r="B102">
        <f>[4]ARF!F106</f>
        <v>83.2</v>
      </c>
      <c r="C102">
        <f>'[4]DWM-NB'!F106</f>
        <v>99.966666666666669</v>
      </c>
      <c r="D102">
        <f>'[4]DWM-HT'!F106</f>
        <v>93.7</v>
      </c>
      <c r="E102">
        <f>[4]WMA!F106</f>
        <v>25</v>
      </c>
      <c r="F102">
        <f>[4]Lite!F106</f>
        <v>99.9</v>
      </c>
      <c r="H102">
        <f>'[4]DWM-NB'!L106</f>
        <v>1</v>
      </c>
      <c r="I102">
        <f>[4]Lite!L106</f>
        <v>6</v>
      </c>
      <c r="J102">
        <f>'[4]DWM-HT'!L106</f>
        <v>1</v>
      </c>
      <c r="L102">
        <f>[4]ARF!Q106</f>
        <v>0</v>
      </c>
      <c r="M102">
        <f>'[4]DWM-NB'!Q106</f>
        <v>99.981666666666669</v>
      </c>
      <c r="N102">
        <f>'[4]DWM-HT'!Q106</f>
        <v>0</v>
      </c>
      <c r="O102">
        <f>[4]WMA!Q106</f>
        <v>0</v>
      </c>
      <c r="P102">
        <f>[4]Lite!Q106</f>
        <v>100</v>
      </c>
      <c r="R102">
        <f>[4]ARF!C106</f>
        <v>5.46875</v>
      </c>
      <c r="S102">
        <f>'[4]DWM-NB'!C106</f>
        <v>6.96875</v>
      </c>
      <c r="T102">
        <f>'[4]DWM-HT'!C106</f>
        <v>3.5</v>
      </c>
      <c r="U102">
        <f>[4]WMA!C106</f>
        <v>2.25</v>
      </c>
      <c r="V102">
        <f>[4]Lite!C106</f>
        <v>3.9375</v>
      </c>
    </row>
    <row r="103" spans="1:22" x14ac:dyDescent="0.3">
      <c r="B103" s="14">
        <f>AVERAGE(B3:B102)</f>
        <v>95.201000000000022</v>
      </c>
      <c r="C103" s="14">
        <f>AVERAGE(C3:C102)</f>
        <v>99.982532856819489</v>
      </c>
      <c r="D103" s="14">
        <f t="shared" ref="D103:J103" si="0">AVERAGE(D3:D102)</f>
        <v>96.286999999999978</v>
      </c>
      <c r="E103" s="14">
        <f t="shared" si="0"/>
        <v>30.383999999999997</v>
      </c>
      <c r="F103" s="14">
        <f t="shared" si="0"/>
        <v>99.869999999999962</v>
      </c>
      <c r="G103" s="14"/>
      <c r="H103" s="14">
        <f t="shared" si="0"/>
        <v>1</v>
      </c>
      <c r="I103" s="14">
        <f t="shared" si="0"/>
        <v>6.82</v>
      </c>
      <c r="J103" s="14">
        <f t="shared" si="0"/>
        <v>5.4</v>
      </c>
      <c r="L103" s="14">
        <f>AVERAGE(L3:L102)</f>
        <v>0</v>
      </c>
      <c r="M103" s="14">
        <f>AVERAGE(M3:M102)</f>
        <v>99.990184205798144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94</v>
      </c>
      <c r="Q103" s="14"/>
      <c r="R103" s="14">
        <f>AVERAGE(R3:R102)</f>
        <v>3.1234375000000001</v>
      </c>
      <c r="S103" s="14">
        <f>AVERAGE(S3:S102)</f>
        <v>3.97171875</v>
      </c>
      <c r="T103" s="14">
        <f t="shared" ref="T103:V103" si="2">AVERAGE(T3:T102)</f>
        <v>2.0274999999999999</v>
      </c>
      <c r="U103" s="14">
        <f t="shared" si="2"/>
        <v>1.2332812500000001</v>
      </c>
      <c r="V103" s="14">
        <f t="shared" si="2"/>
        <v>2.2806250000000001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M1" zoomScale="70" zoomScaleNormal="70" workbookViewId="0">
      <selection activeCell="Q47" sqref="Q47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ARF(83.46%)</v>
      </c>
      <c r="C2" s="6" t="str">
        <f>CONCATENATE("DWM-NB","(",ROUND(C103,2),"%",")")</f>
        <v>DWM-NB(93.54%)</v>
      </c>
      <c r="D2" s="6" t="str">
        <f>CONCATENATE("DWM-HT","(",ROUND(D103,2),"%",")")</f>
        <v>DWM-HT(84.62%)</v>
      </c>
      <c r="E2" s="6" t="str">
        <f>CONCATENATE("WMA","(",ROUND(E103,2),"%",")")</f>
        <v>WMA(24.15%)</v>
      </c>
      <c r="F2" s="6" t="str">
        <f>CONCATENATE("HDWM","(",ROUND(F103,2),"%",")")</f>
        <v>HDWM(89.86%)</v>
      </c>
      <c r="H2" s="6" t="str">
        <f>CONCATENATE("DWM-NB","(",ROUND(H103,2),"",")")</f>
        <v>DWM-NB(1)</v>
      </c>
      <c r="I2" s="6" t="str">
        <f>CONCATENATE("HDWM","(",ROUND(I103,2),"",")")</f>
        <v>HDWM(7.94)</v>
      </c>
      <c r="J2" s="6" t="str">
        <f>CONCATENATE("DWM-HT","(",ROUND(J103,2),"",")")</f>
        <v>DWM-HT(6.81)</v>
      </c>
      <c r="L2" s="6" t="str">
        <f>CONCATENATE("ARF","(",ROUND(L103,2),"%",")")</f>
        <v>ARF(0%)</v>
      </c>
      <c r="M2" s="6" t="str">
        <f>CONCATENATE("DWM-NB","(",ROUND(M103,2),"%",")")</f>
        <v>DWM-NB(93.88%)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HDWM(81%)</v>
      </c>
      <c r="Q2" s="6"/>
      <c r="R2" s="6" t="str">
        <f>CONCATENATE("ARF","(",ROUND(R102,2),"",")")</f>
        <v>ARF(7.83)</v>
      </c>
      <c r="S2" s="6" t="str">
        <f>CONCATENATE("DWM-NB","(",ROUND(S102,2),"",")")</f>
        <v>DWM-NB(5.02)</v>
      </c>
      <c r="T2" s="6" t="str">
        <f>CONCATENATE("DWM-HT","(",ROUND(T102,2),"",")")</f>
        <v>DWM-HT(4.33)</v>
      </c>
      <c r="U2" s="6" t="str">
        <f>CONCATENATE("WMA","(",ROUND(U102,2),"",")")</f>
        <v>WMA(2.17)</v>
      </c>
      <c r="V2" s="6" t="str">
        <f>CONCATENATE("HDWM","(",ROUND(V102,2),"",")")</f>
        <v>HDWM(3.91)</v>
      </c>
    </row>
    <row r="3" spans="1:34" ht="15" x14ac:dyDescent="0.25">
      <c r="A3">
        <f>[5]ARF!E7</f>
        <v>1000</v>
      </c>
      <c r="B3">
        <f>[5]ARF!F7</f>
        <v>96.399999999999991</v>
      </c>
      <c r="C3">
        <f>'[5]DWM-NB'!F7</f>
        <v>96.666666666666671</v>
      </c>
      <c r="D3">
        <f>'[5]DWM-HT'!F7</f>
        <v>97.899999999999991</v>
      </c>
      <c r="E3">
        <f>[5]WMA!F7</f>
        <v>98.2</v>
      </c>
      <c r="F3">
        <f>[5]Lite!F7</f>
        <v>98.2</v>
      </c>
      <c r="H3">
        <f>'[5]DWM-NB'!L7</f>
        <v>1</v>
      </c>
      <c r="I3">
        <f>[5]Lite!L7</f>
        <v>11</v>
      </c>
      <c r="J3">
        <f>'[5]DWM-HT'!L7</f>
        <v>9</v>
      </c>
      <c r="L3">
        <f>[5]ARF!Q7</f>
        <v>0</v>
      </c>
      <c r="M3">
        <f>'[5]DWM-NB'!Q7</f>
        <v>97.833333333333343</v>
      </c>
      <c r="N3">
        <f>'[5]DWM-HT'!Q7</f>
        <v>0</v>
      </c>
      <c r="O3">
        <f>[5]WMA!Q7</f>
        <v>0</v>
      </c>
      <c r="P3">
        <f>[5]Lite!Q7</f>
        <v>0</v>
      </c>
      <c r="R3">
        <f>[5]ARF!C7</f>
        <v>0.21875</v>
      </c>
      <c r="S3">
        <f>'[5]DWM-NB'!C7</f>
        <v>0.234375</v>
      </c>
      <c r="T3">
        <f>'[5]DWM-HT'!C7</f>
        <v>0.109375</v>
      </c>
      <c r="U3">
        <f>[5]WMA!C7</f>
        <v>4.6875E-2</v>
      </c>
      <c r="V3">
        <f>[5]Lite!C7</f>
        <v>9.375E-2</v>
      </c>
    </row>
    <row r="4" spans="1:34" ht="15" x14ac:dyDescent="0.25">
      <c r="A4">
        <f>[5]ARF!E8</f>
        <v>2000</v>
      </c>
      <c r="B4">
        <f>[5]ARF!F8</f>
        <v>97.399999999999991</v>
      </c>
      <c r="C4">
        <f>'[5]DWM-NB'!F8</f>
        <v>97.833333333333343</v>
      </c>
      <c r="D4">
        <f>'[5]DWM-HT'!F8</f>
        <v>98.5</v>
      </c>
      <c r="E4">
        <f>[5]WMA!F8</f>
        <v>98.5</v>
      </c>
      <c r="F4">
        <f>[5]Lite!F8</f>
        <v>98.5</v>
      </c>
      <c r="H4">
        <f>'[5]DWM-NB'!L8</f>
        <v>1</v>
      </c>
      <c r="I4">
        <f>[5]Lite!L8</f>
        <v>11</v>
      </c>
      <c r="J4">
        <f>'[5]DWM-HT'!L8</f>
        <v>9</v>
      </c>
      <c r="L4">
        <f>[5]ARF!Q8</f>
        <v>0</v>
      </c>
      <c r="M4">
        <f>'[5]DWM-NB'!Q8</f>
        <v>98.5</v>
      </c>
      <c r="N4">
        <f>'[5]DWM-HT'!Q8</f>
        <v>0</v>
      </c>
      <c r="O4">
        <f>[5]WMA!Q8</f>
        <v>0</v>
      </c>
      <c r="P4">
        <f>[5]Lite!Q8</f>
        <v>0</v>
      </c>
      <c r="R4">
        <f>[5]ARF!C8</f>
        <v>0.390625</v>
      </c>
      <c r="S4">
        <f>'[5]DWM-NB'!C8</f>
        <v>0.265625</v>
      </c>
      <c r="T4">
        <f>'[5]DWM-HT'!C8</f>
        <v>0.1875</v>
      </c>
      <c r="U4">
        <f>[5]WMA!C8</f>
        <v>9.375E-2</v>
      </c>
      <c r="V4">
        <f>[5]Lite!C8</f>
        <v>0.171875</v>
      </c>
    </row>
    <row r="5" spans="1:34" ht="15" x14ac:dyDescent="0.25">
      <c r="A5">
        <f>[5]ARF!E9</f>
        <v>3000</v>
      </c>
      <c r="B5">
        <f>[5]ARF!F9</f>
        <v>95.199999999999989</v>
      </c>
      <c r="C5">
        <f>'[5]DWM-NB'!F9</f>
        <v>98.222222222222229</v>
      </c>
      <c r="D5">
        <f>'[5]DWM-HT'!F9</f>
        <v>96.5</v>
      </c>
      <c r="E5">
        <f>[5]WMA!F9</f>
        <v>95.6</v>
      </c>
      <c r="F5">
        <f>[5]Lite!F9</f>
        <v>95.7</v>
      </c>
      <c r="H5">
        <f>'[5]DWM-NB'!L9</f>
        <v>1</v>
      </c>
      <c r="I5">
        <f>[5]Lite!L9</f>
        <v>11</v>
      </c>
      <c r="J5">
        <f>'[5]DWM-HT'!L9</f>
        <v>9</v>
      </c>
      <c r="L5">
        <f>[5]ARF!Q9</f>
        <v>0</v>
      </c>
      <c r="M5">
        <f>'[5]DWM-NB'!Q9</f>
        <v>98.611111111111114</v>
      </c>
      <c r="N5">
        <f>'[5]DWM-HT'!Q9</f>
        <v>0</v>
      </c>
      <c r="O5">
        <f>[5]WMA!Q9</f>
        <v>0</v>
      </c>
      <c r="P5">
        <f>[5]Lite!Q9</f>
        <v>100</v>
      </c>
      <c r="R5">
        <f>[5]ARF!C9</f>
        <v>0.515625</v>
      </c>
      <c r="S5">
        <f>'[5]DWM-NB'!C9</f>
        <v>0.296875</v>
      </c>
      <c r="T5">
        <f>'[5]DWM-HT'!C9</f>
        <v>0.25</v>
      </c>
      <c r="U5">
        <f>[5]WMA!C9</f>
        <v>0.125</v>
      </c>
      <c r="V5">
        <f>[5]Lite!C9</f>
        <v>0.21875</v>
      </c>
    </row>
    <row r="6" spans="1:34" ht="15" x14ac:dyDescent="0.25">
      <c r="A6">
        <f>[5]ARF!E10</f>
        <v>4000</v>
      </c>
      <c r="B6">
        <f>[5]ARF!F10</f>
        <v>93</v>
      </c>
      <c r="C6">
        <f>'[5]DWM-NB'!F10</f>
        <v>98</v>
      </c>
      <c r="D6">
        <f>'[5]DWM-HT'!F10</f>
        <v>94.6</v>
      </c>
      <c r="E6">
        <f>[5]WMA!F10</f>
        <v>93.4</v>
      </c>
      <c r="F6">
        <f>[5]Lite!F10</f>
        <v>93.600000000000009</v>
      </c>
      <c r="H6">
        <f>'[5]DWM-NB'!L10</f>
        <v>1</v>
      </c>
      <c r="I6">
        <f>[5]Lite!L10</f>
        <v>11</v>
      </c>
      <c r="J6">
        <f>'[5]DWM-HT'!L10</f>
        <v>9</v>
      </c>
      <c r="L6">
        <f>[5]ARF!Q10</f>
        <v>0</v>
      </c>
      <c r="M6">
        <f>'[5]DWM-NB'!Q10</f>
        <v>98.541666666666671</v>
      </c>
      <c r="N6">
        <f>'[5]DWM-HT'!Q10</f>
        <v>0</v>
      </c>
      <c r="O6">
        <f>[5]WMA!Q10</f>
        <v>0</v>
      </c>
      <c r="P6">
        <f>[5]Lite!Q10</f>
        <v>100</v>
      </c>
      <c r="R6">
        <f>[5]ARF!C10</f>
        <v>0.65625</v>
      </c>
      <c r="S6">
        <f>'[5]DWM-NB'!C10</f>
        <v>0.34375</v>
      </c>
      <c r="T6">
        <f>'[5]DWM-HT'!C10</f>
        <v>0.296875</v>
      </c>
      <c r="U6">
        <f>[5]WMA!C10</f>
        <v>0.15625</v>
      </c>
      <c r="V6">
        <f>[5]Lite!C10</f>
        <v>0.25</v>
      </c>
    </row>
    <row r="7" spans="1:34" ht="15" x14ac:dyDescent="0.25">
      <c r="A7">
        <f>[5]ARF!E11</f>
        <v>5000</v>
      </c>
      <c r="B7">
        <f>[5]ARF!F11</f>
        <v>89</v>
      </c>
      <c r="C7">
        <f>'[5]DWM-NB'!F11</f>
        <v>98</v>
      </c>
      <c r="D7">
        <f>'[5]DWM-HT'!F11</f>
        <v>91.100000000000009</v>
      </c>
      <c r="E7">
        <f>[5]WMA!F11</f>
        <v>88.8</v>
      </c>
      <c r="F7">
        <f>[5]Lite!F11</f>
        <v>91</v>
      </c>
      <c r="H7">
        <f>'[5]DWM-NB'!L11</f>
        <v>1</v>
      </c>
      <c r="I7">
        <f>[5]Lite!L11</f>
        <v>8</v>
      </c>
      <c r="J7">
        <f>'[5]DWM-HT'!L11</f>
        <v>9</v>
      </c>
      <c r="L7">
        <f>[5]ARF!Q11</f>
        <v>0</v>
      </c>
      <c r="M7">
        <f>'[5]DWM-NB'!Q11</f>
        <v>98.5</v>
      </c>
      <c r="N7">
        <f>'[5]DWM-HT'!Q11</f>
        <v>0</v>
      </c>
      <c r="O7">
        <f>[5]WMA!Q11</f>
        <v>0</v>
      </c>
      <c r="P7">
        <f>[5]Lite!Q11</f>
        <v>100</v>
      </c>
      <c r="R7">
        <f>[5]ARF!C11</f>
        <v>0.765625</v>
      </c>
      <c r="S7">
        <f>'[5]DWM-NB'!C11</f>
        <v>0.359375</v>
      </c>
      <c r="T7">
        <f>'[5]DWM-HT'!C11</f>
        <v>0.34375</v>
      </c>
      <c r="U7">
        <f>[5]WMA!C11</f>
        <v>0.1875</v>
      </c>
      <c r="V7">
        <f>[5]Lite!C11</f>
        <v>0.34375</v>
      </c>
    </row>
    <row r="8" spans="1:34" ht="15" x14ac:dyDescent="0.25">
      <c r="A8">
        <f>[5]ARF!E12</f>
        <v>6000</v>
      </c>
      <c r="B8">
        <f>[5]ARF!F12</f>
        <v>83.3</v>
      </c>
      <c r="C8">
        <f>'[5]DWM-NB'!F12</f>
        <v>97.944444444444443</v>
      </c>
      <c r="D8">
        <f>'[5]DWM-HT'!F12</f>
        <v>86.8</v>
      </c>
      <c r="E8">
        <f>[5]WMA!F12</f>
        <v>81.5</v>
      </c>
      <c r="F8">
        <f>[5]Lite!F12</f>
        <v>92.600000000000009</v>
      </c>
      <c r="H8">
        <f>'[5]DWM-NB'!L12</f>
        <v>1</v>
      </c>
      <c r="I8">
        <f>[5]Lite!L12</f>
        <v>6</v>
      </c>
      <c r="J8">
        <f>'[5]DWM-HT'!L12</f>
        <v>9</v>
      </c>
      <c r="L8">
        <f>[5]ARF!Q12</f>
        <v>0</v>
      </c>
      <c r="M8">
        <f>'[5]DWM-NB'!Q12</f>
        <v>98.444444444444443</v>
      </c>
      <c r="N8">
        <f>'[5]DWM-HT'!Q12</f>
        <v>0</v>
      </c>
      <c r="O8">
        <f>[5]WMA!Q12</f>
        <v>0</v>
      </c>
      <c r="P8">
        <f>[5]Lite!Q12</f>
        <v>100</v>
      </c>
      <c r="R8">
        <f>[5]ARF!C12</f>
        <v>0.875</v>
      </c>
      <c r="S8">
        <f>'[5]DWM-NB'!C12</f>
        <v>0.390625</v>
      </c>
      <c r="T8">
        <f>'[5]DWM-HT'!C12</f>
        <v>0.40625</v>
      </c>
      <c r="U8">
        <f>[5]WMA!C12</f>
        <v>0.203125</v>
      </c>
      <c r="V8">
        <f>[5]Lite!C12</f>
        <v>0.390625</v>
      </c>
      <c r="AG8" s="32" t="s">
        <v>17</v>
      </c>
    </row>
    <row r="9" spans="1:34" ht="15" x14ac:dyDescent="0.25">
      <c r="A9">
        <f>[5]ARF!E13</f>
        <v>7000</v>
      </c>
      <c r="B9">
        <f>[5]ARF!F13</f>
        <v>72.8</v>
      </c>
      <c r="C9">
        <f>'[5]DWM-NB'!F13</f>
        <v>97.80952380952381</v>
      </c>
      <c r="D9">
        <f>'[5]DWM-HT'!F13</f>
        <v>78.7</v>
      </c>
      <c r="E9">
        <f>[5]WMA!F13</f>
        <v>71</v>
      </c>
      <c r="F9">
        <f>[5]Lite!F13</f>
        <v>85.6</v>
      </c>
      <c r="H9">
        <f>'[5]DWM-NB'!L13</f>
        <v>1</v>
      </c>
      <c r="I9">
        <f>[5]Lite!L13</f>
        <v>6</v>
      </c>
      <c r="J9">
        <f>'[5]DWM-HT'!L13</f>
        <v>9</v>
      </c>
      <c r="L9">
        <f>[5]ARF!Q13</f>
        <v>0</v>
      </c>
      <c r="M9">
        <f>'[5]DWM-NB'!Q13</f>
        <v>98.30952380952381</v>
      </c>
      <c r="N9">
        <f>'[5]DWM-HT'!Q13</f>
        <v>0</v>
      </c>
      <c r="O9">
        <f>[5]WMA!Q13</f>
        <v>0</v>
      </c>
      <c r="P9">
        <f>[5]Lite!Q13</f>
        <v>100</v>
      </c>
      <c r="R9">
        <f>[5]ARF!C13</f>
        <v>0.984375</v>
      </c>
      <c r="S9">
        <f>'[5]DWM-NB'!C13</f>
        <v>0.421875</v>
      </c>
      <c r="T9">
        <f>'[5]DWM-HT'!C13</f>
        <v>0.484375</v>
      </c>
      <c r="U9">
        <f>[5]WMA!C13</f>
        <v>0.234375</v>
      </c>
      <c r="V9">
        <f>[5]Lite!C13</f>
        <v>0.4375</v>
      </c>
      <c r="AH9">
        <v>1</v>
      </c>
    </row>
    <row r="10" spans="1:34" ht="15" x14ac:dyDescent="0.25">
      <c r="A10">
        <f>[5]ARF!E14</f>
        <v>8000</v>
      </c>
      <c r="B10">
        <f>[5]ARF!F14</f>
        <v>63.800000000000004</v>
      </c>
      <c r="C10">
        <f>'[5]DWM-NB'!F14</f>
        <v>97.625</v>
      </c>
      <c r="D10">
        <f>'[5]DWM-HT'!F14</f>
        <v>74.3</v>
      </c>
      <c r="E10">
        <f>[5]WMA!F14</f>
        <v>62</v>
      </c>
      <c r="F10">
        <f>[5]Lite!F14</f>
        <v>83.6</v>
      </c>
      <c r="H10">
        <f>'[5]DWM-NB'!L14</f>
        <v>1</v>
      </c>
      <c r="I10">
        <f>[5]Lite!L14</f>
        <v>5</v>
      </c>
      <c r="J10">
        <f>'[5]DWM-HT'!L14</f>
        <v>9</v>
      </c>
      <c r="L10">
        <f>[5]ARF!Q14</f>
        <v>0</v>
      </c>
      <c r="M10">
        <f>'[5]DWM-NB'!Q14</f>
        <v>98.020833333333329</v>
      </c>
      <c r="N10">
        <f>'[5]DWM-HT'!Q14</f>
        <v>0</v>
      </c>
      <c r="O10">
        <f>[5]WMA!Q14</f>
        <v>0</v>
      </c>
      <c r="P10">
        <f>[5]Lite!Q14</f>
        <v>100</v>
      </c>
      <c r="R10">
        <f>[5]ARF!C14</f>
        <v>1.140625</v>
      </c>
      <c r="S10">
        <f>'[5]DWM-NB'!C14</f>
        <v>0.453125</v>
      </c>
      <c r="T10">
        <f>'[5]DWM-HT'!C14</f>
        <v>0.5625</v>
      </c>
      <c r="U10">
        <f>[5]WMA!C14</f>
        <v>0.265625</v>
      </c>
      <c r="V10">
        <f>[5]Lite!C14</f>
        <v>0.515625</v>
      </c>
      <c r="AH10">
        <v>100</v>
      </c>
    </row>
    <row r="11" spans="1:34" ht="15" x14ac:dyDescent="0.25">
      <c r="A11">
        <f>[5]ARF!E15</f>
        <v>9000</v>
      </c>
      <c r="B11">
        <f>[5]ARF!F15</f>
        <v>68.100000000000009</v>
      </c>
      <c r="C11">
        <f>'[5]DWM-NB'!F15</f>
        <v>97.296296296296291</v>
      </c>
      <c r="D11">
        <f>'[5]DWM-HT'!F15</f>
        <v>62.3</v>
      </c>
      <c r="E11">
        <f>[5]WMA!F15</f>
        <v>50.6</v>
      </c>
      <c r="F11">
        <f>[5]Lite!F15</f>
        <v>79.800000000000011</v>
      </c>
      <c r="H11">
        <f>'[5]DWM-NB'!L15</f>
        <v>1</v>
      </c>
      <c r="I11">
        <f>[5]Lite!L15</f>
        <v>6</v>
      </c>
      <c r="J11">
        <f>'[5]DWM-HT'!L15</f>
        <v>9</v>
      </c>
      <c r="L11">
        <f>[5]ARF!Q15</f>
        <v>0</v>
      </c>
      <c r="M11">
        <f>'[5]DWM-NB'!Q15</f>
        <v>97.759259259259252</v>
      </c>
      <c r="N11">
        <f>'[5]DWM-HT'!Q15</f>
        <v>0</v>
      </c>
      <c r="O11">
        <f>[5]WMA!Q15</f>
        <v>0</v>
      </c>
      <c r="P11">
        <f>[5]Lite!Q15</f>
        <v>100</v>
      </c>
      <c r="R11">
        <f>[5]ARF!C15</f>
        <v>1.40625</v>
      </c>
      <c r="S11">
        <f>'[5]DWM-NB'!C15</f>
        <v>0.484375</v>
      </c>
      <c r="T11">
        <f>'[5]DWM-HT'!C15</f>
        <v>0.625</v>
      </c>
      <c r="U11">
        <f>[5]WMA!C15</f>
        <v>0.296875</v>
      </c>
      <c r="V11">
        <f>[5]Lite!C15</f>
        <v>0.578125</v>
      </c>
    </row>
    <row r="12" spans="1:34" ht="15" x14ac:dyDescent="0.25">
      <c r="A12">
        <f>[5]ARF!E16</f>
        <v>10000</v>
      </c>
      <c r="B12">
        <f>[5]ARF!F16</f>
        <v>78.7</v>
      </c>
      <c r="C12">
        <f>'[5]DWM-NB'!F16</f>
        <v>97.1</v>
      </c>
      <c r="D12">
        <f>'[5]DWM-HT'!F16</f>
        <v>57.8</v>
      </c>
      <c r="E12">
        <f>[5]WMA!F16</f>
        <v>39.200000000000003</v>
      </c>
      <c r="F12">
        <f>[5]Lite!F16</f>
        <v>72.5</v>
      </c>
      <c r="H12">
        <f>'[5]DWM-NB'!L16</f>
        <v>1</v>
      </c>
      <c r="I12">
        <f>[5]Lite!L16</f>
        <v>14</v>
      </c>
      <c r="J12">
        <f>'[5]DWM-HT'!L16</f>
        <v>11</v>
      </c>
      <c r="L12">
        <f>[5]ARF!Q16</f>
        <v>0</v>
      </c>
      <c r="M12">
        <f>'[5]DWM-NB'!Q16</f>
        <v>97.666666666666671</v>
      </c>
      <c r="N12">
        <f>'[5]DWM-HT'!Q16</f>
        <v>0</v>
      </c>
      <c r="O12">
        <f>[5]WMA!Q16</f>
        <v>0</v>
      </c>
      <c r="P12">
        <f>[5]Lite!Q16</f>
        <v>0</v>
      </c>
      <c r="R12">
        <f>[5]ARF!C16</f>
        <v>1.5625</v>
      </c>
      <c r="S12">
        <f>'[5]DWM-NB'!C16</f>
        <v>0.53125</v>
      </c>
      <c r="T12">
        <f>'[5]DWM-HT'!C16</f>
        <v>0.75</v>
      </c>
      <c r="U12">
        <f>[5]WMA!C16</f>
        <v>0.3125</v>
      </c>
      <c r="V12">
        <f>[5]Lite!C16</f>
        <v>0.671875</v>
      </c>
    </row>
    <row r="13" spans="1:34" ht="15" x14ac:dyDescent="0.25">
      <c r="A13">
        <f>[5]ARF!E17</f>
        <v>11000</v>
      </c>
      <c r="B13">
        <f>[5]ARF!F17</f>
        <v>80.5</v>
      </c>
      <c r="C13">
        <f>'[5]DWM-NB'!F17</f>
        <v>96.939393939393938</v>
      </c>
      <c r="D13">
        <f>'[5]DWM-HT'!F17</f>
        <v>81.2</v>
      </c>
      <c r="E13">
        <f>[5]WMA!F17</f>
        <v>26.3</v>
      </c>
      <c r="F13">
        <f>[5]Lite!F17</f>
        <v>81.399999999999991</v>
      </c>
      <c r="H13">
        <f>'[5]DWM-NB'!L17</f>
        <v>1</v>
      </c>
      <c r="I13">
        <f>[5]Lite!L17</f>
        <v>9</v>
      </c>
      <c r="J13">
        <f>'[5]DWM-HT'!L17</f>
        <v>11</v>
      </c>
      <c r="L13">
        <f>[5]ARF!Q17</f>
        <v>0</v>
      </c>
      <c r="M13">
        <f>'[5]DWM-NB'!Q17</f>
        <v>97.454545454545453</v>
      </c>
      <c r="N13">
        <f>'[5]DWM-HT'!Q17</f>
        <v>0</v>
      </c>
      <c r="O13">
        <f>[5]WMA!Q17</f>
        <v>0</v>
      </c>
      <c r="P13">
        <f>[5]Lite!Q17</f>
        <v>0</v>
      </c>
      <c r="R13">
        <f>[5]ARF!C17</f>
        <v>1.703125</v>
      </c>
      <c r="S13">
        <f>'[5]DWM-NB'!C17</f>
        <v>0.5625</v>
      </c>
      <c r="T13">
        <f>'[5]DWM-HT'!C17</f>
        <v>0.875</v>
      </c>
      <c r="U13">
        <f>[5]WMA!C17</f>
        <v>0.328125</v>
      </c>
      <c r="V13">
        <f>[5]Lite!C17</f>
        <v>0.75</v>
      </c>
      <c r="AG13">
        <v>25000</v>
      </c>
    </row>
    <row r="14" spans="1:34" ht="15" x14ac:dyDescent="0.25">
      <c r="A14">
        <f>[5]ARF!E18</f>
        <v>12000</v>
      </c>
      <c r="B14">
        <f>[5]ARF!F18</f>
        <v>81.8</v>
      </c>
      <c r="C14">
        <f>'[5]DWM-NB'!F18</f>
        <v>96.777777777777771</v>
      </c>
      <c r="D14">
        <f>'[5]DWM-HT'!F18</f>
        <v>66.100000000000009</v>
      </c>
      <c r="E14">
        <f>[5]WMA!F18</f>
        <v>15.4</v>
      </c>
      <c r="F14">
        <f>[5]Lite!F18</f>
        <v>84.2</v>
      </c>
      <c r="H14">
        <f>'[5]DWM-NB'!L18</f>
        <v>1</v>
      </c>
      <c r="I14">
        <f>[5]Lite!L18</f>
        <v>5</v>
      </c>
      <c r="J14">
        <f>'[5]DWM-HT'!L18</f>
        <v>4</v>
      </c>
      <c r="L14">
        <f>[5]ARF!Q18</f>
        <v>0</v>
      </c>
      <c r="M14">
        <f>'[5]DWM-NB'!Q18</f>
        <v>97.277777777777771</v>
      </c>
      <c r="N14">
        <f>'[5]DWM-HT'!Q18</f>
        <v>0</v>
      </c>
      <c r="O14">
        <f>[5]WMA!Q18</f>
        <v>0</v>
      </c>
      <c r="P14">
        <f>[5]Lite!Q18</f>
        <v>100</v>
      </c>
      <c r="R14">
        <f>[5]ARF!C18</f>
        <v>1.84375</v>
      </c>
      <c r="S14">
        <f>'[5]DWM-NB'!C18</f>
        <v>0.578125</v>
      </c>
      <c r="T14">
        <f>'[5]DWM-HT'!C18</f>
        <v>0.984375</v>
      </c>
      <c r="U14">
        <f>[5]WMA!C18</f>
        <v>0.359375</v>
      </c>
      <c r="V14">
        <f>[5]Lite!C18</f>
        <v>0.796875</v>
      </c>
      <c r="AG14">
        <v>25000</v>
      </c>
    </row>
    <row r="15" spans="1:34" ht="15" x14ac:dyDescent="0.25">
      <c r="A15">
        <f>[5]ARF!E19</f>
        <v>13000</v>
      </c>
      <c r="B15">
        <f>[5]ARF!F19</f>
        <v>79</v>
      </c>
      <c r="C15">
        <f>'[5]DWM-NB'!F19</f>
        <v>96.435897435897431</v>
      </c>
      <c r="D15">
        <f>'[5]DWM-HT'!F19</f>
        <v>78.900000000000006</v>
      </c>
      <c r="E15">
        <f>[5]WMA!F19</f>
        <v>11.899999999999999</v>
      </c>
      <c r="F15">
        <f>[5]Lite!F19</f>
        <v>83.399999999999991</v>
      </c>
      <c r="H15">
        <f>'[5]DWM-NB'!L19</f>
        <v>1</v>
      </c>
      <c r="I15">
        <f>[5]Lite!L19</f>
        <v>5</v>
      </c>
      <c r="J15">
        <f>'[5]DWM-HT'!L19</f>
        <v>10</v>
      </c>
      <c r="L15">
        <f>[5]ARF!Q19</f>
        <v>0</v>
      </c>
      <c r="M15">
        <f>'[5]DWM-NB'!Q19</f>
        <v>96.974358974358978</v>
      </c>
      <c r="N15">
        <f>'[5]DWM-HT'!Q19</f>
        <v>0</v>
      </c>
      <c r="O15">
        <f>[5]WMA!Q19</f>
        <v>0</v>
      </c>
      <c r="P15">
        <f>[5]Lite!Q19</f>
        <v>100</v>
      </c>
      <c r="R15">
        <f>[5]ARF!C19</f>
        <v>1.953125</v>
      </c>
      <c r="S15">
        <f>'[5]DWM-NB'!C19</f>
        <v>0.609375</v>
      </c>
      <c r="T15">
        <f>'[5]DWM-HT'!C19</f>
        <v>1.078125</v>
      </c>
      <c r="U15">
        <f>[5]WMA!C19</f>
        <v>0.375</v>
      </c>
      <c r="V15">
        <f>[5]Lite!C19</f>
        <v>0.859375</v>
      </c>
    </row>
    <row r="16" spans="1:34" ht="15" x14ac:dyDescent="0.25">
      <c r="A16">
        <f>[5]ARF!E20</f>
        <v>14000</v>
      </c>
      <c r="B16">
        <f>[5]ARF!F20</f>
        <v>78.3</v>
      </c>
      <c r="C16">
        <f>'[5]DWM-NB'!F20</f>
        <v>96.214285714285722</v>
      </c>
      <c r="D16">
        <f>'[5]DWM-HT'!F20</f>
        <v>71.099999999999994</v>
      </c>
      <c r="E16">
        <f>[5]WMA!F20</f>
        <v>3.9</v>
      </c>
      <c r="F16">
        <f>[5]Lite!F20</f>
        <v>92.100000000000009</v>
      </c>
      <c r="H16">
        <f>'[5]DWM-NB'!L20</f>
        <v>1</v>
      </c>
      <c r="I16">
        <f>[5]Lite!L20</f>
        <v>5</v>
      </c>
      <c r="J16">
        <f>'[5]DWM-HT'!L20</f>
        <v>4</v>
      </c>
      <c r="L16">
        <f>[5]ARF!Q20</f>
        <v>0</v>
      </c>
      <c r="M16">
        <f>'[5]DWM-NB'!Q20</f>
        <v>96.785714285714292</v>
      </c>
      <c r="N16">
        <f>'[5]DWM-HT'!Q20</f>
        <v>0</v>
      </c>
      <c r="O16">
        <f>[5]WMA!Q20</f>
        <v>0</v>
      </c>
      <c r="P16">
        <f>[5]Lite!Q20</f>
        <v>100</v>
      </c>
      <c r="R16">
        <f>[5]ARF!C20</f>
        <v>2.109375</v>
      </c>
      <c r="S16">
        <f>'[5]DWM-NB'!C20</f>
        <v>0.65625</v>
      </c>
      <c r="T16">
        <f>'[5]DWM-HT'!C20</f>
        <v>1.15625</v>
      </c>
      <c r="U16">
        <f>[5]WMA!C20</f>
        <v>0.375</v>
      </c>
      <c r="V16">
        <f>[5]Lite!C20</f>
        <v>0.890625</v>
      </c>
    </row>
    <row r="17" spans="1:33" ht="15" x14ac:dyDescent="0.25">
      <c r="A17">
        <f>[5]ARF!E21</f>
        <v>15000</v>
      </c>
      <c r="B17">
        <f>[5]ARF!F21</f>
        <v>71.3</v>
      </c>
      <c r="C17">
        <f>'[5]DWM-NB'!F21</f>
        <v>95.955555555555563</v>
      </c>
      <c r="D17">
        <f>'[5]DWM-HT'!F21</f>
        <v>93.300000000000011</v>
      </c>
      <c r="E17">
        <f>[5]WMA!F21</f>
        <v>2.2999999999999998</v>
      </c>
      <c r="F17">
        <f>[5]Lite!F21</f>
        <v>91.4</v>
      </c>
      <c r="H17">
        <f>'[5]DWM-NB'!L21</f>
        <v>1</v>
      </c>
      <c r="I17">
        <f>[5]Lite!L21</f>
        <v>5</v>
      </c>
      <c r="J17">
        <f>'[5]DWM-HT'!L21</f>
        <v>4</v>
      </c>
      <c r="L17">
        <f>[5]ARF!Q21</f>
        <v>0</v>
      </c>
      <c r="M17">
        <f>'[5]DWM-NB'!Q21</f>
        <v>96.477777777777774</v>
      </c>
      <c r="N17">
        <f>'[5]DWM-HT'!Q21</f>
        <v>0</v>
      </c>
      <c r="O17">
        <f>[5]WMA!Q21</f>
        <v>0</v>
      </c>
      <c r="P17">
        <f>[5]Lite!Q21</f>
        <v>100</v>
      </c>
      <c r="R17">
        <f>[5]ARF!C21</f>
        <v>2.234375</v>
      </c>
      <c r="S17">
        <f>'[5]DWM-NB'!C21</f>
        <v>0.6875</v>
      </c>
      <c r="T17">
        <f>'[5]DWM-HT'!C21</f>
        <v>1.203125</v>
      </c>
      <c r="U17">
        <f>[5]WMA!C21</f>
        <v>0.40625</v>
      </c>
      <c r="V17">
        <f>[5]Lite!C21</f>
        <v>0.921875</v>
      </c>
      <c r="AG17">
        <v>65000</v>
      </c>
    </row>
    <row r="18" spans="1:33" ht="15" x14ac:dyDescent="0.25">
      <c r="A18">
        <f>[5]ARF!E22</f>
        <v>16000</v>
      </c>
      <c r="B18">
        <f>[5]ARF!F22</f>
        <v>87.8</v>
      </c>
      <c r="C18">
        <f>'[5]DWM-NB'!F22</f>
        <v>95.791666666666657</v>
      </c>
      <c r="D18">
        <f>'[5]DWM-HT'!F22</f>
        <v>96</v>
      </c>
      <c r="E18">
        <f>[5]WMA!F22</f>
        <v>1.6</v>
      </c>
      <c r="F18">
        <f>[5]Lite!F22</f>
        <v>95.399999999999991</v>
      </c>
      <c r="H18">
        <f>'[5]DWM-NB'!L22</f>
        <v>1</v>
      </c>
      <c r="I18">
        <f>[5]Lite!L22</f>
        <v>5</v>
      </c>
      <c r="J18">
        <f>'[5]DWM-HT'!L22</f>
        <v>5</v>
      </c>
      <c r="L18">
        <f>[5]ARF!Q22</f>
        <v>0</v>
      </c>
      <c r="M18">
        <f>'[5]DWM-NB'!Q22</f>
        <v>96.333333333333343</v>
      </c>
      <c r="N18">
        <f>'[5]DWM-HT'!Q22</f>
        <v>0</v>
      </c>
      <c r="O18">
        <f>[5]WMA!Q22</f>
        <v>0</v>
      </c>
      <c r="P18">
        <f>[5]Lite!Q22</f>
        <v>0</v>
      </c>
      <c r="R18">
        <f>[5]ARF!C22</f>
        <v>2.375</v>
      </c>
      <c r="S18">
        <f>'[5]DWM-NB'!C22</f>
        <v>0.734375</v>
      </c>
      <c r="T18">
        <f>'[5]DWM-HT'!C22</f>
        <v>1.265625</v>
      </c>
      <c r="U18">
        <f>[5]WMA!C22</f>
        <v>0.421875</v>
      </c>
      <c r="V18">
        <f>[5]Lite!C22</f>
        <v>0.96875</v>
      </c>
      <c r="AG18">
        <v>65000</v>
      </c>
    </row>
    <row r="19" spans="1:33" ht="15" x14ac:dyDescent="0.25">
      <c r="A19">
        <f>[5]ARF!E23</f>
        <v>17000</v>
      </c>
      <c r="B19">
        <f>[5]ARF!F23</f>
        <v>94.199999999999989</v>
      </c>
      <c r="C19">
        <f>'[5]DWM-NB'!F23</f>
        <v>95.627450980392155</v>
      </c>
      <c r="D19">
        <f>'[5]DWM-HT'!F23</f>
        <v>94.699999999999989</v>
      </c>
      <c r="E19">
        <f>[5]WMA!F23</f>
        <v>0.4</v>
      </c>
      <c r="F19">
        <f>[5]Lite!F23</f>
        <v>94.5</v>
      </c>
      <c r="H19">
        <f>'[5]DWM-NB'!L23</f>
        <v>1</v>
      </c>
      <c r="I19">
        <f>[5]Lite!L23</f>
        <v>5</v>
      </c>
      <c r="J19">
        <f>'[5]DWM-HT'!L23</f>
        <v>4</v>
      </c>
      <c r="L19">
        <f>[5]ARF!Q23</f>
        <v>0</v>
      </c>
      <c r="M19">
        <f>'[5]DWM-NB'!Q23</f>
        <v>96.166666666666671</v>
      </c>
      <c r="N19">
        <f>'[5]DWM-HT'!Q23</f>
        <v>0</v>
      </c>
      <c r="O19">
        <f>[5]WMA!Q23</f>
        <v>0</v>
      </c>
      <c r="P19">
        <f>[5]Lite!Q23</f>
        <v>100</v>
      </c>
      <c r="R19">
        <f>[5]ARF!C23</f>
        <v>2.40625</v>
      </c>
      <c r="S19">
        <f>'[5]DWM-NB'!C23</f>
        <v>0.796875</v>
      </c>
      <c r="T19">
        <f>'[5]DWM-HT'!C23</f>
        <v>1.3125</v>
      </c>
      <c r="U19">
        <f>[5]WMA!C23</f>
        <v>0.4375</v>
      </c>
      <c r="V19">
        <f>[5]Lite!C23</f>
        <v>1.015625</v>
      </c>
    </row>
    <row r="20" spans="1:33" ht="15" x14ac:dyDescent="0.25">
      <c r="A20">
        <f>[5]ARF!E24</f>
        <v>18000</v>
      </c>
      <c r="B20">
        <f>[5]ARF!F24</f>
        <v>93.4</v>
      </c>
      <c r="C20">
        <f>'[5]DWM-NB'!F24</f>
        <v>95.611111111111114</v>
      </c>
      <c r="D20">
        <f>'[5]DWM-HT'!F24</f>
        <v>93.600000000000009</v>
      </c>
      <c r="E20">
        <f>[5]WMA!F24</f>
        <v>0.2</v>
      </c>
      <c r="F20">
        <f>[5]Lite!F24</f>
        <v>95.8</v>
      </c>
      <c r="H20">
        <f>'[5]DWM-NB'!L24</f>
        <v>1</v>
      </c>
      <c r="I20">
        <f>[5]Lite!L24</f>
        <v>5</v>
      </c>
      <c r="J20">
        <f>'[5]DWM-HT'!L24</f>
        <v>4</v>
      </c>
      <c r="L20">
        <f>[5]ARF!Q24</f>
        <v>0</v>
      </c>
      <c r="M20">
        <f>'[5]DWM-NB'!Q24</f>
        <v>96.101851851851848</v>
      </c>
      <c r="N20">
        <f>'[5]DWM-HT'!Q24</f>
        <v>0</v>
      </c>
      <c r="O20">
        <f>[5]WMA!Q24</f>
        <v>0</v>
      </c>
      <c r="P20">
        <f>[5]Lite!Q24</f>
        <v>100</v>
      </c>
      <c r="R20">
        <f>[5]ARF!C24</f>
        <v>2.421875</v>
      </c>
      <c r="S20">
        <f>'[5]DWM-NB'!C24</f>
        <v>0.828125</v>
      </c>
      <c r="T20">
        <f>'[5]DWM-HT'!C24</f>
        <v>1.375</v>
      </c>
      <c r="U20">
        <f>[5]WMA!C24</f>
        <v>0.46875</v>
      </c>
      <c r="V20">
        <f>[5]Lite!C24</f>
        <v>1.078125</v>
      </c>
    </row>
    <row r="21" spans="1:33" ht="15" x14ac:dyDescent="0.25">
      <c r="A21">
        <f>[5]ARF!E25</f>
        <v>19000</v>
      </c>
      <c r="B21">
        <f>[5]ARF!F25</f>
        <v>91.8</v>
      </c>
      <c r="C21">
        <f>'[5]DWM-NB'!F25</f>
        <v>95.491228070175438</v>
      </c>
      <c r="D21">
        <f>'[5]DWM-HT'!F25</f>
        <v>92.4</v>
      </c>
      <c r="E21">
        <f>[5]WMA!F25</f>
        <v>0.1</v>
      </c>
      <c r="F21">
        <f>[5]Lite!F25</f>
        <v>97.399999999999991</v>
      </c>
      <c r="H21">
        <f>'[5]DWM-NB'!L25</f>
        <v>1</v>
      </c>
      <c r="I21">
        <f>[5]Lite!L25</f>
        <v>5</v>
      </c>
      <c r="J21">
        <f>'[5]DWM-HT'!L25</f>
        <v>5</v>
      </c>
      <c r="L21">
        <f>[5]ARF!Q25</f>
        <v>0</v>
      </c>
      <c r="M21">
        <f>'[5]DWM-NB'!Q25</f>
        <v>95.982456140350877</v>
      </c>
      <c r="N21">
        <f>'[5]DWM-HT'!Q25</f>
        <v>0</v>
      </c>
      <c r="O21">
        <f>[5]WMA!Q25</f>
        <v>0</v>
      </c>
      <c r="P21">
        <f>[5]Lite!Q25</f>
        <v>100</v>
      </c>
      <c r="R21">
        <f>[5]ARF!C25</f>
        <v>2.453125</v>
      </c>
      <c r="S21">
        <f>'[5]DWM-NB'!C25</f>
        <v>0.859375</v>
      </c>
      <c r="T21">
        <f>'[5]DWM-HT'!C25</f>
        <v>1.453125</v>
      </c>
      <c r="U21">
        <f>[5]WMA!C25</f>
        <v>0.484375</v>
      </c>
      <c r="V21">
        <f>[5]Lite!C25</f>
        <v>1.109375</v>
      </c>
    </row>
    <row r="22" spans="1:33" ht="15" x14ac:dyDescent="0.25">
      <c r="A22">
        <f>[5]ARF!E26</f>
        <v>20000</v>
      </c>
      <c r="B22">
        <f>[5]ARF!F26</f>
        <v>89</v>
      </c>
      <c r="C22">
        <f>'[5]DWM-NB'!F26</f>
        <v>95.116666666666674</v>
      </c>
      <c r="D22">
        <f>'[5]DWM-HT'!F26</f>
        <v>88.1</v>
      </c>
      <c r="E22">
        <f>[5]WMA!F26</f>
        <v>0.3</v>
      </c>
      <c r="F22">
        <f>[5]Lite!F26</f>
        <v>96.399999999999991</v>
      </c>
      <c r="H22">
        <f>'[5]DWM-NB'!L26</f>
        <v>1</v>
      </c>
      <c r="I22">
        <f>[5]Lite!L26</f>
        <v>4</v>
      </c>
      <c r="J22">
        <f>'[5]DWM-HT'!L26</f>
        <v>4</v>
      </c>
      <c r="L22">
        <f>[5]ARF!Q26</f>
        <v>0</v>
      </c>
      <c r="M22">
        <f>'[5]DWM-NB'!Q26</f>
        <v>95.6</v>
      </c>
      <c r="N22">
        <f>'[5]DWM-HT'!Q26</f>
        <v>0</v>
      </c>
      <c r="O22">
        <f>[5]WMA!Q26</f>
        <v>0</v>
      </c>
      <c r="P22">
        <f>[5]Lite!Q26</f>
        <v>100</v>
      </c>
      <c r="R22">
        <f>[5]ARF!C26</f>
        <v>2.484375</v>
      </c>
      <c r="S22">
        <f>'[5]DWM-NB'!C26</f>
        <v>0.921875</v>
      </c>
      <c r="T22">
        <f>'[5]DWM-HT'!C26</f>
        <v>1.5</v>
      </c>
      <c r="U22">
        <f>[5]WMA!C26</f>
        <v>0.5</v>
      </c>
      <c r="V22">
        <f>[5]Lite!C26</f>
        <v>1.140625</v>
      </c>
    </row>
    <row r="23" spans="1:33" ht="15" x14ac:dyDescent="0.25">
      <c r="A23">
        <f>[5]ARF!E27</f>
        <v>21000</v>
      </c>
      <c r="B23">
        <f>[5]ARF!F27</f>
        <v>83.399999999999991</v>
      </c>
      <c r="C23">
        <f>'[5]DWM-NB'!F27</f>
        <v>94.793650793650798</v>
      </c>
      <c r="D23">
        <f>'[5]DWM-HT'!F27</f>
        <v>82.899999999999991</v>
      </c>
      <c r="E23">
        <f>[5]WMA!F27</f>
        <v>0.1</v>
      </c>
      <c r="F23">
        <f>[5]Lite!F27</f>
        <v>93.5</v>
      </c>
      <c r="H23">
        <f>'[5]DWM-NB'!L27</f>
        <v>1</v>
      </c>
      <c r="I23">
        <f>[5]Lite!L27</f>
        <v>4</v>
      </c>
      <c r="J23">
        <f>'[5]DWM-HT'!L27</f>
        <v>4</v>
      </c>
      <c r="L23">
        <f>[5]ARF!Q27</f>
        <v>0</v>
      </c>
      <c r="M23">
        <f>'[5]DWM-NB'!Q27</f>
        <v>95.293650793650798</v>
      </c>
      <c r="N23">
        <f>'[5]DWM-HT'!Q27</f>
        <v>0</v>
      </c>
      <c r="O23">
        <f>[5]WMA!Q27</f>
        <v>0</v>
      </c>
      <c r="P23">
        <f>[5]Lite!Q27</f>
        <v>100</v>
      </c>
      <c r="R23">
        <f>[5]ARF!C27</f>
        <v>2.53125</v>
      </c>
      <c r="S23">
        <f>'[5]DWM-NB'!C27</f>
        <v>0.96875</v>
      </c>
      <c r="T23">
        <f>'[5]DWM-HT'!C27</f>
        <v>1.53125</v>
      </c>
      <c r="U23">
        <f>[5]WMA!C27</f>
        <v>0.515625</v>
      </c>
      <c r="V23">
        <f>[5]Lite!C27</f>
        <v>1.15625</v>
      </c>
    </row>
    <row r="24" spans="1:33" ht="15" x14ac:dyDescent="0.25">
      <c r="A24">
        <f>[5]ARF!E28</f>
        <v>22000</v>
      </c>
      <c r="B24">
        <f>[5]ARF!F28</f>
        <v>75.400000000000006</v>
      </c>
      <c r="C24">
        <f>'[5]DWM-NB'!F28</f>
        <v>94.63636363636364</v>
      </c>
      <c r="D24">
        <f>'[5]DWM-HT'!F28</f>
        <v>85.1</v>
      </c>
      <c r="E24">
        <f>[5]WMA!F28</f>
        <v>0.2</v>
      </c>
      <c r="F24">
        <f>[5]Lite!F28</f>
        <v>89.5</v>
      </c>
      <c r="H24">
        <f>'[5]DWM-NB'!L28</f>
        <v>1</v>
      </c>
      <c r="I24">
        <f>[5]Lite!L28</f>
        <v>4</v>
      </c>
      <c r="J24">
        <f>'[5]DWM-HT'!L28</f>
        <v>4</v>
      </c>
      <c r="L24">
        <f>[5]ARF!Q28</f>
        <v>0</v>
      </c>
      <c r="M24">
        <f>'[5]DWM-NB'!Q28</f>
        <v>95.098484848484844</v>
      </c>
      <c r="N24">
        <f>'[5]DWM-HT'!Q28</f>
        <v>0</v>
      </c>
      <c r="O24">
        <f>[5]WMA!Q28</f>
        <v>0</v>
      </c>
      <c r="P24">
        <f>[5]Lite!Q28</f>
        <v>100</v>
      </c>
      <c r="R24">
        <f>[5]ARF!C28</f>
        <v>2.640625</v>
      </c>
      <c r="S24">
        <f>'[5]DWM-NB'!C28</f>
        <v>1.03125</v>
      </c>
      <c r="T24">
        <f>'[5]DWM-HT'!C28</f>
        <v>1.5625</v>
      </c>
      <c r="U24">
        <f>[5]WMA!C28</f>
        <v>0.546875</v>
      </c>
      <c r="V24">
        <f>[5]Lite!C28</f>
        <v>1.1875</v>
      </c>
    </row>
    <row r="25" spans="1:33" ht="15" x14ac:dyDescent="0.25">
      <c r="A25">
        <f>[5]ARF!E29</f>
        <v>23000</v>
      </c>
      <c r="B25">
        <f>[5]ARF!F29</f>
        <v>80</v>
      </c>
      <c r="C25">
        <f>'[5]DWM-NB'!F29</f>
        <v>94.289855072463766</v>
      </c>
      <c r="D25">
        <f>'[5]DWM-HT'!F29</f>
        <v>70.3</v>
      </c>
      <c r="E25">
        <f>[5]WMA!F29</f>
        <v>0</v>
      </c>
      <c r="F25">
        <f>[5]Lite!F29</f>
        <v>90.8</v>
      </c>
      <c r="H25">
        <f>'[5]DWM-NB'!L29</f>
        <v>1</v>
      </c>
      <c r="I25">
        <f>[5]Lite!L29</f>
        <v>9</v>
      </c>
      <c r="J25">
        <f>'[5]DWM-HT'!L29</f>
        <v>6</v>
      </c>
      <c r="L25">
        <f>[5]ARF!Q29</f>
        <v>0</v>
      </c>
      <c r="M25">
        <f>'[5]DWM-NB'!Q29</f>
        <v>94.717391304347828</v>
      </c>
      <c r="N25">
        <f>'[5]DWM-HT'!Q29</f>
        <v>0</v>
      </c>
      <c r="O25">
        <f>[5]WMA!Q29</f>
        <v>0</v>
      </c>
      <c r="P25">
        <f>[5]Lite!Q29</f>
        <v>0</v>
      </c>
      <c r="R25">
        <f>[5]ARF!C29</f>
        <v>2.75</v>
      </c>
      <c r="S25">
        <f>'[5]DWM-NB'!C29</f>
        <v>1.09375</v>
      </c>
      <c r="T25">
        <f>'[5]DWM-HT'!C29</f>
        <v>1.625</v>
      </c>
      <c r="U25">
        <f>[5]WMA!C29</f>
        <v>0.578125</v>
      </c>
      <c r="V25">
        <f>[5]Lite!C29</f>
        <v>1.234375</v>
      </c>
    </row>
    <row r="26" spans="1:33" ht="15" x14ac:dyDescent="0.25">
      <c r="A26">
        <f>[5]ARF!E30</f>
        <v>24000</v>
      </c>
      <c r="B26">
        <f>[5]ARF!F30</f>
        <v>87.2</v>
      </c>
      <c r="C26">
        <f>'[5]DWM-NB'!F30</f>
        <v>94.125</v>
      </c>
      <c r="D26">
        <f>'[5]DWM-HT'!F30</f>
        <v>92.600000000000009</v>
      </c>
      <c r="E26">
        <f>[5]WMA!F30</f>
        <v>0</v>
      </c>
      <c r="F26">
        <f>[5]Lite!F30</f>
        <v>91.4</v>
      </c>
      <c r="H26">
        <f>'[5]DWM-NB'!L30</f>
        <v>1</v>
      </c>
      <c r="I26">
        <f>[5]Lite!L30</f>
        <v>7</v>
      </c>
      <c r="J26">
        <f>'[5]DWM-HT'!L30</f>
        <v>6</v>
      </c>
      <c r="L26">
        <f>[5]ARF!Q30</f>
        <v>0</v>
      </c>
      <c r="M26">
        <f>'[5]DWM-NB'!Q30</f>
        <v>94.534722222222229</v>
      </c>
      <c r="N26">
        <f>'[5]DWM-HT'!Q30</f>
        <v>0</v>
      </c>
      <c r="O26">
        <f>[5]WMA!Q30</f>
        <v>0</v>
      </c>
      <c r="P26">
        <f>[5]Lite!Q30</f>
        <v>100</v>
      </c>
      <c r="R26">
        <f>[5]ARF!C30</f>
        <v>2.796875</v>
      </c>
      <c r="S26">
        <f>'[5]DWM-NB'!C30</f>
        <v>1.15625</v>
      </c>
      <c r="T26">
        <f>'[5]DWM-HT'!C30</f>
        <v>1.6875</v>
      </c>
      <c r="U26">
        <f>[5]WMA!C30</f>
        <v>0.609375</v>
      </c>
      <c r="V26">
        <f>[5]Lite!C30</f>
        <v>1.265625</v>
      </c>
    </row>
    <row r="27" spans="1:33" x14ac:dyDescent="0.3">
      <c r="A27">
        <f>[5]ARF!E31</f>
        <v>25000</v>
      </c>
      <c r="B27">
        <f>[5]ARF!F31</f>
        <v>84.2</v>
      </c>
      <c r="C27">
        <f>'[5]DWM-NB'!F31</f>
        <v>93.88</v>
      </c>
      <c r="D27">
        <f>'[5]DWM-HT'!F31</f>
        <v>88.8</v>
      </c>
      <c r="E27">
        <f>[5]WMA!F31</f>
        <v>0</v>
      </c>
      <c r="F27">
        <f>[5]Lite!F31</f>
        <v>92.4</v>
      </c>
      <c r="H27">
        <f>'[5]DWM-NB'!L31</f>
        <v>1</v>
      </c>
      <c r="I27">
        <f>[5]Lite!L31</f>
        <v>5</v>
      </c>
      <c r="J27">
        <f>'[5]DWM-HT'!L31</f>
        <v>6</v>
      </c>
      <c r="L27">
        <f>[5]ARF!Q31</f>
        <v>0</v>
      </c>
      <c r="M27">
        <f>'[5]DWM-NB'!Q31</f>
        <v>94.293333333333322</v>
      </c>
      <c r="N27">
        <f>'[5]DWM-HT'!Q31</f>
        <v>0</v>
      </c>
      <c r="O27">
        <f>[5]WMA!Q31</f>
        <v>0</v>
      </c>
      <c r="P27">
        <f>[5]Lite!Q31</f>
        <v>100</v>
      </c>
      <c r="R27">
        <f>[5]ARF!C31</f>
        <v>2.84375</v>
      </c>
      <c r="S27">
        <f>'[5]DWM-NB'!C31</f>
        <v>1.21875</v>
      </c>
      <c r="T27">
        <f>'[5]DWM-HT'!C31</f>
        <v>1.734375</v>
      </c>
      <c r="U27">
        <f>[5]WMA!C31</f>
        <v>0.640625</v>
      </c>
      <c r="V27">
        <f>[5]Lite!C31</f>
        <v>1.3125</v>
      </c>
    </row>
    <row r="28" spans="1:33" x14ac:dyDescent="0.3">
      <c r="A28">
        <f>[5]ARF!E32</f>
        <v>26000</v>
      </c>
      <c r="B28">
        <f>[5]ARF!F32</f>
        <v>89.5</v>
      </c>
      <c r="C28">
        <f>'[5]DWM-NB'!F32</f>
        <v>93.641025641025649</v>
      </c>
      <c r="D28">
        <f>'[5]DWM-HT'!F32</f>
        <v>84.899999999999991</v>
      </c>
      <c r="E28">
        <f>[5]WMA!F32</f>
        <v>0</v>
      </c>
      <c r="F28">
        <f>[5]Lite!F32</f>
        <v>93.100000000000009</v>
      </c>
      <c r="H28">
        <f>'[5]DWM-NB'!L32</f>
        <v>1</v>
      </c>
      <c r="I28">
        <f>[5]Lite!L32</f>
        <v>5</v>
      </c>
      <c r="J28">
        <f>'[5]DWM-HT'!L32</f>
        <v>4</v>
      </c>
      <c r="L28">
        <f>[5]ARF!Q32</f>
        <v>0</v>
      </c>
      <c r="M28">
        <f>'[5]DWM-NB'!Q32</f>
        <v>94.006410256410248</v>
      </c>
      <c r="N28">
        <f>'[5]DWM-HT'!Q32</f>
        <v>0</v>
      </c>
      <c r="O28">
        <f>[5]WMA!Q32</f>
        <v>0</v>
      </c>
      <c r="P28">
        <f>[5]Lite!Q32</f>
        <v>100</v>
      </c>
      <c r="R28">
        <f>[5]ARF!C32</f>
        <v>2.90625</v>
      </c>
      <c r="S28">
        <f>'[5]DWM-NB'!C32</f>
        <v>1.28125</v>
      </c>
      <c r="T28">
        <f>'[5]DWM-HT'!C32</f>
        <v>1.78125</v>
      </c>
      <c r="U28">
        <f>[5]WMA!C32</f>
        <v>0.65625</v>
      </c>
      <c r="V28">
        <f>[5]Lite!C32</f>
        <v>1.34375</v>
      </c>
    </row>
    <row r="29" spans="1:33" x14ac:dyDescent="0.3">
      <c r="A29">
        <f>[5]ARF!E33</f>
        <v>27000</v>
      </c>
      <c r="B29">
        <f>[5]ARF!F33</f>
        <v>89.600000000000009</v>
      </c>
      <c r="C29">
        <f>'[5]DWM-NB'!F33</f>
        <v>93.308641975308632</v>
      </c>
      <c r="D29">
        <f>'[5]DWM-HT'!F33</f>
        <v>95.199999999999989</v>
      </c>
      <c r="E29">
        <f>[5]WMA!F33</f>
        <v>0</v>
      </c>
      <c r="F29">
        <f>[5]Lite!F33</f>
        <v>95</v>
      </c>
      <c r="H29">
        <f>'[5]DWM-NB'!L33</f>
        <v>1</v>
      </c>
      <c r="I29">
        <f>[5]Lite!L33</f>
        <v>4</v>
      </c>
      <c r="J29">
        <f>'[5]DWM-HT'!L33</f>
        <v>2</v>
      </c>
      <c r="L29">
        <f>[5]ARF!Q33</f>
        <v>0</v>
      </c>
      <c r="M29">
        <f>'[5]DWM-NB'!Q33</f>
        <v>93.672839506172849</v>
      </c>
      <c r="N29">
        <f>'[5]DWM-HT'!Q33</f>
        <v>0</v>
      </c>
      <c r="O29">
        <f>[5]WMA!Q33</f>
        <v>0</v>
      </c>
      <c r="P29">
        <f>[5]Lite!Q33</f>
        <v>100</v>
      </c>
      <c r="R29">
        <f>[5]ARF!C33</f>
        <v>2.953125</v>
      </c>
      <c r="S29">
        <f>'[5]DWM-NB'!C33</f>
        <v>1.359375</v>
      </c>
      <c r="T29">
        <f>'[5]DWM-HT'!C33</f>
        <v>1.796875</v>
      </c>
      <c r="U29">
        <f>[5]WMA!C33</f>
        <v>0.671875</v>
      </c>
      <c r="V29">
        <f>[5]Lite!C33</f>
        <v>1.375</v>
      </c>
    </row>
    <row r="30" spans="1:33" x14ac:dyDescent="0.3">
      <c r="A30">
        <f>[5]ARF!E34</f>
        <v>28000</v>
      </c>
      <c r="B30">
        <f>[5]ARF!F34</f>
        <v>84.6</v>
      </c>
      <c r="C30">
        <f>'[5]DWM-NB'!F34</f>
        <v>93.142857142857139</v>
      </c>
      <c r="D30">
        <f>'[5]DWM-HT'!F34</f>
        <v>91.9</v>
      </c>
      <c r="E30">
        <f>[5]WMA!F34</f>
        <v>0</v>
      </c>
      <c r="F30">
        <f>[5]Lite!F34</f>
        <v>92.5</v>
      </c>
      <c r="H30">
        <f>'[5]DWM-NB'!L34</f>
        <v>1</v>
      </c>
      <c r="I30">
        <f>[5]Lite!L34</f>
        <v>4</v>
      </c>
      <c r="J30">
        <f>'[5]DWM-HT'!L34</f>
        <v>2</v>
      </c>
      <c r="L30">
        <f>[5]ARF!Q34</f>
        <v>0</v>
      </c>
      <c r="M30">
        <f>'[5]DWM-NB'!Q34</f>
        <v>93.511904761904759</v>
      </c>
      <c r="N30">
        <f>'[5]DWM-HT'!Q34</f>
        <v>0</v>
      </c>
      <c r="O30">
        <f>[5]WMA!Q34</f>
        <v>0</v>
      </c>
      <c r="P30">
        <f>[5]Lite!Q34</f>
        <v>100</v>
      </c>
      <c r="R30">
        <f>[5]ARF!C34</f>
        <v>2.984375</v>
      </c>
      <c r="S30">
        <f>'[5]DWM-NB'!C34</f>
        <v>1.40625</v>
      </c>
      <c r="T30">
        <f>'[5]DWM-HT'!C34</f>
        <v>1.8125</v>
      </c>
      <c r="U30">
        <f>[5]WMA!C34</f>
        <v>0.703125</v>
      </c>
      <c r="V30">
        <f>[5]Lite!C34</f>
        <v>1.390625</v>
      </c>
    </row>
    <row r="31" spans="1:33" x14ac:dyDescent="0.3">
      <c r="A31">
        <f>[5]ARF!E35</f>
        <v>29000</v>
      </c>
      <c r="B31">
        <f>[5]ARF!F35</f>
        <v>87.8</v>
      </c>
      <c r="C31">
        <f>'[5]DWM-NB'!F35</f>
        <v>92.954022988505741</v>
      </c>
      <c r="D31">
        <f>'[5]DWM-HT'!F35</f>
        <v>91.3</v>
      </c>
      <c r="E31">
        <f>[5]WMA!F35</f>
        <v>0</v>
      </c>
      <c r="F31">
        <f>[5]Lite!F35</f>
        <v>94.699999999999989</v>
      </c>
      <c r="H31">
        <f>'[5]DWM-NB'!L35</f>
        <v>1</v>
      </c>
      <c r="I31">
        <f>[5]Lite!L35</f>
        <v>6</v>
      </c>
      <c r="J31">
        <f>'[5]DWM-HT'!L35</f>
        <v>3</v>
      </c>
      <c r="L31">
        <f>[5]ARF!Q35</f>
        <v>0</v>
      </c>
      <c r="M31">
        <f>'[5]DWM-NB'!Q35</f>
        <v>93.298850574712645</v>
      </c>
      <c r="N31">
        <f>'[5]DWM-HT'!Q35</f>
        <v>0</v>
      </c>
      <c r="O31">
        <f>[5]WMA!Q35</f>
        <v>0</v>
      </c>
      <c r="P31">
        <f>[5]Lite!Q35</f>
        <v>100</v>
      </c>
      <c r="R31">
        <f>[5]ARF!C35</f>
        <v>3.03125</v>
      </c>
      <c r="S31">
        <f>'[5]DWM-NB'!C35</f>
        <v>1.46875</v>
      </c>
      <c r="T31">
        <f>'[5]DWM-HT'!C35</f>
        <v>1.828125</v>
      </c>
      <c r="U31">
        <f>[5]WMA!C35</f>
        <v>0.71875</v>
      </c>
      <c r="V31">
        <f>[5]Lite!C35</f>
        <v>1.4375</v>
      </c>
    </row>
    <row r="32" spans="1:33" x14ac:dyDescent="0.3">
      <c r="A32">
        <f>[5]ARF!E36</f>
        <v>30000</v>
      </c>
      <c r="B32">
        <f>[5]ARF!F36</f>
        <v>86.3</v>
      </c>
      <c r="C32">
        <f>'[5]DWM-NB'!F36</f>
        <v>92.811111111111117</v>
      </c>
      <c r="D32">
        <f>'[5]DWM-HT'!F36</f>
        <v>88</v>
      </c>
      <c r="E32">
        <f>[5]WMA!F36</f>
        <v>0</v>
      </c>
      <c r="F32">
        <f>[5]Lite!F36</f>
        <v>96.2</v>
      </c>
      <c r="H32">
        <f>'[5]DWM-NB'!L36</f>
        <v>1</v>
      </c>
      <c r="I32">
        <f>[5]Lite!L36</f>
        <v>5</v>
      </c>
      <c r="J32">
        <f>'[5]DWM-HT'!L36</f>
        <v>4</v>
      </c>
      <c r="L32">
        <f>[5]ARF!Q36</f>
        <v>0</v>
      </c>
      <c r="M32">
        <f>'[5]DWM-NB'!Q36</f>
        <v>93.12222222222222</v>
      </c>
      <c r="N32">
        <f>'[5]DWM-HT'!Q36</f>
        <v>0</v>
      </c>
      <c r="O32">
        <f>[5]WMA!Q36</f>
        <v>0</v>
      </c>
      <c r="P32">
        <f>[5]Lite!Q36</f>
        <v>100</v>
      </c>
      <c r="R32">
        <f>[5]ARF!C36</f>
        <v>3.078125</v>
      </c>
      <c r="S32">
        <f>'[5]DWM-NB'!C36</f>
        <v>1.546875</v>
      </c>
      <c r="T32">
        <f>'[5]DWM-HT'!C36</f>
        <v>1.859375</v>
      </c>
      <c r="U32">
        <f>[5]WMA!C36</f>
        <v>0.734375</v>
      </c>
      <c r="V32">
        <f>[5]Lite!C36</f>
        <v>1.46875</v>
      </c>
    </row>
    <row r="33" spans="1:22" x14ac:dyDescent="0.3">
      <c r="A33">
        <f>[5]ARF!E37</f>
        <v>31000</v>
      </c>
      <c r="B33">
        <f>[5]ARF!F37</f>
        <v>86.4</v>
      </c>
      <c r="C33">
        <f>'[5]DWM-NB'!F37</f>
        <v>92.537634408602159</v>
      </c>
      <c r="D33">
        <f>'[5]DWM-HT'!F37</f>
        <v>88.9</v>
      </c>
      <c r="E33">
        <f>[5]WMA!F37</f>
        <v>0</v>
      </c>
      <c r="F33">
        <f>[5]Lite!F37</f>
        <v>97.1</v>
      </c>
      <c r="H33">
        <f>'[5]DWM-NB'!L37</f>
        <v>1</v>
      </c>
      <c r="I33">
        <f>[5]Lite!L37</f>
        <v>5</v>
      </c>
      <c r="J33">
        <f>'[5]DWM-HT'!L37</f>
        <v>5</v>
      </c>
      <c r="L33">
        <f>[5]ARF!Q37</f>
        <v>0</v>
      </c>
      <c r="M33">
        <f>'[5]DWM-NB'!Q37</f>
        <v>92.849462365591393</v>
      </c>
      <c r="N33">
        <f>'[5]DWM-HT'!Q37</f>
        <v>0</v>
      </c>
      <c r="O33">
        <f>[5]WMA!Q37</f>
        <v>0</v>
      </c>
      <c r="P33">
        <f>[5]Lite!Q37</f>
        <v>100</v>
      </c>
      <c r="R33">
        <f>[5]ARF!C37</f>
        <v>3.125</v>
      </c>
      <c r="S33">
        <f>'[5]DWM-NB'!C37</f>
        <v>1.59375</v>
      </c>
      <c r="T33">
        <f>'[5]DWM-HT'!C37</f>
        <v>1.890625</v>
      </c>
      <c r="U33">
        <f>[5]WMA!C37</f>
        <v>0.75</v>
      </c>
      <c r="V33">
        <f>[5]Lite!C37</f>
        <v>1.5</v>
      </c>
    </row>
    <row r="34" spans="1:22" x14ac:dyDescent="0.3">
      <c r="A34">
        <f>[5]ARF!E38</f>
        <v>32000</v>
      </c>
      <c r="B34">
        <f>[5]ARF!F38</f>
        <v>89.5</v>
      </c>
      <c r="C34">
        <f>'[5]DWM-NB'!F38</f>
        <v>92.40625</v>
      </c>
      <c r="D34">
        <f>'[5]DWM-HT'!F38</f>
        <v>88.8</v>
      </c>
      <c r="E34">
        <f>[5]WMA!F38</f>
        <v>0.3</v>
      </c>
      <c r="F34">
        <f>[5]Lite!F38</f>
        <v>96</v>
      </c>
      <c r="H34">
        <f>'[5]DWM-NB'!L38</f>
        <v>1</v>
      </c>
      <c r="I34">
        <f>[5]Lite!L38</f>
        <v>5</v>
      </c>
      <c r="J34">
        <f>'[5]DWM-HT'!L38</f>
        <v>5</v>
      </c>
      <c r="L34">
        <f>[5]ARF!Q38</f>
        <v>0</v>
      </c>
      <c r="M34">
        <f>'[5]DWM-NB'!Q38</f>
        <v>92.703125</v>
      </c>
      <c r="N34">
        <f>'[5]DWM-HT'!Q38</f>
        <v>0</v>
      </c>
      <c r="O34">
        <f>[5]WMA!Q38</f>
        <v>0</v>
      </c>
      <c r="P34">
        <f>[5]Lite!Q38</f>
        <v>100</v>
      </c>
      <c r="R34">
        <f>[5]ARF!C38</f>
        <v>3.15625</v>
      </c>
      <c r="S34">
        <f>'[5]DWM-NB'!C38</f>
        <v>1.65625</v>
      </c>
      <c r="T34">
        <f>'[5]DWM-HT'!C38</f>
        <v>1.90625</v>
      </c>
      <c r="U34">
        <f>[5]WMA!C38</f>
        <v>0.78125</v>
      </c>
      <c r="V34">
        <f>[5]Lite!C38</f>
        <v>1.53125</v>
      </c>
    </row>
    <row r="35" spans="1:22" x14ac:dyDescent="0.3">
      <c r="A35">
        <f>[5]ARF!E39</f>
        <v>33000</v>
      </c>
      <c r="B35">
        <f>[5]ARF!F39</f>
        <v>85.7</v>
      </c>
      <c r="C35">
        <f>'[5]DWM-NB'!F39</f>
        <v>92.262626262626256</v>
      </c>
      <c r="D35">
        <f>'[5]DWM-HT'!F39</f>
        <v>95.8</v>
      </c>
      <c r="E35">
        <f>[5]WMA!F39</f>
        <v>0</v>
      </c>
      <c r="F35">
        <f>[5]Lite!F39</f>
        <v>95.1</v>
      </c>
      <c r="H35">
        <f>'[5]DWM-NB'!L39</f>
        <v>1</v>
      </c>
      <c r="I35">
        <f>[5]Lite!L39</f>
        <v>9</v>
      </c>
      <c r="J35">
        <f>'[5]DWM-HT'!L39</f>
        <v>5</v>
      </c>
      <c r="L35">
        <f>[5]ARF!Q39</f>
        <v>0</v>
      </c>
      <c r="M35">
        <f>'[5]DWM-NB'!Q39</f>
        <v>92.550505050505052</v>
      </c>
      <c r="N35">
        <f>'[5]DWM-HT'!Q39</f>
        <v>0</v>
      </c>
      <c r="O35">
        <f>[5]WMA!Q39</f>
        <v>0</v>
      </c>
      <c r="P35">
        <f>[5]Lite!Q39</f>
        <v>100</v>
      </c>
      <c r="R35">
        <f>[5]ARF!C39</f>
        <v>3.203125</v>
      </c>
      <c r="S35">
        <f>'[5]DWM-NB'!C39</f>
        <v>1.734375</v>
      </c>
      <c r="T35">
        <f>'[5]DWM-HT'!C39</f>
        <v>1.9375</v>
      </c>
      <c r="U35">
        <f>[5]WMA!C39</f>
        <v>0.796875</v>
      </c>
      <c r="V35">
        <f>[5]Lite!C39</f>
        <v>1.578125</v>
      </c>
    </row>
    <row r="36" spans="1:22" x14ac:dyDescent="0.3">
      <c r="A36">
        <f>[5]ARF!E40</f>
        <v>34000</v>
      </c>
      <c r="B36">
        <f>[5]ARF!F40</f>
        <v>89.1</v>
      </c>
      <c r="C36">
        <f>'[5]DWM-NB'!F40</f>
        <v>92.068627450980387</v>
      </c>
      <c r="D36">
        <f>'[5]DWM-HT'!F40</f>
        <v>94.199999999999989</v>
      </c>
      <c r="E36">
        <f>[5]WMA!F40</f>
        <v>0</v>
      </c>
      <c r="F36">
        <f>[5]Lite!F40</f>
        <v>95.399999999999991</v>
      </c>
      <c r="H36">
        <f>'[5]DWM-NB'!L40</f>
        <v>1</v>
      </c>
      <c r="I36">
        <f>[5]Lite!L40</f>
        <v>9</v>
      </c>
      <c r="J36">
        <f>'[5]DWM-HT'!L40</f>
        <v>5</v>
      </c>
      <c r="L36">
        <f>[5]ARF!Q40</f>
        <v>0</v>
      </c>
      <c r="M36">
        <f>'[5]DWM-NB'!Q40</f>
        <v>92.362745098039213</v>
      </c>
      <c r="N36">
        <f>'[5]DWM-HT'!Q40</f>
        <v>0</v>
      </c>
      <c r="O36">
        <f>[5]WMA!Q40</f>
        <v>0</v>
      </c>
      <c r="P36">
        <f>[5]Lite!Q40</f>
        <v>100</v>
      </c>
      <c r="R36">
        <f>[5]ARF!C40</f>
        <v>3.25</v>
      </c>
      <c r="S36">
        <f>'[5]DWM-NB'!C40</f>
        <v>1.828125</v>
      </c>
      <c r="T36">
        <f>'[5]DWM-HT'!C40</f>
        <v>1.96875</v>
      </c>
      <c r="U36">
        <f>[5]WMA!C40</f>
        <v>0.8125</v>
      </c>
      <c r="V36">
        <f>[5]Lite!C40</f>
        <v>1.609375</v>
      </c>
    </row>
    <row r="37" spans="1:22" x14ac:dyDescent="0.3">
      <c r="A37">
        <f>[5]ARF!E41</f>
        <v>35000</v>
      </c>
      <c r="B37">
        <f>[5]ARF!F41</f>
        <v>88</v>
      </c>
      <c r="C37">
        <f>'[5]DWM-NB'!F41</f>
        <v>91.952380952380949</v>
      </c>
      <c r="D37">
        <f>'[5]DWM-HT'!F41</f>
        <v>92.800000000000011</v>
      </c>
      <c r="E37">
        <f>[5]WMA!F41</f>
        <v>0</v>
      </c>
      <c r="F37">
        <f>[5]Lite!F41</f>
        <v>94</v>
      </c>
      <c r="H37">
        <f>'[5]DWM-NB'!L41</f>
        <v>1</v>
      </c>
      <c r="I37">
        <f>[5]Lite!L41</f>
        <v>9</v>
      </c>
      <c r="J37">
        <f>'[5]DWM-HT'!L41</f>
        <v>4</v>
      </c>
      <c r="L37">
        <f>[5]ARF!Q41</f>
        <v>0</v>
      </c>
      <c r="M37">
        <f>'[5]DWM-NB'!Q41</f>
        <v>92.238095238095241</v>
      </c>
      <c r="N37">
        <f>'[5]DWM-HT'!Q41</f>
        <v>0</v>
      </c>
      <c r="O37">
        <f>[5]WMA!Q41</f>
        <v>0</v>
      </c>
      <c r="P37">
        <f>[5]Lite!Q41</f>
        <v>100</v>
      </c>
      <c r="R37">
        <f>[5]ARF!C41</f>
        <v>3.28125</v>
      </c>
      <c r="S37">
        <f>'[5]DWM-NB'!C41</f>
        <v>1.890625</v>
      </c>
      <c r="T37">
        <f>'[5]DWM-HT'!C41</f>
        <v>1.984375</v>
      </c>
      <c r="U37">
        <f>[5]WMA!C41</f>
        <v>0.84375</v>
      </c>
      <c r="V37">
        <f>[5]Lite!C41</f>
        <v>1.640625</v>
      </c>
    </row>
    <row r="38" spans="1:22" x14ac:dyDescent="0.3">
      <c r="A38">
        <f>[5]ARF!E42</f>
        <v>36000</v>
      </c>
      <c r="B38">
        <f>[5]ARF!F42</f>
        <v>86.3</v>
      </c>
      <c r="C38">
        <f>'[5]DWM-NB'!F42</f>
        <v>91.888888888888886</v>
      </c>
      <c r="D38">
        <f>'[5]DWM-HT'!F42</f>
        <v>83.6</v>
      </c>
      <c r="E38">
        <f>[5]WMA!F42</f>
        <v>0.3</v>
      </c>
      <c r="F38">
        <f>[5]Lite!F42</f>
        <v>90.5</v>
      </c>
      <c r="H38">
        <f>'[5]DWM-NB'!L42</f>
        <v>1</v>
      </c>
      <c r="I38">
        <f>[5]Lite!L42</f>
        <v>7</v>
      </c>
      <c r="J38">
        <f>'[5]DWM-HT'!L42</f>
        <v>5</v>
      </c>
      <c r="L38">
        <f>[5]ARF!Q42</f>
        <v>0</v>
      </c>
      <c r="M38">
        <f>'[5]DWM-NB'!Q42</f>
        <v>92.157407407407405</v>
      </c>
      <c r="N38">
        <f>'[5]DWM-HT'!Q42</f>
        <v>0</v>
      </c>
      <c r="O38">
        <f>[5]WMA!Q42</f>
        <v>0</v>
      </c>
      <c r="P38">
        <f>[5]Lite!Q42</f>
        <v>100</v>
      </c>
      <c r="R38">
        <f>[5]ARF!C42</f>
        <v>3.359375</v>
      </c>
      <c r="S38">
        <f>'[5]DWM-NB'!C42</f>
        <v>1.953125</v>
      </c>
      <c r="T38">
        <f>'[5]DWM-HT'!C42</f>
        <v>2.03125</v>
      </c>
      <c r="U38">
        <f>[5]WMA!C42</f>
        <v>0.859375</v>
      </c>
      <c r="V38">
        <f>[5]Lite!C42</f>
        <v>1.671875</v>
      </c>
    </row>
    <row r="39" spans="1:22" x14ac:dyDescent="0.3">
      <c r="A39">
        <f>[5]ARF!E43</f>
        <v>37000</v>
      </c>
      <c r="B39">
        <f>[5]ARF!F43</f>
        <v>78.400000000000006</v>
      </c>
      <c r="C39">
        <f>'[5]DWM-NB'!F43</f>
        <v>91.783783783783775</v>
      </c>
      <c r="D39">
        <f>'[5]DWM-HT'!F43</f>
        <v>77.900000000000006</v>
      </c>
      <c r="E39">
        <f>[5]WMA!F43</f>
        <v>0.3</v>
      </c>
      <c r="F39">
        <f>[5]Lite!F43</f>
        <v>87.8</v>
      </c>
      <c r="H39">
        <f>'[5]DWM-NB'!L43</f>
        <v>1</v>
      </c>
      <c r="I39">
        <f>[5]Lite!L43</f>
        <v>6</v>
      </c>
      <c r="J39">
        <f>'[5]DWM-HT'!L43</f>
        <v>8</v>
      </c>
      <c r="L39">
        <f>[5]ARF!Q43</f>
        <v>0</v>
      </c>
      <c r="M39">
        <f>'[5]DWM-NB'!Q43</f>
        <v>92.072072072072075</v>
      </c>
      <c r="N39">
        <f>'[5]DWM-HT'!Q43</f>
        <v>0</v>
      </c>
      <c r="O39">
        <f>[5]WMA!Q43</f>
        <v>0</v>
      </c>
      <c r="P39">
        <f>[5]Lite!Q43</f>
        <v>100</v>
      </c>
      <c r="R39">
        <f>[5]ARF!C43</f>
        <v>3.453125</v>
      </c>
      <c r="S39">
        <f>'[5]DWM-NB'!C43</f>
        <v>2.03125</v>
      </c>
      <c r="T39">
        <f>'[5]DWM-HT'!C43</f>
        <v>2.09375</v>
      </c>
      <c r="U39">
        <f>[5]WMA!C43</f>
        <v>0.875</v>
      </c>
      <c r="V39">
        <f>[5]Lite!C43</f>
        <v>1.71875</v>
      </c>
    </row>
    <row r="40" spans="1:22" x14ac:dyDescent="0.3">
      <c r="A40">
        <f>[5]ARF!E44</f>
        <v>38000</v>
      </c>
      <c r="B40">
        <f>[5]ARF!F44</f>
        <v>75.400000000000006</v>
      </c>
      <c r="C40">
        <f>'[5]DWM-NB'!F44</f>
        <v>91.614035087719301</v>
      </c>
      <c r="D40">
        <f>'[5]DWM-HT'!F44</f>
        <v>77.600000000000009</v>
      </c>
      <c r="E40">
        <f>[5]WMA!F44</f>
        <v>0.70000000000000007</v>
      </c>
      <c r="F40">
        <f>[5]Lite!F44</f>
        <v>81</v>
      </c>
      <c r="H40">
        <f>'[5]DWM-NB'!L44</f>
        <v>1</v>
      </c>
      <c r="I40">
        <f>[5]Lite!L44</f>
        <v>8</v>
      </c>
      <c r="J40">
        <f>'[5]DWM-HT'!L44</f>
        <v>7</v>
      </c>
      <c r="L40">
        <f>[5]ARF!Q44</f>
        <v>0</v>
      </c>
      <c r="M40">
        <f>'[5]DWM-NB'!Q44</f>
        <v>91.90789473684211</v>
      </c>
      <c r="N40">
        <f>'[5]DWM-HT'!Q44</f>
        <v>0</v>
      </c>
      <c r="O40">
        <f>[5]WMA!Q44</f>
        <v>0</v>
      </c>
      <c r="P40">
        <f>[5]Lite!Q44</f>
        <v>100</v>
      </c>
      <c r="R40">
        <f>[5]ARF!C44</f>
        <v>3.578125</v>
      </c>
      <c r="S40">
        <f>'[5]DWM-NB'!C44</f>
        <v>2.078125</v>
      </c>
      <c r="T40">
        <f>'[5]DWM-HT'!C44</f>
        <v>2.15625</v>
      </c>
      <c r="U40">
        <f>[5]WMA!C44</f>
        <v>0.90625</v>
      </c>
      <c r="V40">
        <f>[5]Lite!C44</f>
        <v>1.75</v>
      </c>
    </row>
    <row r="41" spans="1:22" x14ac:dyDescent="0.3">
      <c r="A41">
        <f>[5]ARF!E45</f>
        <v>39000</v>
      </c>
      <c r="B41">
        <f>[5]ARF!F45</f>
        <v>66.3</v>
      </c>
      <c r="C41">
        <f>'[5]DWM-NB'!F45</f>
        <v>91.512820512820511</v>
      </c>
      <c r="D41">
        <f>'[5]DWM-HT'!F45</f>
        <v>63.800000000000004</v>
      </c>
      <c r="E41">
        <f>[5]WMA!F45</f>
        <v>1.2</v>
      </c>
      <c r="F41">
        <f>[5]Lite!F45</f>
        <v>73.599999999999994</v>
      </c>
      <c r="H41">
        <f>'[5]DWM-NB'!L45</f>
        <v>1</v>
      </c>
      <c r="I41">
        <f>[5]Lite!L45</f>
        <v>9</v>
      </c>
      <c r="J41">
        <f>'[5]DWM-HT'!L45</f>
        <v>8</v>
      </c>
      <c r="L41">
        <f>[5]ARF!Q45</f>
        <v>0</v>
      </c>
      <c r="M41">
        <f>'[5]DWM-NB'!Q45</f>
        <v>91.799145299145295</v>
      </c>
      <c r="N41">
        <f>'[5]DWM-HT'!Q45</f>
        <v>0</v>
      </c>
      <c r="O41">
        <f>[5]WMA!Q45</f>
        <v>0</v>
      </c>
      <c r="P41">
        <f>[5]Lite!Q45</f>
        <v>100</v>
      </c>
      <c r="R41">
        <f>[5]ARF!C45</f>
        <v>3.703125</v>
      </c>
      <c r="S41">
        <f>'[5]DWM-NB'!C45</f>
        <v>2.140625</v>
      </c>
      <c r="T41">
        <f>'[5]DWM-HT'!C45</f>
        <v>2.234375</v>
      </c>
      <c r="U41">
        <f>[5]WMA!C45</f>
        <v>0.921875</v>
      </c>
      <c r="V41">
        <f>[5]Lite!C45</f>
        <v>1.78125</v>
      </c>
    </row>
    <row r="42" spans="1:22" x14ac:dyDescent="0.3">
      <c r="A42">
        <f>[5]ARF!E46</f>
        <v>40000</v>
      </c>
      <c r="B42">
        <f>[5]ARF!F46</f>
        <v>74</v>
      </c>
      <c r="C42">
        <f>'[5]DWM-NB'!F46</f>
        <v>91.466666666666669</v>
      </c>
      <c r="D42">
        <f>'[5]DWM-HT'!F46</f>
        <v>74.599999999999994</v>
      </c>
      <c r="E42">
        <f>[5]WMA!F46</f>
        <v>2.5</v>
      </c>
      <c r="F42">
        <f>[5]Lite!F46</f>
        <v>74.2</v>
      </c>
      <c r="H42">
        <f>'[5]DWM-NB'!L46</f>
        <v>1</v>
      </c>
      <c r="I42">
        <f>[5]Lite!L46</f>
        <v>10</v>
      </c>
      <c r="J42">
        <f>'[5]DWM-HT'!L46</f>
        <v>4</v>
      </c>
      <c r="L42">
        <f>[5]ARF!Q46</f>
        <v>0</v>
      </c>
      <c r="M42">
        <f>'[5]DWM-NB'!Q46</f>
        <v>91.754166666666663</v>
      </c>
      <c r="N42">
        <f>'[5]DWM-HT'!Q46</f>
        <v>0</v>
      </c>
      <c r="O42">
        <f>[5]WMA!Q46</f>
        <v>0</v>
      </c>
      <c r="P42">
        <f>[5]Lite!Q46</f>
        <v>100</v>
      </c>
      <c r="R42">
        <f>[5]ARF!C46</f>
        <v>3.859375</v>
      </c>
      <c r="S42">
        <f>'[5]DWM-NB'!C46</f>
        <v>2.234375</v>
      </c>
      <c r="T42">
        <f>'[5]DWM-HT'!C46</f>
        <v>2.296875</v>
      </c>
      <c r="U42">
        <f>[5]WMA!C46</f>
        <v>0.9375</v>
      </c>
      <c r="V42">
        <f>[5]Lite!C46</f>
        <v>1.828125</v>
      </c>
    </row>
    <row r="43" spans="1:22" x14ac:dyDescent="0.3">
      <c r="A43">
        <f>[5]ARF!E47</f>
        <v>41000</v>
      </c>
      <c r="B43">
        <f>[5]ARF!F47</f>
        <v>67.5</v>
      </c>
      <c r="C43">
        <f>'[5]DWM-NB'!F47</f>
        <v>91.390243902439025</v>
      </c>
      <c r="D43">
        <f>'[5]DWM-HT'!F47</f>
        <v>66.400000000000006</v>
      </c>
      <c r="E43">
        <f>[5]WMA!F47</f>
        <v>2.8000000000000003</v>
      </c>
      <c r="F43">
        <f>[5]Lite!F47</f>
        <v>70.3</v>
      </c>
      <c r="H43">
        <f>'[5]DWM-NB'!L47</f>
        <v>1</v>
      </c>
      <c r="I43">
        <f>[5]Lite!L47</f>
        <v>9</v>
      </c>
      <c r="J43">
        <f>'[5]DWM-HT'!L47</f>
        <v>5</v>
      </c>
      <c r="L43">
        <f>[5]ARF!Q47</f>
        <v>0</v>
      </c>
      <c r="M43">
        <f>'[5]DWM-NB'!Q47</f>
        <v>91.67886178861788</v>
      </c>
      <c r="N43">
        <f>'[5]DWM-HT'!Q47</f>
        <v>0</v>
      </c>
      <c r="O43">
        <f>[5]WMA!Q47</f>
        <v>0</v>
      </c>
      <c r="P43">
        <f>[5]Lite!Q47</f>
        <v>0</v>
      </c>
      <c r="R43">
        <f>[5]ARF!C47</f>
        <v>3.953125</v>
      </c>
      <c r="S43">
        <f>'[5]DWM-NB'!C47</f>
        <v>2.296875</v>
      </c>
      <c r="T43">
        <f>'[5]DWM-HT'!C47</f>
        <v>2.359375</v>
      </c>
      <c r="U43">
        <f>[5]WMA!C47</f>
        <v>0.953125</v>
      </c>
      <c r="V43">
        <f>[5]Lite!C47</f>
        <v>1.875</v>
      </c>
    </row>
    <row r="44" spans="1:22" x14ac:dyDescent="0.3">
      <c r="A44">
        <f>[5]ARF!E48</f>
        <v>42000</v>
      </c>
      <c r="B44">
        <f>[5]ARF!F48</f>
        <v>56.899999999999991</v>
      </c>
      <c r="C44">
        <f>'[5]DWM-NB'!F48</f>
        <v>91.38095238095238</v>
      </c>
      <c r="D44">
        <f>'[5]DWM-HT'!F48</f>
        <v>55.600000000000009</v>
      </c>
      <c r="E44">
        <f>[5]WMA!F48</f>
        <v>4</v>
      </c>
      <c r="F44">
        <f>[5]Lite!F48</f>
        <v>66.600000000000009</v>
      </c>
      <c r="H44">
        <f>'[5]DWM-NB'!L48</f>
        <v>1</v>
      </c>
      <c r="I44">
        <f>[5]Lite!L48</f>
        <v>6</v>
      </c>
      <c r="J44">
        <f>'[5]DWM-HT'!L48</f>
        <v>3</v>
      </c>
      <c r="L44">
        <f>[5]ARF!Q48</f>
        <v>0</v>
      </c>
      <c r="M44">
        <f>'[5]DWM-NB'!Q48</f>
        <v>91.666666666666657</v>
      </c>
      <c r="N44">
        <f>'[5]DWM-HT'!Q48</f>
        <v>0</v>
      </c>
      <c r="O44">
        <f>[5]WMA!Q48</f>
        <v>0</v>
      </c>
      <c r="P44">
        <f>[5]Lite!Q48</f>
        <v>100</v>
      </c>
      <c r="R44">
        <f>[5]ARF!C48</f>
        <v>4.0625</v>
      </c>
      <c r="S44">
        <f>'[5]DWM-NB'!C48</f>
        <v>2.359375</v>
      </c>
      <c r="T44">
        <f>'[5]DWM-HT'!C48</f>
        <v>2.4375</v>
      </c>
      <c r="U44">
        <f>[5]WMA!C48</f>
        <v>0.984375</v>
      </c>
      <c r="V44">
        <f>[5]Lite!C48</f>
        <v>1.90625</v>
      </c>
    </row>
    <row r="45" spans="1:22" x14ac:dyDescent="0.3">
      <c r="A45">
        <f>[5]ARF!E49</f>
        <v>43000</v>
      </c>
      <c r="B45">
        <f>[5]ARF!F49</f>
        <v>53.1</v>
      </c>
      <c r="C45">
        <f>'[5]DWM-NB'!F49</f>
        <v>91.248062015503876</v>
      </c>
      <c r="D45">
        <f>'[5]DWM-HT'!F49</f>
        <v>53</v>
      </c>
      <c r="E45">
        <f>[5]WMA!F49</f>
        <v>6.4</v>
      </c>
      <c r="F45">
        <f>[5]Lite!F49</f>
        <v>46.6</v>
      </c>
      <c r="H45">
        <f>'[5]DWM-NB'!L49</f>
        <v>1</v>
      </c>
      <c r="I45">
        <f>[5]Lite!L49</f>
        <v>10</v>
      </c>
      <c r="J45">
        <f>'[5]DWM-HT'!L49</f>
        <v>13</v>
      </c>
      <c r="L45">
        <f>[5]ARF!Q49</f>
        <v>0</v>
      </c>
      <c r="M45">
        <f>'[5]DWM-NB'!Q49</f>
        <v>91.52713178294573</v>
      </c>
      <c r="N45">
        <f>'[5]DWM-HT'!Q49</f>
        <v>0</v>
      </c>
      <c r="O45">
        <f>[5]WMA!Q49</f>
        <v>0</v>
      </c>
      <c r="P45">
        <f>[5]Lite!Q49</f>
        <v>100</v>
      </c>
      <c r="R45">
        <f>[5]ARF!C49</f>
        <v>4.140625</v>
      </c>
      <c r="S45">
        <f>'[5]DWM-NB'!C49</f>
        <v>2.390625</v>
      </c>
      <c r="T45">
        <f>'[5]DWM-HT'!C49</f>
        <v>2.515625</v>
      </c>
      <c r="U45">
        <f>[5]WMA!C49</f>
        <v>1</v>
      </c>
      <c r="V45">
        <f>[5]Lite!C49</f>
        <v>1.953125</v>
      </c>
    </row>
    <row r="46" spans="1:22" x14ac:dyDescent="0.3">
      <c r="A46">
        <f>[5]ARF!E50</f>
        <v>44000</v>
      </c>
      <c r="B46">
        <f>[5]ARF!F50</f>
        <v>70.7</v>
      </c>
      <c r="C46">
        <f>'[5]DWM-NB'!F50</f>
        <v>91.204545454545453</v>
      </c>
      <c r="D46">
        <f>'[5]DWM-HT'!F50</f>
        <v>72.7</v>
      </c>
      <c r="E46">
        <f>[5]WMA!F50</f>
        <v>6.3</v>
      </c>
      <c r="F46">
        <f>[5]Lite!F50</f>
        <v>72</v>
      </c>
      <c r="H46">
        <f>'[5]DWM-NB'!L50</f>
        <v>1</v>
      </c>
      <c r="I46">
        <f>[5]Lite!L50</f>
        <v>7</v>
      </c>
      <c r="J46">
        <f>'[5]DWM-HT'!L50</f>
        <v>6</v>
      </c>
      <c r="L46">
        <f>[5]ARF!Q50</f>
        <v>0</v>
      </c>
      <c r="M46">
        <f>'[5]DWM-NB'!Q50</f>
        <v>91.469696969696969</v>
      </c>
      <c r="N46">
        <f>'[5]DWM-HT'!Q50</f>
        <v>0</v>
      </c>
      <c r="O46">
        <f>[5]WMA!Q50</f>
        <v>0</v>
      </c>
      <c r="P46">
        <f>[5]Lite!Q50</f>
        <v>0</v>
      </c>
      <c r="R46">
        <f>[5]ARF!C50</f>
        <v>4.25</v>
      </c>
      <c r="S46">
        <f>'[5]DWM-NB'!C50</f>
        <v>2.4375</v>
      </c>
      <c r="T46">
        <f>'[5]DWM-HT'!C50</f>
        <v>2.59375</v>
      </c>
      <c r="U46">
        <f>[5]WMA!C50</f>
        <v>1.015625</v>
      </c>
      <c r="V46">
        <f>[5]Lite!C50</f>
        <v>2.015625</v>
      </c>
    </row>
    <row r="47" spans="1:22" x14ac:dyDescent="0.3">
      <c r="A47">
        <f>[5]ARF!E51</f>
        <v>45000</v>
      </c>
      <c r="B47">
        <f>[5]ARF!F51</f>
        <v>61</v>
      </c>
      <c r="C47">
        <f>'[5]DWM-NB'!F51</f>
        <v>91.222222222222229</v>
      </c>
      <c r="D47">
        <f>'[5]DWM-HT'!F51</f>
        <v>57.699999999999996</v>
      </c>
      <c r="E47">
        <f>[5]WMA!F51</f>
        <v>7.9</v>
      </c>
      <c r="F47">
        <f>[5]Lite!F51</f>
        <v>77.400000000000006</v>
      </c>
      <c r="H47">
        <f>'[5]DWM-NB'!L51</f>
        <v>1</v>
      </c>
      <c r="I47">
        <f>[5]Lite!L51</f>
        <v>6</v>
      </c>
      <c r="J47">
        <f>'[5]DWM-HT'!L51</f>
        <v>12</v>
      </c>
      <c r="L47">
        <f>[5]ARF!Q51</f>
        <v>0</v>
      </c>
      <c r="M47">
        <f>'[5]DWM-NB'!Q51</f>
        <v>91.507407407407399</v>
      </c>
      <c r="N47">
        <f>'[5]DWM-HT'!Q51</f>
        <v>0</v>
      </c>
      <c r="O47">
        <f>[5]WMA!Q51</f>
        <v>0</v>
      </c>
      <c r="P47">
        <f>[5]Lite!Q51</f>
        <v>100</v>
      </c>
      <c r="R47">
        <f>[5]ARF!C51</f>
        <v>4.375</v>
      </c>
      <c r="S47">
        <f>'[5]DWM-NB'!C51</f>
        <v>2.453125</v>
      </c>
      <c r="T47">
        <f>'[5]DWM-HT'!C51</f>
        <v>2.65625</v>
      </c>
      <c r="U47">
        <f>[5]WMA!C51</f>
        <v>1.046875</v>
      </c>
      <c r="V47">
        <f>[5]Lite!C51</f>
        <v>2.046875</v>
      </c>
    </row>
    <row r="48" spans="1:22" x14ac:dyDescent="0.3">
      <c r="A48">
        <f>[5]ARF!E52</f>
        <v>46000</v>
      </c>
      <c r="B48">
        <f>[5]ARF!F52</f>
        <v>79.5</v>
      </c>
      <c r="C48">
        <f>'[5]DWM-NB'!F52</f>
        <v>91.282608695652172</v>
      </c>
      <c r="D48">
        <f>'[5]DWM-HT'!F52</f>
        <v>82.3</v>
      </c>
      <c r="E48">
        <f>[5]WMA!F52</f>
        <v>6.7</v>
      </c>
      <c r="F48">
        <f>[5]Lite!F52</f>
        <v>83.899999999999991</v>
      </c>
      <c r="H48">
        <f>'[5]DWM-NB'!L52</f>
        <v>1</v>
      </c>
      <c r="I48">
        <f>[5]Lite!L52</f>
        <v>8</v>
      </c>
      <c r="J48">
        <f>'[5]DWM-HT'!L52</f>
        <v>4</v>
      </c>
      <c r="L48">
        <f>[5]ARF!Q52</f>
        <v>0</v>
      </c>
      <c r="M48">
        <f>'[5]DWM-NB'!Q52</f>
        <v>91.576086956521735</v>
      </c>
      <c r="N48">
        <f>'[5]DWM-HT'!Q52</f>
        <v>0</v>
      </c>
      <c r="O48">
        <f>[5]WMA!Q52</f>
        <v>0</v>
      </c>
      <c r="P48">
        <f>[5]Lite!Q52</f>
        <v>100</v>
      </c>
      <c r="R48">
        <f>[5]ARF!C52</f>
        <v>4.484375</v>
      </c>
      <c r="S48">
        <f>'[5]DWM-NB'!C52</f>
        <v>2.484375</v>
      </c>
      <c r="T48">
        <f>'[5]DWM-HT'!C52</f>
        <v>2.71875</v>
      </c>
      <c r="U48">
        <f>[5]WMA!C52</f>
        <v>1.078125</v>
      </c>
      <c r="V48">
        <f>[5]Lite!C52</f>
        <v>2.09375</v>
      </c>
    </row>
    <row r="49" spans="1:22" x14ac:dyDescent="0.3">
      <c r="A49">
        <f>[5]ARF!E53</f>
        <v>47000</v>
      </c>
      <c r="B49">
        <f>[5]ARF!F53</f>
        <v>87.4</v>
      </c>
      <c r="C49">
        <f>'[5]DWM-NB'!F53</f>
        <v>91.319148936170208</v>
      </c>
      <c r="D49">
        <f>'[5]DWM-HT'!F53</f>
        <v>88.2</v>
      </c>
      <c r="E49">
        <f>[5]WMA!F53</f>
        <v>9.1</v>
      </c>
      <c r="F49">
        <f>[5]Lite!F53</f>
        <v>89.8</v>
      </c>
      <c r="H49">
        <f>'[5]DWM-NB'!L53</f>
        <v>1</v>
      </c>
      <c r="I49">
        <f>[5]Lite!L53</f>
        <v>8</v>
      </c>
      <c r="J49">
        <f>'[5]DWM-HT'!L53</f>
        <v>2</v>
      </c>
      <c r="L49">
        <f>[5]ARF!Q53</f>
        <v>0</v>
      </c>
      <c r="M49">
        <f>'[5]DWM-NB'!Q53</f>
        <v>91.60992907801419</v>
      </c>
      <c r="N49">
        <f>'[5]DWM-HT'!Q53</f>
        <v>0</v>
      </c>
      <c r="O49">
        <f>[5]WMA!Q53</f>
        <v>0</v>
      </c>
      <c r="P49">
        <f>[5]Lite!Q53</f>
        <v>0</v>
      </c>
      <c r="R49">
        <f>[5]ARF!C53</f>
        <v>4.53125</v>
      </c>
      <c r="S49">
        <f>'[5]DWM-NB'!C53</f>
        <v>2.53125</v>
      </c>
      <c r="T49">
        <f>'[5]DWM-HT'!C53</f>
        <v>2.734375</v>
      </c>
      <c r="U49">
        <f>[5]WMA!C53</f>
        <v>1.109375</v>
      </c>
      <c r="V49">
        <f>[5]Lite!C53</f>
        <v>2.125</v>
      </c>
    </row>
    <row r="50" spans="1:22" x14ac:dyDescent="0.3">
      <c r="A50">
        <f>[5]ARF!E54</f>
        <v>48000</v>
      </c>
      <c r="B50">
        <f>[5]ARF!F54</f>
        <v>91.3</v>
      </c>
      <c r="C50">
        <f>'[5]DWM-NB'!F54</f>
        <v>91.402777777777771</v>
      </c>
      <c r="D50">
        <f>'[5]DWM-HT'!F54</f>
        <v>88.4</v>
      </c>
      <c r="E50">
        <f>[5]WMA!F54</f>
        <v>11.200000000000001</v>
      </c>
      <c r="F50">
        <f>[5]Lite!F54</f>
        <v>92.7</v>
      </c>
      <c r="H50">
        <f>'[5]DWM-NB'!L54</f>
        <v>1</v>
      </c>
      <c r="I50">
        <f>[5]Lite!L54</f>
        <v>6</v>
      </c>
      <c r="J50">
        <f>'[5]DWM-HT'!L54</f>
        <v>4</v>
      </c>
      <c r="L50">
        <f>[5]ARF!Q54</f>
        <v>0</v>
      </c>
      <c r="M50">
        <f>'[5]DWM-NB'!Q54</f>
        <v>91.697916666666671</v>
      </c>
      <c r="N50">
        <f>'[5]DWM-HT'!Q54</f>
        <v>0</v>
      </c>
      <c r="O50">
        <f>[5]WMA!Q54</f>
        <v>0</v>
      </c>
      <c r="P50">
        <f>[5]Lite!Q54</f>
        <v>0</v>
      </c>
      <c r="R50">
        <f>[5]ARF!C54</f>
        <v>4.578125</v>
      </c>
      <c r="S50">
        <f>'[5]DWM-NB'!C54</f>
        <v>2.546875</v>
      </c>
      <c r="T50">
        <f>'[5]DWM-HT'!C54</f>
        <v>2.765625</v>
      </c>
      <c r="U50">
        <f>[5]WMA!C54</f>
        <v>1.140625</v>
      </c>
      <c r="V50">
        <f>[5]Lite!C54</f>
        <v>2.15625</v>
      </c>
    </row>
    <row r="51" spans="1:22" x14ac:dyDescent="0.3">
      <c r="A51">
        <f>[5]ARF!E55</f>
        <v>49000</v>
      </c>
      <c r="B51">
        <f>[5]ARF!F55</f>
        <v>93.4</v>
      </c>
      <c r="C51">
        <f>'[5]DWM-NB'!F55</f>
        <v>91.489795918367349</v>
      </c>
      <c r="D51">
        <f>'[5]DWM-HT'!F55</f>
        <v>92.7</v>
      </c>
      <c r="E51">
        <f>[5]WMA!F55</f>
        <v>10.8</v>
      </c>
      <c r="F51">
        <f>[5]Lite!F55</f>
        <v>95.7</v>
      </c>
      <c r="H51">
        <f>'[5]DWM-NB'!L55</f>
        <v>1</v>
      </c>
      <c r="I51">
        <f>[5]Lite!L55</f>
        <v>6</v>
      </c>
      <c r="J51">
        <f>'[5]DWM-HT'!L55</f>
        <v>4</v>
      </c>
      <c r="L51">
        <f>[5]ARF!Q55</f>
        <v>0</v>
      </c>
      <c r="M51">
        <f>'[5]DWM-NB'!Q55</f>
        <v>91.77210884353741</v>
      </c>
      <c r="N51">
        <f>'[5]DWM-HT'!Q55</f>
        <v>0</v>
      </c>
      <c r="O51">
        <f>[5]WMA!Q55</f>
        <v>0</v>
      </c>
      <c r="P51">
        <f>[5]Lite!Q55</f>
        <v>100</v>
      </c>
      <c r="R51">
        <f>[5]ARF!C55</f>
        <v>4.625</v>
      </c>
      <c r="S51">
        <f>'[5]DWM-NB'!C55</f>
        <v>2.59375</v>
      </c>
      <c r="T51">
        <f>'[5]DWM-HT'!C55</f>
        <v>2.78125</v>
      </c>
      <c r="U51">
        <f>[5]WMA!C55</f>
        <v>1.171875</v>
      </c>
      <c r="V51">
        <f>[5]Lite!C55</f>
        <v>2.203125</v>
      </c>
    </row>
    <row r="52" spans="1:22" x14ac:dyDescent="0.3">
      <c r="A52">
        <f>[5]ARF!E56</f>
        <v>50000</v>
      </c>
      <c r="B52">
        <f>[5]ARF!F56</f>
        <v>95</v>
      </c>
      <c r="C52">
        <f>'[5]DWM-NB'!F56</f>
        <v>91.5</v>
      </c>
      <c r="D52">
        <f>'[5]DWM-HT'!F56</f>
        <v>93.5</v>
      </c>
      <c r="E52">
        <f>[5]WMA!F56</f>
        <v>11.1</v>
      </c>
      <c r="F52">
        <f>[5]Lite!F56</f>
        <v>96.2</v>
      </c>
      <c r="H52">
        <f>'[5]DWM-NB'!L56</f>
        <v>1</v>
      </c>
      <c r="I52">
        <f>[5]Lite!L56</f>
        <v>6</v>
      </c>
      <c r="J52">
        <f>'[5]DWM-HT'!L56</f>
        <v>4</v>
      </c>
      <c r="L52">
        <f>[5]ARF!Q56</f>
        <v>0</v>
      </c>
      <c r="M52">
        <f>'[5]DWM-NB'!Q56</f>
        <v>91.786666666666676</v>
      </c>
      <c r="N52">
        <f>'[5]DWM-HT'!Q56</f>
        <v>0</v>
      </c>
      <c r="O52">
        <f>[5]WMA!Q56</f>
        <v>0</v>
      </c>
      <c r="P52">
        <f>[5]Lite!Q56</f>
        <v>100</v>
      </c>
      <c r="R52">
        <f>[5]ARF!C56</f>
        <v>4.671875</v>
      </c>
      <c r="S52">
        <f>'[5]DWM-NB'!C56</f>
        <v>2.640625</v>
      </c>
      <c r="T52">
        <f>'[5]DWM-HT'!C56</f>
        <v>2.8125</v>
      </c>
      <c r="U52">
        <f>[5]WMA!C56</f>
        <v>1.1875</v>
      </c>
      <c r="V52">
        <f>[5]Lite!C56</f>
        <v>2.21875</v>
      </c>
    </row>
    <row r="53" spans="1:22" x14ac:dyDescent="0.3">
      <c r="A53">
        <f>[5]ARF!E57</f>
        <v>51000</v>
      </c>
      <c r="B53">
        <f>[5]ARF!F57</f>
        <v>94.8</v>
      </c>
      <c r="C53">
        <f>'[5]DWM-NB'!F57</f>
        <v>91.59477124183006</v>
      </c>
      <c r="D53">
        <f>'[5]DWM-HT'!F57</f>
        <v>92.800000000000011</v>
      </c>
      <c r="E53">
        <f>[5]WMA!F57</f>
        <v>15.4</v>
      </c>
      <c r="F53">
        <f>[5]Lite!F57</f>
        <v>95.3</v>
      </c>
      <c r="H53">
        <f>'[5]DWM-NB'!L57</f>
        <v>1</v>
      </c>
      <c r="I53">
        <f>[5]Lite!L57</f>
        <v>5</v>
      </c>
      <c r="J53">
        <f>'[5]DWM-HT'!L57</f>
        <v>4</v>
      </c>
      <c r="L53">
        <f>[5]ARF!Q57</f>
        <v>0</v>
      </c>
      <c r="M53">
        <f>'[5]DWM-NB'!Q57</f>
        <v>91.875816993464056</v>
      </c>
      <c r="N53">
        <f>'[5]DWM-HT'!Q57</f>
        <v>0</v>
      </c>
      <c r="O53">
        <f>[5]WMA!Q57</f>
        <v>0</v>
      </c>
      <c r="P53">
        <f>[5]Lite!Q57</f>
        <v>100</v>
      </c>
      <c r="R53">
        <f>[5]ARF!C57</f>
        <v>4.703125</v>
      </c>
      <c r="S53">
        <f>'[5]DWM-NB'!C57</f>
        <v>2.671875</v>
      </c>
      <c r="T53">
        <f>'[5]DWM-HT'!C57</f>
        <v>2.828125</v>
      </c>
      <c r="U53">
        <f>[5]WMA!C57</f>
        <v>1.203125</v>
      </c>
      <c r="V53">
        <f>[5]Lite!C57</f>
        <v>2.265625</v>
      </c>
    </row>
    <row r="54" spans="1:22" x14ac:dyDescent="0.3">
      <c r="A54">
        <f>[5]ARF!E58</f>
        <v>52000</v>
      </c>
      <c r="B54">
        <f>[5]ARF!F58</f>
        <v>94</v>
      </c>
      <c r="C54">
        <f>'[5]DWM-NB'!F58</f>
        <v>91.660256410256409</v>
      </c>
      <c r="D54">
        <f>'[5]DWM-HT'!F58</f>
        <v>90.600000000000009</v>
      </c>
      <c r="E54">
        <f>[5]WMA!F58</f>
        <v>20.399999999999999</v>
      </c>
      <c r="F54">
        <f>[5]Lite!F58</f>
        <v>98.5</v>
      </c>
      <c r="H54">
        <f>'[5]DWM-NB'!L58</f>
        <v>1</v>
      </c>
      <c r="I54">
        <f>[5]Lite!L58</f>
        <v>5</v>
      </c>
      <c r="J54">
        <f>'[5]DWM-HT'!L58</f>
        <v>5</v>
      </c>
      <c r="L54">
        <f>[5]ARF!Q58</f>
        <v>0</v>
      </c>
      <c r="M54">
        <f>'[5]DWM-NB'!Q58</f>
        <v>91.948717948717956</v>
      </c>
      <c r="N54">
        <f>'[5]DWM-HT'!Q58</f>
        <v>0</v>
      </c>
      <c r="O54">
        <f>[5]WMA!Q58</f>
        <v>0</v>
      </c>
      <c r="P54">
        <f>[5]Lite!Q58</f>
        <v>100</v>
      </c>
      <c r="R54">
        <f>[5]ARF!C58</f>
        <v>4.75</v>
      </c>
      <c r="S54">
        <f>'[5]DWM-NB'!C58</f>
        <v>2.6875</v>
      </c>
      <c r="T54">
        <f>'[5]DWM-HT'!C58</f>
        <v>2.859375</v>
      </c>
      <c r="U54">
        <f>[5]WMA!C58</f>
        <v>1.21875</v>
      </c>
      <c r="V54">
        <f>[5]Lite!C58</f>
        <v>2.3125</v>
      </c>
    </row>
    <row r="55" spans="1:22" x14ac:dyDescent="0.3">
      <c r="A55">
        <f>[5]ARF!E59</f>
        <v>53000</v>
      </c>
      <c r="B55">
        <f>[5]ARF!F59</f>
        <v>92.4</v>
      </c>
      <c r="C55">
        <f>'[5]DWM-NB'!F59</f>
        <v>91.742138364779876</v>
      </c>
      <c r="D55">
        <f>'[5]DWM-HT'!F59</f>
        <v>87.1</v>
      </c>
      <c r="E55">
        <f>[5]WMA!F59</f>
        <v>26.3</v>
      </c>
      <c r="F55">
        <f>[5]Lite!F59</f>
        <v>98.1</v>
      </c>
      <c r="H55">
        <f>'[5]DWM-NB'!L59</f>
        <v>1</v>
      </c>
      <c r="I55">
        <f>[5]Lite!L59</f>
        <v>5</v>
      </c>
      <c r="J55">
        <f>'[5]DWM-HT'!L59</f>
        <v>3</v>
      </c>
      <c r="L55">
        <f>[5]ARF!Q59</f>
        <v>0</v>
      </c>
      <c r="M55">
        <f>'[5]DWM-NB'!Q59</f>
        <v>92.037735849056602</v>
      </c>
      <c r="N55">
        <f>'[5]DWM-HT'!Q59</f>
        <v>0</v>
      </c>
      <c r="O55">
        <f>[5]WMA!Q59</f>
        <v>0</v>
      </c>
      <c r="P55">
        <f>[5]Lite!Q59</f>
        <v>100</v>
      </c>
      <c r="R55">
        <f>[5]ARF!C59</f>
        <v>4.796875</v>
      </c>
      <c r="S55">
        <f>'[5]DWM-NB'!C59</f>
        <v>2.71875</v>
      </c>
      <c r="T55">
        <f>'[5]DWM-HT'!C59</f>
        <v>2.875</v>
      </c>
      <c r="U55">
        <f>[5]WMA!C59</f>
        <v>1.25</v>
      </c>
      <c r="V55">
        <f>[5]Lite!C59</f>
        <v>2.328125</v>
      </c>
    </row>
    <row r="56" spans="1:22" x14ac:dyDescent="0.3">
      <c r="A56">
        <f>[5]ARF!E60</f>
        <v>54000</v>
      </c>
      <c r="B56">
        <f>[5]ARF!F60</f>
        <v>93.4</v>
      </c>
      <c r="C56">
        <f>'[5]DWM-NB'!F60</f>
        <v>91.808641975308646</v>
      </c>
      <c r="D56">
        <f>'[5]DWM-HT'!F60</f>
        <v>83.1</v>
      </c>
      <c r="E56">
        <f>[5]WMA!F60</f>
        <v>38.299999999999997</v>
      </c>
      <c r="F56">
        <f>[5]Lite!F60</f>
        <v>97.399999999999991</v>
      </c>
      <c r="H56">
        <f>'[5]DWM-NB'!L60</f>
        <v>1</v>
      </c>
      <c r="I56">
        <f>[5]Lite!L60</f>
        <v>5</v>
      </c>
      <c r="J56">
        <f>'[5]DWM-HT'!L60</f>
        <v>3</v>
      </c>
      <c r="L56">
        <f>[5]ARF!Q60</f>
        <v>0</v>
      </c>
      <c r="M56">
        <f>'[5]DWM-NB'!Q60</f>
        <v>92.104938271604937</v>
      </c>
      <c r="N56">
        <f>'[5]DWM-HT'!Q60</f>
        <v>0</v>
      </c>
      <c r="O56">
        <f>[5]WMA!Q60</f>
        <v>0</v>
      </c>
      <c r="P56">
        <f>[5]Lite!Q60</f>
        <v>100</v>
      </c>
      <c r="R56">
        <f>[5]ARF!C60</f>
        <v>4.84375</v>
      </c>
      <c r="S56">
        <f>'[5]DWM-NB'!C60</f>
        <v>2.765625</v>
      </c>
      <c r="T56">
        <f>'[5]DWM-HT'!C60</f>
        <v>2.90625</v>
      </c>
      <c r="U56">
        <f>[5]WMA!C60</f>
        <v>1.265625</v>
      </c>
      <c r="V56">
        <f>[5]Lite!C60</f>
        <v>2.359375</v>
      </c>
    </row>
    <row r="57" spans="1:22" x14ac:dyDescent="0.3">
      <c r="A57">
        <f>[5]ARF!E61</f>
        <v>55000</v>
      </c>
      <c r="B57">
        <f>[5]ARF!F61</f>
        <v>90.600000000000009</v>
      </c>
      <c r="C57">
        <f>'[5]DWM-NB'!F61</f>
        <v>91.86666666666666</v>
      </c>
      <c r="D57">
        <f>'[5]DWM-HT'!F61</f>
        <v>73.8</v>
      </c>
      <c r="E57">
        <f>[5]WMA!F61</f>
        <v>48.699999999999996</v>
      </c>
      <c r="F57">
        <f>[5]Lite!F61</f>
        <v>95.8</v>
      </c>
      <c r="H57">
        <f>'[5]DWM-NB'!L61</f>
        <v>1</v>
      </c>
      <c r="I57">
        <f>[5]Lite!L61</f>
        <v>7</v>
      </c>
      <c r="J57">
        <f>'[5]DWM-HT'!L61</f>
        <v>1</v>
      </c>
      <c r="L57">
        <f>[5]ARF!Q61</f>
        <v>0</v>
      </c>
      <c r="M57">
        <f>'[5]DWM-NB'!Q61</f>
        <v>92.166666666666657</v>
      </c>
      <c r="N57">
        <f>'[5]DWM-HT'!Q61</f>
        <v>0</v>
      </c>
      <c r="O57">
        <f>[5]WMA!Q61</f>
        <v>0</v>
      </c>
      <c r="P57">
        <f>[5]Lite!Q61</f>
        <v>100</v>
      </c>
      <c r="R57">
        <f>[5]ARF!C61</f>
        <v>4.875</v>
      </c>
      <c r="S57">
        <f>'[5]DWM-NB'!C61</f>
        <v>2.796875</v>
      </c>
      <c r="T57">
        <f>'[5]DWM-HT'!C61</f>
        <v>2.9375</v>
      </c>
      <c r="U57">
        <f>[5]WMA!C61</f>
        <v>1.28125</v>
      </c>
      <c r="V57">
        <f>[5]Lite!C61</f>
        <v>2.390625</v>
      </c>
    </row>
    <row r="58" spans="1:22" x14ac:dyDescent="0.3">
      <c r="A58">
        <f>[5]ARF!E62</f>
        <v>56000</v>
      </c>
      <c r="B58">
        <f>[5]ARF!F62</f>
        <v>85.8</v>
      </c>
      <c r="C58">
        <f>'[5]DWM-NB'!F62</f>
        <v>91.976190476190482</v>
      </c>
      <c r="D58">
        <f>'[5]DWM-HT'!F62</f>
        <v>70.199999999999989</v>
      </c>
      <c r="E58">
        <f>[5]WMA!F62</f>
        <v>63.4</v>
      </c>
      <c r="F58">
        <f>[5]Lite!F62</f>
        <v>97.8</v>
      </c>
      <c r="H58">
        <f>'[5]DWM-NB'!L62</f>
        <v>1</v>
      </c>
      <c r="I58">
        <f>[5]Lite!L62</f>
        <v>5</v>
      </c>
      <c r="J58">
        <f>'[5]DWM-HT'!L62</f>
        <v>10</v>
      </c>
      <c r="L58">
        <f>[5]ARF!Q62</f>
        <v>0</v>
      </c>
      <c r="M58">
        <f>'[5]DWM-NB'!Q62</f>
        <v>92.267857142857139</v>
      </c>
      <c r="N58">
        <f>'[5]DWM-HT'!Q62</f>
        <v>0</v>
      </c>
      <c r="O58">
        <f>[5]WMA!Q62</f>
        <v>0</v>
      </c>
      <c r="P58">
        <f>[5]Lite!Q62</f>
        <v>100</v>
      </c>
      <c r="R58">
        <f>[5]ARF!C62</f>
        <v>4.921875</v>
      </c>
      <c r="S58">
        <f>'[5]DWM-NB'!C62</f>
        <v>2.828125</v>
      </c>
      <c r="T58">
        <f>'[5]DWM-HT'!C62</f>
        <v>2.984375</v>
      </c>
      <c r="U58">
        <f>[5]WMA!C62</f>
        <v>1.3125</v>
      </c>
      <c r="V58">
        <f>[5]Lite!C62</f>
        <v>2.421875</v>
      </c>
    </row>
    <row r="59" spans="1:22" x14ac:dyDescent="0.3">
      <c r="A59">
        <f>[5]ARF!E63</f>
        <v>57000</v>
      </c>
      <c r="B59">
        <f>[5]ARF!F63</f>
        <v>82</v>
      </c>
      <c r="C59">
        <f>'[5]DWM-NB'!F63</f>
        <v>92.076023391812868</v>
      </c>
      <c r="D59">
        <f>'[5]DWM-HT'!F63</f>
        <v>98.1</v>
      </c>
      <c r="E59">
        <f>[5]WMA!F63</f>
        <v>76.8</v>
      </c>
      <c r="F59">
        <f>[5]Lite!F63</f>
        <v>96.899999999999991</v>
      </c>
      <c r="H59">
        <f>'[5]DWM-NB'!L63</f>
        <v>1</v>
      </c>
      <c r="I59">
        <f>[5]Lite!L63</f>
        <v>5</v>
      </c>
      <c r="J59">
        <f>'[5]DWM-HT'!L63</f>
        <v>10</v>
      </c>
      <c r="L59">
        <f>[5]ARF!Q63</f>
        <v>0</v>
      </c>
      <c r="M59">
        <f>'[5]DWM-NB'!Q63</f>
        <v>92.359649122807014</v>
      </c>
      <c r="N59">
        <f>'[5]DWM-HT'!Q63</f>
        <v>0</v>
      </c>
      <c r="O59">
        <f>[5]WMA!Q63</f>
        <v>0</v>
      </c>
      <c r="P59">
        <f>[5]Lite!Q63</f>
        <v>100</v>
      </c>
      <c r="R59">
        <f>[5]ARF!C63</f>
        <v>4.984375</v>
      </c>
      <c r="S59">
        <f>'[5]DWM-NB'!C63</f>
        <v>2.875</v>
      </c>
      <c r="T59">
        <f>'[5]DWM-HT'!C63</f>
        <v>3.015625</v>
      </c>
      <c r="U59">
        <f>[5]WMA!C63</f>
        <v>1.328125</v>
      </c>
      <c r="V59">
        <f>[5]Lite!C63</f>
        <v>2.4375</v>
      </c>
    </row>
    <row r="60" spans="1:22" x14ac:dyDescent="0.3">
      <c r="A60">
        <f>[5]ARF!E64</f>
        <v>58000</v>
      </c>
      <c r="B60">
        <f>[5]ARF!F64</f>
        <v>77.8</v>
      </c>
      <c r="C60">
        <f>'[5]DWM-NB'!F64</f>
        <v>92.172413793103445</v>
      </c>
      <c r="D60">
        <f>'[5]DWM-HT'!F64</f>
        <v>98.3</v>
      </c>
      <c r="E60">
        <f>[5]WMA!F64</f>
        <v>83.8</v>
      </c>
      <c r="F60">
        <f>[5]Lite!F64</f>
        <v>98.1</v>
      </c>
      <c r="H60">
        <f>'[5]DWM-NB'!L64</f>
        <v>1</v>
      </c>
      <c r="I60">
        <f>[5]Lite!L64</f>
        <v>5</v>
      </c>
      <c r="J60">
        <f>'[5]DWM-HT'!L64</f>
        <v>10</v>
      </c>
      <c r="L60">
        <f>[5]ARF!Q64</f>
        <v>0</v>
      </c>
      <c r="M60">
        <f>'[5]DWM-NB'!Q64</f>
        <v>92.459770114942529</v>
      </c>
      <c r="N60">
        <f>'[5]DWM-HT'!Q64</f>
        <v>0</v>
      </c>
      <c r="O60">
        <f>[5]WMA!Q64</f>
        <v>0</v>
      </c>
      <c r="P60">
        <f>[5]Lite!Q64</f>
        <v>100</v>
      </c>
      <c r="R60">
        <f>[5]ARF!C64</f>
        <v>5.078125</v>
      </c>
      <c r="S60">
        <f>'[5]DWM-NB'!C64</f>
        <v>2.90625</v>
      </c>
      <c r="T60">
        <f>'[5]DWM-HT'!C64</f>
        <v>3.046875</v>
      </c>
      <c r="U60">
        <f>[5]WMA!C64</f>
        <v>1.34375</v>
      </c>
      <c r="V60">
        <f>[5]Lite!C64</f>
        <v>2.484375</v>
      </c>
    </row>
    <row r="61" spans="1:22" x14ac:dyDescent="0.3">
      <c r="A61">
        <f>[5]ARF!E65</f>
        <v>59000</v>
      </c>
      <c r="B61">
        <f>[5]ARF!F65</f>
        <v>90.3</v>
      </c>
      <c r="C61">
        <f>'[5]DWM-NB'!F65</f>
        <v>92.259887005649716</v>
      </c>
      <c r="D61">
        <f>'[5]DWM-HT'!F65</f>
        <v>95.8</v>
      </c>
      <c r="E61">
        <f>[5]WMA!F65</f>
        <v>92.7</v>
      </c>
      <c r="F61">
        <f>[5]Lite!F65</f>
        <v>97.399999999999991</v>
      </c>
      <c r="H61">
        <f>'[5]DWM-NB'!L65</f>
        <v>1</v>
      </c>
      <c r="I61">
        <f>[5]Lite!L65</f>
        <v>7</v>
      </c>
      <c r="J61">
        <f>'[5]DWM-HT'!L65</f>
        <v>10</v>
      </c>
      <c r="L61">
        <f>[5]ARF!Q65</f>
        <v>0</v>
      </c>
      <c r="M61">
        <f>'[5]DWM-NB'!Q65</f>
        <v>92.539548022598865</v>
      </c>
      <c r="N61">
        <f>'[5]DWM-HT'!Q65</f>
        <v>0</v>
      </c>
      <c r="O61">
        <f>[5]WMA!Q65</f>
        <v>0</v>
      </c>
      <c r="P61">
        <f>[5]Lite!Q65</f>
        <v>100</v>
      </c>
      <c r="R61">
        <f>[5]ARF!C65</f>
        <v>5.171875</v>
      </c>
      <c r="S61">
        <f>'[5]DWM-NB'!C65</f>
        <v>2.9375</v>
      </c>
      <c r="T61">
        <f>'[5]DWM-HT'!C65</f>
        <v>3.078125</v>
      </c>
      <c r="U61">
        <f>[5]WMA!C65</f>
        <v>1.375</v>
      </c>
      <c r="V61">
        <f>[5]Lite!C65</f>
        <v>2.515625</v>
      </c>
    </row>
    <row r="62" spans="1:22" x14ac:dyDescent="0.3">
      <c r="A62">
        <f>[5]ARF!E66</f>
        <v>60000</v>
      </c>
      <c r="B62">
        <f>[5]ARF!F66</f>
        <v>92.4</v>
      </c>
      <c r="C62">
        <f>'[5]DWM-NB'!F66</f>
        <v>92.311111111111117</v>
      </c>
      <c r="D62">
        <f>'[5]DWM-HT'!F66</f>
        <v>95.3</v>
      </c>
      <c r="E62">
        <f>[5]WMA!F66</f>
        <v>96.2</v>
      </c>
      <c r="F62">
        <f>[5]Lite!F66</f>
        <v>98.9</v>
      </c>
      <c r="H62">
        <f>'[5]DWM-NB'!L66</f>
        <v>1</v>
      </c>
      <c r="I62">
        <f>[5]Lite!L66</f>
        <v>5</v>
      </c>
      <c r="J62">
        <f>'[5]DWM-HT'!L66</f>
        <v>11</v>
      </c>
      <c r="L62">
        <f>[5]ARF!Q66</f>
        <v>0</v>
      </c>
      <c r="M62">
        <f>'[5]DWM-NB'!Q66</f>
        <v>92.588888888888889</v>
      </c>
      <c r="N62">
        <f>'[5]DWM-HT'!Q66</f>
        <v>0</v>
      </c>
      <c r="O62">
        <f>[5]WMA!Q66</f>
        <v>0</v>
      </c>
      <c r="P62">
        <f>[5]Lite!Q66</f>
        <v>100</v>
      </c>
      <c r="R62">
        <f>[5]ARF!C66</f>
        <v>5.21875</v>
      </c>
      <c r="S62">
        <f>'[5]DWM-NB'!C66</f>
        <v>2.984375</v>
      </c>
      <c r="T62">
        <f>'[5]DWM-HT'!C66</f>
        <v>3.109375</v>
      </c>
      <c r="U62">
        <f>[5]WMA!C66</f>
        <v>1.390625</v>
      </c>
      <c r="V62">
        <f>[5]Lite!C66</f>
        <v>2.546875</v>
      </c>
    </row>
    <row r="63" spans="1:22" x14ac:dyDescent="0.3">
      <c r="A63">
        <f>[5]ARF!E67</f>
        <v>61000</v>
      </c>
      <c r="B63">
        <f>[5]ARF!F67</f>
        <v>89.2</v>
      </c>
      <c r="C63">
        <f>'[5]DWM-NB'!F67</f>
        <v>92.382513661202182</v>
      </c>
      <c r="D63">
        <f>'[5]DWM-HT'!F67</f>
        <v>90.7</v>
      </c>
      <c r="E63">
        <f>[5]WMA!F67</f>
        <v>98.9</v>
      </c>
      <c r="F63">
        <f>[5]Lite!F67</f>
        <v>98.9</v>
      </c>
      <c r="H63">
        <f>'[5]DWM-NB'!L67</f>
        <v>1</v>
      </c>
      <c r="I63">
        <f>[5]Lite!L67</f>
        <v>5</v>
      </c>
      <c r="J63">
        <f>'[5]DWM-HT'!L67</f>
        <v>12</v>
      </c>
      <c r="L63">
        <f>[5]ARF!Q67</f>
        <v>0</v>
      </c>
      <c r="M63">
        <f>'[5]DWM-NB'!Q67</f>
        <v>92.666666666666657</v>
      </c>
      <c r="N63">
        <f>'[5]DWM-HT'!Q67</f>
        <v>0</v>
      </c>
      <c r="O63">
        <f>[5]WMA!Q67</f>
        <v>0</v>
      </c>
      <c r="P63">
        <f>[5]Lite!Q67</f>
        <v>100</v>
      </c>
      <c r="R63">
        <f>[5]ARF!C67</f>
        <v>5.265625</v>
      </c>
      <c r="S63">
        <f>'[5]DWM-NB'!C67</f>
        <v>3.03125</v>
      </c>
      <c r="T63">
        <f>'[5]DWM-HT'!C67</f>
        <v>3.140625</v>
      </c>
      <c r="U63">
        <f>[5]WMA!C67</f>
        <v>1.40625</v>
      </c>
      <c r="V63">
        <f>[5]Lite!C67</f>
        <v>2.578125</v>
      </c>
    </row>
    <row r="64" spans="1:22" x14ac:dyDescent="0.3">
      <c r="A64">
        <f>[5]ARF!E68</f>
        <v>62000</v>
      </c>
      <c r="B64">
        <f>[5]ARF!F68</f>
        <v>85.8</v>
      </c>
      <c r="C64">
        <f>'[5]DWM-NB'!F68</f>
        <v>92.456989247311824</v>
      </c>
      <c r="D64">
        <f>'[5]DWM-HT'!F68</f>
        <v>86.7</v>
      </c>
      <c r="E64">
        <f>[5]WMA!F68</f>
        <v>99.6</v>
      </c>
      <c r="F64">
        <f>[5]Lite!F68</f>
        <v>96.8</v>
      </c>
      <c r="H64">
        <f>'[5]DWM-NB'!L68</f>
        <v>1</v>
      </c>
      <c r="I64">
        <f>[5]Lite!L68</f>
        <v>6</v>
      </c>
      <c r="J64">
        <f>'[5]DWM-HT'!L68</f>
        <v>8</v>
      </c>
      <c r="L64">
        <f>[5]ARF!Q68</f>
        <v>0</v>
      </c>
      <c r="M64">
        <f>'[5]DWM-NB'!Q68</f>
        <v>92.741935483870961</v>
      </c>
      <c r="N64">
        <f>'[5]DWM-HT'!Q68</f>
        <v>0</v>
      </c>
      <c r="O64">
        <f>[5]WMA!Q68</f>
        <v>0</v>
      </c>
      <c r="P64">
        <f>[5]Lite!Q68</f>
        <v>100</v>
      </c>
      <c r="R64">
        <f>[5]ARF!C68</f>
        <v>5.34375</v>
      </c>
      <c r="S64">
        <f>'[5]DWM-NB'!C68</f>
        <v>3.046875</v>
      </c>
      <c r="T64">
        <f>'[5]DWM-HT'!C68</f>
        <v>3.1875</v>
      </c>
      <c r="U64">
        <f>[5]WMA!C68</f>
        <v>1.4375</v>
      </c>
      <c r="V64">
        <f>[5]Lite!C68</f>
        <v>2.609375</v>
      </c>
    </row>
    <row r="65" spans="1:22" x14ac:dyDescent="0.3">
      <c r="A65">
        <f>[5]ARF!E69</f>
        <v>63000</v>
      </c>
      <c r="B65">
        <f>[5]ARF!F69</f>
        <v>90.8</v>
      </c>
      <c r="C65">
        <f>'[5]DWM-NB'!F69</f>
        <v>92.534391534391531</v>
      </c>
      <c r="D65">
        <f>'[5]DWM-HT'!F69</f>
        <v>97.3</v>
      </c>
      <c r="E65">
        <f>[5]WMA!F69</f>
        <v>97.6</v>
      </c>
      <c r="F65">
        <f>[5]Lite!F69</f>
        <v>96.6</v>
      </c>
      <c r="H65">
        <f>'[5]DWM-NB'!L69</f>
        <v>1</v>
      </c>
      <c r="I65">
        <f>[5]Lite!L69</f>
        <v>6</v>
      </c>
      <c r="J65">
        <f>'[5]DWM-HT'!L69</f>
        <v>7</v>
      </c>
      <c r="L65">
        <f>[5]ARF!Q69</f>
        <v>0</v>
      </c>
      <c r="M65">
        <f>'[5]DWM-NB'!Q69</f>
        <v>92.81481481481481</v>
      </c>
      <c r="N65">
        <f>'[5]DWM-HT'!Q69</f>
        <v>0</v>
      </c>
      <c r="O65">
        <f>[5]WMA!Q69</f>
        <v>0</v>
      </c>
      <c r="P65">
        <f>[5]Lite!Q69</f>
        <v>100</v>
      </c>
      <c r="R65">
        <f>[5]ARF!C69</f>
        <v>5.390625</v>
      </c>
      <c r="S65">
        <f>'[5]DWM-NB'!C69</f>
        <v>3.09375</v>
      </c>
      <c r="T65">
        <f>'[5]DWM-HT'!C69</f>
        <v>3.21875</v>
      </c>
      <c r="U65">
        <f>[5]WMA!C69</f>
        <v>1.453125</v>
      </c>
      <c r="V65">
        <f>[5]Lite!C69</f>
        <v>2.640625</v>
      </c>
    </row>
    <row r="66" spans="1:22" x14ac:dyDescent="0.3">
      <c r="A66">
        <f>[5]ARF!E70</f>
        <v>64000</v>
      </c>
      <c r="B66">
        <f>[5]ARF!F70</f>
        <v>85.6</v>
      </c>
      <c r="C66">
        <f>'[5]DWM-NB'!F70</f>
        <v>92.630208333333329</v>
      </c>
      <c r="D66">
        <f>'[5]DWM-HT'!F70</f>
        <v>96.899999999999991</v>
      </c>
      <c r="E66">
        <f>[5]WMA!F70</f>
        <v>96.7</v>
      </c>
      <c r="F66">
        <f>[5]Lite!F70</f>
        <v>97.2</v>
      </c>
      <c r="H66">
        <f>'[5]DWM-NB'!L70</f>
        <v>1</v>
      </c>
      <c r="I66">
        <f>[5]Lite!L70</f>
        <v>5</v>
      </c>
      <c r="J66">
        <f>'[5]DWM-HT'!L70</f>
        <v>7</v>
      </c>
      <c r="L66">
        <f>[5]ARF!Q70</f>
        <v>0</v>
      </c>
      <c r="M66">
        <f>'[5]DWM-NB'!Q70</f>
        <v>92.901041666666657</v>
      </c>
      <c r="N66">
        <f>'[5]DWM-HT'!Q70</f>
        <v>0</v>
      </c>
      <c r="O66">
        <f>[5]WMA!Q70</f>
        <v>0</v>
      </c>
      <c r="P66">
        <f>[5]Lite!Q70</f>
        <v>0</v>
      </c>
      <c r="R66">
        <f>[5]ARF!C70</f>
        <v>5.4375</v>
      </c>
      <c r="S66">
        <f>'[5]DWM-NB'!C70</f>
        <v>3.140625</v>
      </c>
      <c r="T66">
        <f>'[5]DWM-HT'!C70</f>
        <v>3.234375</v>
      </c>
      <c r="U66">
        <f>[5]WMA!C70</f>
        <v>1.46875</v>
      </c>
      <c r="V66">
        <f>[5]Lite!C70</f>
        <v>2.671875</v>
      </c>
    </row>
    <row r="67" spans="1:22" x14ac:dyDescent="0.3">
      <c r="A67">
        <f>[5]ARF!E71</f>
        <v>65000</v>
      </c>
      <c r="B67">
        <f>[5]ARF!F71</f>
        <v>77.900000000000006</v>
      </c>
      <c r="C67">
        <f>'[5]DWM-NB'!F71</f>
        <v>92.656410256410254</v>
      </c>
      <c r="D67">
        <f>'[5]DWM-HT'!F71</f>
        <v>94.399999999999991</v>
      </c>
      <c r="E67">
        <f>[5]WMA!F71</f>
        <v>93.8</v>
      </c>
      <c r="F67">
        <f>[5]Lite!F71</f>
        <v>95.5</v>
      </c>
      <c r="H67">
        <f>'[5]DWM-NB'!L71</f>
        <v>1</v>
      </c>
      <c r="I67">
        <f>[5]Lite!L71</f>
        <v>5</v>
      </c>
      <c r="J67">
        <f>'[5]DWM-HT'!L71</f>
        <v>8</v>
      </c>
      <c r="L67">
        <f>[5]ARF!Q71</f>
        <v>0</v>
      </c>
      <c r="M67">
        <f>'[5]DWM-NB'!Q71</f>
        <v>92.925641025641028</v>
      </c>
      <c r="N67">
        <f>'[5]DWM-HT'!Q71</f>
        <v>0</v>
      </c>
      <c r="O67">
        <f>[5]WMA!Q71</f>
        <v>0</v>
      </c>
      <c r="P67">
        <f>[5]Lite!Q71</f>
        <v>100</v>
      </c>
      <c r="R67">
        <f>[5]ARF!C71</f>
        <v>5.515625</v>
      </c>
      <c r="S67">
        <f>'[5]DWM-NB'!C71</f>
        <v>3.171875</v>
      </c>
      <c r="T67">
        <f>'[5]DWM-HT'!C71</f>
        <v>3.25</v>
      </c>
      <c r="U67">
        <f>[5]WMA!C71</f>
        <v>1.484375</v>
      </c>
      <c r="V67">
        <f>[5]Lite!C71</f>
        <v>2.703125</v>
      </c>
    </row>
    <row r="68" spans="1:22" x14ac:dyDescent="0.3">
      <c r="A68">
        <f>[5]ARF!E72</f>
        <v>66000</v>
      </c>
      <c r="B68">
        <f>[5]ARF!F72</f>
        <v>85.5</v>
      </c>
      <c r="C68">
        <f>'[5]DWM-NB'!F72</f>
        <v>92.732323232323239</v>
      </c>
      <c r="D68">
        <f>'[5]DWM-HT'!F72</f>
        <v>89.8</v>
      </c>
      <c r="E68">
        <f>[5]WMA!F72</f>
        <v>88</v>
      </c>
      <c r="F68">
        <f>[5]Lite!F72</f>
        <v>92.100000000000009</v>
      </c>
      <c r="H68">
        <f>'[5]DWM-NB'!L72</f>
        <v>1</v>
      </c>
      <c r="I68">
        <f>[5]Lite!L72</f>
        <v>5</v>
      </c>
      <c r="J68">
        <f>'[5]DWM-HT'!L72</f>
        <v>10</v>
      </c>
      <c r="L68">
        <f>[5]ARF!Q72</f>
        <v>0</v>
      </c>
      <c r="M68">
        <f>'[5]DWM-NB'!Q72</f>
        <v>93.005050505050505</v>
      </c>
      <c r="N68">
        <f>'[5]DWM-HT'!Q72</f>
        <v>0</v>
      </c>
      <c r="O68">
        <f>[5]WMA!Q72</f>
        <v>0</v>
      </c>
      <c r="P68">
        <f>[5]Lite!Q72</f>
        <v>0</v>
      </c>
      <c r="R68">
        <f>[5]ARF!C72</f>
        <v>5.609375</v>
      </c>
      <c r="S68">
        <f>'[5]DWM-NB'!C72</f>
        <v>3.1875</v>
      </c>
      <c r="T68">
        <f>'[5]DWM-HT'!C72</f>
        <v>3.28125</v>
      </c>
      <c r="U68">
        <f>[5]WMA!C72</f>
        <v>1.515625</v>
      </c>
      <c r="V68">
        <f>[5]Lite!C72</f>
        <v>2.71875</v>
      </c>
    </row>
    <row r="69" spans="1:22" x14ac:dyDescent="0.3">
      <c r="A69">
        <f>[5]ARF!E73</f>
        <v>67000</v>
      </c>
      <c r="B69">
        <f>[5]ARF!F73</f>
        <v>85.7</v>
      </c>
      <c r="C69">
        <f>'[5]DWM-NB'!F73</f>
        <v>92.791044776119406</v>
      </c>
      <c r="D69">
        <f>'[5]DWM-HT'!F73</f>
        <v>83.5</v>
      </c>
      <c r="E69">
        <f>[5]WMA!F73</f>
        <v>82.8</v>
      </c>
      <c r="F69">
        <f>[5]Lite!F73</f>
        <v>87.3</v>
      </c>
      <c r="H69">
        <f>'[5]DWM-NB'!L73</f>
        <v>1</v>
      </c>
      <c r="I69">
        <f>[5]Lite!L73</f>
        <v>7</v>
      </c>
      <c r="J69">
        <f>'[5]DWM-HT'!L73</f>
        <v>6</v>
      </c>
      <c r="L69">
        <f>[5]ARF!Q73</f>
        <v>0</v>
      </c>
      <c r="M69">
        <f>'[5]DWM-NB'!Q73</f>
        <v>93.06218905472636</v>
      </c>
      <c r="N69">
        <f>'[5]DWM-HT'!Q73</f>
        <v>0</v>
      </c>
      <c r="O69">
        <f>[5]WMA!Q73</f>
        <v>0</v>
      </c>
      <c r="P69">
        <f>[5]Lite!Q73</f>
        <v>0</v>
      </c>
      <c r="R69">
        <f>[5]ARF!C73</f>
        <v>5.640625</v>
      </c>
      <c r="S69">
        <f>'[5]DWM-NB'!C73</f>
        <v>3.234375</v>
      </c>
      <c r="T69">
        <f>'[5]DWM-HT'!C73</f>
        <v>3.3125</v>
      </c>
      <c r="U69">
        <f>[5]WMA!C73</f>
        <v>1.53125</v>
      </c>
      <c r="V69">
        <f>[5]Lite!C73</f>
        <v>2.75</v>
      </c>
    </row>
    <row r="70" spans="1:22" x14ac:dyDescent="0.3">
      <c r="A70">
        <f>[5]ARF!E74</f>
        <v>68000</v>
      </c>
      <c r="B70">
        <f>[5]ARF!F74</f>
        <v>78.3</v>
      </c>
      <c r="C70">
        <f>'[5]DWM-NB'!F74</f>
        <v>92.818627450980401</v>
      </c>
      <c r="D70">
        <f>'[5]DWM-HT'!F74</f>
        <v>47.3</v>
      </c>
      <c r="E70">
        <f>[5]WMA!F74</f>
        <v>72.8</v>
      </c>
      <c r="F70">
        <f>[5]Lite!F74</f>
        <v>66.400000000000006</v>
      </c>
      <c r="H70">
        <f>'[5]DWM-NB'!L74</f>
        <v>1</v>
      </c>
      <c r="I70">
        <f>[5]Lite!L74</f>
        <v>12</v>
      </c>
      <c r="J70">
        <f>'[5]DWM-HT'!L74</f>
        <v>7</v>
      </c>
      <c r="L70">
        <f>[5]ARF!Q74</f>
        <v>0</v>
      </c>
      <c r="M70">
        <f>'[5]DWM-NB'!Q74</f>
        <v>93.110294117647058</v>
      </c>
      <c r="N70">
        <f>'[5]DWM-HT'!Q74</f>
        <v>0</v>
      </c>
      <c r="O70">
        <f>[5]WMA!Q74</f>
        <v>0</v>
      </c>
      <c r="P70">
        <f>[5]Lite!Q74</f>
        <v>100</v>
      </c>
      <c r="R70">
        <f>[5]ARF!C74</f>
        <v>5.71875</v>
      </c>
      <c r="S70">
        <f>'[5]DWM-NB'!C74</f>
        <v>3.28125</v>
      </c>
      <c r="T70">
        <f>'[5]DWM-HT'!C74</f>
        <v>3.34375</v>
      </c>
      <c r="U70">
        <f>[5]WMA!C74</f>
        <v>1.546875</v>
      </c>
      <c r="V70">
        <f>[5]Lite!C74</f>
        <v>2.765625</v>
      </c>
    </row>
    <row r="71" spans="1:22" x14ac:dyDescent="0.3">
      <c r="A71">
        <f>[5]ARF!E75</f>
        <v>69000</v>
      </c>
      <c r="B71">
        <f>[5]ARF!F75</f>
        <v>81.699999999999989</v>
      </c>
      <c r="C71">
        <f>'[5]DWM-NB'!F75</f>
        <v>92.879227053140099</v>
      </c>
      <c r="D71">
        <f>'[5]DWM-HT'!F75</f>
        <v>83.7</v>
      </c>
      <c r="E71">
        <f>[5]WMA!F75</f>
        <v>62.1</v>
      </c>
      <c r="F71">
        <f>[5]Lite!F75</f>
        <v>81.100000000000009</v>
      </c>
      <c r="H71">
        <f>'[5]DWM-NB'!L75</f>
        <v>1</v>
      </c>
      <c r="I71">
        <f>[5]Lite!L75</f>
        <v>10</v>
      </c>
      <c r="J71">
        <f>'[5]DWM-HT'!L75</f>
        <v>8</v>
      </c>
      <c r="L71">
        <f>[5]ARF!Q75</f>
        <v>0</v>
      </c>
      <c r="M71">
        <f>'[5]DWM-NB'!Q75</f>
        <v>93.157004830917884</v>
      </c>
      <c r="N71">
        <f>'[5]DWM-HT'!Q75</f>
        <v>0</v>
      </c>
      <c r="O71">
        <f>[5]WMA!Q75</f>
        <v>0</v>
      </c>
      <c r="P71">
        <f>[5]Lite!Q75</f>
        <v>100</v>
      </c>
      <c r="R71">
        <f>[5]ARF!C75</f>
        <v>5.8125</v>
      </c>
      <c r="S71">
        <f>'[5]DWM-NB'!C75</f>
        <v>3.3125</v>
      </c>
      <c r="T71">
        <f>'[5]DWM-HT'!C75</f>
        <v>3.390625</v>
      </c>
      <c r="U71">
        <f>[5]WMA!C75</f>
        <v>1.5625</v>
      </c>
      <c r="V71">
        <f>[5]Lite!C75</f>
        <v>2.8125</v>
      </c>
    </row>
    <row r="72" spans="1:22" x14ac:dyDescent="0.3">
      <c r="A72">
        <f>[5]ARF!E76</f>
        <v>70000</v>
      </c>
      <c r="B72">
        <f>[5]ARF!F76</f>
        <v>80.400000000000006</v>
      </c>
      <c r="C72">
        <f>'[5]DWM-NB'!F76</f>
        <v>92.9</v>
      </c>
      <c r="D72">
        <f>'[5]DWM-HT'!F76</f>
        <v>84.399999999999991</v>
      </c>
      <c r="E72">
        <f>[5]WMA!F76</f>
        <v>45.1</v>
      </c>
      <c r="F72">
        <f>[5]Lite!F76</f>
        <v>85</v>
      </c>
      <c r="H72">
        <f>'[5]DWM-NB'!L76</f>
        <v>1</v>
      </c>
      <c r="I72">
        <f>[5]Lite!L76</f>
        <v>9</v>
      </c>
      <c r="J72">
        <f>'[5]DWM-HT'!L76</f>
        <v>7</v>
      </c>
      <c r="L72">
        <f>[5]ARF!Q76</f>
        <v>0</v>
      </c>
      <c r="M72">
        <f>'[5]DWM-NB'!Q76</f>
        <v>93.195238095238096</v>
      </c>
      <c r="N72">
        <f>'[5]DWM-HT'!Q76</f>
        <v>0</v>
      </c>
      <c r="O72">
        <f>[5]WMA!Q76</f>
        <v>0</v>
      </c>
      <c r="P72">
        <f>[5]Lite!Q76</f>
        <v>100</v>
      </c>
      <c r="R72">
        <f>[5]ARF!C76</f>
        <v>5.9375</v>
      </c>
      <c r="S72">
        <f>'[5]DWM-NB'!C76</f>
        <v>3.375</v>
      </c>
      <c r="T72">
        <f>'[5]DWM-HT'!C76</f>
        <v>3.421875</v>
      </c>
      <c r="U72">
        <f>[5]WMA!C76</f>
        <v>1.59375</v>
      </c>
      <c r="V72">
        <f>[5]Lite!C76</f>
        <v>2.84375</v>
      </c>
    </row>
    <row r="73" spans="1:22" x14ac:dyDescent="0.3">
      <c r="A73">
        <f>[5]ARF!E77</f>
        <v>71000</v>
      </c>
      <c r="B73">
        <f>[5]ARF!F77</f>
        <v>68.400000000000006</v>
      </c>
      <c r="C73">
        <f>'[5]DWM-NB'!F77</f>
        <v>92.91549295774648</v>
      </c>
      <c r="D73">
        <f>'[5]DWM-HT'!F77</f>
        <v>82.6</v>
      </c>
      <c r="E73">
        <f>[5]WMA!F77</f>
        <v>33.5</v>
      </c>
      <c r="F73">
        <f>[5]Lite!F77</f>
        <v>83</v>
      </c>
      <c r="H73">
        <f>'[5]DWM-NB'!L77</f>
        <v>1</v>
      </c>
      <c r="I73">
        <f>[5]Lite!L77</f>
        <v>9</v>
      </c>
      <c r="J73">
        <f>'[5]DWM-HT'!L77</f>
        <v>7</v>
      </c>
      <c r="L73">
        <f>[5]ARF!Q77</f>
        <v>0</v>
      </c>
      <c r="M73">
        <f>'[5]DWM-NB'!Q77</f>
        <v>93.213615023474176</v>
      </c>
      <c r="N73">
        <f>'[5]DWM-HT'!Q77</f>
        <v>0</v>
      </c>
      <c r="O73">
        <f>[5]WMA!Q77</f>
        <v>0</v>
      </c>
      <c r="P73">
        <f>[5]Lite!Q77</f>
        <v>100</v>
      </c>
      <c r="R73">
        <f>[5]ARF!C77</f>
        <v>6.0625</v>
      </c>
      <c r="S73">
        <f>'[5]DWM-NB'!C77</f>
        <v>3.40625</v>
      </c>
      <c r="T73">
        <f>'[5]DWM-HT'!C77</f>
        <v>3.453125</v>
      </c>
      <c r="U73">
        <f>[5]WMA!C77</f>
        <v>1.609375</v>
      </c>
      <c r="V73">
        <f>[5]Lite!C77</f>
        <v>2.875</v>
      </c>
    </row>
    <row r="74" spans="1:22" x14ac:dyDescent="0.3">
      <c r="A74">
        <f>[5]ARF!E78</f>
        <v>72000</v>
      </c>
      <c r="B74">
        <f>[5]ARF!F78</f>
        <v>75.3</v>
      </c>
      <c r="C74">
        <f>'[5]DWM-NB'!F78</f>
        <v>92.93981481481481</v>
      </c>
      <c r="D74">
        <f>'[5]DWM-HT'!F78</f>
        <v>76.7</v>
      </c>
      <c r="E74">
        <f>[5]WMA!F78</f>
        <v>22.7</v>
      </c>
      <c r="F74">
        <f>[5]Lite!F78</f>
        <v>79.2</v>
      </c>
      <c r="H74">
        <f>'[5]DWM-NB'!L78</f>
        <v>1</v>
      </c>
      <c r="I74">
        <f>[5]Lite!L78</f>
        <v>10</v>
      </c>
      <c r="J74">
        <f>'[5]DWM-HT'!L78</f>
        <v>7</v>
      </c>
      <c r="L74">
        <f>[5]ARF!Q78</f>
        <v>0</v>
      </c>
      <c r="M74">
        <f>'[5]DWM-NB'!Q78</f>
        <v>93.243055555555557</v>
      </c>
      <c r="N74">
        <f>'[5]DWM-HT'!Q78</f>
        <v>0</v>
      </c>
      <c r="O74">
        <f>[5]WMA!Q78</f>
        <v>0</v>
      </c>
      <c r="P74">
        <f>[5]Lite!Q78</f>
        <v>100</v>
      </c>
      <c r="R74">
        <f>[5]ARF!C78</f>
        <v>6.21875</v>
      </c>
      <c r="S74">
        <f>'[5]DWM-NB'!C78</f>
        <v>3.453125</v>
      </c>
      <c r="T74">
        <f>'[5]DWM-HT'!C78</f>
        <v>3.484375</v>
      </c>
      <c r="U74">
        <f>[5]WMA!C78</f>
        <v>1.625</v>
      </c>
      <c r="V74">
        <f>[5]Lite!C78</f>
        <v>2.921875</v>
      </c>
    </row>
    <row r="75" spans="1:22" x14ac:dyDescent="0.3">
      <c r="A75">
        <f>[5]ARF!E79</f>
        <v>73000</v>
      </c>
      <c r="B75">
        <f>[5]ARF!F79</f>
        <v>69.099999999999994</v>
      </c>
      <c r="C75">
        <f>'[5]DWM-NB'!F79</f>
        <v>92.981735159817347</v>
      </c>
      <c r="D75">
        <f>'[5]DWM-HT'!F79</f>
        <v>72.7</v>
      </c>
      <c r="E75">
        <f>[5]WMA!F79</f>
        <v>15.4</v>
      </c>
      <c r="F75">
        <f>[5]Lite!F79</f>
        <v>85</v>
      </c>
      <c r="H75">
        <f>'[5]DWM-NB'!L79</f>
        <v>1</v>
      </c>
      <c r="I75">
        <f>[5]Lite!L79</f>
        <v>8</v>
      </c>
      <c r="J75">
        <f>'[5]DWM-HT'!L79</f>
        <v>7</v>
      </c>
      <c r="L75">
        <f>[5]ARF!Q79</f>
        <v>0</v>
      </c>
      <c r="M75">
        <f>'[5]DWM-NB'!Q79</f>
        <v>93.276255707762559</v>
      </c>
      <c r="N75">
        <f>'[5]DWM-HT'!Q79</f>
        <v>0</v>
      </c>
      <c r="O75">
        <f>[5]WMA!Q79</f>
        <v>0</v>
      </c>
      <c r="P75">
        <f>[5]Lite!Q79</f>
        <v>100</v>
      </c>
      <c r="R75">
        <f>[5]ARF!C79</f>
        <v>6.3125</v>
      </c>
      <c r="S75">
        <f>'[5]DWM-NB'!C79</f>
        <v>3.484375</v>
      </c>
      <c r="T75">
        <f>'[5]DWM-HT'!C79</f>
        <v>3.53125</v>
      </c>
      <c r="U75">
        <f>[5]WMA!C79</f>
        <v>1.640625</v>
      </c>
      <c r="V75">
        <f>[5]Lite!C79</f>
        <v>2.953125</v>
      </c>
    </row>
    <row r="76" spans="1:22" x14ac:dyDescent="0.3">
      <c r="A76">
        <f>[5]ARF!E80</f>
        <v>74000</v>
      </c>
      <c r="B76">
        <f>[5]ARF!F80</f>
        <v>82.699999999999989</v>
      </c>
      <c r="C76">
        <f>'[5]DWM-NB'!F80</f>
        <v>93.018018018018026</v>
      </c>
      <c r="D76">
        <f>'[5]DWM-HT'!F80</f>
        <v>69.899999999999991</v>
      </c>
      <c r="E76">
        <f>[5]WMA!F80</f>
        <v>9.3000000000000007</v>
      </c>
      <c r="F76">
        <f>[5]Lite!F80</f>
        <v>89.3</v>
      </c>
      <c r="H76">
        <f>'[5]DWM-NB'!L80</f>
        <v>1</v>
      </c>
      <c r="I76">
        <f>[5]Lite!L80</f>
        <v>3</v>
      </c>
      <c r="J76">
        <f>'[5]DWM-HT'!L80</f>
        <v>6</v>
      </c>
      <c r="L76">
        <f>[5]ARF!Q80</f>
        <v>0</v>
      </c>
      <c r="M76">
        <f>'[5]DWM-NB'!Q80</f>
        <v>93.306306306306311</v>
      </c>
      <c r="N76">
        <f>'[5]DWM-HT'!Q80</f>
        <v>0</v>
      </c>
      <c r="O76">
        <f>[5]WMA!Q80</f>
        <v>0</v>
      </c>
      <c r="P76">
        <f>[5]Lite!Q80</f>
        <v>0</v>
      </c>
      <c r="R76">
        <f>[5]ARF!C80</f>
        <v>6.40625</v>
      </c>
      <c r="S76">
        <f>'[5]DWM-NB'!C80</f>
        <v>3.546875</v>
      </c>
      <c r="T76">
        <f>'[5]DWM-HT'!C80</f>
        <v>3.578125</v>
      </c>
      <c r="U76">
        <f>[5]WMA!C80</f>
        <v>1.671875</v>
      </c>
      <c r="V76">
        <f>[5]Lite!C80</f>
        <v>2.984375</v>
      </c>
    </row>
    <row r="77" spans="1:22" x14ac:dyDescent="0.3">
      <c r="A77">
        <f>[5]ARF!E81</f>
        <v>75000</v>
      </c>
      <c r="B77">
        <f>[5]ARF!F81</f>
        <v>87</v>
      </c>
      <c r="C77">
        <f>'[5]DWM-NB'!F81</f>
        <v>93.053333333333327</v>
      </c>
      <c r="D77">
        <f>'[5]DWM-HT'!F81</f>
        <v>82.199999999999989</v>
      </c>
      <c r="E77">
        <f>[5]WMA!F81</f>
        <v>4.2</v>
      </c>
      <c r="F77">
        <f>[5]Lite!F81</f>
        <v>83.399999999999991</v>
      </c>
      <c r="H77">
        <f>'[5]DWM-NB'!L81</f>
        <v>1</v>
      </c>
      <c r="I77">
        <f>[5]Lite!L81</f>
        <v>18</v>
      </c>
      <c r="J77">
        <f>'[5]DWM-HT'!L81</f>
        <v>6</v>
      </c>
      <c r="L77">
        <f>[5]ARF!Q81</f>
        <v>0</v>
      </c>
      <c r="M77">
        <f>'[5]DWM-NB'!Q81</f>
        <v>93.333333333333329</v>
      </c>
      <c r="N77">
        <f>'[5]DWM-HT'!Q81</f>
        <v>0</v>
      </c>
      <c r="O77">
        <f>[5]WMA!Q81</f>
        <v>0</v>
      </c>
      <c r="P77">
        <f>[5]Lite!Q81</f>
        <v>100</v>
      </c>
      <c r="R77">
        <f>[5]ARF!C81</f>
        <v>6.453125</v>
      </c>
      <c r="S77">
        <f>'[5]DWM-NB'!C81</f>
        <v>3.578125</v>
      </c>
      <c r="T77">
        <f>'[5]DWM-HT'!C81</f>
        <v>3.640625</v>
      </c>
      <c r="U77">
        <f>[5]WMA!C81</f>
        <v>1.6875</v>
      </c>
      <c r="V77">
        <f>[5]Lite!C81</f>
        <v>3.046875</v>
      </c>
    </row>
    <row r="78" spans="1:22" x14ac:dyDescent="0.3">
      <c r="A78">
        <f>[5]ARF!E82</f>
        <v>76000</v>
      </c>
      <c r="B78">
        <f>[5]ARF!F82</f>
        <v>86</v>
      </c>
      <c r="C78">
        <f>'[5]DWM-NB'!F82</f>
        <v>93.087719298245617</v>
      </c>
      <c r="D78">
        <f>'[5]DWM-HT'!F82</f>
        <v>92</v>
      </c>
      <c r="E78">
        <f>[5]WMA!F82</f>
        <v>1.7000000000000002</v>
      </c>
      <c r="F78">
        <f>[5]Lite!F82</f>
        <v>87.8</v>
      </c>
      <c r="H78">
        <f>'[5]DWM-NB'!L82</f>
        <v>1</v>
      </c>
      <c r="I78">
        <f>[5]Lite!L82</f>
        <v>24</v>
      </c>
      <c r="J78">
        <f>'[5]DWM-HT'!L82</f>
        <v>5</v>
      </c>
      <c r="L78">
        <f>[5]ARF!Q82</f>
        <v>0</v>
      </c>
      <c r="M78">
        <f>'[5]DWM-NB'!Q82</f>
        <v>93.359649122807014</v>
      </c>
      <c r="N78">
        <f>'[5]DWM-HT'!Q82</f>
        <v>0</v>
      </c>
      <c r="O78">
        <f>[5]WMA!Q82</f>
        <v>0</v>
      </c>
      <c r="P78">
        <f>[5]Lite!Q82</f>
        <v>100</v>
      </c>
      <c r="R78">
        <f>[5]ARF!C82</f>
        <v>6.5</v>
      </c>
      <c r="S78">
        <f>'[5]DWM-NB'!C82</f>
        <v>3.625</v>
      </c>
      <c r="T78">
        <f>'[5]DWM-HT'!C82</f>
        <v>3.671875</v>
      </c>
      <c r="U78">
        <f>[5]WMA!C82</f>
        <v>1.703125</v>
      </c>
      <c r="V78">
        <f>[5]Lite!C82</f>
        <v>3.09375</v>
      </c>
    </row>
    <row r="79" spans="1:22" x14ac:dyDescent="0.3">
      <c r="A79">
        <f>[5]ARF!E83</f>
        <v>77000</v>
      </c>
      <c r="B79">
        <f>[5]ARF!F83</f>
        <v>84.7</v>
      </c>
      <c r="C79">
        <f>'[5]DWM-NB'!F83</f>
        <v>93.12121212121211</v>
      </c>
      <c r="D79">
        <f>'[5]DWM-HT'!F83</f>
        <v>91.9</v>
      </c>
      <c r="E79">
        <f>[5]WMA!F83</f>
        <v>1.5</v>
      </c>
      <c r="F79">
        <f>[5]Lite!F83</f>
        <v>89.2</v>
      </c>
      <c r="H79">
        <f>'[5]DWM-NB'!L83</f>
        <v>1</v>
      </c>
      <c r="I79">
        <f>[5]Lite!L83</f>
        <v>13</v>
      </c>
      <c r="J79">
        <f>'[5]DWM-HT'!L83</f>
        <v>6</v>
      </c>
      <c r="L79">
        <f>[5]ARF!Q83</f>
        <v>0</v>
      </c>
      <c r="M79">
        <f>'[5]DWM-NB'!Q83</f>
        <v>93.396103896103895</v>
      </c>
      <c r="N79">
        <f>'[5]DWM-HT'!Q83</f>
        <v>0</v>
      </c>
      <c r="O79">
        <f>[5]WMA!Q83</f>
        <v>0</v>
      </c>
      <c r="P79">
        <f>[5]Lite!Q83</f>
        <v>0</v>
      </c>
      <c r="R79">
        <f>[5]ARF!C83</f>
        <v>6.5625</v>
      </c>
      <c r="S79">
        <f>'[5]DWM-NB'!C83</f>
        <v>3.65625</v>
      </c>
      <c r="T79">
        <f>'[5]DWM-HT'!C83</f>
        <v>3.703125</v>
      </c>
      <c r="U79">
        <f>[5]WMA!C83</f>
        <v>1.71875</v>
      </c>
      <c r="V79">
        <f>[5]Lite!C83</f>
        <v>3.15625</v>
      </c>
    </row>
    <row r="80" spans="1:22" x14ac:dyDescent="0.3">
      <c r="A80">
        <f>[5]ARF!E84</f>
        <v>78000</v>
      </c>
      <c r="B80">
        <f>[5]ARF!F84</f>
        <v>78.2</v>
      </c>
      <c r="C80">
        <f>'[5]DWM-NB'!F84</f>
        <v>93.111111111111114</v>
      </c>
      <c r="D80">
        <f>'[5]DWM-HT'!F84</f>
        <v>90.2</v>
      </c>
      <c r="E80">
        <f>[5]WMA!F84</f>
        <v>0.70000000000000007</v>
      </c>
      <c r="F80">
        <f>[5]Lite!F84</f>
        <v>96.5</v>
      </c>
      <c r="H80">
        <f>'[5]DWM-NB'!L84</f>
        <v>1</v>
      </c>
      <c r="I80">
        <f>[5]Lite!L84</f>
        <v>14</v>
      </c>
      <c r="J80">
        <f>'[5]DWM-HT'!L84</f>
        <v>7</v>
      </c>
      <c r="L80">
        <f>[5]ARF!Q84</f>
        <v>0</v>
      </c>
      <c r="M80">
        <f>'[5]DWM-NB'!Q84</f>
        <v>93.380341880341874</v>
      </c>
      <c r="N80">
        <f>'[5]DWM-HT'!Q84</f>
        <v>0</v>
      </c>
      <c r="O80">
        <f>[5]WMA!Q84</f>
        <v>0</v>
      </c>
      <c r="P80">
        <f>[5]Lite!Q84</f>
        <v>100</v>
      </c>
      <c r="R80">
        <f>[5]ARF!C84</f>
        <v>6.640625</v>
      </c>
      <c r="S80">
        <f>'[5]DWM-NB'!C84</f>
        <v>3.6875</v>
      </c>
      <c r="T80">
        <f>'[5]DWM-HT'!C84</f>
        <v>3.734375</v>
      </c>
      <c r="U80">
        <f>[5]WMA!C84</f>
        <v>1.75</v>
      </c>
      <c r="V80">
        <f>[5]Lite!C84</f>
        <v>3.21875</v>
      </c>
    </row>
    <row r="81" spans="1:22" x14ac:dyDescent="0.3">
      <c r="A81">
        <f>[5]ARF!E85</f>
        <v>79000</v>
      </c>
      <c r="B81">
        <f>[5]ARF!F85</f>
        <v>71.899999999999991</v>
      </c>
      <c r="C81">
        <f>'[5]DWM-NB'!F85</f>
        <v>93.177215189873422</v>
      </c>
      <c r="D81">
        <f>'[5]DWM-HT'!F85</f>
        <v>85.3</v>
      </c>
      <c r="E81">
        <f>[5]WMA!F85</f>
        <v>0.2</v>
      </c>
      <c r="F81">
        <f>[5]Lite!F85</f>
        <v>96</v>
      </c>
      <c r="H81">
        <f>'[5]DWM-NB'!L85</f>
        <v>1</v>
      </c>
      <c r="I81">
        <f>[5]Lite!L85</f>
        <v>18</v>
      </c>
      <c r="J81">
        <f>'[5]DWM-HT'!L85</f>
        <v>9</v>
      </c>
      <c r="L81">
        <f>[5]ARF!Q85</f>
        <v>0</v>
      </c>
      <c r="M81">
        <f>'[5]DWM-NB'!Q85</f>
        <v>93.438818565400837</v>
      </c>
      <c r="N81">
        <f>'[5]DWM-HT'!Q85</f>
        <v>0</v>
      </c>
      <c r="O81">
        <f>[5]WMA!Q85</f>
        <v>0</v>
      </c>
      <c r="P81">
        <f>[5]Lite!Q85</f>
        <v>100</v>
      </c>
      <c r="R81">
        <f>[5]ARF!C85</f>
        <v>6.734375</v>
      </c>
      <c r="S81">
        <f>'[5]DWM-NB'!C85</f>
        <v>3.734375</v>
      </c>
      <c r="T81">
        <f>'[5]DWM-HT'!C85</f>
        <v>3.75</v>
      </c>
      <c r="U81">
        <f>[5]WMA!C85</f>
        <v>1.765625</v>
      </c>
      <c r="V81">
        <f>[5]Lite!C85</f>
        <v>3.25</v>
      </c>
    </row>
    <row r="82" spans="1:22" x14ac:dyDescent="0.3">
      <c r="A82">
        <f>[5]ARF!E86</f>
        <v>80000</v>
      </c>
      <c r="B82">
        <f>[5]ARF!F86</f>
        <v>91.4</v>
      </c>
      <c r="C82">
        <f>'[5]DWM-NB'!F86</f>
        <v>93.179166666666674</v>
      </c>
      <c r="D82">
        <f>'[5]DWM-HT'!F86</f>
        <v>86.9</v>
      </c>
      <c r="E82">
        <f>[5]WMA!F86</f>
        <v>0.1</v>
      </c>
      <c r="F82">
        <f>[5]Lite!F86</f>
        <v>92.100000000000009</v>
      </c>
      <c r="H82">
        <f>'[5]DWM-NB'!L86</f>
        <v>1</v>
      </c>
      <c r="I82">
        <f>[5]Lite!L86</f>
        <v>4</v>
      </c>
      <c r="J82">
        <f>'[5]DWM-HT'!L86</f>
        <v>11</v>
      </c>
      <c r="L82">
        <f>[5]ARF!Q86</f>
        <v>0</v>
      </c>
      <c r="M82">
        <f>'[5]DWM-NB'!Q86</f>
        <v>93.452083333333334</v>
      </c>
      <c r="N82">
        <f>'[5]DWM-HT'!Q86</f>
        <v>0</v>
      </c>
      <c r="O82">
        <f>[5]WMA!Q86</f>
        <v>0</v>
      </c>
      <c r="P82">
        <f>[5]Lite!Q86</f>
        <v>0</v>
      </c>
      <c r="R82">
        <f>[5]ARF!C86</f>
        <v>6.8125</v>
      </c>
      <c r="S82">
        <f>'[5]DWM-NB'!C86</f>
        <v>3.78125</v>
      </c>
      <c r="T82">
        <f>'[5]DWM-HT'!C86</f>
        <v>3.78125</v>
      </c>
      <c r="U82">
        <f>[5]WMA!C86</f>
        <v>1.78125</v>
      </c>
      <c r="V82">
        <f>[5]Lite!C86</f>
        <v>3.296875</v>
      </c>
    </row>
    <row r="83" spans="1:22" x14ac:dyDescent="0.3">
      <c r="A83">
        <f>[5]ARF!E87</f>
        <v>81000</v>
      </c>
      <c r="B83">
        <f>[5]ARF!F87</f>
        <v>95.1</v>
      </c>
      <c r="C83">
        <f>'[5]DWM-NB'!F87</f>
        <v>93.230452674897123</v>
      </c>
      <c r="D83">
        <f>'[5]DWM-HT'!F87</f>
        <v>92.600000000000009</v>
      </c>
      <c r="E83">
        <f>[5]WMA!F87</f>
        <v>0</v>
      </c>
      <c r="F83">
        <f>[5]Lite!F87</f>
        <v>96.2</v>
      </c>
      <c r="H83">
        <f>'[5]DWM-NB'!L87</f>
        <v>1</v>
      </c>
      <c r="I83">
        <f>[5]Lite!L87</f>
        <v>3</v>
      </c>
      <c r="J83">
        <f>'[5]DWM-HT'!L87</f>
        <v>14</v>
      </c>
      <c r="L83">
        <f>[5]ARF!Q87</f>
        <v>0</v>
      </c>
      <c r="M83">
        <f>'[5]DWM-NB'!Q87</f>
        <v>93.502057613168716</v>
      </c>
      <c r="N83">
        <f>'[5]DWM-HT'!Q87</f>
        <v>0</v>
      </c>
      <c r="O83">
        <f>[5]WMA!Q87</f>
        <v>0</v>
      </c>
      <c r="P83">
        <f>[5]Lite!Q87</f>
        <v>100</v>
      </c>
      <c r="R83">
        <f>[5]ARF!C87</f>
        <v>6.84375</v>
      </c>
      <c r="S83">
        <f>'[5]DWM-NB'!C87</f>
        <v>3.8125</v>
      </c>
      <c r="T83">
        <f>'[5]DWM-HT'!C87</f>
        <v>3.828125</v>
      </c>
      <c r="U83">
        <f>[5]WMA!C87</f>
        <v>1.8125</v>
      </c>
      <c r="V83">
        <f>[5]Lite!C87</f>
        <v>3.3125</v>
      </c>
    </row>
    <row r="84" spans="1:22" x14ac:dyDescent="0.3">
      <c r="A84">
        <f>[5]ARF!E88</f>
        <v>82000</v>
      </c>
      <c r="B84">
        <f>[5]ARF!F88</f>
        <v>92.5</v>
      </c>
      <c r="C84">
        <f>'[5]DWM-NB'!F88</f>
        <v>93.235772357723576</v>
      </c>
      <c r="D84">
        <f>'[5]DWM-HT'!F88</f>
        <v>96.399999999999991</v>
      </c>
      <c r="E84">
        <f>[5]WMA!F88</f>
        <v>0.2</v>
      </c>
      <c r="F84">
        <f>[5]Lite!F88</f>
        <v>94</v>
      </c>
      <c r="H84">
        <f>'[5]DWM-NB'!L88</f>
        <v>1</v>
      </c>
      <c r="I84">
        <f>[5]Lite!L88</f>
        <v>3</v>
      </c>
      <c r="J84">
        <f>'[5]DWM-HT'!L88</f>
        <v>12</v>
      </c>
      <c r="L84">
        <f>[5]ARF!Q88</f>
        <v>0</v>
      </c>
      <c r="M84">
        <f>'[5]DWM-NB'!Q88</f>
        <v>93.508130081300806</v>
      </c>
      <c r="N84">
        <f>'[5]DWM-HT'!Q88</f>
        <v>0</v>
      </c>
      <c r="O84">
        <f>[5]WMA!Q88</f>
        <v>0</v>
      </c>
      <c r="P84">
        <f>[5]Lite!Q88</f>
        <v>0</v>
      </c>
      <c r="R84">
        <f>[5]ARF!C88</f>
        <v>6.890625</v>
      </c>
      <c r="S84">
        <f>'[5]DWM-NB'!C88</f>
        <v>3.859375</v>
      </c>
      <c r="T84">
        <f>'[5]DWM-HT'!C88</f>
        <v>3.84375</v>
      </c>
      <c r="U84">
        <f>[5]WMA!C88</f>
        <v>1.828125</v>
      </c>
      <c r="V84">
        <f>[5]Lite!C88</f>
        <v>3.34375</v>
      </c>
    </row>
    <row r="85" spans="1:22" x14ac:dyDescent="0.3">
      <c r="A85">
        <f>[5]ARF!E89</f>
        <v>83000</v>
      </c>
      <c r="B85">
        <f>[5]ARF!F89</f>
        <v>88.8</v>
      </c>
      <c r="C85">
        <f>'[5]DWM-NB'!F89</f>
        <v>93.281124497991968</v>
      </c>
      <c r="D85">
        <f>'[5]DWM-HT'!F89</f>
        <v>95.899999999999991</v>
      </c>
      <c r="E85">
        <f>[5]WMA!F89</f>
        <v>0.3</v>
      </c>
      <c r="F85">
        <f>[5]Lite!F89</f>
        <v>96.2</v>
      </c>
      <c r="H85">
        <f>'[5]DWM-NB'!L89</f>
        <v>1</v>
      </c>
      <c r="I85">
        <f>[5]Lite!L89</f>
        <v>3</v>
      </c>
      <c r="J85">
        <f>'[5]DWM-HT'!L89</f>
        <v>8</v>
      </c>
      <c r="L85">
        <f>[5]ARF!Q89</f>
        <v>0</v>
      </c>
      <c r="M85">
        <f>'[5]DWM-NB'!Q89</f>
        <v>93.54618473895583</v>
      </c>
      <c r="N85">
        <f>'[5]DWM-HT'!Q89</f>
        <v>0</v>
      </c>
      <c r="O85">
        <f>[5]WMA!Q89</f>
        <v>0</v>
      </c>
      <c r="P85">
        <f>[5]Lite!Q89</f>
        <v>100</v>
      </c>
      <c r="R85">
        <f>[5]ARF!C89</f>
        <v>6.921875</v>
      </c>
      <c r="S85">
        <f>'[5]DWM-NB'!C89</f>
        <v>3.890625</v>
      </c>
      <c r="T85">
        <f>'[5]DWM-HT'!C89</f>
        <v>3.875</v>
      </c>
      <c r="U85">
        <f>[5]WMA!C89</f>
        <v>1.84375</v>
      </c>
      <c r="V85">
        <f>[5]Lite!C89</f>
        <v>3.359375</v>
      </c>
    </row>
    <row r="86" spans="1:22" x14ac:dyDescent="0.3">
      <c r="A86">
        <f>[5]ARF!E90</f>
        <v>84000</v>
      </c>
      <c r="B86">
        <f>[5]ARF!F90</f>
        <v>83.8</v>
      </c>
      <c r="C86">
        <f>'[5]DWM-NB'!F90</f>
        <v>93.297619047619051</v>
      </c>
      <c r="D86">
        <f>'[5]DWM-HT'!F90</f>
        <v>94</v>
      </c>
      <c r="E86">
        <f>[5]WMA!F90</f>
        <v>0.1</v>
      </c>
      <c r="F86">
        <f>[5]Lite!F90</f>
        <v>94.5</v>
      </c>
      <c r="H86">
        <f>'[5]DWM-NB'!L90</f>
        <v>1</v>
      </c>
      <c r="I86">
        <f>[5]Lite!L90</f>
        <v>8</v>
      </c>
      <c r="J86">
        <f>'[5]DWM-HT'!L90</f>
        <v>9</v>
      </c>
      <c r="L86">
        <f>[5]ARF!Q90</f>
        <v>0</v>
      </c>
      <c r="M86">
        <f>'[5]DWM-NB'!Q90</f>
        <v>93.569444444444443</v>
      </c>
      <c r="N86">
        <f>'[5]DWM-HT'!Q90</f>
        <v>0</v>
      </c>
      <c r="O86">
        <f>[5]WMA!Q90</f>
        <v>0</v>
      </c>
      <c r="P86">
        <f>[5]Lite!Q90</f>
        <v>100</v>
      </c>
      <c r="R86">
        <f>[5]ARF!C90</f>
        <v>6.96875</v>
      </c>
      <c r="S86">
        <f>'[5]DWM-NB'!C90</f>
        <v>3.9375</v>
      </c>
      <c r="T86">
        <f>'[5]DWM-HT'!C90</f>
        <v>3.890625</v>
      </c>
      <c r="U86">
        <f>[5]WMA!C90</f>
        <v>1.859375</v>
      </c>
      <c r="V86">
        <f>[5]Lite!C90</f>
        <v>3.390625</v>
      </c>
    </row>
    <row r="87" spans="1:22" x14ac:dyDescent="0.3">
      <c r="A87">
        <f>[5]ARF!E91</f>
        <v>85000</v>
      </c>
      <c r="B87">
        <f>[5]ARF!F91</f>
        <v>90.2</v>
      </c>
      <c r="C87">
        <f>'[5]DWM-NB'!F91</f>
        <v>93.313725490196077</v>
      </c>
      <c r="D87">
        <f>'[5]DWM-HT'!F91</f>
        <v>92.7</v>
      </c>
      <c r="E87">
        <f>[5]WMA!F91</f>
        <v>0.1</v>
      </c>
      <c r="F87">
        <f>[5]Lite!F91</f>
        <v>91.8</v>
      </c>
      <c r="H87">
        <f>'[5]DWM-NB'!L91</f>
        <v>1</v>
      </c>
      <c r="I87">
        <f>[5]Lite!L91</f>
        <v>28</v>
      </c>
      <c r="J87">
        <f>'[5]DWM-HT'!L91</f>
        <v>8</v>
      </c>
      <c r="L87">
        <f>[5]ARF!Q91</f>
        <v>0</v>
      </c>
      <c r="M87">
        <f>'[5]DWM-NB'!Q91</f>
        <v>93.592156862745099</v>
      </c>
      <c r="N87">
        <f>'[5]DWM-HT'!Q91</f>
        <v>0</v>
      </c>
      <c r="O87">
        <f>[5]WMA!Q91</f>
        <v>0</v>
      </c>
      <c r="P87">
        <f>[5]Lite!Q91</f>
        <v>100</v>
      </c>
      <c r="R87">
        <f>[5]ARF!C91</f>
        <v>7.015625</v>
      </c>
      <c r="S87">
        <f>'[5]DWM-NB'!C91</f>
        <v>3.96875</v>
      </c>
      <c r="T87">
        <f>'[5]DWM-HT'!C91</f>
        <v>3.90625</v>
      </c>
      <c r="U87">
        <f>[5]WMA!C91</f>
        <v>1.875</v>
      </c>
      <c r="V87">
        <f>[5]Lite!C91</f>
        <v>3.421875</v>
      </c>
    </row>
    <row r="88" spans="1:22" x14ac:dyDescent="0.3">
      <c r="A88">
        <f>[5]ARF!E92</f>
        <v>86000</v>
      </c>
      <c r="B88">
        <f>[5]ARF!F92</f>
        <v>82.699999999999989</v>
      </c>
      <c r="C88">
        <f>'[5]DWM-NB'!F92</f>
        <v>93.36434108527132</v>
      </c>
      <c r="D88">
        <f>'[5]DWM-HT'!F92</f>
        <v>88.7</v>
      </c>
      <c r="E88">
        <f>[5]WMA!F92</f>
        <v>0</v>
      </c>
      <c r="F88">
        <f>[5]Lite!F92</f>
        <v>91.5</v>
      </c>
      <c r="H88">
        <f>'[5]DWM-NB'!L92</f>
        <v>1</v>
      </c>
      <c r="I88">
        <f>[5]Lite!L92</f>
        <v>29</v>
      </c>
      <c r="J88">
        <f>'[5]DWM-HT'!L92</f>
        <v>11</v>
      </c>
      <c r="L88">
        <f>[5]ARF!Q92</f>
        <v>0</v>
      </c>
      <c r="M88">
        <f>'[5]DWM-NB'!Q92</f>
        <v>93.637596899224803</v>
      </c>
      <c r="N88">
        <f>'[5]DWM-HT'!Q92</f>
        <v>0</v>
      </c>
      <c r="O88">
        <f>[5]WMA!Q92</f>
        <v>0</v>
      </c>
      <c r="P88">
        <f>[5]Lite!Q92</f>
        <v>0</v>
      </c>
      <c r="R88">
        <f>[5]ARF!C92</f>
        <v>7.0625</v>
      </c>
      <c r="S88">
        <f>'[5]DWM-NB'!C92</f>
        <v>4.03125</v>
      </c>
      <c r="T88">
        <f>'[5]DWM-HT'!C92</f>
        <v>3.9375</v>
      </c>
      <c r="U88">
        <f>[5]WMA!C92</f>
        <v>1.90625</v>
      </c>
      <c r="V88">
        <f>[5]Lite!C92</f>
        <v>3.453125</v>
      </c>
    </row>
    <row r="89" spans="1:22" x14ac:dyDescent="0.3">
      <c r="A89">
        <f>[5]ARF!E93</f>
        <v>87000</v>
      </c>
      <c r="B89">
        <f>[5]ARF!F93</f>
        <v>90.100000000000009</v>
      </c>
      <c r="C89">
        <f>'[5]DWM-NB'!F93</f>
        <v>93.363984674329501</v>
      </c>
      <c r="D89">
        <f>'[5]DWM-HT'!F93</f>
        <v>86</v>
      </c>
      <c r="E89">
        <f>[5]WMA!F93</f>
        <v>0.1</v>
      </c>
      <c r="F89">
        <f>[5]Lite!F93</f>
        <v>90.5</v>
      </c>
      <c r="H89">
        <f>'[5]DWM-NB'!L93</f>
        <v>1</v>
      </c>
      <c r="I89">
        <f>[5]Lite!L93</f>
        <v>13</v>
      </c>
      <c r="J89">
        <f>'[5]DWM-HT'!L93</f>
        <v>11</v>
      </c>
      <c r="L89">
        <f>[5]ARF!Q93</f>
        <v>0</v>
      </c>
      <c r="M89">
        <f>'[5]DWM-NB'!Q93</f>
        <v>93.632183908045974</v>
      </c>
      <c r="N89">
        <f>'[5]DWM-HT'!Q93</f>
        <v>0</v>
      </c>
      <c r="O89">
        <f>[5]WMA!Q93</f>
        <v>0</v>
      </c>
      <c r="P89">
        <f>[5]Lite!Q93</f>
        <v>100</v>
      </c>
      <c r="R89">
        <f>[5]ARF!C93</f>
        <v>7.140625</v>
      </c>
      <c r="S89">
        <f>'[5]DWM-NB'!C93</f>
        <v>4.109375</v>
      </c>
      <c r="T89">
        <f>'[5]DWM-HT'!C93</f>
        <v>3.96875</v>
      </c>
      <c r="U89">
        <f>[5]WMA!C93</f>
        <v>1.921875</v>
      </c>
      <c r="V89">
        <f>[5]Lite!C93</f>
        <v>3.5</v>
      </c>
    </row>
    <row r="90" spans="1:22" x14ac:dyDescent="0.3">
      <c r="A90">
        <f>[5]ARF!E94</f>
        <v>88000</v>
      </c>
      <c r="B90">
        <f>[5]ARF!F94</f>
        <v>89.4</v>
      </c>
      <c r="C90">
        <f>'[5]DWM-NB'!F94</f>
        <v>93.401515151515142</v>
      </c>
      <c r="D90">
        <f>'[5]DWM-HT'!F94</f>
        <v>87.4</v>
      </c>
      <c r="E90">
        <f>[5]WMA!F94</f>
        <v>0</v>
      </c>
      <c r="F90">
        <f>[5]Lite!F94</f>
        <v>95.8</v>
      </c>
      <c r="H90">
        <f>'[5]DWM-NB'!L94</f>
        <v>1</v>
      </c>
      <c r="I90">
        <f>[5]Lite!L94</f>
        <v>14</v>
      </c>
      <c r="J90">
        <f>'[5]DWM-HT'!L94</f>
        <v>14</v>
      </c>
      <c r="L90">
        <f>[5]ARF!Q94</f>
        <v>0</v>
      </c>
      <c r="M90">
        <f>'[5]DWM-NB'!Q94</f>
        <v>93.670454545454547</v>
      </c>
      <c r="N90">
        <f>'[5]DWM-HT'!Q94</f>
        <v>0</v>
      </c>
      <c r="O90">
        <f>[5]WMA!Q94</f>
        <v>0</v>
      </c>
      <c r="P90">
        <f>[5]Lite!Q94</f>
        <v>100</v>
      </c>
      <c r="R90">
        <f>[5]ARF!C94</f>
        <v>7.1875</v>
      </c>
      <c r="S90">
        <f>'[5]DWM-NB'!C94</f>
        <v>4.171875</v>
      </c>
      <c r="T90">
        <f>'[5]DWM-HT'!C94</f>
        <v>4</v>
      </c>
      <c r="U90">
        <f>[5]WMA!C94</f>
        <v>1.9375</v>
      </c>
      <c r="V90">
        <f>[5]Lite!C94</f>
        <v>3.53125</v>
      </c>
    </row>
    <row r="91" spans="1:22" x14ac:dyDescent="0.3">
      <c r="A91">
        <f>[5]ARF!E95</f>
        <v>89000</v>
      </c>
      <c r="B91">
        <f>[5]ARF!F95</f>
        <v>86</v>
      </c>
      <c r="C91">
        <f>'[5]DWM-NB'!F95</f>
        <v>93.426966292134821</v>
      </c>
      <c r="D91">
        <f>'[5]DWM-HT'!F95</f>
        <v>86.1</v>
      </c>
      <c r="E91">
        <f>[5]WMA!F95</f>
        <v>0</v>
      </c>
      <c r="F91">
        <f>[5]Lite!F95</f>
        <v>96.2</v>
      </c>
      <c r="H91">
        <f>'[5]DWM-NB'!L95</f>
        <v>1</v>
      </c>
      <c r="I91">
        <f>[5]Lite!L95</f>
        <v>14</v>
      </c>
      <c r="J91">
        <f>'[5]DWM-HT'!L95</f>
        <v>14</v>
      </c>
      <c r="L91">
        <f>[5]ARF!Q95</f>
        <v>0</v>
      </c>
      <c r="M91">
        <f>'[5]DWM-NB'!Q95</f>
        <v>93.698501872659179</v>
      </c>
      <c r="N91">
        <f>'[5]DWM-HT'!Q95</f>
        <v>0</v>
      </c>
      <c r="O91">
        <f>[5]WMA!Q95</f>
        <v>0</v>
      </c>
      <c r="P91">
        <f>[5]Lite!Q95</f>
        <v>100</v>
      </c>
      <c r="R91">
        <f>[5]ARF!C95</f>
        <v>7.234375</v>
      </c>
      <c r="S91">
        <f>'[5]DWM-NB'!C95</f>
        <v>4.25</v>
      </c>
      <c r="T91">
        <f>'[5]DWM-HT'!C95</f>
        <v>4.03125</v>
      </c>
      <c r="U91">
        <f>[5]WMA!C95</f>
        <v>1.953125</v>
      </c>
      <c r="V91">
        <f>[5]Lite!C95</f>
        <v>3.5625</v>
      </c>
    </row>
    <row r="92" spans="1:22" x14ac:dyDescent="0.3">
      <c r="A92">
        <f>[5]ARF!E96</f>
        <v>90000</v>
      </c>
      <c r="B92">
        <f>[5]ARF!F96</f>
        <v>87.7</v>
      </c>
      <c r="C92">
        <f>'[5]DWM-NB'!F96</f>
        <v>93.459259259259269</v>
      </c>
      <c r="D92">
        <f>'[5]DWM-HT'!F96</f>
        <v>89.2</v>
      </c>
      <c r="E92">
        <f>[5]WMA!F96</f>
        <v>0</v>
      </c>
      <c r="F92">
        <f>[5]Lite!F96</f>
        <v>92.7</v>
      </c>
      <c r="H92">
        <f>'[5]DWM-NB'!L96</f>
        <v>1</v>
      </c>
      <c r="I92">
        <f>[5]Lite!L96</f>
        <v>12</v>
      </c>
      <c r="J92">
        <f>'[5]DWM-HT'!L96</f>
        <v>6</v>
      </c>
      <c r="L92">
        <f>[5]ARF!Q96</f>
        <v>0</v>
      </c>
      <c r="M92">
        <f>'[5]DWM-NB'!Q96</f>
        <v>93.737037037037041</v>
      </c>
      <c r="N92">
        <f>'[5]DWM-HT'!Q96</f>
        <v>0</v>
      </c>
      <c r="O92">
        <f>[5]WMA!Q96</f>
        <v>0</v>
      </c>
      <c r="P92">
        <f>[5]Lite!Q96</f>
        <v>100</v>
      </c>
      <c r="R92">
        <f>[5]ARF!C96</f>
        <v>7.265625</v>
      </c>
      <c r="S92">
        <f>'[5]DWM-NB'!C96</f>
        <v>4.328125</v>
      </c>
      <c r="T92">
        <f>'[5]DWM-HT'!C96</f>
        <v>4.0625</v>
      </c>
      <c r="U92">
        <f>[5]WMA!C96</f>
        <v>1.984375</v>
      </c>
      <c r="V92">
        <f>[5]Lite!C96</f>
        <v>3.609375</v>
      </c>
    </row>
    <row r="93" spans="1:22" x14ac:dyDescent="0.3">
      <c r="A93">
        <f>[5]ARF!E97</f>
        <v>91000</v>
      </c>
      <c r="B93">
        <f>[5]ARF!F97</f>
        <v>85.9</v>
      </c>
      <c r="C93">
        <f>'[5]DWM-NB'!F97</f>
        <v>93.472527472527474</v>
      </c>
      <c r="D93">
        <f>'[5]DWM-HT'!F97</f>
        <v>91.2</v>
      </c>
      <c r="E93">
        <f>[5]WMA!F97</f>
        <v>0</v>
      </c>
      <c r="F93">
        <f>[5]Lite!F97</f>
        <v>95.8</v>
      </c>
      <c r="H93">
        <f>'[5]DWM-NB'!L97</f>
        <v>1</v>
      </c>
      <c r="I93">
        <f>[5]Lite!L97</f>
        <v>19</v>
      </c>
      <c r="J93">
        <f>'[5]DWM-HT'!L97</f>
        <v>7</v>
      </c>
      <c r="L93">
        <f>[5]ARF!Q97</f>
        <v>0</v>
      </c>
      <c r="M93">
        <f>'[5]DWM-NB'!Q97</f>
        <v>93.754578754578759</v>
      </c>
      <c r="N93">
        <f>'[5]DWM-HT'!Q97</f>
        <v>0</v>
      </c>
      <c r="O93">
        <f>[5]WMA!Q97</f>
        <v>0</v>
      </c>
      <c r="P93">
        <f>[5]Lite!Q97</f>
        <v>100</v>
      </c>
      <c r="R93">
        <f>[5]ARF!C97</f>
        <v>7.3125</v>
      </c>
      <c r="S93">
        <f>'[5]DWM-NB'!C97</f>
        <v>4.390625</v>
      </c>
      <c r="T93">
        <f>'[5]DWM-HT'!C97</f>
        <v>4.078125</v>
      </c>
      <c r="U93">
        <f>[5]WMA!C97</f>
        <v>2</v>
      </c>
      <c r="V93">
        <f>[5]Lite!C97</f>
        <v>3.640625</v>
      </c>
    </row>
    <row r="94" spans="1:22" x14ac:dyDescent="0.3">
      <c r="A94">
        <f>[5]ARF!E98</f>
        <v>92000</v>
      </c>
      <c r="B94">
        <f>[5]ARF!F98</f>
        <v>85</v>
      </c>
      <c r="C94">
        <f>'[5]DWM-NB'!F98</f>
        <v>93.510869565217391</v>
      </c>
      <c r="D94">
        <f>'[5]DWM-HT'!F98</f>
        <v>86.9</v>
      </c>
      <c r="E94">
        <f>[5]WMA!F98</f>
        <v>0</v>
      </c>
      <c r="F94">
        <f>[5]Lite!F98</f>
        <v>92.600000000000009</v>
      </c>
      <c r="H94">
        <f>'[5]DWM-NB'!L98</f>
        <v>1</v>
      </c>
      <c r="I94">
        <f>[5]Lite!L98</f>
        <v>6</v>
      </c>
      <c r="J94">
        <f>'[5]DWM-HT'!L98</f>
        <v>7</v>
      </c>
      <c r="L94">
        <f>[5]ARF!Q98</f>
        <v>0</v>
      </c>
      <c r="M94">
        <f>'[5]DWM-NB'!Q98</f>
        <v>93.791666666666657</v>
      </c>
      <c r="N94">
        <f>'[5]DWM-HT'!Q98</f>
        <v>0</v>
      </c>
      <c r="O94">
        <f>[5]WMA!Q98</f>
        <v>0</v>
      </c>
      <c r="P94">
        <f>[5]Lite!Q98</f>
        <v>0</v>
      </c>
      <c r="R94">
        <f>[5]ARF!C98</f>
        <v>7.34375</v>
      </c>
      <c r="S94">
        <f>'[5]DWM-NB'!C98</f>
        <v>4.453125</v>
      </c>
      <c r="T94">
        <f>'[5]DWM-HT'!C98</f>
        <v>4.109375</v>
      </c>
      <c r="U94">
        <f>[5]WMA!C98</f>
        <v>2.015625</v>
      </c>
      <c r="V94">
        <f>[5]Lite!C98</f>
        <v>3.6875</v>
      </c>
    </row>
    <row r="95" spans="1:22" x14ac:dyDescent="0.3">
      <c r="A95">
        <f>[5]ARF!E99</f>
        <v>93000</v>
      </c>
      <c r="B95">
        <f>[5]ARF!F99</f>
        <v>88</v>
      </c>
      <c r="C95">
        <f>'[5]DWM-NB'!F99</f>
        <v>93.54480286738351</v>
      </c>
      <c r="D95">
        <f>'[5]DWM-HT'!F99</f>
        <v>85.7</v>
      </c>
      <c r="E95">
        <f>[5]WMA!F99</f>
        <v>0</v>
      </c>
      <c r="F95">
        <f>[5]Lite!F99</f>
        <v>97.399999999999991</v>
      </c>
      <c r="H95">
        <f>'[5]DWM-NB'!L99</f>
        <v>1</v>
      </c>
      <c r="I95">
        <f>[5]Lite!L99</f>
        <v>3</v>
      </c>
      <c r="J95">
        <f>'[5]DWM-HT'!L99</f>
        <v>8</v>
      </c>
      <c r="L95">
        <f>[5]ARF!Q99</f>
        <v>0</v>
      </c>
      <c r="M95">
        <f>'[5]DWM-NB'!Q99</f>
        <v>93.82437275985663</v>
      </c>
      <c r="N95">
        <f>'[5]DWM-HT'!Q99</f>
        <v>0</v>
      </c>
      <c r="O95">
        <f>[5]WMA!Q99</f>
        <v>0</v>
      </c>
      <c r="P95">
        <f>[5]Lite!Q99</f>
        <v>100</v>
      </c>
      <c r="R95">
        <f>[5]ARF!C99</f>
        <v>7.375</v>
      </c>
      <c r="S95">
        <f>'[5]DWM-NB'!C99</f>
        <v>4.515625</v>
      </c>
      <c r="T95">
        <f>'[5]DWM-HT'!C99</f>
        <v>4.140625</v>
      </c>
      <c r="U95">
        <f>[5]WMA!C99</f>
        <v>2.046875</v>
      </c>
      <c r="V95">
        <f>[5]Lite!C99</f>
        <v>3.71875</v>
      </c>
    </row>
    <row r="96" spans="1:22" x14ac:dyDescent="0.3">
      <c r="A96">
        <f>[5]ARF!E100</f>
        <v>94000</v>
      </c>
      <c r="B96">
        <f>[5]ARF!F100</f>
        <v>86.2</v>
      </c>
      <c r="C96">
        <f>'[5]DWM-NB'!F100</f>
        <v>93.592198581560282</v>
      </c>
      <c r="D96">
        <f>'[5]DWM-HT'!F100</f>
        <v>75.900000000000006</v>
      </c>
      <c r="E96">
        <f>[5]WMA!F100</f>
        <v>0.1</v>
      </c>
      <c r="F96">
        <f>[5]Lite!F100</f>
        <v>96.3</v>
      </c>
      <c r="H96">
        <f>'[5]DWM-NB'!L100</f>
        <v>1</v>
      </c>
      <c r="I96">
        <f>[5]Lite!L100</f>
        <v>4</v>
      </c>
      <c r="J96">
        <f>'[5]DWM-HT'!L100</f>
        <v>3</v>
      </c>
      <c r="L96">
        <f>[5]ARF!Q100</f>
        <v>0</v>
      </c>
      <c r="M96">
        <f>'[5]DWM-NB'!Q100</f>
        <v>93.870567375886523</v>
      </c>
      <c r="N96">
        <f>'[5]DWM-HT'!Q100</f>
        <v>0</v>
      </c>
      <c r="O96">
        <f>[5]WMA!Q100</f>
        <v>0</v>
      </c>
      <c r="P96">
        <f>[5]Lite!Q100</f>
        <v>100</v>
      </c>
      <c r="R96">
        <f>[5]ARF!C100</f>
        <v>7.421875</v>
      </c>
      <c r="S96">
        <f>'[5]DWM-NB'!C100</f>
        <v>4.59375</v>
      </c>
      <c r="T96">
        <f>'[5]DWM-HT'!C100</f>
        <v>4.15625</v>
      </c>
      <c r="U96">
        <f>[5]WMA!C100</f>
        <v>2.0625</v>
      </c>
      <c r="V96">
        <f>[5]Lite!C100</f>
        <v>3.75</v>
      </c>
    </row>
    <row r="97" spans="1:22" x14ac:dyDescent="0.3">
      <c r="A97">
        <f>[5]ARF!E101</f>
        <v>95000</v>
      </c>
      <c r="B97">
        <f>[5]ARF!F101</f>
        <v>85.5</v>
      </c>
      <c r="C97">
        <f>'[5]DWM-NB'!F101</f>
        <v>93.635087719298255</v>
      </c>
      <c r="D97">
        <f>'[5]DWM-HT'!F101</f>
        <v>64.400000000000006</v>
      </c>
      <c r="E97">
        <f>[5]WMA!F101</f>
        <v>0</v>
      </c>
      <c r="F97">
        <f>[5]Lite!F101</f>
        <v>94.5</v>
      </c>
      <c r="H97">
        <f>'[5]DWM-NB'!L101</f>
        <v>1</v>
      </c>
      <c r="I97">
        <f>[5]Lite!L101</f>
        <v>4</v>
      </c>
      <c r="J97">
        <f>'[5]DWM-HT'!L101</f>
        <v>5</v>
      </c>
      <c r="L97">
        <f>[5]ARF!Q101</f>
        <v>0</v>
      </c>
      <c r="M97">
        <f>'[5]DWM-NB'!Q101</f>
        <v>93.914035087719299</v>
      </c>
      <c r="N97">
        <f>'[5]DWM-HT'!Q101</f>
        <v>0</v>
      </c>
      <c r="O97">
        <f>[5]WMA!Q101</f>
        <v>0</v>
      </c>
      <c r="P97">
        <f>[5]Lite!Q101</f>
        <v>100</v>
      </c>
      <c r="R97">
        <f>[5]ARF!C101</f>
        <v>7.453125</v>
      </c>
      <c r="S97">
        <f>'[5]DWM-NB'!C101</f>
        <v>4.671875</v>
      </c>
      <c r="T97">
        <f>'[5]DWM-HT'!C101</f>
        <v>4.203125</v>
      </c>
      <c r="U97">
        <f>[5]WMA!C101</f>
        <v>2.078125</v>
      </c>
      <c r="V97">
        <f>[5]Lite!C101</f>
        <v>3.765625</v>
      </c>
    </row>
    <row r="98" spans="1:22" x14ac:dyDescent="0.3">
      <c r="A98">
        <f>[5]ARF!E102</f>
        <v>96000</v>
      </c>
      <c r="B98">
        <f>[5]ARF!F102</f>
        <v>88.6</v>
      </c>
      <c r="C98">
        <f>'[5]DWM-NB'!F102</f>
        <v>93.677083333333329</v>
      </c>
      <c r="D98">
        <f>'[5]DWM-HT'!F102</f>
        <v>93.4</v>
      </c>
      <c r="E98">
        <f>[5]WMA!F102</f>
        <v>0</v>
      </c>
      <c r="F98">
        <f>[5]Lite!F102</f>
        <v>92.4</v>
      </c>
      <c r="H98">
        <f>'[5]DWM-NB'!L102</f>
        <v>1</v>
      </c>
      <c r="I98">
        <f>[5]Lite!L102</f>
        <v>4</v>
      </c>
      <c r="J98">
        <f>'[5]DWM-HT'!L102</f>
        <v>5</v>
      </c>
      <c r="L98">
        <f>[5]ARF!Q102</f>
        <v>0</v>
      </c>
      <c r="M98">
        <f>'[5]DWM-NB'!Q102</f>
        <v>93.946180555555557</v>
      </c>
      <c r="N98">
        <f>'[5]DWM-HT'!Q102</f>
        <v>0</v>
      </c>
      <c r="O98">
        <f>[5]WMA!Q102</f>
        <v>0</v>
      </c>
      <c r="P98">
        <f>[5]Lite!Q102</f>
        <v>100</v>
      </c>
      <c r="R98">
        <f>[5]ARF!C102</f>
        <v>7.484375</v>
      </c>
      <c r="S98">
        <f>'[5]DWM-NB'!C102</f>
        <v>4.75</v>
      </c>
      <c r="T98">
        <f>'[5]DWM-HT'!C102</f>
        <v>4.21875</v>
      </c>
      <c r="U98">
        <f>[5]WMA!C102</f>
        <v>2.09375</v>
      </c>
      <c r="V98">
        <f>[5]Lite!C102</f>
        <v>3.78125</v>
      </c>
    </row>
    <row r="99" spans="1:22" x14ac:dyDescent="0.3">
      <c r="A99">
        <f>[5]ARF!E103</f>
        <v>97000</v>
      </c>
      <c r="B99">
        <f>[5]ARF!F103</f>
        <v>84.6</v>
      </c>
      <c r="C99">
        <f>'[5]DWM-NB'!F103</f>
        <v>93.687285223367695</v>
      </c>
      <c r="D99">
        <f>'[5]DWM-HT'!F103</f>
        <v>88.6</v>
      </c>
      <c r="E99">
        <f>[5]WMA!F103</f>
        <v>0.1</v>
      </c>
      <c r="F99">
        <f>[5]Lite!F103</f>
        <v>88.5</v>
      </c>
      <c r="H99">
        <f>'[5]DWM-NB'!L103</f>
        <v>1</v>
      </c>
      <c r="I99">
        <f>[5]Lite!L103</f>
        <v>4</v>
      </c>
      <c r="J99">
        <f>'[5]DWM-HT'!L103</f>
        <v>5</v>
      </c>
      <c r="L99">
        <f>[5]ARF!Q103</f>
        <v>0</v>
      </c>
      <c r="M99">
        <f>'[5]DWM-NB'!Q103</f>
        <v>93.969072164948457</v>
      </c>
      <c r="N99">
        <f>'[5]DWM-HT'!Q103</f>
        <v>0</v>
      </c>
      <c r="O99">
        <f>[5]WMA!Q103</f>
        <v>0</v>
      </c>
      <c r="P99">
        <f>[5]Lite!Q103</f>
        <v>100</v>
      </c>
      <c r="R99">
        <f>[5]ARF!C103</f>
        <v>7.53125</v>
      </c>
      <c r="S99">
        <f>'[5]DWM-NB'!C103</f>
        <v>4.8125</v>
      </c>
      <c r="T99">
        <f>'[5]DWM-HT'!C103</f>
        <v>4.25</v>
      </c>
      <c r="U99">
        <f>[5]WMA!C103</f>
        <v>2.125</v>
      </c>
      <c r="V99">
        <f>[5]Lite!C103</f>
        <v>3.796875</v>
      </c>
    </row>
    <row r="100" spans="1:22" x14ac:dyDescent="0.3">
      <c r="A100">
        <f>[5]ARF!E104</f>
        <v>98000</v>
      </c>
      <c r="B100">
        <f>[5]ARF!F104</f>
        <v>71.899999999999991</v>
      </c>
      <c r="C100">
        <f>'[5]DWM-NB'!F104</f>
        <v>93.734693877551024</v>
      </c>
      <c r="D100">
        <f>'[5]DWM-HT'!F104</f>
        <v>86.2</v>
      </c>
      <c r="E100">
        <f>[5]WMA!F104</f>
        <v>0.1</v>
      </c>
      <c r="F100">
        <f>[5]Lite!F104</f>
        <v>83.2</v>
      </c>
      <c r="H100">
        <f>'[5]DWM-NB'!L104</f>
        <v>1</v>
      </c>
      <c r="I100">
        <f>[5]Lite!L104</f>
        <v>5</v>
      </c>
      <c r="J100">
        <f>'[5]DWM-HT'!L104</f>
        <v>6</v>
      </c>
      <c r="L100">
        <f>[5]ARF!Q104</f>
        <v>0</v>
      </c>
      <c r="M100">
        <f>'[5]DWM-NB'!Q104</f>
        <v>94.015306122448976</v>
      </c>
      <c r="N100">
        <f>'[5]DWM-HT'!Q104</f>
        <v>0</v>
      </c>
      <c r="O100">
        <f>[5]WMA!Q104</f>
        <v>0</v>
      </c>
      <c r="P100">
        <f>[5]Lite!Q104</f>
        <v>100</v>
      </c>
      <c r="R100">
        <f>[5]ARF!C104</f>
        <v>7.625</v>
      </c>
      <c r="S100">
        <f>'[5]DWM-NB'!C104</f>
        <v>4.875</v>
      </c>
      <c r="T100">
        <f>'[5]DWM-HT'!C104</f>
        <v>4.265625</v>
      </c>
      <c r="U100">
        <f>[5]WMA!C104</f>
        <v>2.140625</v>
      </c>
      <c r="V100">
        <f>[5]Lite!C104</f>
        <v>3.828125</v>
      </c>
    </row>
    <row r="101" spans="1:22" x14ac:dyDescent="0.3">
      <c r="A101">
        <f>[5]ARF!E105</f>
        <v>99000</v>
      </c>
      <c r="B101">
        <f>[5]ARF!F105</f>
        <v>73.5</v>
      </c>
      <c r="C101">
        <f>'[5]DWM-NB'!F105</f>
        <v>93.771043771043765</v>
      </c>
      <c r="D101">
        <f>'[5]DWM-HT'!F105</f>
        <v>83.6</v>
      </c>
      <c r="E101">
        <f>[5]WMA!F105</f>
        <v>0.8</v>
      </c>
      <c r="F101">
        <f>[5]Lite!F105</f>
        <v>77</v>
      </c>
      <c r="H101">
        <f>'[5]DWM-NB'!L105</f>
        <v>1</v>
      </c>
      <c r="I101">
        <f>[5]Lite!L105</f>
        <v>9</v>
      </c>
      <c r="J101">
        <f>'[5]DWM-HT'!L105</f>
        <v>5</v>
      </c>
      <c r="L101">
        <f>[5]ARF!Q105</f>
        <v>0</v>
      </c>
      <c r="M101">
        <f>'[5]DWM-NB'!Q105</f>
        <v>94.043771043771045</v>
      </c>
      <c r="N101">
        <f>'[5]DWM-HT'!Q105</f>
        <v>0</v>
      </c>
      <c r="O101">
        <f>[5]WMA!Q105</f>
        <v>0</v>
      </c>
      <c r="P101">
        <f>[5]Lite!Q105</f>
        <v>100</v>
      </c>
      <c r="R101">
        <f>[5]ARF!C105</f>
        <v>7.71875</v>
      </c>
      <c r="S101">
        <f>'[5]DWM-NB'!C105</f>
        <v>4.9375</v>
      </c>
      <c r="T101">
        <f>'[5]DWM-HT'!C105</f>
        <v>4.296875</v>
      </c>
      <c r="U101">
        <f>[5]WMA!C105</f>
        <v>2.15625</v>
      </c>
      <c r="V101">
        <f>[5]Lite!C105</f>
        <v>3.828125</v>
      </c>
    </row>
    <row r="102" spans="1:22" x14ac:dyDescent="0.3">
      <c r="A102">
        <f>[5]ARF!E106</f>
        <v>100000</v>
      </c>
      <c r="B102">
        <f>[5]ARF!F106</f>
        <v>73.3</v>
      </c>
      <c r="C102">
        <f>'[5]DWM-NB'!F106</f>
        <v>93.803333333333342</v>
      </c>
      <c r="D102">
        <f>'[5]DWM-HT'!F106</f>
        <v>73.900000000000006</v>
      </c>
      <c r="E102">
        <f>[5]WMA!F106</f>
        <v>1</v>
      </c>
      <c r="F102">
        <f>[5]Lite!F106</f>
        <v>67.900000000000006</v>
      </c>
      <c r="H102">
        <f>'[5]DWM-NB'!L106</f>
        <v>1</v>
      </c>
      <c r="I102">
        <f>[5]Lite!L106</f>
        <v>20</v>
      </c>
      <c r="J102">
        <f>'[5]DWM-HT'!L106</f>
        <v>4</v>
      </c>
      <c r="L102">
        <f>[5]ARF!Q106</f>
        <v>0</v>
      </c>
      <c r="M102">
        <f>'[5]DWM-NB'!Q106</f>
        <v>94.076666666666668</v>
      </c>
      <c r="N102">
        <f>'[5]DWM-HT'!Q106</f>
        <v>0</v>
      </c>
      <c r="O102">
        <f>[5]WMA!Q106</f>
        <v>0</v>
      </c>
      <c r="P102">
        <f>[5]Lite!Q106</f>
        <v>100</v>
      </c>
      <c r="R102">
        <f>[5]ARF!C106</f>
        <v>7.828125</v>
      </c>
      <c r="S102">
        <f>'[5]DWM-NB'!C106</f>
        <v>5.015625</v>
      </c>
      <c r="T102">
        <f>'[5]DWM-HT'!C106</f>
        <v>4.328125</v>
      </c>
      <c r="U102">
        <f>[5]WMA!C106</f>
        <v>2.171875</v>
      </c>
      <c r="V102">
        <f>[5]Lite!C106</f>
        <v>3.90625</v>
      </c>
    </row>
    <row r="103" spans="1:22" x14ac:dyDescent="0.3">
      <c r="B103" s="14">
        <f>AVERAGE(B3:B102)</f>
        <v>83.455999999999989</v>
      </c>
      <c r="C103" s="14">
        <f>AVERAGE(C3:C102)</f>
        <v>93.536134612981115</v>
      </c>
      <c r="D103" s="14">
        <f t="shared" ref="D103:J103" si="0">AVERAGE(D3:D102)</f>
        <v>84.623999999999981</v>
      </c>
      <c r="E103" s="14">
        <f t="shared" si="0"/>
        <v>24.146999999999988</v>
      </c>
      <c r="F103" s="14">
        <f t="shared" si="0"/>
        <v>89.856999999999985</v>
      </c>
      <c r="G103" s="14"/>
      <c r="H103" s="14">
        <f t="shared" si="0"/>
        <v>1</v>
      </c>
      <c r="I103" s="14">
        <f t="shared" si="0"/>
        <v>7.94</v>
      </c>
      <c r="J103" s="14">
        <f t="shared" si="0"/>
        <v>6.81</v>
      </c>
      <c r="L103" s="14">
        <f>AVERAGE(L3:L102)</f>
        <v>0</v>
      </c>
      <c r="M103" s="14">
        <f>AVERAGE(M3:M102)</f>
        <v>93.882072156796767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81</v>
      </c>
      <c r="Q103" s="14"/>
      <c r="R103" s="14">
        <f>AVERAGE(R3:R102)</f>
        <v>4.5199999999999996</v>
      </c>
      <c r="S103" s="14">
        <f>AVERAGE(S3:S102)</f>
        <v>2.5079687499999999</v>
      </c>
      <c r="T103" s="14">
        <f t="shared" ref="T103:V103" si="2">AVERAGE(T3:T102)</f>
        <v>2.60453125</v>
      </c>
      <c r="U103" s="14">
        <f t="shared" si="2"/>
        <v>1.16359375</v>
      </c>
      <c r="V103" s="14">
        <f t="shared" si="2"/>
        <v>2.1771875000000001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23"/>
  <sheetViews>
    <sheetView zoomScale="60" zoomScaleNormal="60" workbookViewId="0">
      <selection activeCell="O17" sqref="O17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7" max="7" width="11.10937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6640625" bestFit="1" customWidth="1"/>
    <col min="18" max="18" width="17" bestFit="1" customWidth="1"/>
    <col min="19" max="19" width="17.5546875" bestFit="1" customWidth="1"/>
    <col min="20" max="20" width="12.6640625" bestFit="1" customWidth="1"/>
    <col min="21" max="21" width="14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26</v>
      </c>
      <c r="M1" s="14"/>
      <c r="Q1" t="s">
        <v>14</v>
      </c>
    </row>
    <row r="2" spans="1:34" ht="15" x14ac:dyDescent="0.25">
      <c r="A2" t="s">
        <v>13</v>
      </c>
      <c r="B2" s="6" t="str">
        <f>CONCATENATE("ARF","(",ROUND(B123,2),"%",")")</f>
        <v>ARF(56.28%)</v>
      </c>
      <c r="C2" s="6" t="str">
        <f>CONCATENATE("DWM-NB","(",ROUND(C123,2),"%",")")</f>
        <v>DWM-NB(67.62%)</v>
      </c>
      <c r="D2" s="6" t="str">
        <f>CONCATENATE("DWM-HT","(",ROUND(D123,2),"%",")")</f>
        <v>DWM-HT(69.73%)</v>
      </c>
      <c r="E2" s="6" t="str">
        <f>CONCATENATE("WMA","(",ROUND(E123,2),"%",")")</f>
        <v>WMA(49.67%)</v>
      </c>
      <c r="F2" s="6" t="str">
        <f>CONCATENATE("HDWM","(",ROUND(F123,2),"%",")")</f>
        <v>HDWM(72.45%)</v>
      </c>
      <c r="H2" s="6" t="str">
        <f>CONCATENATE("DWM-NB","(",ROUND(H123,2),"",")")</f>
        <v>DWM-NB(7.68)</v>
      </c>
      <c r="I2" s="6" t="str">
        <f>CONCATENATE("HDWM","(",ROUND(I123,2),"",")")</f>
        <v>HDWM(10.54)</v>
      </c>
      <c r="J2" s="6" t="str">
        <f>CONCATENATE("DWM-HT","(",ROUND(J123,2),"",")")</f>
        <v>DWM-HT(7.54)</v>
      </c>
      <c r="L2" s="6" t="str">
        <f>CONCATENATE("ARF","(",ROUND(L123,2),"%",")")</f>
        <v>ARF(0%)</v>
      </c>
      <c r="M2" s="6" t="str">
        <f>CONCATENATE("DWM-NB","(",ROUND(M123,2),"%",")")</f>
        <v>DWM-NB(0%)</v>
      </c>
      <c r="N2" s="6" t="str">
        <f>CONCATENATE("DWM-HT","(",ROUND(N123,2),"%",")")</f>
        <v>DWM-HT(0%)</v>
      </c>
      <c r="O2" s="6" t="str">
        <f>CONCATENATE("WMA","(",ROUND(O123,2),"%",")")</f>
        <v>WMA(0%)</v>
      </c>
      <c r="P2" s="6" t="str">
        <f>CONCATENATE("HDWM","(",ROUND(P123,2),"%",")")</f>
        <v>HDWM(55.83%)</v>
      </c>
      <c r="Q2" t="str">
        <f>CONCATENATE("ARF","(",ROUND(Q122,2),"",")")</f>
        <v>ARF(0.19)</v>
      </c>
      <c r="R2" t="str">
        <f>CONCATENATE("DWM-NB","(",ROUND(R122,2),"",")")</f>
        <v>DWM-NB(0.02)</v>
      </c>
      <c r="S2" t="str">
        <f>CONCATENATE("DWM-HT","(",ROUND(S122,2),"",")")</f>
        <v>DWM-HT(0.05)</v>
      </c>
      <c r="T2" t="str">
        <f>CONCATENATE("WMA","(",ROUND(T122,2),"",")")</f>
        <v>WMA(0.03)</v>
      </c>
      <c r="U2" t="str">
        <f>CONCATENATE("HDWM","(",ROUND(U122,2),"",")")</f>
        <v>HDWM(0.05)</v>
      </c>
    </row>
    <row r="3" spans="1:34" ht="15" x14ac:dyDescent="0.25">
      <c r="A3">
        <v>1</v>
      </c>
      <c r="B3">
        <f>[6]ARF!J7</f>
        <v>6</v>
      </c>
      <c r="C3">
        <f>'[6]DWM-NB'!J7</f>
        <v>6</v>
      </c>
      <c r="D3">
        <f>'[6]DWM-HT'!J7</f>
        <v>6</v>
      </c>
      <c r="E3">
        <f>[6]WMA!J7</f>
        <v>6</v>
      </c>
      <c r="F3">
        <f>[6]Lite!J7</f>
        <v>6</v>
      </c>
      <c r="H3">
        <f>'[6]DWM-NB'!P7</f>
        <v>1</v>
      </c>
      <c r="I3">
        <f>[6]Lite!P7</f>
        <v>2</v>
      </c>
      <c r="J3">
        <f>'[6]DWM-HT'!P7</f>
        <v>1</v>
      </c>
      <c r="L3">
        <f>[6]ARF!U7</f>
        <v>0</v>
      </c>
      <c r="M3">
        <f>'[6]DWM-NB'!U7</f>
        <v>0</v>
      </c>
      <c r="N3">
        <f>'[6]DWM-HT'!U7</f>
        <v>0</v>
      </c>
      <c r="O3">
        <f>[6]WMA!U7</f>
        <v>0</v>
      </c>
      <c r="P3">
        <f>[6]Lite!U7</f>
        <v>0</v>
      </c>
      <c r="Q3">
        <f>[6]ARF!C7</f>
        <v>6.25E-2</v>
      </c>
      <c r="R3">
        <f>'[6]DWM-NB'!C7</f>
        <v>0</v>
      </c>
      <c r="S3">
        <f>'[6]DWM-HT'!C7</f>
        <v>0</v>
      </c>
      <c r="T3">
        <f>[6]WMA!C7</f>
        <v>0</v>
      </c>
      <c r="U3">
        <f>[6]Lite!C7</f>
        <v>0</v>
      </c>
    </row>
    <row r="4" spans="1:34" ht="15" x14ac:dyDescent="0.25">
      <c r="A4">
        <v>2</v>
      </c>
      <c r="B4">
        <f>[6]ARF!J8</f>
        <v>16</v>
      </c>
      <c r="C4">
        <f>'[6]DWM-NB'!J8</f>
        <v>16</v>
      </c>
      <c r="D4">
        <f>'[6]DWM-HT'!J8</f>
        <v>84</v>
      </c>
      <c r="E4">
        <f>[6]WMA!J8</f>
        <v>16</v>
      </c>
      <c r="F4">
        <f>[6]Lite!J8</f>
        <v>54</v>
      </c>
      <c r="H4">
        <f>'[6]DWM-NB'!P8</f>
        <v>1</v>
      </c>
      <c r="I4">
        <f>[6]Lite!P8</f>
        <v>4</v>
      </c>
      <c r="J4">
        <f>'[6]DWM-HT'!P8</f>
        <v>2</v>
      </c>
      <c r="L4">
        <f>[6]ARF!U8</f>
        <v>0</v>
      </c>
      <c r="M4">
        <f>'[6]DWM-NB'!U8</f>
        <v>0</v>
      </c>
      <c r="N4">
        <f>'[6]DWM-HT'!U8</f>
        <v>0</v>
      </c>
      <c r="O4">
        <f>[6]WMA!U8</f>
        <v>0</v>
      </c>
      <c r="P4">
        <f>[6]Lite!U8</f>
        <v>0</v>
      </c>
      <c r="Q4">
        <f>[6]ARF!C8</f>
        <v>6.25E-2</v>
      </c>
      <c r="R4">
        <f>'[6]DWM-NB'!C8</f>
        <v>0</v>
      </c>
      <c r="S4">
        <f>'[6]DWM-HT'!C8</f>
        <v>0</v>
      </c>
      <c r="T4">
        <f>[6]WMA!C8</f>
        <v>0</v>
      </c>
      <c r="U4">
        <f>[6]Lite!C8</f>
        <v>0</v>
      </c>
    </row>
    <row r="5" spans="1:34" ht="15" x14ac:dyDescent="0.25">
      <c r="A5">
        <v>3</v>
      </c>
      <c r="B5">
        <f>[6]ARF!J9</f>
        <v>40</v>
      </c>
      <c r="C5">
        <f>'[6]DWM-NB'!J9</f>
        <v>12</v>
      </c>
      <c r="D5">
        <f>'[6]DWM-HT'!J9</f>
        <v>88</v>
      </c>
      <c r="E5">
        <f>[6]WMA!J9</f>
        <v>12</v>
      </c>
      <c r="F5">
        <f>[6]Lite!J9</f>
        <v>88</v>
      </c>
      <c r="H5">
        <f>'[6]DWM-NB'!P9</f>
        <v>1</v>
      </c>
      <c r="I5">
        <f>[6]Lite!P9</f>
        <v>5</v>
      </c>
      <c r="J5">
        <f>'[6]DWM-HT'!P9</f>
        <v>2</v>
      </c>
      <c r="L5">
        <f>[6]ARF!U9</f>
        <v>0</v>
      </c>
      <c r="M5">
        <f>'[6]DWM-NB'!U9</f>
        <v>0</v>
      </c>
      <c r="N5">
        <f>'[6]DWM-HT'!U9</f>
        <v>0</v>
      </c>
      <c r="O5">
        <f>[6]WMA!U9</f>
        <v>0</v>
      </c>
      <c r="P5">
        <f>[6]Lite!U9</f>
        <v>0</v>
      </c>
      <c r="Q5">
        <f>[6]ARF!C9</f>
        <v>7.8125E-2</v>
      </c>
      <c r="R5">
        <f>'[6]DWM-NB'!C9</f>
        <v>0</v>
      </c>
      <c r="S5">
        <f>'[6]DWM-HT'!C9</f>
        <v>0</v>
      </c>
      <c r="T5">
        <f>[6]WMA!C9</f>
        <v>0</v>
      </c>
      <c r="U5">
        <f>[6]Lite!C9</f>
        <v>0</v>
      </c>
    </row>
    <row r="6" spans="1:34" ht="15" x14ac:dyDescent="0.25">
      <c r="A6">
        <v>4</v>
      </c>
      <c r="B6">
        <f>[6]ARF!J10</f>
        <v>52</v>
      </c>
      <c r="C6">
        <f>'[6]DWM-NB'!J10</f>
        <v>89</v>
      </c>
      <c r="D6">
        <f>'[6]DWM-HT'!J10</f>
        <v>89</v>
      </c>
      <c r="E6">
        <f>[6]WMA!J10</f>
        <v>11</v>
      </c>
      <c r="F6">
        <f>[6]Lite!J10</f>
        <v>89</v>
      </c>
      <c r="H6">
        <f>'[6]DWM-NB'!P10</f>
        <v>2</v>
      </c>
      <c r="I6">
        <f>[6]Lite!P10</f>
        <v>5</v>
      </c>
      <c r="J6">
        <f>'[6]DWM-HT'!P10</f>
        <v>2</v>
      </c>
      <c r="L6">
        <f>[6]ARF!U10</f>
        <v>0</v>
      </c>
      <c r="M6">
        <f>'[6]DWM-NB'!U10</f>
        <v>0</v>
      </c>
      <c r="N6">
        <f>'[6]DWM-HT'!U10</f>
        <v>0</v>
      </c>
      <c r="O6">
        <f>[6]WMA!U10</f>
        <v>0</v>
      </c>
      <c r="P6">
        <f>[6]Lite!U10</f>
        <v>0</v>
      </c>
      <c r="Q6">
        <f>[6]ARF!C10</f>
        <v>7.8125E-2</v>
      </c>
      <c r="R6">
        <f>'[6]DWM-NB'!C10</f>
        <v>1.5625E-2</v>
      </c>
      <c r="S6">
        <f>'[6]DWM-HT'!C10</f>
        <v>0</v>
      </c>
      <c r="T6">
        <f>[6]WMA!C10</f>
        <v>0</v>
      </c>
      <c r="U6">
        <f>[6]Lite!C10</f>
        <v>0</v>
      </c>
    </row>
    <row r="7" spans="1:34" ht="15" x14ac:dyDescent="0.25">
      <c r="A7">
        <v>5</v>
      </c>
      <c r="B7">
        <f>[6]ARF!J11</f>
        <v>53</v>
      </c>
      <c r="C7">
        <f>'[6]DWM-NB'!J11</f>
        <v>13</v>
      </c>
      <c r="D7">
        <f>'[6]DWM-HT'!J11</f>
        <v>92</v>
      </c>
      <c r="E7">
        <f>[6]WMA!J11</f>
        <v>16</v>
      </c>
      <c r="F7">
        <f>[6]Lite!J11</f>
        <v>92</v>
      </c>
      <c r="H7">
        <f>'[6]DWM-NB'!P11</f>
        <v>3</v>
      </c>
      <c r="I7">
        <f>[6]Lite!P11</f>
        <v>5</v>
      </c>
      <c r="J7">
        <f>'[6]DWM-HT'!P11</f>
        <v>2</v>
      </c>
      <c r="L7">
        <f>[6]ARF!U11</f>
        <v>0</v>
      </c>
      <c r="M7">
        <f>'[6]DWM-NB'!U11</f>
        <v>0</v>
      </c>
      <c r="N7">
        <f>'[6]DWM-HT'!U11</f>
        <v>0</v>
      </c>
      <c r="O7">
        <f>[6]WMA!U11</f>
        <v>0</v>
      </c>
      <c r="P7">
        <f>[6]Lite!U11</f>
        <v>100</v>
      </c>
      <c r="Q7">
        <f>[6]ARF!C11</f>
        <v>9.375E-2</v>
      </c>
      <c r="R7">
        <f>'[6]DWM-NB'!C11</f>
        <v>1.5625E-2</v>
      </c>
      <c r="S7">
        <f>'[6]DWM-HT'!C11</f>
        <v>0</v>
      </c>
      <c r="T7">
        <f>[6]WMA!C11</f>
        <v>0</v>
      </c>
      <c r="U7">
        <f>[6]Lite!C11</f>
        <v>0</v>
      </c>
    </row>
    <row r="8" spans="1:34" ht="15" x14ac:dyDescent="0.25">
      <c r="A8">
        <v>6</v>
      </c>
      <c r="B8">
        <f>[6]ARF!J12</f>
        <v>56.000000000000007</v>
      </c>
      <c r="C8">
        <f>'[6]DWM-NB'!J12</f>
        <v>28.000000000000004</v>
      </c>
      <c r="D8">
        <f>'[6]DWM-HT'!J12</f>
        <v>86</v>
      </c>
      <c r="E8">
        <f>[6]WMA!J12</f>
        <v>24</v>
      </c>
      <c r="F8">
        <f>[6]Lite!J12</f>
        <v>86</v>
      </c>
      <c r="H8">
        <f>'[6]DWM-NB'!P12</f>
        <v>4</v>
      </c>
      <c r="I8">
        <f>[6]Lite!P12</f>
        <v>5</v>
      </c>
      <c r="J8">
        <f>'[6]DWM-HT'!P12</f>
        <v>2</v>
      </c>
      <c r="L8">
        <f>[6]ARF!U12</f>
        <v>0</v>
      </c>
      <c r="M8">
        <f>'[6]DWM-NB'!U12</f>
        <v>0</v>
      </c>
      <c r="N8">
        <f>'[6]DWM-HT'!U12</f>
        <v>0</v>
      </c>
      <c r="O8">
        <f>[6]WMA!U12</f>
        <v>0</v>
      </c>
      <c r="P8">
        <f>[6]Lite!U12</f>
        <v>100</v>
      </c>
      <c r="Q8">
        <f>[6]ARF!C12</f>
        <v>9.375E-2</v>
      </c>
      <c r="R8">
        <f>'[6]DWM-NB'!C12</f>
        <v>1.5625E-2</v>
      </c>
      <c r="S8">
        <f>'[6]DWM-HT'!C12</f>
        <v>0</v>
      </c>
      <c r="T8">
        <f>[6]WMA!C12</f>
        <v>0</v>
      </c>
      <c r="U8">
        <f>[6]Lite!C12</f>
        <v>0</v>
      </c>
      <c r="AG8" s="32" t="s">
        <v>17</v>
      </c>
    </row>
    <row r="9" spans="1:34" ht="15" x14ac:dyDescent="0.25">
      <c r="A9">
        <v>7</v>
      </c>
      <c r="B9">
        <f>[6]ARF!J13</f>
        <v>57.999999999999993</v>
      </c>
      <c r="C9">
        <f>'[6]DWM-NB'!J13</f>
        <v>38</v>
      </c>
      <c r="D9">
        <f>'[6]DWM-HT'!J13</f>
        <v>84</v>
      </c>
      <c r="E9">
        <f>[6]WMA!J13</f>
        <v>19</v>
      </c>
      <c r="F9">
        <f>[6]Lite!J13</f>
        <v>45</v>
      </c>
      <c r="H9">
        <f>'[6]DWM-NB'!P13</f>
        <v>4</v>
      </c>
      <c r="I9">
        <f>[6]Lite!P13</f>
        <v>5</v>
      </c>
      <c r="J9">
        <f>'[6]DWM-HT'!P13</f>
        <v>2</v>
      </c>
      <c r="L9">
        <f>[6]ARF!U13</f>
        <v>0</v>
      </c>
      <c r="M9">
        <f>'[6]DWM-NB'!U13</f>
        <v>0</v>
      </c>
      <c r="N9">
        <f>'[6]DWM-HT'!U13</f>
        <v>0</v>
      </c>
      <c r="O9">
        <f>[6]WMA!U13</f>
        <v>0</v>
      </c>
      <c r="P9">
        <f>[6]Lite!U13</f>
        <v>100</v>
      </c>
      <c r="Q9">
        <f>[6]ARF!C13</f>
        <v>9.375E-2</v>
      </c>
      <c r="R9">
        <f>'[6]DWM-NB'!C13</f>
        <v>1.5625E-2</v>
      </c>
      <c r="S9">
        <f>'[6]DWM-HT'!C13</f>
        <v>0</v>
      </c>
      <c r="T9">
        <f>[6]WMA!C13</f>
        <v>0</v>
      </c>
      <c r="U9">
        <f>[6]Lite!C13</f>
        <v>0</v>
      </c>
      <c r="AH9">
        <v>1</v>
      </c>
    </row>
    <row r="10" spans="1:34" ht="15" x14ac:dyDescent="0.25">
      <c r="A10">
        <v>8</v>
      </c>
      <c r="B10">
        <f>[6]ARF!J14</f>
        <v>55.000000000000007</v>
      </c>
      <c r="C10">
        <f>'[6]DWM-NB'!J14</f>
        <v>40</v>
      </c>
      <c r="D10">
        <f>'[6]DWM-HT'!J14</f>
        <v>89</v>
      </c>
      <c r="E10">
        <f>[6]WMA!J14</f>
        <v>16</v>
      </c>
      <c r="F10">
        <f>[6]Lite!J14</f>
        <v>42</v>
      </c>
      <c r="H10">
        <f>'[6]DWM-NB'!P14</f>
        <v>4</v>
      </c>
      <c r="I10">
        <f>[6]Lite!P14</f>
        <v>5</v>
      </c>
      <c r="J10">
        <f>'[6]DWM-HT'!P14</f>
        <v>2</v>
      </c>
      <c r="L10">
        <f>[6]ARF!U14</f>
        <v>0</v>
      </c>
      <c r="M10">
        <f>'[6]DWM-NB'!U14</f>
        <v>0</v>
      </c>
      <c r="N10">
        <f>'[6]DWM-HT'!U14</f>
        <v>0</v>
      </c>
      <c r="O10">
        <f>[6]WMA!U14</f>
        <v>0</v>
      </c>
      <c r="P10">
        <f>[6]Lite!U14</f>
        <v>100</v>
      </c>
      <c r="Q10">
        <f>[6]ARF!C14</f>
        <v>9.375E-2</v>
      </c>
      <c r="R10">
        <f>'[6]DWM-NB'!C14</f>
        <v>1.5625E-2</v>
      </c>
      <c r="S10">
        <f>'[6]DWM-HT'!C14</f>
        <v>0</v>
      </c>
      <c r="T10">
        <f>[6]WMA!C14</f>
        <v>0</v>
      </c>
      <c r="U10">
        <f>[6]Lite!C14</f>
        <v>0</v>
      </c>
      <c r="AH10">
        <v>110</v>
      </c>
    </row>
    <row r="11" spans="1:34" ht="15" x14ac:dyDescent="0.25">
      <c r="A11">
        <v>9</v>
      </c>
      <c r="B11">
        <f>[6]ARF!J15</f>
        <v>62</v>
      </c>
      <c r="C11">
        <f>'[6]DWM-NB'!J15</f>
        <v>48</v>
      </c>
      <c r="D11">
        <f>'[6]DWM-HT'!J15</f>
        <v>90</v>
      </c>
      <c r="E11">
        <f>[6]WMA!J15</f>
        <v>47</v>
      </c>
      <c r="F11">
        <f>[6]Lite!J15</f>
        <v>56.999999999999993</v>
      </c>
      <c r="H11">
        <f>'[6]DWM-NB'!P15</f>
        <v>4</v>
      </c>
      <c r="I11">
        <f>[6]Lite!P15</f>
        <v>5</v>
      </c>
      <c r="J11">
        <f>'[6]DWM-HT'!P15</f>
        <v>2</v>
      </c>
      <c r="L11">
        <f>[6]ARF!U15</f>
        <v>0</v>
      </c>
      <c r="M11">
        <f>'[6]DWM-NB'!U15</f>
        <v>0</v>
      </c>
      <c r="N11">
        <f>'[6]DWM-HT'!U15</f>
        <v>0</v>
      </c>
      <c r="O11">
        <f>[6]WMA!U15</f>
        <v>0</v>
      </c>
      <c r="P11">
        <f>[6]Lite!U15</f>
        <v>100</v>
      </c>
      <c r="Q11">
        <f>[6]ARF!C15</f>
        <v>9.375E-2</v>
      </c>
      <c r="R11">
        <f>'[6]DWM-NB'!C15</f>
        <v>1.5625E-2</v>
      </c>
      <c r="S11">
        <f>'[6]DWM-HT'!C15</f>
        <v>0</v>
      </c>
      <c r="T11">
        <f>[6]WMA!C15</f>
        <v>0</v>
      </c>
      <c r="U11">
        <f>[6]Lite!C15</f>
        <v>0</v>
      </c>
    </row>
    <row r="12" spans="1:34" ht="15" x14ac:dyDescent="0.25">
      <c r="A12">
        <v>10</v>
      </c>
      <c r="B12">
        <f>[6]ARF!J16</f>
        <v>57.999999999999993</v>
      </c>
      <c r="C12">
        <f>'[6]DWM-NB'!J16</f>
        <v>51</v>
      </c>
      <c r="D12">
        <f>'[6]DWM-HT'!J16</f>
        <v>85</v>
      </c>
      <c r="E12">
        <f>[6]WMA!J16</f>
        <v>38</v>
      </c>
      <c r="F12">
        <f>[6]Lite!J16</f>
        <v>56.000000000000007</v>
      </c>
      <c r="H12">
        <f>'[6]DWM-NB'!P16</f>
        <v>4</v>
      </c>
      <c r="I12">
        <f>[6]Lite!P16</f>
        <v>5</v>
      </c>
      <c r="J12">
        <f>'[6]DWM-HT'!P16</f>
        <v>2</v>
      </c>
      <c r="L12">
        <f>[6]ARF!U16</f>
        <v>0</v>
      </c>
      <c r="M12">
        <f>'[6]DWM-NB'!U16</f>
        <v>0</v>
      </c>
      <c r="N12">
        <f>'[6]DWM-HT'!U16</f>
        <v>0</v>
      </c>
      <c r="O12">
        <f>[6]WMA!U16</f>
        <v>0</v>
      </c>
      <c r="P12">
        <f>[6]Lite!U16</f>
        <v>100</v>
      </c>
      <c r="Q12">
        <f>[6]ARF!C16</f>
        <v>9.375E-2</v>
      </c>
      <c r="R12">
        <f>'[6]DWM-NB'!C16</f>
        <v>1.5625E-2</v>
      </c>
      <c r="S12">
        <f>'[6]DWM-HT'!C16</f>
        <v>0</v>
      </c>
      <c r="T12">
        <f>[6]WMA!C16</f>
        <v>0</v>
      </c>
      <c r="U12">
        <f>[6]Lite!C16</f>
        <v>0</v>
      </c>
    </row>
    <row r="13" spans="1:34" ht="15" x14ac:dyDescent="0.25">
      <c r="A13">
        <v>11</v>
      </c>
      <c r="B13">
        <f>[6]ARF!J17</f>
        <v>56.999999999999993</v>
      </c>
      <c r="C13">
        <f>'[6]DWM-NB'!J17</f>
        <v>42</v>
      </c>
      <c r="D13">
        <f>'[6]DWM-HT'!J17</f>
        <v>88</v>
      </c>
      <c r="E13">
        <f>[6]WMA!J17</f>
        <v>42</v>
      </c>
      <c r="F13">
        <f>[6]Lite!J17</f>
        <v>57.999999999999993</v>
      </c>
      <c r="H13">
        <f>'[6]DWM-NB'!P17</f>
        <v>4</v>
      </c>
      <c r="I13">
        <f>[6]Lite!P17</f>
        <v>5</v>
      </c>
      <c r="J13">
        <f>'[6]DWM-HT'!P17</f>
        <v>2</v>
      </c>
      <c r="L13">
        <f>[6]ARF!U17</f>
        <v>0</v>
      </c>
      <c r="M13">
        <f>'[6]DWM-NB'!U17</f>
        <v>0</v>
      </c>
      <c r="N13">
        <f>'[6]DWM-HT'!U17</f>
        <v>0</v>
      </c>
      <c r="O13">
        <f>[6]WMA!U17</f>
        <v>0</v>
      </c>
      <c r="P13">
        <f>[6]Lite!U17</f>
        <v>100</v>
      </c>
      <c r="Q13">
        <f>[6]ARF!C17</f>
        <v>9.375E-2</v>
      </c>
      <c r="R13">
        <f>'[6]DWM-NB'!C17</f>
        <v>1.5625E-2</v>
      </c>
      <c r="S13">
        <f>'[6]DWM-HT'!C17</f>
        <v>0</v>
      </c>
      <c r="T13">
        <f>[6]WMA!C17</f>
        <v>0</v>
      </c>
      <c r="U13">
        <f>[6]Lite!C17</f>
        <v>0</v>
      </c>
      <c r="AG13">
        <v>40</v>
      </c>
    </row>
    <row r="14" spans="1:34" ht="15" x14ac:dyDescent="0.25">
      <c r="A14">
        <v>12</v>
      </c>
      <c r="B14">
        <f>[6]ARF!J18</f>
        <v>53</v>
      </c>
      <c r="C14">
        <f>'[6]DWM-NB'!J18</f>
        <v>48</v>
      </c>
      <c r="D14">
        <f>'[6]DWM-HT'!J18</f>
        <v>50</v>
      </c>
      <c r="E14">
        <f>[6]WMA!J18</f>
        <v>41</v>
      </c>
      <c r="F14">
        <f>[6]Lite!J18</f>
        <v>46</v>
      </c>
      <c r="H14">
        <f>'[6]DWM-NB'!P18</f>
        <v>4</v>
      </c>
      <c r="I14">
        <f>[6]Lite!P18</f>
        <v>5</v>
      </c>
      <c r="J14">
        <f>'[6]DWM-HT'!P18</f>
        <v>3</v>
      </c>
      <c r="L14">
        <f>[6]ARF!U18</f>
        <v>0</v>
      </c>
      <c r="M14">
        <f>'[6]DWM-NB'!U18</f>
        <v>0</v>
      </c>
      <c r="N14">
        <f>'[6]DWM-HT'!U18</f>
        <v>0</v>
      </c>
      <c r="O14">
        <f>[6]WMA!U18</f>
        <v>0</v>
      </c>
      <c r="P14">
        <f>[6]Lite!U18</f>
        <v>100</v>
      </c>
      <c r="Q14">
        <f>[6]ARF!C18</f>
        <v>9.375E-2</v>
      </c>
      <c r="R14">
        <f>'[6]DWM-NB'!C18</f>
        <v>1.5625E-2</v>
      </c>
      <c r="S14">
        <f>'[6]DWM-HT'!C18</f>
        <v>1.5625E-2</v>
      </c>
      <c r="T14">
        <f>[6]WMA!C18</f>
        <v>0</v>
      </c>
      <c r="U14">
        <f>[6]Lite!C18</f>
        <v>0</v>
      </c>
      <c r="AG14">
        <v>40</v>
      </c>
    </row>
    <row r="15" spans="1:34" ht="15" x14ac:dyDescent="0.25">
      <c r="A15">
        <v>13</v>
      </c>
      <c r="B15">
        <f>[6]ARF!J19</f>
        <v>82</v>
      </c>
      <c r="C15">
        <f>'[6]DWM-NB'!J19</f>
        <v>66</v>
      </c>
      <c r="D15">
        <f>'[6]DWM-HT'!J19</f>
        <v>54</v>
      </c>
      <c r="E15">
        <f>[6]WMA!J19</f>
        <v>49</v>
      </c>
      <c r="F15">
        <f>[6]Lite!J19</f>
        <v>48</v>
      </c>
      <c r="H15">
        <f>'[6]DWM-NB'!P19</f>
        <v>5</v>
      </c>
      <c r="I15">
        <f>[6]Lite!P19</f>
        <v>5</v>
      </c>
      <c r="J15">
        <f>'[6]DWM-HT'!P19</f>
        <v>3</v>
      </c>
      <c r="L15">
        <f>[6]ARF!U19</f>
        <v>0</v>
      </c>
      <c r="M15">
        <f>'[6]DWM-NB'!U19</f>
        <v>0</v>
      </c>
      <c r="N15">
        <f>'[6]DWM-HT'!U19</f>
        <v>0</v>
      </c>
      <c r="O15">
        <f>[6]WMA!U19</f>
        <v>0</v>
      </c>
      <c r="P15">
        <f>[6]Lite!U19</f>
        <v>0</v>
      </c>
      <c r="Q15">
        <f>[6]ARF!C19</f>
        <v>9.375E-2</v>
      </c>
      <c r="R15">
        <f>'[6]DWM-NB'!C19</f>
        <v>1.5625E-2</v>
      </c>
      <c r="S15">
        <f>'[6]DWM-HT'!C19</f>
        <v>1.5625E-2</v>
      </c>
      <c r="T15">
        <f>[6]WMA!C19</f>
        <v>0</v>
      </c>
      <c r="U15">
        <f>[6]Lite!C19</f>
        <v>0</v>
      </c>
    </row>
    <row r="16" spans="1:34" ht="15" x14ac:dyDescent="0.25">
      <c r="A16">
        <v>14</v>
      </c>
      <c r="B16">
        <f>[6]ARF!J20</f>
        <v>75</v>
      </c>
      <c r="C16">
        <f>'[6]DWM-NB'!J20</f>
        <v>63</v>
      </c>
      <c r="D16">
        <f>'[6]DWM-HT'!J20</f>
        <v>70</v>
      </c>
      <c r="E16">
        <f>[6]WMA!J20</f>
        <v>45</v>
      </c>
      <c r="F16">
        <f>[6]Lite!J20</f>
        <v>72</v>
      </c>
      <c r="H16">
        <f>'[6]DWM-NB'!P20</f>
        <v>5</v>
      </c>
      <c r="I16">
        <f>[6]Lite!P20</f>
        <v>6</v>
      </c>
      <c r="J16">
        <f>'[6]DWM-HT'!P20</f>
        <v>4</v>
      </c>
      <c r="L16">
        <f>[6]ARF!U20</f>
        <v>0</v>
      </c>
      <c r="M16">
        <f>'[6]DWM-NB'!U20</f>
        <v>0</v>
      </c>
      <c r="N16">
        <f>'[6]DWM-HT'!U20</f>
        <v>0</v>
      </c>
      <c r="O16">
        <f>[6]WMA!U20</f>
        <v>0</v>
      </c>
      <c r="P16">
        <f>[6]Lite!U20</f>
        <v>0</v>
      </c>
      <c r="Q16">
        <f>[6]ARF!C20</f>
        <v>9.375E-2</v>
      </c>
      <c r="R16">
        <f>'[6]DWM-NB'!C20</f>
        <v>1.5625E-2</v>
      </c>
      <c r="S16">
        <f>'[6]DWM-HT'!C20</f>
        <v>1.5625E-2</v>
      </c>
      <c r="T16">
        <f>[6]WMA!C20</f>
        <v>0</v>
      </c>
      <c r="U16">
        <f>[6]Lite!C20</f>
        <v>0</v>
      </c>
    </row>
    <row r="17" spans="1:33" ht="15" x14ac:dyDescent="0.25">
      <c r="A17">
        <v>15</v>
      </c>
      <c r="B17">
        <f>[6]ARF!J21</f>
        <v>100</v>
      </c>
      <c r="C17">
        <f>'[6]DWM-NB'!J21</f>
        <v>67</v>
      </c>
      <c r="D17">
        <f>'[6]DWM-HT'!J21</f>
        <v>67</v>
      </c>
      <c r="E17">
        <f>[6]WMA!J21</f>
        <v>66</v>
      </c>
      <c r="F17">
        <f>[6]Lite!J21</f>
        <v>94</v>
      </c>
      <c r="H17">
        <f>'[6]DWM-NB'!P21</f>
        <v>5</v>
      </c>
      <c r="I17">
        <f>[6]Lite!P21</f>
        <v>7</v>
      </c>
      <c r="J17">
        <f>'[6]DWM-HT'!P21</f>
        <v>4</v>
      </c>
      <c r="L17">
        <f>[6]ARF!U21</f>
        <v>0</v>
      </c>
      <c r="M17">
        <f>'[6]DWM-NB'!U21</f>
        <v>0</v>
      </c>
      <c r="N17">
        <f>'[6]DWM-HT'!U21</f>
        <v>0</v>
      </c>
      <c r="O17">
        <f>[6]WMA!U21</f>
        <v>0</v>
      </c>
      <c r="P17">
        <f>[6]Lite!U21</f>
        <v>0</v>
      </c>
      <c r="Q17">
        <f>[6]ARF!C21</f>
        <v>9.375E-2</v>
      </c>
      <c r="R17">
        <f>'[6]DWM-NB'!C21</f>
        <v>1.5625E-2</v>
      </c>
      <c r="S17">
        <f>'[6]DWM-HT'!C21</f>
        <v>1.5625E-2</v>
      </c>
      <c r="T17">
        <f>[6]WMA!C21</f>
        <v>0</v>
      </c>
      <c r="U17">
        <f>[6]Lite!C21</f>
        <v>0</v>
      </c>
      <c r="AG17">
        <v>80</v>
      </c>
    </row>
    <row r="18" spans="1:33" ht="15" x14ac:dyDescent="0.25">
      <c r="A18">
        <v>16</v>
      </c>
      <c r="B18">
        <f>[6]ARF!J22</f>
        <v>100</v>
      </c>
      <c r="C18">
        <f>'[6]DWM-NB'!J22</f>
        <v>68</v>
      </c>
      <c r="D18">
        <f>'[6]DWM-HT'!J22</f>
        <v>70</v>
      </c>
      <c r="E18">
        <f>[6]WMA!J22</f>
        <v>63</v>
      </c>
      <c r="F18">
        <f>[6]Lite!J22</f>
        <v>90</v>
      </c>
      <c r="H18">
        <f>'[6]DWM-NB'!P22</f>
        <v>5</v>
      </c>
      <c r="I18">
        <f>[6]Lite!P22</f>
        <v>7</v>
      </c>
      <c r="J18">
        <f>'[6]DWM-HT'!P22</f>
        <v>4</v>
      </c>
      <c r="L18">
        <f>[6]ARF!U22</f>
        <v>0</v>
      </c>
      <c r="M18">
        <f>'[6]DWM-NB'!U22</f>
        <v>0</v>
      </c>
      <c r="N18">
        <f>'[6]DWM-HT'!U22</f>
        <v>0</v>
      </c>
      <c r="O18">
        <f>[6]WMA!U22</f>
        <v>0</v>
      </c>
      <c r="P18">
        <f>[6]Lite!U22</f>
        <v>100</v>
      </c>
      <c r="Q18">
        <f>[6]ARF!C22</f>
        <v>9.375E-2</v>
      </c>
      <c r="R18">
        <f>'[6]DWM-NB'!C22</f>
        <v>1.5625E-2</v>
      </c>
      <c r="S18">
        <f>'[6]DWM-HT'!C22</f>
        <v>1.5625E-2</v>
      </c>
      <c r="T18">
        <f>[6]WMA!C22</f>
        <v>0</v>
      </c>
      <c r="U18">
        <f>[6]Lite!C22</f>
        <v>0</v>
      </c>
      <c r="AG18">
        <v>80</v>
      </c>
    </row>
    <row r="19" spans="1:33" ht="15" x14ac:dyDescent="0.25">
      <c r="A19">
        <v>17</v>
      </c>
      <c r="B19">
        <f>[6]ARF!J23</f>
        <v>83</v>
      </c>
      <c r="C19">
        <f>'[6]DWM-NB'!J23</f>
        <v>68</v>
      </c>
      <c r="D19">
        <f>'[6]DWM-HT'!J23</f>
        <v>66</v>
      </c>
      <c r="E19">
        <f>[6]WMA!J23</f>
        <v>62</v>
      </c>
      <c r="F19">
        <f>[6]Lite!J23</f>
        <v>84</v>
      </c>
      <c r="H19">
        <f>'[6]DWM-NB'!P23</f>
        <v>5</v>
      </c>
      <c r="I19">
        <f>[6]Lite!P23</f>
        <v>7</v>
      </c>
      <c r="J19">
        <f>'[6]DWM-HT'!P23</f>
        <v>4</v>
      </c>
      <c r="L19">
        <f>[6]ARF!U23</f>
        <v>0</v>
      </c>
      <c r="M19">
        <f>'[6]DWM-NB'!U23</f>
        <v>0</v>
      </c>
      <c r="N19">
        <f>'[6]DWM-HT'!U23</f>
        <v>0</v>
      </c>
      <c r="O19">
        <f>[6]WMA!U23</f>
        <v>0</v>
      </c>
      <c r="P19">
        <f>[6]Lite!U23</f>
        <v>0</v>
      </c>
      <c r="Q19">
        <f>[6]ARF!C23</f>
        <v>9.375E-2</v>
      </c>
      <c r="R19">
        <f>'[6]DWM-NB'!C23</f>
        <v>1.5625E-2</v>
      </c>
      <c r="S19">
        <f>'[6]DWM-HT'!C23</f>
        <v>1.5625E-2</v>
      </c>
      <c r="T19">
        <f>[6]WMA!C23</f>
        <v>1.5625E-2</v>
      </c>
      <c r="U19">
        <f>[6]Lite!C23</f>
        <v>0</v>
      </c>
    </row>
    <row r="20" spans="1:33" ht="15" x14ac:dyDescent="0.25">
      <c r="A20">
        <v>18</v>
      </c>
      <c r="B20">
        <f>[6]ARF!J24</f>
        <v>89</v>
      </c>
      <c r="C20">
        <f>'[6]DWM-NB'!J24</f>
        <v>64</v>
      </c>
      <c r="D20">
        <f>'[6]DWM-HT'!J24</f>
        <v>92</v>
      </c>
      <c r="E20">
        <f>[6]WMA!J24</f>
        <v>62</v>
      </c>
      <c r="F20">
        <f>[6]Lite!J24</f>
        <v>92</v>
      </c>
      <c r="H20">
        <f>'[6]DWM-NB'!P24</f>
        <v>5</v>
      </c>
      <c r="I20">
        <f>[6]Lite!P24</f>
        <v>7</v>
      </c>
      <c r="J20">
        <f>'[6]DWM-HT'!P24</f>
        <v>5</v>
      </c>
      <c r="L20">
        <f>[6]ARF!U24</f>
        <v>0</v>
      </c>
      <c r="M20">
        <f>'[6]DWM-NB'!U24</f>
        <v>0</v>
      </c>
      <c r="N20">
        <f>'[6]DWM-HT'!U24</f>
        <v>0</v>
      </c>
      <c r="O20">
        <f>[6]WMA!U24</f>
        <v>0</v>
      </c>
      <c r="P20">
        <f>[6]Lite!U24</f>
        <v>0</v>
      </c>
      <c r="Q20">
        <f>[6]ARF!C24</f>
        <v>9.375E-2</v>
      </c>
      <c r="R20">
        <f>'[6]DWM-NB'!C24</f>
        <v>1.5625E-2</v>
      </c>
      <c r="S20">
        <f>'[6]DWM-HT'!C24</f>
        <v>1.5625E-2</v>
      </c>
      <c r="T20">
        <f>[6]WMA!C24</f>
        <v>1.5625E-2</v>
      </c>
      <c r="U20">
        <f>[6]Lite!C24</f>
        <v>0</v>
      </c>
    </row>
    <row r="21" spans="1:33" ht="15" x14ac:dyDescent="0.25">
      <c r="A21">
        <v>19</v>
      </c>
      <c r="B21">
        <f>[6]ARF!J25</f>
        <v>100</v>
      </c>
      <c r="C21">
        <f>'[6]DWM-NB'!J25</f>
        <v>68</v>
      </c>
      <c r="D21">
        <f>'[6]DWM-HT'!J25</f>
        <v>92</v>
      </c>
      <c r="E21">
        <f>[6]WMA!J25</f>
        <v>63</v>
      </c>
      <c r="F21">
        <f>[6]Lite!J25</f>
        <v>92</v>
      </c>
      <c r="H21">
        <f>'[6]DWM-NB'!P25</f>
        <v>5</v>
      </c>
      <c r="I21">
        <f>[6]Lite!P25</f>
        <v>7</v>
      </c>
      <c r="J21">
        <f>'[6]DWM-HT'!P25</f>
        <v>5</v>
      </c>
      <c r="L21">
        <f>[6]ARF!U25</f>
        <v>0</v>
      </c>
      <c r="M21">
        <f>'[6]DWM-NB'!U25</f>
        <v>0</v>
      </c>
      <c r="N21">
        <f>'[6]DWM-HT'!U25</f>
        <v>0</v>
      </c>
      <c r="O21">
        <f>[6]WMA!U25</f>
        <v>0</v>
      </c>
      <c r="P21">
        <f>[6]Lite!U25</f>
        <v>0</v>
      </c>
      <c r="Q21">
        <f>[6]ARF!C25</f>
        <v>9.375E-2</v>
      </c>
      <c r="R21">
        <f>'[6]DWM-NB'!C25</f>
        <v>1.5625E-2</v>
      </c>
      <c r="S21">
        <f>'[6]DWM-HT'!C25</f>
        <v>1.5625E-2</v>
      </c>
      <c r="T21">
        <f>[6]WMA!C25</f>
        <v>1.5625E-2</v>
      </c>
      <c r="U21">
        <f>[6]Lite!C25</f>
        <v>0</v>
      </c>
    </row>
    <row r="22" spans="1:33" ht="15" x14ac:dyDescent="0.25">
      <c r="A22">
        <v>20</v>
      </c>
      <c r="B22">
        <f>[6]ARF!J26</f>
        <v>100</v>
      </c>
      <c r="C22">
        <f>'[6]DWM-NB'!J26</f>
        <v>71</v>
      </c>
      <c r="D22">
        <f>'[6]DWM-HT'!J26</f>
        <v>95</v>
      </c>
      <c r="E22">
        <f>[6]WMA!J26</f>
        <v>60</v>
      </c>
      <c r="F22">
        <f>[6]Lite!J26</f>
        <v>95</v>
      </c>
      <c r="H22">
        <f>'[6]DWM-NB'!P26</f>
        <v>5</v>
      </c>
      <c r="I22">
        <f>[6]Lite!P26</f>
        <v>7</v>
      </c>
      <c r="J22">
        <f>'[6]DWM-HT'!P26</f>
        <v>5</v>
      </c>
      <c r="L22">
        <f>[6]ARF!U26</f>
        <v>0</v>
      </c>
      <c r="M22">
        <f>'[6]DWM-NB'!U26</f>
        <v>0</v>
      </c>
      <c r="N22">
        <f>'[6]DWM-HT'!U26</f>
        <v>0</v>
      </c>
      <c r="O22">
        <f>[6]WMA!U26</f>
        <v>0</v>
      </c>
      <c r="P22">
        <f>[6]Lite!U26</f>
        <v>0</v>
      </c>
      <c r="Q22">
        <f>[6]ARF!C26</f>
        <v>9.375E-2</v>
      </c>
      <c r="R22">
        <f>'[6]DWM-NB'!C26</f>
        <v>1.5625E-2</v>
      </c>
      <c r="S22">
        <f>'[6]DWM-HT'!C26</f>
        <v>1.5625E-2</v>
      </c>
      <c r="T22">
        <f>[6]WMA!C26</f>
        <v>1.5625E-2</v>
      </c>
      <c r="U22">
        <f>[6]Lite!C26</f>
        <v>0</v>
      </c>
    </row>
    <row r="23" spans="1:33" ht="15" x14ac:dyDescent="0.25">
      <c r="A23">
        <v>21</v>
      </c>
      <c r="B23">
        <f>[6]ARF!J27</f>
        <v>100</v>
      </c>
      <c r="C23">
        <f>'[6]DWM-NB'!J27</f>
        <v>71</v>
      </c>
      <c r="D23">
        <f>'[6]DWM-HT'!J27</f>
        <v>93</v>
      </c>
      <c r="E23">
        <f>[6]WMA!J27</f>
        <v>65</v>
      </c>
      <c r="F23">
        <f>[6]Lite!J27</f>
        <v>93</v>
      </c>
      <c r="H23">
        <f>'[6]DWM-NB'!P27</f>
        <v>5</v>
      </c>
      <c r="I23">
        <f>[6]Lite!P27</f>
        <v>7</v>
      </c>
      <c r="J23">
        <f>'[6]DWM-HT'!P27</f>
        <v>5</v>
      </c>
      <c r="L23">
        <f>[6]ARF!U27</f>
        <v>0</v>
      </c>
      <c r="M23">
        <f>'[6]DWM-NB'!U27</f>
        <v>0</v>
      </c>
      <c r="N23">
        <f>'[6]DWM-HT'!U27</f>
        <v>0</v>
      </c>
      <c r="O23">
        <f>[6]WMA!U27</f>
        <v>0</v>
      </c>
      <c r="P23">
        <f>[6]Lite!U27</f>
        <v>0</v>
      </c>
      <c r="Q23">
        <f>[6]ARF!C27</f>
        <v>9.375E-2</v>
      </c>
      <c r="R23">
        <f>'[6]DWM-NB'!C27</f>
        <v>1.5625E-2</v>
      </c>
      <c r="S23">
        <f>'[6]DWM-HT'!C27</f>
        <v>1.5625E-2</v>
      </c>
      <c r="T23">
        <f>[6]WMA!C27</f>
        <v>1.5625E-2</v>
      </c>
      <c r="U23">
        <f>[6]Lite!C27</f>
        <v>0</v>
      </c>
    </row>
    <row r="24" spans="1:33" ht="15" x14ac:dyDescent="0.25">
      <c r="A24">
        <v>22</v>
      </c>
      <c r="B24">
        <f>[6]ARF!J28</f>
        <v>100</v>
      </c>
      <c r="C24">
        <f>'[6]DWM-NB'!J28</f>
        <v>88</v>
      </c>
      <c r="D24">
        <f>'[6]DWM-HT'!J28</f>
        <v>87</v>
      </c>
      <c r="E24">
        <f>[6]WMA!J28</f>
        <v>80</v>
      </c>
      <c r="F24">
        <f>[6]Lite!J28</f>
        <v>87</v>
      </c>
      <c r="H24">
        <f>'[6]DWM-NB'!P28</f>
        <v>5</v>
      </c>
      <c r="I24">
        <f>[6]Lite!P28</f>
        <v>7</v>
      </c>
      <c r="J24">
        <f>'[6]DWM-HT'!P28</f>
        <v>5</v>
      </c>
      <c r="L24">
        <f>[6]ARF!U28</f>
        <v>0</v>
      </c>
      <c r="M24">
        <f>'[6]DWM-NB'!U28</f>
        <v>0</v>
      </c>
      <c r="N24">
        <f>'[6]DWM-HT'!U28</f>
        <v>0</v>
      </c>
      <c r="O24">
        <f>[6]WMA!U28</f>
        <v>0</v>
      </c>
      <c r="P24">
        <f>[6]Lite!U28</f>
        <v>100</v>
      </c>
      <c r="Q24">
        <f>[6]ARF!C28</f>
        <v>9.375E-2</v>
      </c>
      <c r="R24">
        <f>'[6]DWM-NB'!C28</f>
        <v>1.5625E-2</v>
      </c>
      <c r="S24">
        <f>'[6]DWM-HT'!C28</f>
        <v>1.5625E-2</v>
      </c>
      <c r="T24">
        <f>[6]WMA!C28</f>
        <v>1.5625E-2</v>
      </c>
      <c r="U24">
        <f>[6]Lite!C28</f>
        <v>0</v>
      </c>
    </row>
    <row r="25" spans="1:33" ht="15" x14ac:dyDescent="0.25">
      <c r="A25">
        <v>23</v>
      </c>
      <c r="B25">
        <f>[6]ARF!J29</f>
        <v>100</v>
      </c>
      <c r="C25">
        <f>'[6]DWM-NB'!J29</f>
        <v>83</v>
      </c>
      <c r="D25">
        <f>'[6]DWM-HT'!J29</f>
        <v>92</v>
      </c>
      <c r="E25">
        <f>[6]WMA!J29</f>
        <v>85</v>
      </c>
      <c r="F25">
        <f>[6]Lite!J29</f>
        <v>92</v>
      </c>
      <c r="H25">
        <f>'[6]DWM-NB'!P29</f>
        <v>5</v>
      </c>
      <c r="I25">
        <f>[6]Lite!P29</f>
        <v>7</v>
      </c>
      <c r="J25">
        <f>'[6]DWM-HT'!P29</f>
        <v>5</v>
      </c>
      <c r="L25">
        <f>[6]ARF!U29</f>
        <v>0</v>
      </c>
      <c r="M25">
        <f>'[6]DWM-NB'!U29</f>
        <v>0</v>
      </c>
      <c r="N25">
        <f>'[6]DWM-HT'!U29</f>
        <v>0</v>
      </c>
      <c r="O25">
        <f>[6]WMA!U29</f>
        <v>0</v>
      </c>
      <c r="P25">
        <f>[6]Lite!U29</f>
        <v>100</v>
      </c>
      <c r="Q25">
        <f>[6]ARF!C29</f>
        <v>9.375E-2</v>
      </c>
      <c r="R25">
        <f>'[6]DWM-NB'!C29</f>
        <v>1.5625E-2</v>
      </c>
      <c r="S25">
        <f>'[6]DWM-HT'!C29</f>
        <v>1.5625E-2</v>
      </c>
      <c r="T25">
        <f>[6]WMA!C29</f>
        <v>1.5625E-2</v>
      </c>
      <c r="U25">
        <f>[6]Lite!C29</f>
        <v>0</v>
      </c>
    </row>
    <row r="26" spans="1:33" ht="15" x14ac:dyDescent="0.25">
      <c r="A26">
        <v>24</v>
      </c>
      <c r="B26">
        <f>[6]ARF!J30</f>
        <v>100</v>
      </c>
      <c r="C26">
        <f>'[6]DWM-NB'!J30</f>
        <v>82</v>
      </c>
      <c r="D26">
        <f>'[6]DWM-HT'!J30</f>
        <v>93</v>
      </c>
      <c r="E26">
        <f>[6]WMA!J30</f>
        <v>84</v>
      </c>
      <c r="F26">
        <f>[6]Lite!J30</f>
        <v>93</v>
      </c>
      <c r="H26">
        <f>'[6]DWM-NB'!P30</f>
        <v>5</v>
      </c>
      <c r="I26">
        <f>[6]Lite!P30</f>
        <v>7</v>
      </c>
      <c r="J26">
        <f>'[6]DWM-HT'!P30</f>
        <v>5</v>
      </c>
      <c r="L26">
        <f>[6]ARF!U30</f>
        <v>0</v>
      </c>
      <c r="M26">
        <f>'[6]DWM-NB'!U30</f>
        <v>0</v>
      </c>
      <c r="N26">
        <f>'[6]DWM-HT'!U30</f>
        <v>0</v>
      </c>
      <c r="O26">
        <f>[6]WMA!U30</f>
        <v>0</v>
      </c>
      <c r="P26">
        <f>[6]Lite!U30</f>
        <v>100</v>
      </c>
      <c r="Q26">
        <f>[6]ARF!C30</f>
        <v>9.375E-2</v>
      </c>
      <c r="R26">
        <f>'[6]DWM-NB'!C30</f>
        <v>1.5625E-2</v>
      </c>
      <c r="S26">
        <f>'[6]DWM-HT'!C30</f>
        <v>1.5625E-2</v>
      </c>
      <c r="T26">
        <f>[6]WMA!C30</f>
        <v>1.5625E-2</v>
      </c>
      <c r="U26">
        <f>[6]Lite!C30</f>
        <v>0</v>
      </c>
    </row>
    <row r="27" spans="1:33" ht="15" x14ac:dyDescent="0.25">
      <c r="A27">
        <v>25</v>
      </c>
      <c r="B27">
        <f>[6]ARF!J31</f>
        <v>74</v>
      </c>
      <c r="C27">
        <f>'[6]DWM-NB'!J31</f>
        <v>74</v>
      </c>
      <c r="D27">
        <f>'[6]DWM-HT'!J31</f>
        <v>51</v>
      </c>
      <c r="E27">
        <f>[6]WMA!J31</f>
        <v>62</v>
      </c>
      <c r="F27">
        <f>[6]Lite!J31</f>
        <v>88</v>
      </c>
      <c r="H27">
        <f>'[6]DWM-NB'!P31</f>
        <v>5</v>
      </c>
      <c r="I27">
        <f>[6]Lite!P31</f>
        <v>7</v>
      </c>
      <c r="J27">
        <f>'[6]DWM-HT'!P31</f>
        <v>6</v>
      </c>
      <c r="L27">
        <f>[6]ARF!U31</f>
        <v>0</v>
      </c>
      <c r="M27">
        <f>'[6]DWM-NB'!U31</f>
        <v>0</v>
      </c>
      <c r="N27">
        <f>'[6]DWM-HT'!U31</f>
        <v>0</v>
      </c>
      <c r="O27">
        <f>[6]WMA!U31</f>
        <v>0</v>
      </c>
      <c r="P27">
        <f>[6]Lite!U31</f>
        <v>100</v>
      </c>
      <c r="Q27">
        <f>[6]ARF!C31</f>
        <v>9.375E-2</v>
      </c>
      <c r="R27">
        <f>'[6]DWM-NB'!C31</f>
        <v>1.5625E-2</v>
      </c>
      <c r="S27">
        <f>'[6]DWM-HT'!C31</f>
        <v>1.5625E-2</v>
      </c>
      <c r="T27">
        <f>[6]WMA!C31</f>
        <v>1.5625E-2</v>
      </c>
      <c r="U27">
        <f>[6]Lite!C31</f>
        <v>0</v>
      </c>
    </row>
    <row r="28" spans="1:33" ht="15" x14ac:dyDescent="0.25">
      <c r="A28">
        <v>26</v>
      </c>
      <c r="B28">
        <f>[6]ARF!J32</f>
        <v>80</v>
      </c>
      <c r="C28">
        <f>'[6]DWM-NB'!J32</f>
        <v>80</v>
      </c>
      <c r="D28">
        <f>'[6]DWM-HT'!J32</f>
        <v>59</v>
      </c>
      <c r="E28">
        <f>[6]WMA!J32</f>
        <v>76</v>
      </c>
      <c r="F28">
        <f>[6]Lite!J32</f>
        <v>90</v>
      </c>
      <c r="H28">
        <f>'[6]DWM-NB'!P32</f>
        <v>5</v>
      </c>
      <c r="I28">
        <f>[6]Lite!P32</f>
        <v>7</v>
      </c>
      <c r="J28">
        <f>'[6]DWM-HT'!P32</f>
        <v>6</v>
      </c>
      <c r="L28">
        <f>[6]ARF!U32</f>
        <v>0</v>
      </c>
      <c r="M28">
        <f>'[6]DWM-NB'!U32</f>
        <v>0</v>
      </c>
      <c r="N28">
        <f>'[6]DWM-HT'!U32</f>
        <v>0</v>
      </c>
      <c r="O28">
        <f>[6]WMA!U32</f>
        <v>0</v>
      </c>
      <c r="P28">
        <f>[6]Lite!U32</f>
        <v>100</v>
      </c>
      <c r="Q28">
        <f>[6]ARF!C32</f>
        <v>9.375E-2</v>
      </c>
      <c r="R28">
        <f>'[6]DWM-NB'!C32</f>
        <v>1.5625E-2</v>
      </c>
      <c r="S28">
        <f>'[6]DWM-HT'!C32</f>
        <v>1.5625E-2</v>
      </c>
      <c r="T28">
        <f>[6]WMA!C32</f>
        <v>1.5625E-2</v>
      </c>
      <c r="U28">
        <f>[6]Lite!C32</f>
        <v>0</v>
      </c>
    </row>
    <row r="29" spans="1:33" ht="15" x14ac:dyDescent="0.25">
      <c r="A29">
        <v>27</v>
      </c>
      <c r="B29">
        <f>[6]ARF!J33</f>
        <v>74</v>
      </c>
      <c r="C29">
        <f>'[6]DWM-NB'!J33</f>
        <v>74</v>
      </c>
      <c r="D29">
        <f>'[6]DWM-HT'!J33</f>
        <v>68</v>
      </c>
      <c r="E29">
        <f>[6]WMA!J33</f>
        <v>76</v>
      </c>
      <c r="F29">
        <f>[6]Lite!J33</f>
        <v>87</v>
      </c>
      <c r="H29">
        <f>'[6]DWM-NB'!P33</f>
        <v>5</v>
      </c>
      <c r="I29">
        <f>[6]Lite!P33</f>
        <v>7</v>
      </c>
      <c r="J29">
        <f>'[6]DWM-HT'!P33</f>
        <v>6</v>
      </c>
      <c r="L29">
        <f>[6]ARF!U33</f>
        <v>0</v>
      </c>
      <c r="M29">
        <f>'[6]DWM-NB'!U33</f>
        <v>0</v>
      </c>
      <c r="N29">
        <f>'[6]DWM-HT'!U33</f>
        <v>0</v>
      </c>
      <c r="O29">
        <f>[6]WMA!U33</f>
        <v>0</v>
      </c>
      <c r="P29">
        <f>[6]Lite!U33</f>
        <v>100</v>
      </c>
      <c r="Q29">
        <f>[6]ARF!C33</f>
        <v>9.375E-2</v>
      </c>
      <c r="R29">
        <f>'[6]DWM-NB'!C33</f>
        <v>1.5625E-2</v>
      </c>
      <c r="S29">
        <f>'[6]DWM-HT'!C33</f>
        <v>1.5625E-2</v>
      </c>
      <c r="T29">
        <f>[6]WMA!C33</f>
        <v>1.5625E-2</v>
      </c>
      <c r="U29">
        <f>[6]Lite!C33</f>
        <v>0</v>
      </c>
    </row>
    <row r="30" spans="1:33" ht="15" x14ac:dyDescent="0.25">
      <c r="A30">
        <v>28</v>
      </c>
      <c r="B30">
        <f>[6]ARF!J34</f>
        <v>78</v>
      </c>
      <c r="C30">
        <f>'[6]DWM-NB'!J34</f>
        <v>78</v>
      </c>
      <c r="D30">
        <f>'[6]DWM-HT'!J34</f>
        <v>88</v>
      </c>
      <c r="E30">
        <f>[6]WMA!J34</f>
        <v>81</v>
      </c>
      <c r="F30">
        <f>[6]Lite!J34</f>
        <v>88</v>
      </c>
      <c r="H30">
        <f>'[6]DWM-NB'!P34</f>
        <v>5</v>
      </c>
      <c r="I30">
        <f>[6]Lite!P34</f>
        <v>7</v>
      </c>
      <c r="J30">
        <f>'[6]DWM-HT'!P34</f>
        <v>7</v>
      </c>
      <c r="L30">
        <f>[6]ARF!U34</f>
        <v>0</v>
      </c>
      <c r="M30">
        <f>'[6]DWM-NB'!U34</f>
        <v>0</v>
      </c>
      <c r="N30">
        <f>'[6]DWM-HT'!U34</f>
        <v>0</v>
      </c>
      <c r="O30">
        <f>[6]WMA!U34</f>
        <v>0</v>
      </c>
      <c r="P30">
        <f>[6]Lite!U34</f>
        <v>100</v>
      </c>
      <c r="Q30">
        <f>[6]ARF!C34</f>
        <v>9.375E-2</v>
      </c>
      <c r="R30">
        <f>'[6]DWM-NB'!C34</f>
        <v>1.5625E-2</v>
      </c>
      <c r="S30">
        <f>'[6]DWM-HT'!C34</f>
        <v>3.125E-2</v>
      </c>
      <c r="T30">
        <f>[6]WMA!C34</f>
        <v>1.5625E-2</v>
      </c>
      <c r="U30">
        <f>[6]Lite!C34</f>
        <v>0</v>
      </c>
    </row>
    <row r="31" spans="1:33" ht="15" x14ac:dyDescent="0.25">
      <c r="A31">
        <v>29</v>
      </c>
      <c r="B31">
        <f>[6]ARF!J35</f>
        <v>83</v>
      </c>
      <c r="C31">
        <f>'[6]DWM-NB'!J35</f>
        <v>83</v>
      </c>
      <c r="D31">
        <f>'[6]DWM-HT'!J35</f>
        <v>86</v>
      </c>
      <c r="E31">
        <f>[6]WMA!J35</f>
        <v>83</v>
      </c>
      <c r="F31">
        <f>[6]Lite!J35</f>
        <v>86</v>
      </c>
      <c r="H31">
        <f>'[6]DWM-NB'!P35</f>
        <v>5</v>
      </c>
      <c r="I31">
        <f>[6]Lite!P35</f>
        <v>7</v>
      </c>
      <c r="J31">
        <f>'[6]DWM-HT'!P35</f>
        <v>7</v>
      </c>
      <c r="L31">
        <f>[6]ARF!U35</f>
        <v>0</v>
      </c>
      <c r="M31">
        <f>'[6]DWM-NB'!U35</f>
        <v>0</v>
      </c>
      <c r="N31">
        <f>'[6]DWM-HT'!U35</f>
        <v>0</v>
      </c>
      <c r="O31">
        <f>[6]WMA!U35</f>
        <v>0</v>
      </c>
      <c r="P31">
        <f>[6]Lite!U35</f>
        <v>100</v>
      </c>
      <c r="Q31">
        <f>[6]ARF!C35</f>
        <v>9.375E-2</v>
      </c>
      <c r="R31">
        <f>'[6]DWM-NB'!C35</f>
        <v>1.5625E-2</v>
      </c>
      <c r="S31">
        <f>'[6]DWM-HT'!C35</f>
        <v>3.125E-2</v>
      </c>
      <c r="T31">
        <f>[6]WMA!C35</f>
        <v>1.5625E-2</v>
      </c>
      <c r="U31">
        <f>[6]Lite!C35</f>
        <v>0</v>
      </c>
    </row>
    <row r="32" spans="1:33" ht="15" x14ac:dyDescent="0.25">
      <c r="A32">
        <v>30</v>
      </c>
      <c r="B32">
        <f>[6]ARF!J36</f>
        <v>75</v>
      </c>
      <c r="C32">
        <f>'[6]DWM-NB'!J36</f>
        <v>75</v>
      </c>
      <c r="D32">
        <f>'[6]DWM-HT'!J36</f>
        <v>90</v>
      </c>
      <c r="E32">
        <f>[6]WMA!J36</f>
        <v>83</v>
      </c>
      <c r="F32">
        <f>[6]Lite!J36</f>
        <v>90</v>
      </c>
      <c r="H32">
        <f>'[6]DWM-NB'!P36</f>
        <v>5</v>
      </c>
      <c r="I32">
        <f>[6]Lite!P36</f>
        <v>7</v>
      </c>
      <c r="J32">
        <f>'[6]DWM-HT'!P36</f>
        <v>7</v>
      </c>
      <c r="L32">
        <f>[6]ARF!U36</f>
        <v>0</v>
      </c>
      <c r="M32">
        <f>'[6]DWM-NB'!U36</f>
        <v>0</v>
      </c>
      <c r="N32">
        <f>'[6]DWM-HT'!U36</f>
        <v>0</v>
      </c>
      <c r="O32">
        <f>[6]WMA!U36</f>
        <v>0</v>
      </c>
      <c r="P32">
        <f>[6]Lite!U36</f>
        <v>100</v>
      </c>
      <c r="Q32">
        <f>[6]ARF!C36</f>
        <v>9.375E-2</v>
      </c>
      <c r="R32">
        <f>'[6]DWM-NB'!C36</f>
        <v>1.5625E-2</v>
      </c>
      <c r="S32">
        <f>'[6]DWM-HT'!C36</f>
        <v>3.125E-2</v>
      </c>
      <c r="T32">
        <f>[6]WMA!C36</f>
        <v>1.5625E-2</v>
      </c>
      <c r="U32">
        <f>[6]Lite!C36</f>
        <v>0</v>
      </c>
    </row>
    <row r="33" spans="1:21" x14ac:dyDescent="0.3">
      <c r="A33">
        <v>31</v>
      </c>
      <c r="B33">
        <f>[6]ARF!J37</f>
        <v>95</v>
      </c>
      <c r="C33">
        <f>'[6]DWM-NB'!J37</f>
        <v>74</v>
      </c>
      <c r="D33">
        <f>'[6]DWM-HT'!J37</f>
        <v>95</v>
      </c>
      <c r="E33">
        <f>[6]WMA!J37</f>
        <v>90</v>
      </c>
      <c r="F33">
        <f>[6]Lite!J37</f>
        <v>95</v>
      </c>
      <c r="H33">
        <f>'[6]DWM-NB'!P37</f>
        <v>5</v>
      </c>
      <c r="I33">
        <f>[6]Lite!P37</f>
        <v>7</v>
      </c>
      <c r="J33">
        <f>'[6]DWM-HT'!P37</f>
        <v>7</v>
      </c>
      <c r="L33">
        <f>[6]ARF!U37</f>
        <v>0</v>
      </c>
      <c r="M33">
        <f>'[6]DWM-NB'!U37</f>
        <v>0</v>
      </c>
      <c r="N33">
        <f>'[6]DWM-HT'!U37</f>
        <v>0</v>
      </c>
      <c r="O33">
        <f>[6]WMA!U37</f>
        <v>0</v>
      </c>
      <c r="P33">
        <f>[6]Lite!U37</f>
        <v>100</v>
      </c>
      <c r="Q33">
        <f>[6]ARF!C37</f>
        <v>9.375E-2</v>
      </c>
      <c r="R33">
        <f>'[6]DWM-NB'!C37</f>
        <v>1.5625E-2</v>
      </c>
      <c r="S33">
        <f>'[6]DWM-HT'!C37</f>
        <v>3.125E-2</v>
      </c>
      <c r="T33">
        <f>[6]WMA!C37</f>
        <v>1.5625E-2</v>
      </c>
      <c r="U33">
        <f>[6]Lite!C37</f>
        <v>0</v>
      </c>
    </row>
    <row r="34" spans="1:21" x14ac:dyDescent="0.3">
      <c r="A34">
        <v>32</v>
      </c>
      <c r="B34">
        <f>[6]ARF!J38</f>
        <v>95</v>
      </c>
      <c r="C34">
        <f>'[6]DWM-NB'!J38</f>
        <v>82</v>
      </c>
      <c r="D34">
        <f>'[6]DWM-HT'!J38</f>
        <v>95</v>
      </c>
      <c r="E34">
        <f>[6]WMA!J38</f>
        <v>96</v>
      </c>
      <c r="F34">
        <f>[6]Lite!J38</f>
        <v>57.999999999999993</v>
      </c>
      <c r="H34">
        <f>'[6]DWM-NB'!P38</f>
        <v>5</v>
      </c>
      <c r="I34">
        <f>[6]Lite!P38</f>
        <v>8</v>
      </c>
      <c r="J34">
        <f>'[6]DWM-HT'!P38</f>
        <v>8</v>
      </c>
      <c r="L34">
        <f>[6]ARF!U38</f>
        <v>0</v>
      </c>
      <c r="M34">
        <f>'[6]DWM-NB'!U38</f>
        <v>0</v>
      </c>
      <c r="N34">
        <f>'[6]DWM-HT'!U38</f>
        <v>0</v>
      </c>
      <c r="O34">
        <f>[6]WMA!U38</f>
        <v>0</v>
      </c>
      <c r="P34">
        <f>[6]Lite!U38</f>
        <v>100</v>
      </c>
      <c r="Q34">
        <f>[6]ARF!C38</f>
        <v>9.375E-2</v>
      </c>
      <c r="R34">
        <f>'[6]DWM-NB'!C38</f>
        <v>1.5625E-2</v>
      </c>
      <c r="S34">
        <f>'[6]DWM-HT'!C38</f>
        <v>3.125E-2</v>
      </c>
      <c r="T34">
        <f>[6]WMA!C38</f>
        <v>1.5625E-2</v>
      </c>
      <c r="U34">
        <f>[6]Lite!C38</f>
        <v>1.5625E-2</v>
      </c>
    </row>
    <row r="35" spans="1:21" x14ac:dyDescent="0.3">
      <c r="A35">
        <v>33</v>
      </c>
      <c r="B35">
        <f>[6]ARF!J39</f>
        <v>86</v>
      </c>
      <c r="C35">
        <f>'[6]DWM-NB'!J39</f>
        <v>74</v>
      </c>
      <c r="D35">
        <f>'[6]DWM-HT'!J39</f>
        <v>86</v>
      </c>
      <c r="E35">
        <f>[6]WMA!J39</f>
        <v>93</v>
      </c>
      <c r="F35">
        <f>[6]Lite!J39</f>
        <v>89</v>
      </c>
      <c r="H35">
        <f>'[6]DWM-NB'!P39</f>
        <v>5</v>
      </c>
      <c r="I35">
        <f>[6]Lite!P39</f>
        <v>8</v>
      </c>
      <c r="J35">
        <f>'[6]DWM-HT'!P39</f>
        <v>8</v>
      </c>
      <c r="L35">
        <f>[6]ARF!U39</f>
        <v>0</v>
      </c>
      <c r="M35">
        <f>'[6]DWM-NB'!U39</f>
        <v>0</v>
      </c>
      <c r="N35">
        <f>'[6]DWM-HT'!U39</f>
        <v>0</v>
      </c>
      <c r="O35">
        <f>[6]WMA!U39</f>
        <v>0</v>
      </c>
      <c r="P35">
        <f>[6]Lite!U39</f>
        <v>100</v>
      </c>
      <c r="Q35">
        <f>[6]ARF!C39</f>
        <v>9.375E-2</v>
      </c>
      <c r="R35">
        <f>'[6]DWM-NB'!C39</f>
        <v>1.5625E-2</v>
      </c>
      <c r="S35">
        <f>'[6]DWM-HT'!C39</f>
        <v>3.125E-2</v>
      </c>
      <c r="T35">
        <f>[6]WMA!C39</f>
        <v>1.5625E-2</v>
      </c>
      <c r="U35">
        <f>[6]Lite!C39</f>
        <v>1.5625E-2</v>
      </c>
    </row>
    <row r="36" spans="1:21" x14ac:dyDescent="0.3">
      <c r="A36">
        <v>34</v>
      </c>
      <c r="B36">
        <f>[6]ARF!J40</f>
        <v>86</v>
      </c>
      <c r="C36">
        <f>'[6]DWM-NB'!J40</f>
        <v>86</v>
      </c>
      <c r="D36">
        <f>'[6]DWM-HT'!J40</f>
        <v>86</v>
      </c>
      <c r="E36">
        <f>[6]WMA!J40</f>
        <v>93</v>
      </c>
      <c r="F36">
        <f>[6]Lite!J40</f>
        <v>87</v>
      </c>
      <c r="H36">
        <f>'[6]DWM-NB'!P40</f>
        <v>6</v>
      </c>
      <c r="I36">
        <f>[6]Lite!P40</f>
        <v>8</v>
      </c>
      <c r="J36">
        <f>'[6]DWM-HT'!P40</f>
        <v>8</v>
      </c>
      <c r="L36">
        <f>[6]ARF!U40</f>
        <v>0</v>
      </c>
      <c r="M36">
        <f>'[6]DWM-NB'!U40</f>
        <v>0</v>
      </c>
      <c r="N36">
        <f>'[6]DWM-HT'!U40</f>
        <v>0</v>
      </c>
      <c r="O36">
        <f>[6]WMA!U40</f>
        <v>0</v>
      </c>
      <c r="P36">
        <f>[6]Lite!U40</f>
        <v>100</v>
      </c>
      <c r="Q36">
        <f>[6]ARF!C40</f>
        <v>9.375E-2</v>
      </c>
      <c r="R36">
        <f>'[6]DWM-NB'!C40</f>
        <v>1.5625E-2</v>
      </c>
      <c r="S36">
        <f>'[6]DWM-HT'!C40</f>
        <v>3.125E-2</v>
      </c>
      <c r="T36">
        <f>[6]WMA!C40</f>
        <v>1.5625E-2</v>
      </c>
      <c r="U36">
        <f>[6]Lite!C40</f>
        <v>1.5625E-2</v>
      </c>
    </row>
    <row r="37" spans="1:21" x14ac:dyDescent="0.3">
      <c r="A37">
        <v>35</v>
      </c>
      <c r="B37">
        <f>[6]ARF!J41</f>
        <v>87</v>
      </c>
      <c r="C37">
        <f>'[6]DWM-NB'!J41</f>
        <v>85</v>
      </c>
      <c r="D37">
        <f>'[6]DWM-HT'!J41</f>
        <v>87</v>
      </c>
      <c r="E37">
        <f>[6]WMA!J41</f>
        <v>100</v>
      </c>
      <c r="F37">
        <f>[6]Lite!J41</f>
        <v>83</v>
      </c>
      <c r="H37">
        <f>'[6]DWM-NB'!P41</f>
        <v>6</v>
      </c>
      <c r="I37">
        <f>[6]Lite!P41</f>
        <v>8</v>
      </c>
      <c r="J37">
        <f>'[6]DWM-HT'!P41</f>
        <v>8</v>
      </c>
      <c r="L37">
        <f>[6]ARF!U41</f>
        <v>0</v>
      </c>
      <c r="M37">
        <f>'[6]DWM-NB'!U41</f>
        <v>0</v>
      </c>
      <c r="N37">
        <f>'[6]DWM-HT'!U41</f>
        <v>0</v>
      </c>
      <c r="O37">
        <f>[6]WMA!U41</f>
        <v>0</v>
      </c>
      <c r="P37">
        <f>[6]Lite!U41</f>
        <v>100</v>
      </c>
      <c r="Q37">
        <f>[6]ARF!C41</f>
        <v>9.375E-2</v>
      </c>
      <c r="R37">
        <f>'[6]DWM-NB'!C41</f>
        <v>1.5625E-2</v>
      </c>
      <c r="S37">
        <f>'[6]DWM-HT'!C41</f>
        <v>3.125E-2</v>
      </c>
      <c r="T37">
        <f>[6]WMA!C41</f>
        <v>1.5625E-2</v>
      </c>
      <c r="U37">
        <f>[6]Lite!C41</f>
        <v>1.5625E-2</v>
      </c>
    </row>
    <row r="38" spans="1:21" x14ac:dyDescent="0.3">
      <c r="A38">
        <v>36</v>
      </c>
      <c r="B38">
        <f>[6]ARF!J42</f>
        <v>88</v>
      </c>
      <c r="C38">
        <f>'[6]DWM-NB'!J42</f>
        <v>85</v>
      </c>
      <c r="D38">
        <f>'[6]DWM-HT'!J42</f>
        <v>88</v>
      </c>
      <c r="E38">
        <f>[6]WMA!J42</f>
        <v>100</v>
      </c>
      <c r="F38">
        <f>[6]Lite!J42</f>
        <v>79</v>
      </c>
      <c r="H38">
        <f>'[6]DWM-NB'!P42</f>
        <v>6</v>
      </c>
      <c r="I38">
        <f>[6]Lite!P42</f>
        <v>8</v>
      </c>
      <c r="J38">
        <f>'[6]DWM-HT'!P42</f>
        <v>8</v>
      </c>
      <c r="L38">
        <f>[6]ARF!U42</f>
        <v>0</v>
      </c>
      <c r="M38">
        <f>'[6]DWM-NB'!U42</f>
        <v>0</v>
      </c>
      <c r="N38">
        <f>'[6]DWM-HT'!U42</f>
        <v>0</v>
      </c>
      <c r="O38">
        <f>[6]WMA!U42</f>
        <v>0</v>
      </c>
      <c r="P38">
        <f>[6]Lite!U42</f>
        <v>100</v>
      </c>
      <c r="Q38">
        <f>[6]ARF!C42</f>
        <v>9.375E-2</v>
      </c>
      <c r="R38">
        <f>'[6]DWM-NB'!C42</f>
        <v>1.5625E-2</v>
      </c>
      <c r="S38">
        <f>'[6]DWM-HT'!C42</f>
        <v>3.125E-2</v>
      </c>
      <c r="T38">
        <f>[6]WMA!C42</f>
        <v>1.5625E-2</v>
      </c>
      <c r="U38">
        <f>[6]Lite!C42</f>
        <v>1.5625E-2</v>
      </c>
    </row>
    <row r="39" spans="1:21" x14ac:dyDescent="0.3">
      <c r="A39">
        <v>37</v>
      </c>
      <c r="B39">
        <f>[6]ARF!J43</f>
        <v>87</v>
      </c>
      <c r="C39">
        <f>'[6]DWM-NB'!J43</f>
        <v>77</v>
      </c>
      <c r="D39">
        <f>'[6]DWM-HT'!J43</f>
        <v>87</v>
      </c>
      <c r="E39">
        <f>[6]WMA!J43</f>
        <v>100</v>
      </c>
      <c r="F39">
        <f>[6]Lite!J43</f>
        <v>85</v>
      </c>
      <c r="H39">
        <f>'[6]DWM-NB'!P43</f>
        <v>6</v>
      </c>
      <c r="I39">
        <f>[6]Lite!P43</f>
        <v>9</v>
      </c>
      <c r="J39">
        <f>'[6]DWM-HT'!P43</f>
        <v>8</v>
      </c>
      <c r="L39">
        <f>[6]ARF!U43</f>
        <v>0</v>
      </c>
      <c r="M39">
        <f>'[6]DWM-NB'!U43</f>
        <v>0</v>
      </c>
      <c r="N39">
        <f>'[6]DWM-HT'!U43</f>
        <v>0</v>
      </c>
      <c r="O39">
        <f>[6]WMA!U43</f>
        <v>0</v>
      </c>
      <c r="P39">
        <f>[6]Lite!U43</f>
        <v>100</v>
      </c>
      <c r="Q39">
        <f>[6]ARF!C43</f>
        <v>9.375E-2</v>
      </c>
      <c r="R39">
        <f>'[6]DWM-NB'!C43</f>
        <v>1.5625E-2</v>
      </c>
      <c r="S39">
        <f>'[6]DWM-HT'!C43</f>
        <v>3.125E-2</v>
      </c>
      <c r="T39">
        <f>[6]WMA!C43</f>
        <v>1.5625E-2</v>
      </c>
      <c r="U39">
        <f>[6]Lite!C43</f>
        <v>1.5625E-2</v>
      </c>
    </row>
    <row r="40" spans="1:21" x14ac:dyDescent="0.3">
      <c r="A40">
        <v>38</v>
      </c>
      <c r="B40">
        <f>[6]ARF!J44</f>
        <v>87</v>
      </c>
      <c r="C40">
        <f>'[6]DWM-NB'!J44</f>
        <v>78</v>
      </c>
      <c r="D40">
        <f>'[6]DWM-HT'!J44</f>
        <v>87</v>
      </c>
      <c r="E40">
        <f>[6]WMA!J44</f>
        <v>100</v>
      </c>
      <c r="F40">
        <f>[6]Lite!J44</f>
        <v>87</v>
      </c>
      <c r="H40">
        <f>'[6]DWM-NB'!P44</f>
        <v>6</v>
      </c>
      <c r="I40">
        <f>[6]Lite!P44</f>
        <v>10</v>
      </c>
      <c r="J40">
        <f>'[6]DWM-HT'!P44</f>
        <v>8</v>
      </c>
      <c r="L40">
        <f>[6]ARF!U44</f>
        <v>0</v>
      </c>
      <c r="M40">
        <f>'[6]DWM-NB'!U44</f>
        <v>0</v>
      </c>
      <c r="N40">
        <f>'[6]DWM-HT'!U44</f>
        <v>0</v>
      </c>
      <c r="O40">
        <f>[6]WMA!U44</f>
        <v>0</v>
      </c>
      <c r="P40">
        <f>[6]Lite!U44</f>
        <v>100</v>
      </c>
      <c r="Q40">
        <f>[6]ARF!C44</f>
        <v>9.375E-2</v>
      </c>
      <c r="R40">
        <f>'[6]DWM-NB'!C44</f>
        <v>1.5625E-2</v>
      </c>
      <c r="S40">
        <f>'[6]DWM-HT'!C44</f>
        <v>3.125E-2</v>
      </c>
      <c r="T40">
        <f>[6]WMA!C44</f>
        <v>1.5625E-2</v>
      </c>
      <c r="U40">
        <f>[6]Lite!C44</f>
        <v>1.5625E-2</v>
      </c>
    </row>
    <row r="41" spans="1:21" x14ac:dyDescent="0.3">
      <c r="A41">
        <v>39</v>
      </c>
      <c r="B41">
        <f>[6]ARF!J45</f>
        <v>86</v>
      </c>
      <c r="C41">
        <f>'[6]DWM-NB'!J45</f>
        <v>76</v>
      </c>
      <c r="D41">
        <f>'[6]DWM-HT'!J45</f>
        <v>86</v>
      </c>
      <c r="E41">
        <f>[6]WMA!J45</f>
        <v>100</v>
      </c>
      <c r="F41">
        <f>[6]Lite!J45</f>
        <v>86</v>
      </c>
      <c r="H41">
        <f>'[6]DWM-NB'!P45</f>
        <v>6</v>
      </c>
      <c r="I41">
        <f>[6]Lite!P45</f>
        <v>10</v>
      </c>
      <c r="J41">
        <f>'[6]DWM-HT'!P45</f>
        <v>8</v>
      </c>
      <c r="L41">
        <f>[6]ARF!U45</f>
        <v>0</v>
      </c>
      <c r="M41">
        <f>'[6]DWM-NB'!U45</f>
        <v>0</v>
      </c>
      <c r="N41">
        <f>'[6]DWM-HT'!U45</f>
        <v>0</v>
      </c>
      <c r="O41">
        <f>[6]WMA!U45</f>
        <v>0</v>
      </c>
      <c r="P41">
        <f>[6]Lite!U45</f>
        <v>100</v>
      </c>
      <c r="Q41">
        <f>[6]ARF!C45</f>
        <v>9.375E-2</v>
      </c>
      <c r="R41">
        <f>'[6]DWM-NB'!C45</f>
        <v>1.5625E-2</v>
      </c>
      <c r="S41">
        <f>'[6]DWM-HT'!C45</f>
        <v>3.125E-2</v>
      </c>
      <c r="T41">
        <f>[6]WMA!C45</f>
        <v>1.5625E-2</v>
      </c>
      <c r="U41">
        <f>[6]Lite!C45</f>
        <v>1.5625E-2</v>
      </c>
    </row>
    <row r="42" spans="1:21" x14ac:dyDescent="0.3">
      <c r="A42">
        <v>40</v>
      </c>
      <c r="B42">
        <f>[6]ARF!J46</f>
        <v>89</v>
      </c>
      <c r="C42">
        <f>'[6]DWM-NB'!J46</f>
        <v>88</v>
      </c>
      <c r="D42">
        <f>'[6]DWM-HT'!J46</f>
        <v>89</v>
      </c>
      <c r="E42">
        <f>[6]WMA!J46</f>
        <v>100</v>
      </c>
      <c r="F42">
        <f>[6]Lite!J46</f>
        <v>89</v>
      </c>
      <c r="H42">
        <f>'[6]DWM-NB'!P46</f>
        <v>6</v>
      </c>
      <c r="I42">
        <f>[6]Lite!P46</f>
        <v>10</v>
      </c>
      <c r="J42">
        <f>'[6]DWM-HT'!P46</f>
        <v>8</v>
      </c>
      <c r="L42">
        <f>[6]ARF!U46</f>
        <v>0</v>
      </c>
      <c r="M42">
        <f>'[6]DWM-NB'!U46</f>
        <v>0</v>
      </c>
      <c r="N42">
        <f>'[6]DWM-HT'!U46</f>
        <v>0</v>
      </c>
      <c r="O42">
        <f>[6]WMA!U46</f>
        <v>0</v>
      </c>
      <c r="P42">
        <f>[6]Lite!U46</f>
        <v>100</v>
      </c>
      <c r="Q42">
        <f>[6]ARF!C46</f>
        <v>9.375E-2</v>
      </c>
      <c r="R42">
        <f>'[6]DWM-NB'!C46</f>
        <v>1.5625E-2</v>
      </c>
      <c r="S42">
        <f>'[6]DWM-HT'!C46</f>
        <v>3.125E-2</v>
      </c>
      <c r="T42">
        <f>[6]WMA!C46</f>
        <v>1.5625E-2</v>
      </c>
      <c r="U42">
        <f>[6]Lite!C46</f>
        <v>1.5625E-2</v>
      </c>
    </row>
    <row r="43" spans="1:21" x14ac:dyDescent="0.3">
      <c r="A43">
        <v>41</v>
      </c>
      <c r="B43">
        <f>[6]ARF!J47</f>
        <v>38</v>
      </c>
      <c r="C43">
        <f>'[6]DWM-NB'!J47</f>
        <v>49</v>
      </c>
      <c r="D43">
        <f>'[6]DWM-HT'!J47</f>
        <v>38</v>
      </c>
      <c r="E43">
        <f>[6]WMA!J47</f>
        <v>37</v>
      </c>
      <c r="F43">
        <f>[6]Lite!J47</f>
        <v>38</v>
      </c>
      <c r="H43">
        <f>'[6]DWM-NB'!P47</f>
        <v>6</v>
      </c>
      <c r="I43">
        <f>[6]Lite!P47</f>
        <v>10</v>
      </c>
      <c r="J43">
        <f>'[6]DWM-HT'!P47</f>
        <v>8</v>
      </c>
      <c r="L43">
        <f>[6]ARF!U47</f>
        <v>0</v>
      </c>
      <c r="M43">
        <f>'[6]DWM-NB'!U47</f>
        <v>0</v>
      </c>
      <c r="N43">
        <f>'[6]DWM-HT'!U47</f>
        <v>0</v>
      </c>
      <c r="O43">
        <f>[6]WMA!U47</f>
        <v>0</v>
      </c>
      <c r="P43">
        <f>[6]Lite!U47</f>
        <v>100</v>
      </c>
      <c r="Q43">
        <f>[6]ARF!C47</f>
        <v>9.375E-2</v>
      </c>
      <c r="R43">
        <f>'[6]DWM-NB'!C47</f>
        <v>1.5625E-2</v>
      </c>
      <c r="S43">
        <f>'[6]DWM-HT'!C47</f>
        <v>3.125E-2</v>
      </c>
      <c r="T43">
        <f>[6]WMA!C47</f>
        <v>1.5625E-2</v>
      </c>
      <c r="U43">
        <f>[6]Lite!C47</f>
        <v>1.5625E-2</v>
      </c>
    </row>
    <row r="44" spans="1:21" x14ac:dyDescent="0.3">
      <c r="A44">
        <v>42</v>
      </c>
      <c r="B44">
        <f>[6]ARF!J48</f>
        <v>45</v>
      </c>
      <c r="C44">
        <f>'[6]DWM-NB'!J48</f>
        <v>45</v>
      </c>
      <c r="D44">
        <f>'[6]DWM-HT'!J48</f>
        <v>45</v>
      </c>
      <c r="E44">
        <f>[6]WMA!J48</f>
        <v>42</v>
      </c>
      <c r="F44">
        <f>[6]Lite!J48</f>
        <v>45</v>
      </c>
      <c r="H44">
        <f>'[6]DWM-NB'!P48</f>
        <v>6</v>
      </c>
      <c r="I44">
        <f>[6]Lite!P48</f>
        <v>10</v>
      </c>
      <c r="J44">
        <f>'[6]DWM-HT'!P48</f>
        <v>8</v>
      </c>
      <c r="L44">
        <f>[6]ARF!U48</f>
        <v>0</v>
      </c>
      <c r="M44">
        <f>'[6]DWM-NB'!U48</f>
        <v>0</v>
      </c>
      <c r="N44">
        <f>'[6]DWM-HT'!U48</f>
        <v>0</v>
      </c>
      <c r="O44">
        <f>[6]WMA!U48</f>
        <v>0</v>
      </c>
      <c r="P44">
        <f>[6]Lite!U48</f>
        <v>100</v>
      </c>
      <c r="Q44">
        <f>[6]ARF!C48</f>
        <v>9.375E-2</v>
      </c>
      <c r="R44">
        <f>'[6]DWM-NB'!C48</f>
        <v>1.5625E-2</v>
      </c>
      <c r="S44">
        <f>'[6]DWM-HT'!C48</f>
        <v>3.125E-2</v>
      </c>
      <c r="T44">
        <f>[6]WMA!C48</f>
        <v>1.5625E-2</v>
      </c>
      <c r="U44">
        <f>[6]Lite!C48</f>
        <v>1.5625E-2</v>
      </c>
    </row>
    <row r="45" spans="1:21" x14ac:dyDescent="0.3">
      <c r="A45">
        <v>43</v>
      </c>
      <c r="B45">
        <f>[6]ARF!J49</f>
        <v>53</v>
      </c>
      <c r="C45">
        <f>'[6]DWM-NB'!J49</f>
        <v>53</v>
      </c>
      <c r="D45">
        <f>'[6]DWM-HT'!J49</f>
        <v>48</v>
      </c>
      <c r="E45">
        <f>[6]WMA!J49</f>
        <v>45</v>
      </c>
      <c r="F45">
        <f>[6]Lite!J49</f>
        <v>59</v>
      </c>
      <c r="H45">
        <f>'[6]DWM-NB'!P49</f>
        <v>7</v>
      </c>
      <c r="I45">
        <f>[6]Lite!P49</f>
        <v>11</v>
      </c>
      <c r="J45">
        <f>'[6]DWM-HT'!P49</f>
        <v>8</v>
      </c>
      <c r="L45">
        <f>[6]ARF!U49</f>
        <v>0</v>
      </c>
      <c r="M45">
        <f>'[6]DWM-NB'!U49</f>
        <v>0</v>
      </c>
      <c r="N45">
        <f>'[6]DWM-HT'!U49</f>
        <v>0</v>
      </c>
      <c r="O45">
        <f>[6]WMA!U49</f>
        <v>0</v>
      </c>
      <c r="P45">
        <f>[6]Lite!U49</f>
        <v>100</v>
      </c>
      <c r="Q45">
        <f>[6]ARF!C49</f>
        <v>9.375E-2</v>
      </c>
      <c r="R45">
        <f>'[6]DWM-NB'!C49</f>
        <v>1.5625E-2</v>
      </c>
      <c r="S45">
        <f>'[6]DWM-HT'!C49</f>
        <v>3.125E-2</v>
      </c>
      <c r="T45">
        <f>[6]WMA!C49</f>
        <v>1.5625E-2</v>
      </c>
      <c r="U45">
        <f>[6]Lite!C49</f>
        <v>1.5625E-2</v>
      </c>
    </row>
    <row r="46" spans="1:21" x14ac:dyDescent="0.3">
      <c r="A46">
        <v>44</v>
      </c>
      <c r="B46">
        <f>[6]ARF!J50</f>
        <v>60</v>
      </c>
      <c r="C46">
        <f>'[6]DWM-NB'!J50</f>
        <v>46</v>
      </c>
      <c r="D46">
        <f>'[6]DWM-HT'!J50</f>
        <v>55.000000000000007</v>
      </c>
      <c r="E46">
        <f>[6]WMA!J50</f>
        <v>50</v>
      </c>
      <c r="F46">
        <f>[6]Lite!J50</f>
        <v>45</v>
      </c>
      <c r="H46">
        <f>'[6]DWM-NB'!P50</f>
        <v>8</v>
      </c>
      <c r="I46">
        <f>[6]Lite!P50</f>
        <v>12</v>
      </c>
      <c r="J46">
        <f>'[6]DWM-HT'!P50</f>
        <v>8</v>
      </c>
      <c r="L46">
        <f>[6]ARF!U50</f>
        <v>0</v>
      </c>
      <c r="M46">
        <f>'[6]DWM-NB'!U50</f>
        <v>0</v>
      </c>
      <c r="N46">
        <f>'[6]DWM-HT'!U50</f>
        <v>0</v>
      </c>
      <c r="O46">
        <f>[6]WMA!U50</f>
        <v>0</v>
      </c>
      <c r="P46">
        <f>[6]Lite!U50</f>
        <v>100</v>
      </c>
      <c r="Q46">
        <f>[6]ARF!C50</f>
        <v>9.375E-2</v>
      </c>
      <c r="R46">
        <f>'[6]DWM-NB'!C50</f>
        <v>1.5625E-2</v>
      </c>
      <c r="S46">
        <f>'[6]DWM-HT'!C50</f>
        <v>3.125E-2</v>
      </c>
      <c r="T46">
        <f>[6]WMA!C50</f>
        <v>1.5625E-2</v>
      </c>
      <c r="U46">
        <f>[6]Lite!C50</f>
        <v>1.5625E-2</v>
      </c>
    </row>
    <row r="47" spans="1:21" x14ac:dyDescent="0.3">
      <c r="A47">
        <v>45</v>
      </c>
      <c r="B47">
        <f>[6]ARF!J51</f>
        <v>43</v>
      </c>
      <c r="C47">
        <f>'[6]DWM-NB'!J51</f>
        <v>61</v>
      </c>
      <c r="D47">
        <f>'[6]DWM-HT'!J51</f>
        <v>39</v>
      </c>
      <c r="E47">
        <f>[6]WMA!J51</f>
        <v>39</v>
      </c>
      <c r="F47">
        <f>[6]Lite!J51</f>
        <v>61</v>
      </c>
      <c r="H47">
        <f>'[6]DWM-NB'!P51</f>
        <v>8</v>
      </c>
      <c r="I47">
        <f>[6]Lite!P51</f>
        <v>12</v>
      </c>
      <c r="J47">
        <f>'[6]DWM-HT'!P51</f>
        <v>8</v>
      </c>
      <c r="L47">
        <f>[6]ARF!U51</f>
        <v>0</v>
      </c>
      <c r="M47">
        <f>'[6]DWM-NB'!U51</f>
        <v>0</v>
      </c>
      <c r="N47">
        <f>'[6]DWM-HT'!U51</f>
        <v>0</v>
      </c>
      <c r="O47">
        <f>[6]WMA!U51</f>
        <v>0</v>
      </c>
      <c r="P47">
        <f>[6]Lite!U51</f>
        <v>100</v>
      </c>
      <c r="Q47">
        <f>[6]ARF!C51</f>
        <v>9.375E-2</v>
      </c>
      <c r="R47">
        <f>'[6]DWM-NB'!C51</f>
        <v>1.5625E-2</v>
      </c>
      <c r="S47">
        <f>'[6]DWM-HT'!C51</f>
        <v>3.125E-2</v>
      </c>
      <c r="T47">
        <f>[6]WMA!C51</f>
        <v>1.5625E-2</v>
      </c>
      <c r="U47">
        <f>[6]Lite!C51</f>
        <v>1.5625E-2</v>
      </c>
    </row>
    <row r="48" spans="1:21" x14ac:dyDescent="0.3">
      <c r="A48">
        <v>46</v>
      </c>
      <c r="B48">
        <f>[6]ARF!J52</f>
        <v>50</v>
      </c>
      <c r="C48">
        <f>'[6]DWM-NB'!J52</f>
        <v>65</v>
      </c>
      <c r="D48">
        <f>'[6]DWM-HT'!J52</f>
        <v>48</v>
      </c>
      <c r="E48">
        <f>[6]WMA!J52</f>
        <v>35</v>
      </c>
      <c r="F48">
        <f>[6]Lite!J52</f>
        <v>64</v>
      </c>
      <c r="H48">
        <f>'[6]DWM-NB'!P52</f>
        <v>9</v>
      </c>
      <c r="I48">
        <f>[6]Lite!P52</f>
        <v>12</v>
      </c>
      <c r="J48">
        <f>'[6]DWM-HT'!P52</f>
        <v>8</v>
      </c>
      <c r="L48">
        <f>[6]ARF!U52</f>
        <v>0</v>
      </c>
      <c r="M48">
        <f>'[6]DWM-NB'!U52</f>
        <v>0</v>
      </c>
      <c r="N48">
        <f>'[6]DWM-HT'!U52</f>
        <v>0</v>
      </c>
      <c r="O48">
        <f>[6]WMA!U52</f>
        <v>0</v>
      </c>
      <c r="P48">
        <f>[6]Lite!U52</f>
        <v>100</v>
      </c>
      <c r="Q48">
        <f>[6]ARF!C52</f>
        <v>9.375E-2</v>
      </c>
      <c r="R48">
        <f>'[6]DWM-NB'!C52</f>
        <v>1.5625E-2</v>
      </c>
      <c r="S48">
        <f>'[6]DWM-HT'!C52</f>
        <v>3.125E-2</v>
      </c>
      <c r="T48">
        <f>[6]WMA!C52</f>
        <v>1.5625E-2</v>
      </c>
      <c r="U48">
        <f>[6]Lite!C52</f>
        <v>1.5625E-2</v>
      </c>
    </row>
    <row r="49" spans="1:21" x14ac:dyDescent="0.3">
      <c r="A49">
        <v>47</v>
      </c>
      <c r="B49">
        <f>[6]ARF!J53</f>
        <v>43</v>
      </c>
      <c r="C49">
        <f>'[6]DWM-NB'!J53</f>
        <v>50</v>
      </c>
      <c r="D49">
        <f>'[6]DWM-HT'!J53</f>
        <v>41</v>
      </c>
      <c r="E49">
        <f>[6]WMA!J53</f>
        <v>43</v>
      </c>
      <c r="F49">
        <f>[6]Lite!J53</f>
        <v>61</v>
      </c>
      <c r="H49">
        <f>'[6]DWM-NB'!P53</f>
        <v>9</v>
      </c>
      <c r="I49">
        <f>[6]Lite!P53</f>
        <v>12</v>
      </c>
      <c r="J49">
        <f>'[6]DWM-HT'!P53</f>
        <v>8</v>
      </c>
      <c r="L49">
        <f>[6]ARF!U53</f>
        <v>0</v>
      </c>
      <c r="M49">
        <f>'[6]DWM-NB'!U53</f>
        <v>0</v>
      </c>
      <c r="N49">
        <f>'[6]DWM-HT'!U53</f>
        <v>0</v>
      </c>
      <c r="O49">
        <f>[6]WMA!U53</f>
        <v>0</v>
      </c>
      <c r="P49">
        <f>[6]Lite!U53</f>
        <v>100</v>
      </c>
      <c r="Q49">
        <f>[6]ARF!C53</f>
        <v>9.375E-2</v>
      </c>
      <c r="R49">
        <f>'[6]DWM-NB'!C53</f>
        <v>1.5625E-2</v>
      </c>
      <c r="S49">
        <f>'[6]DWM-HT'!C53</f>
        <v>3.125E-2</v>
      </c>
      <c r="T49">
        <f>[6]WMA!C53</f>
        <v>1.5625E-2</v>
      </c>
      <c r="U49">
        <f>[6]Lite!C53</f>
        <v>1.5625E-2</v>
      </c>
    </row>
    <row r="50" spans="1:21" x14ac:dyDescent="0.3">
      <c r="A50">
        <v>48</v>
      </c>
      <c r="B50">
        <f>[6]ARF!J54</f>
        <v>49</v>
      </c>
      <c r="C50">
        <f>'[6]DWM-NB'!J54</f>
        <v>43</v>
      </c>
      <c r="D50">
        <f>'[6]DWM-HT'!J54</f>
        <v>40</v>
      </c>
      <c r="E50">
        <f>[6]WMA!J54</f>
        <v>35</v>
      </c>
      <c r="F50">
        <f>[6]Lite!J54</f>
        <v>60</v>
      </c>
      <c r="H50">
        <f>'[6]DWM-NB'!P54</f>
        <v>9</v>
      </c>
      <c r="I50">
        <f>[6]Lite!P54</f>
        <v>12</v>
      </c>
      <c r="J50">
        <f>'[6]DWM-HT'!P54</f>
        <v>9</v>
      </c>
      <c r="L50">
        <f>[6]ARF!U54</f>
        <v>0</v>
      </c>
      <c r="M50">
        <f>'[6]DWM-NB'!U54</f>
        <v>0</v>
      </c>
      <c r="N50">
        <f>'[6]DWM-HT'!U54</f>
        <v>0</v>
      </c>
      <c r="O50">
        <f>[6]WMA!U54</f>
        <v>0</v>
      </c>
      <c r="P50">
        <f>[6]Lite!U54</f>
        <v>0</v>
      </c>
      <c r="Q50">
        <f>[6]ARF!C54</f>
        <v>9.375E-2</v>
      </c>
      <c r="R50">
        <f>'[6]DWM-NB'!C54</f>
        <v>1.5625E-2</v>
      </c>
      <c r="S50">
        <f>'[6]DWM-HT'!C54</f>
        <v>3.125E-2</v>
      </c>
      <c r="T50">
        <f>[6]WMA!C54</f>
        <v>1.5625E-2</v>
      </c>
      <c r="U50">
        <f>[6]Lite!C54</f>
        <v>1.5625E-2</v>
      </c>
    </row>
    <row r="51" spans="1:21" x14ac:dyDescent="0.3">
      <c r="A51">
        <v>49</v>
      </c>
      <c r="B51">
        <f>[6]ARF!J55</f>
        <v>49</v>
      </c>
      <c r="C51">
        <f>'[6]DWM-NB'!J55</f>
        <v>55.000000000000007</v>
      </c>
      <c r="D51">
        <f>'[6]DWM-HT'!J55</f>
        <v>47</v>
      </c>
      <c r="E51">
        <f>[6]WMA!J55</f>
        <v>44</v>
      </c>
      <c r="F51">
        <f>[6]Lite!J55</f>
        <v>72</v>
      </c>
      <c r="H51">
        <f>'[6]DWM-NB'!P55</f>
        <v>9</v>
      </c>
      <c r="I51">
        <f>[6]Lite!P55</f>
        <v>12</v>
      </c>
      <c r="J51">
        <f>'[6]DWM-HT'!P55</f>
        <v>9</v>
      </c>
      <c r="L51">
        <f>[6]ARF!U55</f>
        <v>0</v>
      </c>
      <c r="M51">
        <f>'[6]DWM-NB'!U55</f>
        <v>0</v>
      </c>
      <c r="N51">
        <f>'[6]DWM-HT'!U55</f>
        <v>0</v>
      </c>
      <c r="O51">
        <f>[6]WMA!U55</f>
        <v>0</v>
      </c>
      <c r="P51">
        <f>[6]Lite!U55</f>
        <v>0</v>
      </c>
      <c r="Q51">
        <f>[6]ARF!C55</f>
        <v>9.375E-2</v>
      </c>
      <c r="R51">
        <f>'[6]DWM-NB'!C55</f>
        <v>1.5625E-2</v>
      </c>
      <c r="S51">
        <f>'[6]DWM-HT'!C55</f>
        <v>3.125E-2</v>
      </c>
      <c r="T51">
        <f>[6]WMA!C55</f>
        <v>1.5625E-2</v>
      </c>
      <c r="U51">
        <f>[6]Lite!C55</f>
        <v>1.5625E-2</v>
      </c>
    </row>
    <row r="52" spans="1:21" x14ac:dyDescent="0.3">
      <c r="A52">
        <v>50</v>
      </c>
      <c r="B52">
        <f>[6]ARF!J56</f>
        <v>57.999999999999993</v>
      </c>
      <c r="C52">
        <f>'[6]DWM-NB'!J56</f>
        <v>56.000000000000007</v>
      </c>
      <c r="D52">
        <f>'[6]DWM-HT'!J56</f>
        <v>46</v>
      </c>
      <c r="E52">
        <f>[6]WMA!J56</f>
        <v>45</v>
      </c>
      <c r="F52">
        <f>[6]Lite!J56</f>
        <v>71</v>
      </c>
      <c r="H52">
        <f>'[6]DWM-NB'!P56</f>
        <v>9</v>
      </c>
      <c r="I52">
        <f>[6]Lite!P56</f>
        <v>12</v>
      </c>
      <c r="J52">
        <f>'[6]DWM-HT'!P56</f>
        <v>9</v>
      </c>
      <c r="L52">
        <f>[6]ARF!U56</f>
        <v>0</v>
      </c>
      <c r="M52">
        <f>'[6]DWM-NB'!U56</f>
        <v>0</v>
      </c>
      <c r="N52">
        <f>'[6]DWM-HT'!U56</f>
        <v>0</v>
      </c>
      <c r="O52">
        <f>[6]WMA!U56</f>
        <v>0</v>
      </c>
      <c r="P52">
        <f>[6]Lite!U56</f>
        <v>0</v>
      </c>
      <c r="Q52">
        <f>[6]ARF!C56</f>
        <v>9.375E-2</v>
      </c>
      <c r="R52">
        <f>'[6]DWM-NB'!C56</f>
        <v>1.5625E-2</v>
      </c>
      <c r="S52">
        <f>'[6]DWM-HT'!C56</f>
        <v>3.125E-2</v>
      </c>
      <c r="T52">
        <f>[6]WMA!C56</f>
        <v>1.5625E-2</v>
      </c>
      <c r="U52">
        <f>[6]Lite!C56</f>
        <v>1.5625E-2</v>
      </c>
    </row>
    <row r="53" spans="1:21" x14ac:dyDescent="0.3">
      <c r="A53">
        <v>51</v>
      </c>
      <c r="B53">
        <f>[6]ARF!J57</f>
        <v>63</v>
      </c>
      <c r="C53">
        <f>'[6]DWM-NB'!J57</f>
        <v>68</v>
      </c>
      <c r="D53">
        <f>'[6]DWM-HT'!J57</f>
        <v>42</v>
      </c>
      <c r="E53">
        <f>[6]WMA!J57</f>
        <v>46</v>
      </c>
      <c r="F53">
        <f>[6]Lite!J57</f>
        <v>68</v>
      </c>
      <c r="H53">
        <f>'[6]DWM-NB'!P57</f>
        <v>10</v>
      </c>
      <c r="I53">
        <f>[6]Lite!P57</f>
        <v>13</v>
      </c>
      <c r="J53">
        <f>'[6]DWM-HT'!P57</f>
        <v>10</v>
      </c>
      <c r="L53">
        <f>[6]ARF!U57</f>
        <v>0</v>
      </c>
      <c r="M53">
        <f>'[6]DWM-NB'!U57</f>
        <v>0</v>
      </c>
      <c r="N53">
        <f>'[6]DWM-HT'!U57</f>
        <v>0</v>
      </c>
      <c r="O53">
        <f>[6]WMA!U57</f>
        <v>0</v>
      </c>
      <c r="P53">
        <f>[6]Lite!U57</f>
        <v>0</v>
      </c>
      <c r="Q53">
        <f>[6]ARF!C57</f>
        <v>9.375E-2</v>
      </c>
      <c r="R53">
        <f>'[6]DWM-NB'!C57</f>
        <v>1.5625E-2</v>
      </c>
      <c r="S53">
        <f>'[6]DWM-HT'!C57</f>
        <v>3.125E-2</v>
      </c>
      <c r="T53">
        <f>[6]WMA!C57</f>
        <v>1.5625E-2</v>
      </c>
      <c r="U53">
        <f>[6]Lite!C57</f>
        <v>1.5625E-2</v>
      </c>
    </row>
    <row r="54" spans="1:21" x14ac:dyDescent="0.3">
      <c r="A54">
        <v>52</v>
      </c>
      <c r="B54">
        <f>[6]ARF!J58</f>
        <v>72</v>
      </c>
      <c r="C54">
        <f>'[6]DWM-NB'!J58</f>
        <v>57.999999999999993</v>
      </c>
      <c r="D54">
        <f>'[6]DWM-HT'!J58</f>
        <v>76</v>
      </c>
      <c r="E54">
        <f>[6]WMA!J58</f>
        <v>48</v>
      </c>
      <c r="F54">
        <f>[6]Lite!J58</f>
        <v>64</v>
      </c>
      <c r="H54">
        <f>'[6]DWM-NB'!P58</f>
        <v>9</v>
      </c>
      <c r="I54">
        <f>[6]Lite!P58</f>
        <v>12</v>
      </c>
      <c r="J54">
        <f>'[6]DWM-HT'!P58</f>
        <v>11</v>
      </c>
      <c r="L54">
        <f>[6]ARF!U58</f>
        <v>0</v>
      </c>
      <c r="M54">
        <f>'[6]DWM-NB'!U58</f>
        <v>0</v>
      </c>
      <c r="N54">
        <f>'[6]DWM-HT'!U58</f>
        <v>0</v>
      </c>
      <c r="O54">
        <f>[6]WMA!U58</f>
        <v>0</v>
      </c>
      <c r="P54">
        <f>[6]Lite!U58</f>
        <v>0</v>
      </c>
      <c r="Q54">
        <f>[6]ARF!C58</f>
        <v>0.109375</v>
      </c>
      <c r="R54">
        <f>'[6]DWM-NB'!C58</f>
        <v>1.5625E-2</v>
      </c>
      <c r="S54">
        <f>'[6]DWM-HT'!C58</f>
        <v>3.125E-2</v>
      </c>
      <c r="T54">
        <f>[6]WMA!C58</f>
        <v>1.5625E-2</v>
      </c>
      <c r="U54">
        <f>[6]Lite!C58</f>
        <v>1.5625E-2</v>
      </c>
    </row>
    <row r="55" spans="1:21" x14ac:dyDescent="0.3">
      <c r="A55">
        <v>53</v>
      </c>
      <c r="B55">
        <f>[6]ARF!J59</f>
        <v>72</v>
      </c>
      <c r="C55">
        <f>'[6]DWM-NB'!J59</f>
        <v>67</v>
      </c>
      <c r="D55">
        <f>'[6]DWM-HT'!J59</f>
        <v>83</v>
      </c>
      <c r="E55">
        <f>[6]WMA!J59</f>
        <v>51</v>
      </c>
      <c r="F55">
        <f>[6]Lite!J59</f>
        <v>56.000000000000007</v>
      </c>
      <c r="H55">
        <f>'[6]DWM-NB'!P59</f>
        <v>9</v>
      </c>
      <c r="I55">
        <f>[6]Lite!P59</f>
        <v>12</v>
      </c>
      <c r="J55">
        <f>'[6]DWM-HT'!P59</f>
        <v>11</v>
      </c>
      <c r="L55">
        <f>[6]ARF!U59</f>
        <v>0</v>
      </c>
      <c r="M55">
        <f>'[6]DWM-NB'!U59</f>
        <v>0</v>
      </c>
      <c r="N55">
        <f>'[6]DWM-HT'!U59</f>
        <v>0</v>
      </c>
      <c r="O55">
        <f>[6]WMA!U59</f>
        <v>0</v>
      </c>
      <c r="P55">
        <f>[6]Lite!U59</f>
        <v>0</v>
      </c>
      <c r="Q55">
        <f>[6]ARF!C59</f>
        <v>0.109375</v>
      </c>
      <c r="R55">
        <f>'[6]DWM-NB'!C59</f>
        <v>1.5625E-2</v>
      </c>
      <c r="S55">
        <f>'[6]DWM-HT'!C59</f>
        <v>3.125E-2</v>
      </c>
      <c r="T55">
        <f>[6]WMA!C59</f>
        <v>1.5625E-2</v>
      </c>
      <c r="U55">
        <f>[6]Lite!C59</f>
        <v>1.5625E-2</v>
      </c>
    </row>
    <row r="56" spans="1:21" x14ac:dyDescent="0.3">
      <c r="A56">
        <v>54</v>
      </c>
      <c r="B56">
        <f>[6]ARF!J60</f>
        <v>73</v>
      </c>
      <c r="C56">
        <f>'[6]DWM-NB'!J60</f>
        <v>68</v>
      </c>
      <c r="D56">
        <f>'[6]DWM-HT'!J60</f>
        <v>78</v>
      </c>
      <c r="E56">
        <f>[6]WMA!J60</f>
        <v>50</v>
      </c>
      <c r="F56">
        <f>[6]Lite!J60</f>
        <v>60</v>
      </c>
      <c r="H56">
        <f>'[6]DWM-NB'!P60</f>
        <v>9</v>
      </c>
      <c r="I56">
        <f>[6]Lite!P60</f>
        <v>12</v>
      </c>
      <c r="J56">
        <f>'[6]DWM-HT'!P60</f>
        <v>11</v>
      </c>
      <c r="L56">
        <f>[6]ARF!U60</f>
        <v>0</v>
      </c>
      <c r="M56">
        <f>'[6]DWM-NB'!U60</f>
        <v>0</v>
      </c>
      <c r="N56">
        <f>'[6]DWM-HT'!U60</f>
        <v>0</v>
      </c>
      <c r="O56">
        <f>[6]WMA!U60</f>
        <v>0</v>
      </c>
      <c r="P56">
        <f>[6]Lite!U60</f>
        <v>100</v>
      </c>
      <c r="Q56">
        <f>[6]ARF!C60</f>
        <v>0.109375</v>
      </c>
      <c r="R56">
        <f>'[6]DWM-NB'!C60</f>
        <v>1.5625E-2</v>
      </c>
      <c r="S56">
        <f>'[6]DWM-HT'!C60</f>
        <v>3.125E-2</v>
      </c>
      <c r="T56">
        <f>[6]WMA!C60</f>
        <v>1.5625E-2</v>
      </c>
      <c r="U56">
        <f>[6]Lite!C60</f>
        <v>1.5625E-2</v>
      </c>
    </row>
    <row r="57" spans="1:21" x14ac:dyDescent="0.3">
      <c r="A57">
        <v>55</v>
      </c>
      <c r="B57">
        <f>[6]ARF!J61</f>
        <v>68</v>
      </c>
      <c r="C57">
        <f>'[6]DWM-NB'!J61</f>
        <v>61</v>
      </c>
      <c r="D57">
        <f>'[6]DWM-HT'!J61</f>
        <v>82</v>
      </c>
      <c r="E57">
        <f>[6]WMA!J61</f>
        <v>40</v>
      </c>
      <c r="F57">
        <f>[6]Lite!J61</f>
        <v>52</v>
      </c>
      <c r="H57">
        <f>'[6]DWM-NB'!P61</f>
        <v>9</v>
      </c>
      <c r="I57">
        <f>[6]Lite!P61</f>
        <v>13</v>
      </c>
      <c r="J57">
        <f>'[6]DWM-HT'!P61</f>
        <v>11</v>
      </c>
      <c r="L57">
        <f>[6]ARF!U61</f>
        <v>0</v>
      </c>
      <c r="M57">
        <f>'[6]DWM-NB'!U61</f>
        <v>0</v>
      </c>
      <c r="N57">
        <f>'[6]DWM-HT'!U61</f>
        <v>0</v>
      </c>
      <c r="O57">
        <f>[6]WMA!U61</f>
        <v>0</v>
      </c>
      <c r="P57">
        <f>[6]Lite!U61</f>
        <v>100</v>
      </c>
      <c r="Q57">
        <f>[6]ARF!C61</f>
        <v>0.109375</v>
      </c>
      <c r="R57">
        <f>'[6]DWM-NB'!C61</f>
        <v>1.5625E-2</v>
      </c>
      <c r="S57">
        <f>'[6]DWM-HT'!C61</f>
        <v>3.125E-2</v>
      </c>
      <c r="T57">
        <f>[6]WMA!C61</f>
        <v>1.5625E-2</v>
      </c>
      <c r="U57">
        <f>[6]Lite!C61</f>
        <v>1.5625E-2</v>
      </c>
    </row>
    <row r="58" spans="1:21" x14ac:dyDescent="0.3">
      <c r="A58">
        <v>56</v>
      </c>
      <c r="B58">
        <f>[6]ARF!J62</f>
        <v>71</v>
      </c>
      <c r="C58">
        <f>'[6]DWM-NB'!J62</f>
        <v>65</v>
      </c>
      <c r="D58">
        <f>'[6]DWM-HT'!J62</f>
        <v>66</v>
      </c>
      <c r="E58">
        <f>[6]WMA!J62</f>
        <v>37</v>
      </c>
      <c r="F58">
        <f>[6]Lite!J62</f>
        <v>48</v>
      </c>
      <c r="H58">
        <f>'[6]DWM-NB'!P62</f>
        <v>9</v>
      </c>
      <c r="I58">
        <f>[6]Lite!P62</f>
        <v>13</v>
      </c>
      <c r="J58">
        <f>'[6]DWM-HT'!P62</f>
        <v>11</v>
      </c>
      <c r="L58">
        <f>[6]ARF!U62</f>
        <v>0</v>
      </c>
      <c r="M58">
        <f>'[6]DWM-NB'!U62</f>
        <v>0</v>
      </c>
      <c r="N58">
        <f>'[6]DWM-HT'!U62</f>
        <v>0</v>
      </c>
      <c r="O58">
        <f>[6]WMA!U62</f>
        <v>0</v>
      </c>
      <c r="P58">
        <f>[6]Lite!U62</f>
        <v>0</v>
      </c>
      <c r="Q58">
        <f>[6]ARF!C62</f>
        <v>0.109375</v>
      </c>
      <c r="R58">
        <f>'[6]DWM-NB'!C62</f>
        <v>1.5625E-2</v>
      </c>
      <c r="S58">
        <f>'[6]DWM-HT'!C62</f>
        <v>3.125E-2</v>
      </c>
      <c r="T58">
        <f>[6]WMA!C62</f>
        <v>1.5625E-2</v>
      </c>
      <c r="U58">
        <f>[6]Lite!C62</f>
        <v>1.5625E-2</v>
      </c>
    </row>
    <row r="59" spans="1:21" x14ac:dyDescent="0.3">
      <c r="A59">
        <v>57</v>
      </c>
      <c r="B59">
        <f>[6]ARF!J63</f>
        <v>71</v>
      </c>
      <c r="C59">
        <f>'[6]DWM-NB'!J63</f>
        <v>68</v>
      </c>
      <c r="D59">
        <f>'[6]DWM-HT'!J63</f>
        <v>81</v>
      </c>
      <c r="E59">
        <f>[6]WMA!J63</f>
        <v>43</v>
      </c>
      <c r="F59">
        <f>[6]Lite!J63</f>
        <v>50</v>
      </c>
      <c r="H59">
        <f>'[6]DWM-NB'!P63</f>
        <v>10</v>
      </c>
      <c r="I59">
        <f>[6]Lite!P63</f>
        <v>13</v>
      </c>
      <c r="J59">
        <f>'[6]DWM-HT'!P63</f>
        <v>11</v>
      </c>
      <c r="L59">
        <f>[6]ARF!U63</f>
        <v>0</v>
      </c>
      <c r="M59">
        <f>'[6]DWM-NB'!U63</f>
        <v>0</v>
      </c>
      <c r="N59">
        <f>'[6]DWM-HT'!U63</f>
        <v>0</v>
      </c>
      <c r="O59">
        <f>[6]WMA!U63</f>
        <v>0</v>
      </c>
      <c r="P59">
        <f>[6]Lite!U63</f>
        <v>100</v>
      </c>
      <c r="Q59">
        <f>[6]ARF!C63</f>
        <v>0.109375</v>
      </c>
      <c r="R59">
        <f>'[6]DWM-NB'!C63</f>
        <v>1.5625E-2</v>
      </c>
      <c r="S59">
        <f>'[6]DWM-HT'!C63</f>
        <v>3.125E-2</v>
      </c>
      <c r="T59">
        <f>[6]WMA!C63</f>
        <v>1.5625E-2</v>
      </c>
      <c r="U59">
        <f>[6]Lite!C63</f>
        <v>1.5625E-2</v>
      </c>
    </row>
    <row r="60" spans="1:21" x14ac:dyDescent="0.3">
      <c r="A60">
        <v>58</v>
      </c>
      <c r="B60">
        <f>[6]ARF!J64</f>
        <v>72</v>
      </c>
      <c r="C60">
        <f>'[6]DWM-NB'!J64</f>
        <v>75</v>
      </c>
      <c r="D60">
        <f>'[6]DWM-HT'!J64</f>
        <v>86</v>
      </c>
      <c r="E60">
        <f>[6]WMA!J64</f>
        <v>54</v>
      </c>
      <c r="F60">
        <f>[6]Lite!J64</f>
        <v>65</v>
      </c>
      <c r="H60">
        <f>'[6]DWM-NB'!P64</f>
        <v>10</v>
      </c>
      <c r="I60">
        <f>[6]Lite!P64</f>
        <v>13</v>
      </c>
      <c r="J60">
        <f>'[6]DWM-HT'!P64</f>
        <v>11</v>
      </c>
      <c r="L60">
        <f>[6]ARF!U64</f>
        <v>0</v>
      </c>
      <c r="M60">
        <f>'[6]DWM-NB'!U64</f>
        <v>0</v>
      </c>
      <c r="N60">
        <f>'[6]DWM-HT'!U64</f>
        <v>0</v>
      </c>
      <c r="O60">
        <f>[6]WMA!U64</f>
        <v>0</v>
      </c>
      <c r="P60">
        <f>[6]Lite!U64</f>
        <v>100</v>
      </c>
      <c r="Q60">
        <f>[6]ARF!C64</f>
        <v>0.125</v>
      </c>
      <c r="R60">
        <f>'[6]DWM-NB'!C64</f>
        <v>1.5625E-2</v>
      </c>
      <c r="S60">
        <f>'[6]DWM-HT'!C64</f>
        <v>3.125E-2</v>
      </c>
      <c r="T60">
        <f>[6]WMA!C64</f>
        <v>1.5625E-2</v>
      </c>
      <c r="U60">
        <f>[6]Lite!C64</f>
        <v>1.5625E-2</v>
      </c>
    </row>
    <row r="61" spans="1:21" x14ac:dyDescent="0.3">
      <c r="A61">
        <v>59</v>
      </c>
      <c r="B61">
        <f>[6]ARF!J65</f>
        <v>66</v>
      </c>
      <c r="C61">
        <f>'[6]DWM-NB'!J65</f>
        <v>75</v>
      </c>
      <c r="D61">
        <f>'[6]DWM-HT'!J65</f>
        <v>70</v>
      </c>
      <c r="E61">
        <f>[6]WMA!J65</f>
        <v>52</v>
      </c>
      <c r="F61">
        <f>[6]Lite!J65</f>
        <v>56.999999999999993</v>
      </c>
      <c r="H61">
        <f>'[6]DWM-NB'!P65</f>
        <v>10</v>
      </c>
      <c r="I61">
        <f>[6]Lite!P65</f>
        <v>13</v>
      </c>
      <c r="J61">
        <f>'[6]DWM-HT'!P65</f>
        <v>11</v>
      </c>
      <c r="L61">
        <f>[6]ARF!U65</f>
        <v>0</v>
      </c>
      <c r="M61">
        <f>'[6]DWM-NB'!U65</f>
        <v>0</v>
      </c>
      <c r="N61">
        <f>'[6]DWM-HT'!U65</f>
        <v>0</v>
      </c>
      <c r="O61">
        <f>[6]WMA!U65</f>
        <v>0</v>
      </c>
      <c r="P61">
        <f>[6]Lite!U65</f>
        <v>0</v>
      </c>
      <c r="Q61">
        <f>[6]ARF!C65</f>
        <v>0.125</v>
      </c>
      <c r="R61">
        <f>'[6]DWM-NB'!C65</f>
        <v>1.5625E-2</v>
      </c>
      <c r="S61">
        <f>'[6]DWM-HT'!C65</f>
        <v>3.125E-2</v>
      </c>
      <c r="T61">
        <f>[6]WMA!C65</f>
        <v>1.5625E-2</v>
      </c>
      <c r="U61">
        <f>[6]Lite!C65</f>
        <v>1.5625E-2</v>
      </c>
    </row>
    <row r="62" spans="1:21" x14ac:dyDescent="0.3">
      <c r="A62">
        <v>60</v>
      </c>
      <c r="B62">
        <f>[6]ARF!J66</f>
        <v>67</v>
      </c>
      <c r="C62">
        <f>'[6]DWM-NB'!J66</f>
        <v>76</v>
      </c>
      <c r="D62">
        <f>'[6]DWM-HT'!J66</f>
        <v>48</v>
      </c>
      <c r="E62">
        <f>[6]WMA!J66</f>
        <v>48</v>
      </c>
      <c r="F62">
        <f>[6]Lite!J66</f>
        <v>64</v>
      </c>
      <c r="H62">
        <f>'[6]DWM-NB'!P66</f>
        <v>10</v>
      </c>
      <c r="I62">
        <f>[6]Lite!P66</f>
        <v>13</v>
      </c>
      <c r="J62">
        <f>'[6]DWM-HT'!P66</f>
        <v>12</v>
      </c>
      <c r="L62">
        <f>[6]ARF!U66</f>
        <v>0</v>
      </c>
      <c r="M62">
        <f>'[6]DWM-NB'!U66</f>
        <v>0</v>
      </c>
      <c r="N62">
        <f>'[6]DWM-HT'!U66</f>
        <v>0</v>
      </c>
      <c r="O62">
        <f>[6]WMA!U66</f>
        <v>0</v>
      </c>
      <c r="P62">
        <f>[6]Lite!U66</f>
        <v>100</v>
      </c>
      <c r="Q62">
        <f>[6]ARF!C66</f>
        <v>0.125</v>
      </c>
      <c r="R62">
        <f>'[6]DWM-NB'!C66</f>
        <v>1.5625E-2</v>
      </c>
      <c r="S62">
        <f>'[6]DWM-HT'!C66</f>
        <v>3.125E-2</v>
      </c>
      <c r="T62">
        <f>[6]WMA!C66</f>
        <v>1.5625E-2</v>
      </c>
      <c r="U62">
        <f>[6]Lite!C66</f>
        <v>1.5625E-2</v>
      </c>
    </row>
    <row r="63" spans="1:21" x14ac:dyDescent="0.3">
      <c r="A63">
        <v>61</v>
      </c>
      <c r="B63">
        <f>[6]ARF!J67</f>
        <v>70</v>
      </c>
      <c r="C63">
        <f>'[6]DWM-NB'!J67</f>
        <v>70</v>
      </c>
      <c r="D63">
        <f>'[6]DWM-HT'!J67</f>
        <v>69</v>
      </c>
      <c r="E63">
        <f>[6]WMA!J67</f>
        <v>53</v>
      </c>
      <c r="F63">
        <f>[6]Lite!J67</f>
        <v>72</v>
      </c>
      <c r="H63">
        <f>'[6]DWM-NB'!P67</f>
        <v>10</v>
      </c>
      <c r="I63">
        <f>[6]Lite!P67</f>
        <v>13</v>
      </c>
      <c r="J63">
        <f>'[6]DWM-HT'!P67</f>
        <v>12</v>
      </c>
      <c r="L63">
        <f>[6]ARF!U67</f>
        <v>0</v>
      </c>
      <c r="M63">
        <f>'[6]DWM-NB'!U67</f>
        <v>0</v>
      </c>
      <c r="N63">
        <f>'[6]DWM-HT'!U67</f>
        <v>0</v>
      </c>
      <c r="O63">
        <f>[6]WMA!U67</f>
        <v>0</v>
      </c>
      <c r="P63">
        <f>[6]Lite!U67</f>
        <v>100</v>
      </c>
      <c r="Q63">
        <f>[6]ARF!C67</f>
        <v>0.125</v>
      </c>
      <c r="R63">
        <f>'[6]DWM-NB'!C67</f>
        <v>1.5625E-2</v>
      </c>
      <c r="S63">
        <f>'[6]DWM-HT'!C67</f>
        <v>3.125E-2</v>
      </c>
      <c r="T63">
        <f>[6]WMA!C67</f>
        <v>1.5625E-2</v>
      </c>
      <c r="U63">
        <f>[6]Lite!C67</f>
        <v>1.5625E-2</v>
      </c>
    </row>
    <row r="64" spans="1:21" x14ac:dyDescent="0.3">
      <c r="A64">
        <v>62</v>
      </c>
      <c r="B64">
        <f>[6]ARF!J68</f>
        <v>70</v>
      </c>
      <c r="C64">
        <f>'[6]DWM-NB'!J68</f>
        <v>68</v>
      </c>
      <c r="D64">
        <f>'[6]DWM-HT'!J68</f>
        <v>83</v>
      </c>
      <c r="E64">
        <f>[6]WMA!J68</f>
        <v>43</v>
      </c>
      <c r="F64">
        <f>[6]Lite!J68</f>
        <v>81</v>
      </c>
      <c r="H64">
        <f>'[6]DWM-NB'!P68</f>
        <v>11</v>
      </c>
      <c r="I64">
        <f>[6]Lite!P68</f>
        <v>13</v>
      </c>
      <c r="J64">
        <f>'[6]DWM-HT'!P68</f>
        <v>12</v>
      </c>
      <c r="L64">
        <f>[6]ARF!U68</f>
        <v>0</v>
      </c>
      <c r="M64">
        <f>'[6]DWM-NB'!U68</f>
        <v>0</v>
      </c>
      <c r="N64">
        <f>'[6]DWM-HT'!U68</f>
        <v>0</v>
      </c>
      <c r="O64">
        <f>[6]WMA!U68</f>
        <v>0</v>
      </c>
      <c r="P64">
        <f>[6]Lite!U68</f>
        <v>0</v>
      </c>
      <c r="Q64">
        <f>[6]ARF!C68</f>
        <v>0.125</v>
      </c>
      <c r="R64">
        <f>'[6]DWM-NB'!C68</f>
        <v>1.5625E-2</v>
      </c>
      <c r="S64">
        <f>'[6]DWM-HT'!C68</f>
        <v>3.125E-2</v>
      </c>
      <c r="T64">
        <f>[6]WMA!C68</f>
        <v>1.5625E-2</v>
      </c>
      <c r="U64">
        <f>[6]Lite!C68</f>
        <v>1.5625E-2</v>
      </c>
    </row>
    <row r="65" spans="1:21" x14ac:dyDescent="0.3">
      <c r="A65">
        <v>63</v>
      </c>
      <c r="B65">
        <f>[6]ARF!J69</f>
        <v>68</v>
      </c>
      <c r="C65">
        <f>'[6]DWM-NB'!J69</f>
        <v>66</v>
      </c>
      <c r="D65">
        <f>'[6]DWM-HT'!J69</f>
        <v>72</v>
      </c>
      <c r="E65">
        <f>[6]WMA!J69</f>
        <v>44</v>
      </c>
      <c r="F65">
        <f>[6]Lite!J69</f>
        <v>75</v>
      </c>
      <c r="H65">
        <f>'[6]DWM-NB'!P69</f>
        <v>11</v>
      </c>
      <c r="I65">
        <f>[6]Lite!P69</f>
        <v>13</v>
      </c>
      <c r="J65">
        <f>'[6]DWM-HT'!P69</f>
        <v>12</v>
      </c>
      <c r="L65">
        <f>[6]ARF!U69</f>
        <v>0</v>
      </c>
      <c r="M65">
        <f>'[6]DWM-NB'!U69</f>
        <v>0</v>
      </c>
      <c r="N65">
        <f>'[6]DWM-HT'!U69</f>
        <v>0</v>
      </c>
      <c r="O65">
        <f>[6]WMA!U69</f>
        <v>0</v>
      </c>
      <c r="P65">
        <f>[6]Lite!U69</f>
        <v>100</v>
      </c>
      <c r="Q65">
        <f>[6]ARF!C69</f>
        <v>0.125</v>
      </c>
      <c r="R65">
        <f>'[6]DWM-NB'!C69</f>
        <v>1.5625E-2</v>
      </c>
      <c r="S65">
        <f>'[6]DWM-HT'!C69</f>
        <v>3.125E-2</v>
      </c>
      <c r="T65">
        <f>[6]WMA!C69</f>
        <v>1.5625E-2</v>
      </c>
      <c r="U65">
        <f>[6]Lite!C69</f>
        <v>1.5625E-2</v>
      </c>
    </row>
    <row r="66" spans="1:21" x14ac:dyDescent="0.3">
      <c r="A66">
        <v>64</v>
      </c>
      <c r="B66">
        <f>[6]ARF!J70</f>
        <v>75</v>
      </c>
      <c r="C66">
        <f>'[6]DWM-NB'!J70</f>
        <v>85</v>
      </c>
      <c r="D66">
        <f>'[6]DWM-HT'!J70</f>
        <v>82</v>
      </c>
      <c r="E66">
        <f>[6]WMA!J70</f>
        <v>62</v>
      </c>
      <c r="F66">
        <f>[6]Lite!J70</f>
        <v>80</v>
      </c>
      <c r="H66">
        <f>'[6]DWM-NB'!P70</f>
        <v>11</v>
      </c>
      <c r="I66">
        <f>[6]Lite!P70</f>
        <v>13</v>
      </c>
      <c r="J66">
        <f>'[6]DWM-HT'!P70</f>
        <v>12</v>
      </c>
      <c r="L66">
        <f>[6]ARF!U70</f>
        <v>0</v>
      </c>
      <c r="M66">
        <f>'[6]DWM-NB'!U70</f>
        <v>0</v>
      </c>
      <c r="N66">
        <f>'[6]DWM-HT'!U70</f>
        <v>0</v>
      </c>
      <c r="O66">
        <f>[6]WMA!U70</f>
        <v>0</v>
      </c>
      <c r="P66">
        <f>[6]Lite!U70</f>
        <v>0</v>
      </c>
      <c r="Q66">
        <f>[6]ARF!C70</f>
        <v>0.125</v>
      </c>
      <c r="R66">
        <f>'[6]DWM-NB'!C70</f>
        <v>1.5625E-2</v>
      </c>
      <c r="S66">
        <f>'[6]DWM-HT'!C70</f>
        <v>3.125E-2</v>
      </c>
      <c r="T66">
        <f>[6]WMA!C70</f>
        <v>1.5625E-2</v>
      </c>
      <c r="U66">
        <f>[6]Lite!C70</f>
        <v>1.5625E-2</v>
      </c>
    </row>
    <row r="67" spans="1:21" x14ac:dyDescent="0.3">
      <c r="A67">
        <v>65</v>
      </c>
      <c r="B67">
        <f>[6]ARF!J71</f>
        <v>69</v>
      </c>
      <c r="C67">
        <f>'[6]DWM-NB'!J71</f>
        <v>82</v>
      </c>
      <c r="D67">
        <f>'[6]DWM-HT'!J71</f>
        <v>75</v>
      </c>
      <c r="E67">
        <f>[6]WMA!J71</f>
        <v>52</v>
      </c>
      <c r="F67">
        <f>[6]Lite!J71</f>
        <v>79</v>
      </c>
      <c r="H67">
        <f>'[6]DWM-NB'!P71</f>
        <v>11</v>
      </c>
      <c r="I67">
        <f>[6]Lite!P71</f>
        <v>13</v>
      </c>
      <c r="J67">
        <f>'[6]DWM-HT'!P71</f>
        <v>12</v>
      </c>
      <c r="L67">
        <f>[6]ARF!U71</f>
        <v>0</v>
      </c>
      <c r="M67">
        <f>'[6]DWM-NB'!U71</f>
        <v>0</v>
      </c>
      <c r="N67">
        <f>'[6]DWM-HT'!U71</f>
        <v>0</v>
      </c>
      <c r="O67">
        <f>[6]WMA!U71</f>
        <v>0</v>
      </c>
      <c r="P67">
        <f>[6]Lite!U71</f>
        <v>0</v>
      </c>
      <c r="Q67">
        <f>[6]ARF!C71</f>
        <v>0.125</v>
      </c>
      <c r="R67">
        <f>'[6]DWM-NB'!C71</f>
        <v>1.5625E-2</v>
      </c>
      <c r="S67">
        <f>'[6]DWM-HT'!C71</f>
        <v>3.125E-2</v>
      </c>
      <c r="T67">
        <f>[6]WMA!C71</f>
        <v>1.5625E-2</v>
      </c>
      <c r="U67">
        <f>[6]Lite!C71</f>
        <v>1.5625E-2</v>
      </c>
    </row>
    <row r="68" spans="1:21" x14ac:dyDescent="0.3">
      <c r="A68">
        <v>66</v>
      </c>
      <c r="B68">
        <f>[6]ARF!J72</f>
        <v>67</v>
      </c>
      <c r="C68">
        <f>'[6]DWM-NB'!J72</f>
        <v>86</v>
      </c>
      <c r="D68">
        <f>'[6]DWM-HT'!J72</f>
        <v>68</v>
      </c>
      <c r="E68">
        <f>[6]WMA!J72</f>
        <v>55.000000000000007</v>
      </c>
      <c r="F68">
        <f>[6]Lite!J72</f>
        <v>75</v>
      </c>
      <c r="H68">
        <f>'[6]DWM-NB'!P72</f>
        <v>11</v>
      </c>
      <c r="I68">
        <f>[6]Lite!P72</f>
        <v>13</v>
      </c>
      <c r="J68">
        <f>'[6]DWM-HT'!P72</f>
        <v>13</v>
      </c>
      <c r="L68">
        <f>[6]ARF!U72</f>
        <v>0</v>
      </c>
      <c r="M68">
        <f>'[6]DWM-NB'!U72</f>
        <v>0</v>
      </c>
      <c r="N68">
        <f>'[6]DWM-HT'!U72</f>
        <v>0</v>
      </c>
      <c r="O68">
        <f>[6]WMA!U72</f>
        <v>0</v>
      </c>
      <c r="P68">
        <f>[6]Lite!U72</f>
        <v>0</v>
      </c>
      <c r="Q68">
        <f>[6]ARF!C72</f>
        <v>0.125</v>
      </c>
      <c r="R68">
        <f>'[6]DWM-NB'!C72</f>
        <v>1.5625E-2</v>
      </c>
      <c r="S68">
        <f>'[6]DWM-HT'!C72</f>
        <v>3.125E-2</v>
      </c>
      <c r="T68">
        <f>[6]WMA!C72</f>
        <v>1.5625E-2</v>
      </c>
      <c r="U68">
        <f>[6]Lite!C72</f>
        <v>1.5625E-2</v>
      </c>
    </row>
    <row r="69" spans="1:21" x14ac:dyDescent="0.3">
      <c r="A69">
        <v>67</v>
      </c>
      <c r="B69">
        <f>[6]ARF!J73</f>
        <v>76</v>
      </c>
      <c r="C69">
        <f>'[6]DWM-NB'!J73</f>
        <v>94</v>
      </c>
      <c r="D69">
        <f>'[6]DWM-HT'!J73</f>
        <v>78</v>
      </c>
      <c r="E69">
        <f>[6]WMA!J73</f>
        <v>60</v>
      </c>
      <c r="F69">
        <f>[6]Lite!J73</f>
        <v>83</v>
      </c>
      <c r="H69">
        <f>'[6]DWM-NB'!P73</f>
        <v>12</v>
      </c>
      <c r="I69">
        <f>[6]Lite!P73</f>
        <v>13</v>
      </c>
      <c r="J69">
        <f>'[6]DWM-HT'!P73</f>
        <v>11</v>
      </c>
      <c r="L69">
        <f>[6]ARF!U73</f>
        <v>0</v>
      </c>
      <c r="M69">
        <f>'[6]DWM-NB'!U73</f>
        <v>0</v>
      </c>
      <c r="N69">
        <f>'[6]DWM-HT'!U73</f>
        <v>0</v>
      </c>
      <c r="O69">
        <f>[6]WMA!U73</f>
        <v>0</v>
      </c>
      <c r="P69">
        <f>[6]Lite!U73</f>
        <v>0</v>
      </c>
      <c r="Q69">
        <f>[6]ARF!C73</f>
        <v>0.125</v>
      </c>
      <c r="R69">
        <f>'[6]DWM-NB'!C73</f>
        <v>1.5625E-2</v>
      </c>
      <c r="S69">
        <f>'[6]DWM-HT'!C73</f>
        <v>3.125E-2</v>
      </c>
      <c r="T69">
        <f>[6]WMA!C73</f>
        <v>1.5625E-2</v>
      </c>
      <c r="U69">
        <f>[6]Lite!C73</f>
        <v>1.5625E-2</v>
      </c>
    </row>
    <row r="70" spans="1:21" x14ac:dyDescent="0.3">
      <c r="A70">
        <v>68</v>
      </c>
      <c r="B70">
        <f>[6]ARF!J74</f>
        <v>67</v>
      </c>
      <c r="C70">
        <f>'[6]DWM-NB'!J74</f>
        <v>90</v>
      </c>
      <c r="D70">
        <f>'[6]DWM-HT'!J74</f>
        <v>82</v>
      </c>
      <c r="E70">
        <f>[6]WMA!J74</f>
        <v>56.000000000000007</v>
      </c>
      <c r="F70">
        <f>[6]Lite!J74</f>
        <v>81</v>
      </c>
      <c r="H70">
        <f>'[6]DWM-NB'!P74</f>
        <v>12</v>
      </c>
      <c r="I70">
        <f>[6]Lite!P74</f>
        <v>13</v>
      </c>
      <c r="J70">
        <f>'[6]DWM-HT'!P74</f>
        <v>11</v>
      </c>
      <c r="L70">
        <f>[6]ARF!U74</f>
        <v>0</v>
      </c>
      <c r="M70">
        <f>'[6]DWM-NB'!U74</f>
        <v>0</v>
      </c>
      <c r="N70">
        <f>'[6]DWM-HT'!U74</f>
        <v>0</v>
      </c>
      <c r="O70">
        <f>[6]WMA!U74</f>
        <v>0</v>
      </c>
      <c r="P70">
        <f>[6]Lite!U74</f>
        <v>100</v>
      </c>
      <c r="Q70">
        <f>[6]ARF!C74</f>
        <v>0.125</v>
      </c>
      <c r="R70">
        <f>'[6]DWM-NB'!C74</f>
        <v>1.5625E-2</v>
      </c>
      <c r="S70">
        <f>'[6]DWM-HT'!C74</f>
        <v>3.125E-2</v>
      </c>
      <c r="T70">
        <f>[6]WMA!C74</f>
        <v>1.5625E-2</v>
      </c>
      <c r="U70">
        <f>[6]Lite!C74</f>
        <v>1.5625E-2</v>
      </c>
    </row>
    <row r="71" spans="1:21" x14ac:dyDescent="0.3">
      <c r="A71">
        <v>69</v>
      </c>
      <c r="B71">
        <f>[6]ARF!J75</f>
        <v>74</v>
      </c>
      <c r="C71">
        <f>'[6]DWM-NB'!J75</f>
        <v>85</v>
      </c>
      <c r="D71">
        <f>'[6]DWM-HT'!J75</f>
        <v>86</v>
      </c>
      <c r="E71">
        <f>[6]WMA!J75</f>
        <v>61</v>
      </c>
      <c r="F71">
        <f>[6]Lite!J75</f>
        <v>86</v>
      </c>
      <c r="H71">
        <f>'[6]DWM-NB'!P75</f>
        <v>12</v>
      </c>
      <c r="I71">
        <f>[6]Lite!P75</f>
        <v>14</v>
      </c>
      <c r="J71">
        <f>'[6]DWM-HT'!P75</f>
        <v>10</v>
      </c>
      <c r="L71">
        <f>[6]ARF!U75</f>
        <v>0</v>
      </c>
      <c r="M71">
        <f>'[6]DWM-NB'!U75</f>
        <v>0</v>
      </c>
      <c r="N71">
        <f>'[6]DWM-HT'!U75</f>
        <v>0</v>
      </c>
      <c r="O71">
        <f>[6]WMA!U75</f>
        <v>0</v>
      </c>
      <c r="P71">
        <f>[6]Lite!U75</f>
        <v>100</v>
      </c>
      <c r="Q71">
        <f>[6]ARF!C75</f>
        <v>0.125</v>
      </c>
      <c r="R71">
        <f>'[6]DWM-NB'!C75</f>
        <v>1.5625E-2</v>
      </c>
      <c r="S71">
        <f>'[6]DWM-HT'!C75</f>
        <v>3.125E-2</v>
      </c>
      <c r="T71">
        <f>[6]WMA!C75</f>
        <v>1.5625E-2</v>
      </c>
      <c r="U71">
        <f>[6]Lite!C75</f>
        <v>1.5625E-2</v>
      </c>
    </row>
    <row r="72" spans="1:21" x14ac:dyDescent="0.3">
      <c r="A72">
        <v>70</v>
      </c>
      <c r="B72">
        <f>[6]ARF!J76</f>
        <v>68</v>
      </c>
      <c r="C72">
        <f>'[6]DWM-NB'!J76</f>
        <v>83</v>
      </c>
      <c r="D72">
        <f>'[6]DWM-HT'!J76</f>
        <v>75</v>
      </c>
      <c r="E72">
        <f>[6]WMA!J76</f>
        <v>52</v>
      </c>
      <c r="F72">
        <f>[6]Lite!J76</f>
        <v>83</v>
      </c>
      <c r="H72">
        <f>'[6]DWM-NB'!P76</f>
        <v>12</v>
      </c>
      <c r="I72">
        <f>[6]Lite!P76</f>
        <v>14</v>
      </c>
      <c r="J72">
        <f>'[6]DWM-HT'!P76</f>
        <v>10</v>
      </c>
      <c r="L72">
        <f>[6]ARF!U76</f>
        <v>0</v>
      </c>
      <c r="M72">
        <f>'[6]DWM-NB'!U76</f>
        <v>0</v>
      </c>
      <c r="N72">
        <f>'[6]DWM-HT'!U76</f>
        <v>0</v>
      </c>
      <c r="O72">
        <f>[6]WMA!U76</f>
        <v>0</v>
      </c>
      <c r="P72">
        <f>[6]Lite!U76</f>
        <v>0</v>
      </c>
      <c r="Q72">
        <f>[6]ARF!C76</f>
        <v>0.125</v>
      </c>
      <c r="R72">
        <f>'[6]DWM-NB'!C76</f>
        <v>1.5625E-2</v>
      </c>
      <c r="S72">
        <f>'[6]DWM-HT'!C76</f>
        <v>3.125E-2</v>
      </c>
      <c r="T72">
        <f>[6]WMA!C76</f>
        <v>1.5625E-2</v>
      </c>
      <c r="U72">
        <f>[6]Lite!C76</f>
        <v>1.5625E-2</v>
      </c>
    </row>
    <row r="73" spans="1:21" x14ac:dyDescent="0.3">
      <c r="A73">
        <v>71</v>
      </c>
      <c r="B73">
        <f>[6]ARF!J77</f>
        <v>61</v>
      </c>
      <c r="C73">
        <f>'[6]DWM-NB'!J77</f>
        <v>90</v>
      </c>
      <c r="D73">
        <f>'[6]DWM-HT'!J77</f>
        <v>86</v>
      </c>
      <c r="E73">
        <f>[6]WMA!J77</f>
        <v>65</v>
      </c>
      <c r="F73">
        <f>[6]Lite!J77</f>
        <v>81</v>
      </c>
      <c r="H73">
        <f>'[6]DWM-NB'!P77</f>
        <v>12</v>
      </c>
      <c r="I73">
        <f>[6]Lite!P77</f>
        <v>14</v>
      </c>
      <c r="J73">
        <f>'[6]DWM-HT'!P77</f>
        <v>10</v>
      </c>
      <c r="L73">
        <f>[6]ARF!U77</f>
        <v>0</v>
      </c>
      <c r="M73">
        <f>'[6]DWM-NB'!U77</f>
        <v>0</v>
      </c>
      <c r="N73">
        <f>'[6]DWM-HT'!U77</f>
        <v>0</v>
      </c>
      <c r="O73">
        <f>[6]WMA!U77</f>
        <v>0</v>
      </c>
      <c r="P73">
        <f>[6]Lite!U77</f>
        <v>0</v>
      </c>
      <c r="Q73">
        <f>[6]ARF!C77</f>
        <v>0.125</v>
      </c>
      <c r="R73">
        <f>'[6]DWM-NB'!C77</f>
        <v>1.5625E-2</v>
      </c>
      <c r="S73">
        <f>'[6]DWM-HT'!C77</f>
        <v>3.125E-2</v>
      </c>
      <c r="T73">
        <f>[6]WMA!C77</f>
        <v>1.5625E-2</v>
      </c>
      <c r="U73">
        <f>[6]Lite!C77</f>
        <v>1.5625E-2</v>
      </c>
    </row>
    <row r="74" spans="1:21" x14ac:dyDescent="0.3">
      <c r="A74">
        <v>72</v>
      </c>
      <c r="B74">
        <f>[6]ARF!J78</f>
        <v>61</v>
      </c>
      <c r="C74">
        <f>'[6]DWM-NB'!J78</f>
        <v>83</v>
      </c>
      <c r="D74">
        <f>'[6]DWM-HT'!J78</f>
        <v>76</v>
      </c>
      <c r="E74">
        <f>[6]WMA!J78</f>
        <v>68</v>
      </c>
      <c r="F74">
        <f>[6]Lite!J78</f>
        <v>90</v>
      </c>
      <c r="H74">
        <f>'[6]DWM-NB'!P78</f>
        <v>12</v>
      </c>
      <c r="I74">
        <f>[6]Lite!P78</f>
        <v>14</v>
      </c>
      <c r="J74">
        <f>'[6]DWM-HT'!P78</f>
        <v>10</v>
      </c>
      <c r="L74">
        <f>[6]ARF!U78</f>
        <v>0</v>
      </c>
      <c r="M74">
        <f>'[6]DWM-NB'!U78</f>
        <v>0</v>
      </c>
      <c r="N74">
        <f>'[6]DWM-HT'!U78</f>
        <v>0</v>
      </c>
      <c r="O74">
        <f>[6]WMA!U78</f>
        <v>0</v>
      </c>
      <c r="P74">
        <f>[6]Lite!U78</f>
        <v>0</v>
      </c>
      <c r="Q74">
        <f>[6]ARF!C78</f>
        <v>0.125</v>
      </c>
      <c r="R74">
        <f>'[6]DWM-NB'!C78</f>
        <v>1.5625E-2</v>
      </c>
      <c r="S74">
        <f>'[6]DWM-HT'!C78</f>
        <v>3.125E-2</v>
      </c>
      <c r="T74">
        <f>[6]WMA!C78</f>
        <v>1.5625E-2</v>
      </c>
      <c r="U74">
        <f>[6]Lite!C78</f>
        <v>1.5625E-2</v>
      </c>
    </row>
    <row r="75" spans="1:21" x14ac:dyDescent="0.3">
      <c r="A75">
        <v>73</v>
      </c>
      <c r="B75">
        <f>[6]ARF!J79</f>
        <v>60</v>
      </c>
      <c r="C75">
        <f>'[6]DWM-NB'!J79</f>
        <v>68</v>
      </c>
      <c r="D75">
        <f>'[6]DWM-HT'!J79</f>
        <v>77</v>
      </c>
      <c r="E75">
        <f>[6]WMA!J79</f>
        <v>61</v>
      </c>
      <c r="F75">
        <f>[6]Lite!J79</f>
        <v>87</v>
      </c>
      <c r="H75">
        <f>'[6]DWM-NB'!P79</f>
        <v>12</v>
      </c>
      <c r="I75">
        <f>[6]Lite!P79</f>
        <v>14</v>
      </c>
      <c r="J75">
        <f>'[6]DWM-HT'!P79</f>
        <v>10</v>
      </c>
      <c r="L75">
        <f>[6]ARF!U79</f>
        <v>0</v>
      </c>
      <c r="M75">
        <f>'[6]DWM-NB'!U79</f>
        <v>0</v>
      </c>
      <c r="N75">
        <f>'[6]DWM-HT'!U79</f>
        <v>0</v>
      </c>
      <c r="O75">
        <f>[6]WMA!U79</f>
        <v>0</v>
      </c>
      <c r="P75">
        <f>[6]Lite!U79</f>
        <v>0</v>
      </c>
      <c r="Q75">
        <f>[6]ARF!C79</f>
        <v>0.125</v>
      </c>
      <c r="R75">
        <f>'[6]DWM-NB'!C79</f>
        <v>1.5625E-2</v>
      </c>
      <c r="S75">
        <f>'[6]DWM-HT'!C79</f>
        <v>3.125E-2</v>
      </c>
      <c r="T75">
        <f>[6]WMA!C79</f>
        <v>1.5625E-2</v>
      </c>
      <c r="U75">
        <f>[6]Lite!C79</f>
        <v>1.5625E-2</v>
      </c>
    </row>
    <row r="76" spans="1:21" x14ac:dyDescent="0.3">
      <c r="A76">
        <v>74</v>
      </c>
      <c r="B76">
        <f>[6]ARF!J80</f>
        <v>57.999999999999993</v>
      </c>
      <c r="C76">
        <f>'[6]DWM-NB'!J80</f>
        <v>80</v>
      </c>
      <c r="D76">
        <f>'[6]DWM-HT'!J80</f>
        <v>70</v>
      </c>
      <c r="E76">
        <f>[6]WMA!J80</f>
        <v>56.999999999999993</v>
      </c>
      <c r="F76">
        <f>[6]Lite!J80</f>
        <v>84</v>
      </c>
      <c r="H76">
        <f>'[6]DWM-NB'!P80</f>
        <v>12</v>
      </c>
      <c r="I76">
        <f>[6]Lite!P80</f>
        <v>14</v>
      </c>
      <c r="J76">
        <f>'[6]DWM-HT'!P80</f>
        <v>10</v>
      </c>
      <c r="L76">
        <f>[6]ARF!U80</f>
        <v>0</v>
      </c>
      <c r="M76">
        <f>'[6]DWM-NB'!U80</f>
        <v>0</v>
      </c>
      <c r="N76">
        <f>'[6]DWM-HT'!U80</f>
        <v>0</v>
      </c>
      <c r="O76">
        <f>[6]WMA!U80</f>
        <v>0</v>
      </c>
      <c r="P76">
        <f>[6]Lite!U80</f>
        <v>0</v>
      </c>
      <c r="Q76">
        <f>[6]ARF!C80</f>
        <v>0.125</v>
      </c>
      <c r="R76">
        <f>'[6]DWM-NB'!C80</f>
        <v>1.5625E-2</v>
      </c>
      <c r="S76">
        <f>'[6]DWM-HT'!C80</f>
        <v>3.125E-2</v>
      </c>
      <c r="T76">
        <f>[6]WMA!C80</f>
        <v>1.5625E-2</v>
      </c>
      <c r="U76">
        <f>[6]Lite!C80</f>
        <v>1.5625E-2</v>
      </c>
    </row>
    <row r="77" spans="1:21" x14ac:dyDescent="0.3">
      <c r="A77">
        <v>75</v>
      </c>
      <c r="B77">
        <f>[6]ARF!J81</f>
        <v>66</v>
      </c>
      <c r="C77">
        <f>'[6]DWM-NB'!J81</f>
        <v>86</v>
      </c>
      <c r="D77">
        <f>'[6]DWM-HT'!J81</f>
        <v>88</v>
      </c>
      <c r="E77">
        <f>[6]WMA!J81</f>
        <v>69</v>
      </c>
      <c r="F77">
        <f>[6]Lite!J81</f>
        <v>92</v>
      </c>
      <c r="H77">
        <f>'[6]DWM-NB'!P81</f>
        <v>12</v>
      </c>
      <c r="I77">
        <f>[6]Lite!P81</f>
        <v>14</v>
      </c>
      <c r="J77">
        <f>'[6]DWM-HT'!P81</f>
        <v>10</v>
      </c>
      <c r="L77">
        <f>[6]ARF!U81</f>
        <v>0</v>
      </c>
      <c r="M77">
        <f>'[6]DWM-NB'!U81</f>
        <v>0</v>
      </c>
      <c r="N77">
        <f>'[6]DWM-HT'!U81</f>
        <v>0</v>
      </c>
      <c r="O77">
        <f>[6]WMA!U81</f>
        <v>0</v>
      </c>
      <c r="P77">
        <f>[6]Lite!U81</f>
        <v>100</v>
      </c>
      <c r="Q77">
        <f>[6]ARF!C81</f>
        <v>0.140625</v>
      </c>
      <c r="R77">
        <f>'[6]DWM-NB'!C81</f>
        <v>1.5625E-2</v>
      </c>
      <c r="S77">
        <f>'[6]DWM-HT'!C81</f>
        <v>3.125E-2</v>
      </c>
      <c r="T77">
        <f>[6]WMA!C81</f>
        <v>1.5625E-2</v>
      </c>
      <c r="U77">
        <f>[6]Lite!C81</f>
        <v>1.5625E-2</v>
      </c>
    </row>
    <row r="78" spans="1:21" x14ac:dyDescent="0.3">
      <c r="A78">
        <v>76</v>
      </c>
      <c r="B78">
        <f>[6]ARF!J82</f>
        <v>57.999999999999993</v>
      </c>
      <c r="C78">
        <f>'[6]DWM-NB'!J82</f>
        <v>86</v>
      </c>
      <c r="D78">
        <f>'[6]DWM-HT'!J82</f>
        <v>84</v>
      </c>
      <c r="E78">
        <f>[6]WMA!J82</f>
        <v>54</v>
      </c>
      <c r="F78">
        <f>[6]Lite!J82</f>
        <v>84</v>
      </c>
      <c r="H78">
        <f>'[6]DWM-NB'!P82</f>
        <v>12</v>
      </c>
      <c r="I78">
        <f>[6]Lite!P82</f>
        <v>13</v>
      </c>
      <c r="J78">
        <f>'[6]DWM-HT'!P82</f>
        <v>7</v>
      </c>
      <c r="L78">
        <f>[6]ARF!U82</f>
        <v>0</v>
      </c>
      <c r="M78">
        <f>'[6]DWM-NB'!U82</f>
        <v>0</v>
      </c>
      <c r="N78">
        <f>'[6]DWM-HT'!U82</f>
        <v>0</v>
      </c>
      <c r="O78">
        <f>[6]WMA!U82</f>
        <v>0</v>
      </c>
      <c r="P78">
        <f>[6]Lite!U82</f>
        <v>100</v>
      </c>
      <c r="Q78">
        <f>[6]ARF!C82</f>
        <v>0.140625</v>
      </c>
      <c r="R78">
        <f>'[6]DWM-NB'!C82</f>
        <v>1.5625E-2</v>
      </c>
      <c r="S78">
        <f>'[6]DWM-HT'!C82</f>
        <v>3.125E-2</v>
      </c>
      <c r="T78">
        <f>[6]WMA!C82</f>
        <v>1.5625E-2</v>
      </c>
      <c r="U78">
        <f>[6]Lite!C82</f>
        <v>1.5625E-2</v>
      </c>
    </row>
    <row r="79" spans="1:21" x14ac:dyDescent="0.3">
      <c r="A79">
        <v>77</v>
      </c>
      <c r="B79">
        <f>[6]ARF!J83</f>
        <v>63</v>
      </c>
      <c r="C79">
        <f>'[6]DWM-NB'!J83</f>
        <v>84</v>
      </c>
      <c r="D79">
        <f>'[6]DWM-HT'!J83</f>
        <v>78</v>
      </c>
      <c r="E79">
        <f>[6]WMA!J83</f>
        <v>64</v>
      </c>
      <c r="F79">
        <f>[6]Lite!J83</f>
        <v>87</v>
      </c>
      <c r="H79">
        <f>'[6]DWM-NB'!P83</f>
        <v>12</v>
      </c>
      <c r="I79">
        <f>[6]Lite!P83</f>
        <v>13</v>
      </c>
      <c r="J79">
        <f>'[6]DWM-HT'!P83</f>
        <v>7</v>
      </c>
      <c r="L79">
        <f>[6]ARF!U83</f>
        <v>0</v>
      </c>
      <c r="M79">
        <f>'[6]DWM-NB'!U83</f>
        <v>0</v>
      </c>
      <c r="N79">
        <f>'[6]DWM-HT'!U83</f>
        <v>0</v>
      </c>
      <c r="O79">
        <f>[6]WMA!U83</f>
        <v>0</v>
      </c>
      <c r="P79">
        <f>[6]Lite!U83</f>
        <v>100</v>
      </c>
      <c r="Q79">
        <f>[6]ARF!C83</f>
        <v>0.140625</v>
      </c>
      <c r="R79">
        <f>'[6]DWM-NB'!C83</f>
        <v>1.5625E-2</v>
      </c>
      <c r="S79">
        <f>'[6]DWM-HT'!C83</f>
        <v>3.125E-2</v>
      </c>
      <c r="T79">
        <f>[6]WMA!C83</f>
        <v>1.5625E-2</v>
      </c>
      <c r="U79">
        <f>[6]Lite!C83</f>
        <v>1.5625E-2</v>
      </c>
    </row>
    <row r="80" spans="1:21" x14ac:dyDescent="0.3">
      <c r="A80">
        <v>78</v>
      </c>
      <c r="B80">
        <f>[6]ARF!J84</f>
        <v>68</v>
      </c>
      <c r="C80">
        <f>'[6]DWM-NB'!J84</f>
        <v>95</v>
      </c>
      <c r="D80">
        <f>'[6]DWM-HT'!J84</f>
        <v>84</v>
      </c>
      <c r="E80">
        <f>[6]WMA!J84</f>
        <v>62</v>
      </c>
      <c r="F80">
        <f>[6]Lite!J84</f>
        <v>93</v>
      </c>
      <c r="H80">
        <f>'[6]DWM-NB'!P84</f>
        <v>12</v>
      </c>
      <c r="I80">
        <f>[6]Lite!P84</f>
        <v>12</v>
      </c>
      <c r="J80">
        <f>'[6]DWM-HT'!P84</f>
        <v>8</v>
      </c>
      <c r="L80">
        <f>[6]ARF!U84</f>
        <v>0</v>
      </c>
      <c r="M80">
        <f>'[6]DWM-NB'!U84</f>
        <v>0</v>
      </c>
      <c r="N80">
        <f>'[6]DWM-HT'!U84</f>
        <v>0</v>
      </c>
      <c r="O80">
        <f>[6]WMA!U84</f>
        <v>0</v>
      </c>
      <c r="P80">
        <f>[6]Lite!U84</f>
        <v>100</v>
      </c>
      <c r="Q80">
        <f>[6]ARF!C84</f>
        <v>0.140625</v>
      </c>
      <c r="R80">
        <f>'[6]DWM-NB'!C84</f>
        <v>1.5625E-2</v>
      </c>
      <c r="S80">
        <f>'[6]DWM-HT'!C84</f>
        <v>3.125E-2</v>
      </c>
      <c r="T80">
        <f>[6]WMA!C84</f>
        <v>1.5625E-2</v>
      </c>
      <c r="U80">
        <f>[6]Lite!C84</f>
        <v>1.5625E-2</v>
      </c>
    </row>
    <row r="81" spans="1:21" x14ac:dyDescent="0.3">
      <c r="A81">
        <v>79</v>
      </c>
      <c r="B81">
        <f>[6]ARF!J85</f>
        <v>57.999999999999993</v>
      </c>
      <c r="C81">
        <f>'[6]DWM-NB'!J85</f>
        <v>88</v>
      </c>
      <c r="D81">
        <f>'[6]DWM-HT'!J85</f>
        <v>87</v>
      </c>
      <c r="E81">
        <f>[6]WMA!J85</f>
        <v>62</v>
      </c>
      <c r="F81">
        <f>[6]Lite!J85</f>
        <v>93</v>
      </c>
      <c r="H81">
        <f>'[6]DWM-NB'!P85</f>
        <v>12</v>
      </c>
      <c r="I81">
        <f>[6]Lite!P85</f>
        <v>12</v>
      </c>
      <c r="J81">
        <f>'[6]DWM-HT'!P85</f>
        <v>6</v>
      </c>
      <c r="L81">
        <f>[6]ARF!U85</f>
        <v>0</v>
      </c>
      <c r="M81">
        <f>'[6]DWM-NB'!U85</f>
        <v>0</v>
      </c>
      <c r="N81">
        <f>'[6]DWM-HT'!U85</f>
        <v>0</v>
      </c>
      <c r="O81">
        <f>[6]WMA!U85</f>
        <v>0</v>
      </c>
      <c r="P81">
        <f>[6]Lite!U85</f>
        <v>100</v>
      </c>
      <c r="Q81">
        <f>[6]ARF!C85</f>
        <v>0.140625</v>
      </c>
      <c r="R81">
        <f>'[6]DWM-NB'!C85</f>
        <v>1.5625E-2</v>
      </c>
      <c r="S81">
        <f>'[6]DWM-HT'!C85</f>
        <v>3.125E-2</v>
      </c>
      <c r="T81">
        <f>[6]WMA!C85</f>
        <v>1.5625E-2</v>
      </c>
      <c r="U81">
        <f>[6]Lite!C85</f>
        <v>1.5625E-2</v>
      </c>
    </row>
    <row r="82" spans="1:21" x14ac:dyDescent="0.3">
      <c r="A82">
        <v>80</v>
      </c>
      <c r="B82">
        <f>[6]ARF!J86</f>
        <v>80</v>
      </c>
      <c r="C82">
        <f>'[6]DWM-NB'!J86</f>
        <v>94</v>
      </c>
      <c r="D82">
        <f>'[6]DWM-HT'!J86</f>
        <v>78</v>
      </c>
      <c r="E82">
        <f>[6]WMA!J86</f>
        <v>81</v>
      </c>
      <c r="F82">
        <f>[6]Lite!J86</f>
        <v>100</v>
      </c>
      <c r="H82">
        <f>'[6]DWM-NB'!P86</f>
        <v>12</v>
      </c>
      <c r="I82">
        <f>[6]Lite!P86</f>
        <v>12</v>
      </c>
      <c r="J82">
        <f>'[6]DWM-HT'!P86</f>
        <v>6</v>
      </c>
      <c r="L82">
        <f>[6]ARF!U86</f>
        <v>0</v>
      </c>
      <c r="M82">
        <f>'[6]DWM-NB'!U86</f>
        <v>0</v>
      </c>
      <c r="N82">
        <f>'[6]DWM-HT'!U86</f>
        <v>0</v>
      </c>
      <c r="O82">
        <f>[6]WMA!U86</f>
        <v>0</v>
      </c>
      <c r="P82">
        <f>[6]Lite!U86</f>
        <v>0</v>
      </c>
      <c r="Q82">
        <f>[6]ARF!C86</f>
        <v>0.140625</v>
      </c>
      <c r="R82">
        <f>'[6]DWM-NB'!C86</f>
        <v>1.5625E-2</v>
      </c>
      <c r="S82">
        <f>'[6]DWM-HT'!C86</f>
        <v>3.125E-2</v>
      </c>
      <c r="T82">
        <f>[6]WMA!C86</f>
        <v>1.5625E-2</v>
      </c>
      <c r="U82">
        <f>[6]Lite!C86</f>
        <v>1.5625E-2</v>
      </c>
    </row>
    <row r="83" spans="1:21" x14ac:dyDescent="0.3">
      <c r="A83">
        <v>81</v>
      </c>
      <c r="B83">
        <f>[6]ARF!J87</f>
        <v>20</v>
      </c>
      <c r="C83">
        <f>'[6]DWM-NB'!J87</f>
        <v>37</v>
      </c>
      <c r="D83">
        <f>'[6]DWM-HT'!J87</f>
        <v>48</v>
      </c>
      <c r="E83">
        <f>[6]WMA!J87</f>
        <v>17</v>
      </c>
      <c r="F83">
        <f>[6]Lite!J87</f>
        <v>42</v>
      </c>
      <c r="H83">
        <f>'[6]DWM-NB'!P87</f>
        <v>12</v>
      </c>
      <c r="I83">
        <f>[6]Lite!P87</f>
        <v>12</v>
      </c>
      <c r="J83">
        <f>'[6]DWM-HT'!P87</f>
        <v>6</v>
      </c>
      <c r="L83">
        <f>[6]ARF!U87</f>
        <v>0</v>
      </c>
      <c r="M83">
        <f>'[6]DWM-NB'!U87</f>
        <v>0</v>
      </c>
      <c r="N83">
        <f>'[6]DWM-HT'!U87</f>
        <v>0</v>
      </c>
      <c r="O83">
        <f>[6]WMA!U87</f>
        <v>0</v>
      </c>
      <c r="P83">
        <f>[6]Lite!U87</f>
        <v>100</v>
      </c>
      <c r="Q83">
        <f>[6]ARF!C87</f>
        <v>0.140625</v>
      </c>
      <c r="R83">
        <f>'[6]DWM-NB'!C87</f>
        <v>1.5625E-2</v>
      </c>
      <c r="S83">
        <f>'[6]DWM-HT'!C87</f>
        <v>3.125E-2</v>
      </c>
      <c r="T83">
        <f>[6]WMA!C87</f>
        <v>1.5625E-2</v>
      </c>
      <c r="U83">
        <f>[6]Lite!C87</f>
        <v>1.5625E-2</v>
      </c>
    </row>
    <row r="84" spans="1:21" x14ac:dyDescent="0.3">
      <c r="A84">
        <v>82</v>
      </c>
      <c r="B84">
        <f>[6]ARF!J88</f>
        <v>19</v>
      </c>
      <c r="C84">
        <f>'[6]DWM-NB'!J88</f>
        <v>45</v>
      </c>
      <c r="D84">
        <f>'[6]DWM-HT'!J88</f>
        <v>46</v>
      </c>
      <c r="E84">
        <f>[6]WMA!J88</f>
        <v>20</v>
      </c>
      <c r="F84">
        <f>[6]Lite!J88</f>
        <v>55.000000000000007</v>
      </c>
      <c r="H84">
        <f>'[6]DWM-NB'!P88</f>
        <v>12</v>
      </c>
      <c r="I84">
        <f>[6]Lite!P88</f>
        <v>12</v>
      </c>
      <c r="J84">
        <f>'[6]DWM-HT'!P88</f>
        <v>6</v>
      </c>
      <c r="L84">
        <f>[6]ARF!U88</f>
        <v>0</v>
      </c>
      <c r="M84">
        <f>'[6]DWM-NB'!U88</f>
        <v>0</v>
      </c>
      <c r="N84">
        <f>'[6]DWM-HT'!U88</f>
        <v>0</v>
      </c>
      <c r="O84">
        <f>[6]WMA!U88</f>
        <v>0</v>
      </c>
      <c r="P84">
        <f>[6]Lite!U88</f>
        <v>100</v>
      </c>
      <c r="Q84">
        <f>[6]ARF!C88</f>
        <v>0.140625</v>
      </c>
      <c r="R84">
        <f>'[6]DWM-NB'!C88</f>
        <v>1.5625E-2</v>
      </c>
      <c r="S84">
        <f>'[6]DWM-HT'!C88</f>
        <v>3.125E-2</v>
      </c>
      <c r="T84">
        <f>[6]WMA!C88</f>
        <v>1.5625E-2</v>
      </c>
      <c r="U84">
        <f>[6]Lite!C88</f>
        <v>1.5625E-2</v>
      </c>
    </row>
    <row r="85" spans="1:21" x14ac:dyDescent="0.3">
      <c r="A85">
        <v>83</v>
      </c>
      <c r="B85">
        <f>[6]ARF!J89</f>
        <v>28.999999999999996</v>
      </c>
      <c r="C85">
        <f>'[6]DWM-NB'!J89</f>
        <v>52</v>
      </c>
      <c r="D85">
        <f>'[6]DWM-HT'!J89</f>
        <v>59</v>
      </c>
      <c r="E85">
        <f>[6]WMA!J89</f>
        <v>19</v>
      </c>
      <c r="F85">
        <f>[6]Lite!J89</f>
        <v>63</v>
      </c>
      <c r="H85">
        <f>'[6]DWM-NB'!P89</f>
        <v>13</v>
      </c>
      <c r="I85">
        <f>[6]Lite!P89</f>
        <v>13</v>
      </c>
      <c r="J85">
        <f>'[6]DWM-HT'!P89</f>
        <v>6</v>
      </c>
      <c r="L85">
        <f>[6]ARF!U89</f>
        <v>0</v>
      </c>
      <c r="M85">
        <f>'[6]DWM-NB'!U89</f>
        <v>0</v>
      </c>
      <c r="N85">
        <f>'[6]DWM-HT'!U89</f>
        <v>0</v>
      </c>
      <c r="O85">
        <f>[6]WMA!U89</f>
        <v>0</v>
      </c>
      <c r="P85">
        <f>[6]Lite!U89</f>
        <v>100</v>
      </c>
      <c r="Q85">
        <f>[6]ARF!C89</f>
        <v>0.140625</v>
      </c>
      <c r="R85">
        <f>'[6]DWM-NB'!C89</f>
        <v>1.5625E-2</v>
      </c>
      <c r="S85">
        <f>'[6]DWM-HT'!C89</f>
        <v>3.125E-2</v>
      </c>
      <c r="T85">
        <f>[6]WMA!C89</f>
        <v>1.5625E-2</v>
      </c>
      <c r="U85">
        <f>[6]Lite!C89</f>
        <v>1.5625E-2</v>
      </c>
    </row>
    <row r="86" spans="1:21" x14ac:dyDescent="0.3">
      <c r="A86">
        <v>84</v>
      </c>
      <c r="B86">
        <f>[6]ARF!J90</f>
        <v>23</v>
      </c>
      <c r="C86">
        <f>'[6]DWM-NB'!J90</f>
        <v>57.999999999999993</v>
      </c>
      <c r="D86">
        <f>'[6]DWM-HT'!J90</f>
        <v>59</v>
      </c>
      <c r="E86">
        <f>[6]WMA!J90</f>
        <v>27</v>
      </c>
      <c r="F86">
        <f>[6]Lite!J90</f>
        <v>61</v>
      </c>
      <c r="H86">
        <f>'[6]DWM-NB'!P90</f>
        <v>13</v>
      </c>
      <c r="I86">
        <f>[6]Lite!P90</f>
        <v>13</v>
      </c>
      <c r="J86">
        <f>'[6]DWM-HT'!P90</f>
        <v>6</v>
      </c>
      <c r="L86">
        <f>[6]ARF!U90</f>
        <v>0</v>
      </c>
      <c r="M86">
        <f>'[6]DWM-NB'!U90</f>
        <v>0</v>
      </c>
      <c r="N86">
        <f>'[6]DWM-HT'!U90</f>
        <v>0</v>
      </c>
      <c r="O86">
        <f>[6]WMA!U90</f>
        <v>0</v>
      </c>
      <c r="P86">
        <f>[6]Lite!U90</f>
        <v>100</v>
      </c>
      <c r="Q86">
        <f>[6]ARF!C90</f>
        <v>0.140625</v>
      </c>
      <c r="R86">
        <f>'[6]DWM-NB'!C90</f>
        <v>1.5625E-2</v>
      </c>
      <c r="S86">
        <f>'[6]DWM-HT'!C90</f>
        <v>3.125E-2</v>
      </c>
      <c r="T86">
        <f>[6]WMA!C90</f>
        <v>1.5625E-2</v>
      </c>
      <c r="U86">
        <f>[6]Lite!C90</f>
        <v>1.5625E-2</v>
      </c>
    </row>
    <row r="87" spans="1:21" x14ac:dyDescent="0.3">
      <c r="A87">
        <v>85</v>
      </c>
      <c r="B87">
        <f>[6]ARF!J91</f>
        <v>22</v>
      </c>
      <c r="C87">
        <f>'[6]DWM-NB'!J91</f>
        <v>54</v>
      </c>
      <c r="D87">
        <f>'[6]DWM-HT'!J91</f>
        <v>52</v>
      </c>
      <c r="E87">
        <f>[6]WMA!J91</f>
        <v>17</v>
      </c>
      <c r="F87">
        <f>[6]Lite!J91</f>
        <v>51</v>
      </c>
      <c r="H87">
        <f>'[6]DWM-NB'!P91</f>
        <v>13</v>
      </c>
      <c r="I87">
        <f>[6]Lite!P91</f>
        <v>13</v>
      </c>
      <c r="J87">
        <f>'[6]DWM-HT'!P91</f>
        <v>6</v>
      </c>
      <c r="L87">
        <f>[6]ARF!U91</f>
        <v>0</v>
      </c>
      <c r="M87">
        <f>'[6]DWM-NB'!U91</f>
        <v>0</v>
      </c>
      <c r="N87">
        <f>'[6]DWM-HT'!U91</f>
        <v>0</v>
      </c>
      <c r="O87">
        <f>[6]WMA!U91</f>
        <v>0</v>
      </c>
      <c r="P87">
        <f>[6]Lite!U91</f>
        <v>0</v>
      </c>
      <c r="Q87">
        <f>[6]ARF!C91</f>
        <v>0.140625</v>
      </c>
      <c r="R87">
        <f>'[6]DWM-NB'!C91</f>
        <v>1.5625E-2</v>
      </c>
      <c r="S87">
        <f>'[6]DWM-HT'!C91</f>
        <v>3.125E-2</v>
      </c>
      <c r="T87">
        <f>[6]WMA!C91</f>
        <v>1.5625E-2</v>
      </c>
      <c r="U87">
        <f>[6]Lite!C91</f>
        <v>1.5625E-2</v>
      </c>
    </row>
    <row r="88" spans="1:21" x14ac:dyDescent="0.3">
      <c r="A88">
        <v>86</v>
      </c>
      <c r="B88">
        <f>[6]ARF!J92</f>
        <v>28.999999999999996</v>
      </c>
      <c r="C88">
        <f>'[6]DWM-NB'!J92</f>
        <v>51</v>
      </c>
      <c r="D88">
        <f>'[6]DWM-HT'!J92</f>
        <v>59</v>
      </c>
      <c r="E88">
        <f>[6]WMA!J92</f>
        <v>24</v>
      </c>
      <c r="F88">
        <f>[6]Lite!J92</f>
        <v>53</v>
      </c>
      <c r="H88">
        <f>'[6]DWM-NB'!P92</f>
        <v>13</v>
      </c>
      <c r="I88">
        <f>[6]Lite!P92</f>
        <v>14</v>
      </c>
      <c r="J88">
        <f>'[6]DWM-HT'!P92</f>
        <v>6</v>
      </c>
      <c r="L88">
        <f>[6]ARF!U92</f>
        <v>0</v>
      </c>
      <c r="M88">
        <f>'[6]DWM-NB'!U92</f>
        <v>0</v>
      </c>
      <c r="N88">
        <f>'[6]DWM-HT'!U92</f>
        <v>0</v>
      </c>
      <c r="O88">
        <f>[6]WMA!U92</f>
        <v>0</v>
      </c>
      <c r="P88">
        <f>[6]Lite!U92</f>
        <v>0</v>
      </c>
      <c r="Q88">
        <f>[6]ARF!C92</f>
        <v>0.140625</v>
      </c>
      <c r="R88">
        <f>'[6]DWM-NB'!C92</f>
        <v>1.5625E-2</v>
      </c>
      <c r="S88">
        <f>'[6]DWM-HT'!C92</f>
        <v>3.125E-2</v>
      </c>
      <c r="T88">
        <f>[6]WMA!C92</f>
        <v>1.5625E-2</v>
      </c>
      <c r="U88">
        <f>[6]Lite!C92</f>
        <v>1.5625E-2</v>
      </c>
    </row>
    <row r="89" spans="1:21" x14ac:dyDescent="0.3">
      <c r="A89">
        <v>87</v>
      </c>
      <c r="B89">
        <f>[6]ARF!J93</f>
        <v>25</v>
      </c>
      <c r="C89">
        <f>'[6]DWM-NB'!J93</f>
        <v>65</v>
      </c>
      <c r="D89">
        <f>'[6]DWM-HT'!J93</f>
        <v>69</v>
      </c>
      <c r="E89">
        <f>[6]WMA!J93</f>
        <v>27</v>
      </c>
      <c r="F89">
        <f>[6]Lite!J93</f>
        <v>74</v>
      </c>
      <c r="H89">
        <f>'[6]DWM-NB'!P93</f>
        <v>10</v>
      </c>
      <c r="I89">
        <f>[6]Lite!P93</f>
        <v>14</v>
      </c>
      <c r="J89">
        <f>'[6]DWM-HT'!P93</f>
        <v>6</v>
      </c>
      <c r="L89">
        <f>[6]ARF!U93</f>
        <v>0</v>
      </c>
      <c r="M89">
        <f>'[6]DWM-NB'!U93</f>
        <v>0</v>
      </c>
      <c r="N89">
        <f>'[6]DWM-HT'!U93</f>
        <v>0</v>
      </c>
      <c r="O89">
        <f>[6]WMA!U93</f>
        <v>0</v>
      </c>
      <c r="P89">
        <f>[6]Lite!U93</f>
        <v>0</v>
      </c>
      <c r="Q89">
        <f>[6]ARF!C93</f>
        <v>0.140625</v>
      </c>
      <c r="R89">
        <f>'[6]DWM-NB'!C93</f>
        <v>1.5625E-2</v>
      </c>
      <c r="S89">
        <f>'[6]DWM-HT'!C93</f>
        <v>3.125E-2</v>
      </c>
      <c r="T89">
        <f>[6]WMA!C93</f>
        <v>1.5625E-2</v>
      </c>
      <c r="U89">
        <f>[6]Lite!C93</f>
        <v>1.5625E-2</v>
      </c>
    </row>
    <row r="90" spans="1:21" x14ac:dyDescent="0.3">
      <c r="A90">
        <v>88</v>
      </c>
      <c r="B90">
        <f>[6]ARF!J94</f>
        <v>24</v>
      </c>
      <c r="C90">
        <f>'[6]DWM-NB'!J94</f>
        <v>49</v>
      </c>
      <c r="D90">
        <f>'[6]DWM-HT'!J94</f>
        <v>56.000000000000007</v>
      </c>
      <c r="E90">
        <f>[6]WMA!J94</f>
        <v>23</v>
      </c>
      <c r="F90">
        <f>[6]Lite!J94</f>
        <v>52</v>
      </c>
      <c r="H90">
        <f>'[6]DWM-NB'!P94</f>
        <v>10</v>
      </c>
      <c r="I90">
        <f>[6]Lite!P94</f>
        <v>14</v>
      </c>
      <c r="J90">
        <f>'[6]DWM-HT'!P94</f>
        <v>6</v>
      </c>
      <c r="L90">
        <f>[6]ARF!U94</f>
        <v>0</v>
      </c>
      <c r="M90">
        <f>'[6]DWM-NB'!U94</f>
        <v>0</v>
      </c>
      <c r="N90">
        <f>'[6]DWM-HT'!U94</f>
        <v>0</v>
      </c>
      <c r="O90">
        <f>[6]WMA!U94</f>
        <v>0</v>
      </c>
      <c r="P90">
        <f>[6]Lite!U94</f>
        <v>0</v>
      </c>
      <c r="Q90">
        <f>[6]ARF!C94</f>
        <v>0.140625</v>
      </c>
      <c r="R90">
        <f>'[6]DWM-NB'!C94</f>
        <v>1.5625E-2</v>
      </c>
      <c r="S90">
        <f>'[6]DWM-HT'!C94</f>
        <v>3.125E-2</v>
      </c>
      <c r="T90">
        <f>[6]WMA!C94</f>
        <v>1.5625E-2</v>
      </c>
      <c r="U90">
        <f>[6]Lite!C94</f>
        <v>1.5625E-2</v>
      </c>
    </row>
    <row r="91" spans="1:21" x14ac:dyDescent="0.3">
      <c r="A91">
        <v>89</v>
      </c>
      <c r="B91">
        <f>[6]ARF!J95</f>
        <v>22</v>
      </c>
      <c r="C91">
        <f>'[6]DWM-NB'!J95</f>
        <v>51</v>
      </c>
      <c r="D91">
        <f>'[6]DWM-HT'!J95</f>
        <v>45</v>
      </c>
      <c r="E91">
        <f>[6]WMA!J95</f>
        <v>23</v>
      </c>
      <c r="F91">
        <f>[6]Lite!J95</f>
        <v>54</v>
      </c>
      <c r="H91">
        <f>'[6]DWM-NB'!P95</f>
        <v>10</v>
      </c>
      <c r="I91">
        <f>[6]Lite!P95</f>
        <v>14</v>
      </c>
      <c r="J91">
        <f>'[6]DWM-HT'!P95</f>
        <v>6</v>
      </c>
      <c r="L91">
        <f>[6]ARF!U95</f>
        <v>0</v>
      </c>
      <c r="M91">
        <f>'[6]DWM-NB'!U95</f>
        <v>0</v>
      </c>
      <c r="N91">
        <f>'[6]DWM-HT'!U95</f>
        <v>0</v>
      </c>
      <c r="O91">
        <f>[6]WMA!U95</f>
        <v>0</v>
      </c>
      <c r="P91">
        <f>[6]Lite!U95</f>
        <v>0</v>
      </c>
      <c r="Q91">
        <f>[6]ARF!C95</f>
        <v>0.140625</v>
      </c>
      <c r="R91">
        <f>'[6]DWM-NB'!C95</f>
        <v>1.5625E-2</v>
      </c>
      <c r="S91">
        <f>'[6]DWM-HT'!C95</f>
        <v>3.125E-2</v>
      </c>
      <c r="T91">
        <f>[6]WMA!C95</f>
        <v>1.5625E-2</v>
      </c>
      <c r="U91">
        <f>[6]Lite!C95</f>
        <v>1.5625E-2</v>
      </c>
    </row>
    <row r="92" spans="1:21" x14ac:dyDescent="0.3">
      <c r="A92">
        <v>90</v>
      </c>
      <c r="B92">
        <f>[6]ARF!J96</f>
        <v>25</v>
      </c>
      <c r="C92">
        <f>'[6]DWM-NB'!J96</f>
        <v>41</v>
      </c>
      <c r="D92">
        <f>'[6]DWM-HT'!J96</f>
        <v>54</v>
      </c>
      <c r="E92">
        <f>[6]WMA!J96</f>
        <v>19</v>
      </c>
      <c r="F92">
        <f>[6]Lite!J96</f>
        <v>47</v>
      </c>
      <c r="H92">
        <f>'[6]DWM-NB'!P96</f>
        <v>10</v>
      </c>
      <c r="I92">
        <f>[6]Lite!P96</f>
        <v>14</v>
      </c>
      <c r="J92">
        <f>'[6]DWM-HT'!P96</f>
        <v>6</v>
      </c>
      <c r="L92">
        <f>[6]ARF!U96</f>
        <v>0</v>
      </c>
      <c r="M92">
        <f>'[6]DWM-NB'!U96</f>
        <v>0</v>
      </c>
      <c r="N92">
        <f>'[6]DWM-HT'!U96</f>
        <v>0</v>
      </c>
      <c r="O92">
        <f>[6]WMA!U96</f>
        <v>0</v>
      </c>
      <c r="P92">
        <f>[6]Lite!U96</f>
        <v>100</v>
      </c>
      <c r="Q92">
        <f>[6]ARF!C96</f>
        <v>0.140625</v>
      </c>
      <c r="R92">
        <f>'[6]DWM-NB'!C96</f>
        <v>1.5625E-2</v>
      </c>
      <c r="S92">
        <f>'[6]DWM-HT'!C96</f>
        <v>3.125E-2</v>
      </c>
      <c r="T92">
        <f>[6]WMA!C96</f>
        <v>1.5625E-2</v>
      </c>
      <c r="U92">
        <f>[6]Lite!C96</f>
        <v>1.5625E-2</v>
      </c>
    </row>
    <row r="93" spans="1:21" x14ac:dyDescent="0.3">
      <c r="A93">
        <v>91</v>
      </c>
      <c r="B93">
        <f>[6]ARF!J97</f>
        <v>26</v>
      </c>
      <c r="C93">
        <f>'[6]DWM-NB'!J97</f>
        <v>49</v>
      </c>
      <c r="D93">
        <f>'[6]DWM-HT'!J97</f>
        <v>52</v>
      </c>
      <c r="E93">
        <f>[6]WMA!J97</f>
        <v>27</v>
      </c>
      <c r="F93">
        <f>[6]Lite!J97</f>
        <v>55.000000000000007</v>
      </c>
      <c r="H93">
        <f>'[6]DWM-NB'!P97</f>
        <v>10</v>
      </c>
      <c r="I93">
        <f>[6]Lite!P97</f>
        <v>14</v>
      </c>
      <c r="J93">
        <f>'[6]DWM-HT'!P97</f>
        <v>6</v>
      </c>
      <c r="L93">
        <f>[6]ARF!U97</f>
        <v>0</v>
      </c>
      <c r="M93">
        <f>'[6]DWM-NB'!U97</f>
        <v>0</v>
      </c>
      <c r="N93">
        <f>'[6]DWM-HT'!U97</f>
        <v>0</v>
      </c>
      <c r="O93">
        <f>[6]WMA!U97</f>
        <v>0</v>
      </c>
      <c r="P93">
        <f>[6]Lite!U97</f>
        <v>100</v>
      </c>
      <c r="Q93">
        <f>[6]ARF!C97</f>
        <v>0.140625</v>
      </c>
      <c r="R93">
        <f>'[6]DWM-NB'!C97</f>
        <v>1.5625E-2</v>
      </c>
      <c r="S93">
        <f>'[6]DWM-HT'!C97</f>
        <v>3.125E-2</v>
      </c>
      <c r="T93">
        <f>[6]WMA!C97</f>
        <v>1.5625E-2</v>
      </c>
      <c r="U93">
        <f>[6]Lite!C97</f>
        <v>1.5625E-2</v>
      </c>
    </row>
    <row r="94" spans="1:21" x14ac:dyDescent="0.3">
      <c r="A94">
        <v>92</v>
      </c>
      <c r="B94">
        <f>[6]ARF!J98</f>
        <v>28.999999999999996</v>
      </c>
      <c r="C94">
        <f>'[6]DWM-NB'!J98</f>
        <v>32</v>
      </c>
      <c r="D94">
        <f>'[6]DWM-HT'!J98</f>
        <v>50</v>
      </c>
      <c r="E94">
        <f>[6]WMA!J98</f>
        <v>21</v>
      </c>
      <c r="F94">
        <f>[6]Lite!J98</f>
        <v>30</v>
      </c>
      <c r="H94">
        <f>'[6]DWM-NB'!P98</f>
        <v>11</v>
      </c>
      <c r="I94">
        <f>[6]Lite!P98</f>
        <v>12</v>
      </c>
      <c r="J94">
        <f>'[6]DWM-HT'!P98</f>
        <v>7</v>
      </c>
      <c r="L94">
        <f>[6]ARF!U98</f>
        <v>0</v>
      </c>
      <c r="M94">
        <f>'[6]DWM-NB'!U98</f>
        <v>0</v>
      </c>
      <c r="N94">
        <f>'[6]DWM-HT'!U98</f>
        <v>0</v>
      </c>
      <c r="O94">
        <f>[6]WMA!U98</f>
        <v>0</v>
      </c>
      <c r="P94">
        <f>[6]Lite!U98</f>
        <v>100</v>
      </c>
      <c r="Q94">
        <f>[6]ARF!C98</f>
        <v>0.140625</v>
      </c>
      <c r="R94">
        <f>'[6]DWM-NB'!C98</f>
        <v>1.5625E-2</v>
      </c>
      <c r="S94">
        <f>'[6]DWM-HT'!C98</f>
        <v>3.125E-2</v>
      </c>
      <c r="T94">
        <f>[6]WMA!C98</f>
        <v>1.5625E-2</v>
      </c>
      <c r="U94">
        <f>[6]Lite!C98</f>
        <v>1.5625E-2</v>
      </c>
    </row>
    <row r="95" spans="1:21" x14ac:dyDescent="0.3">
      <c r="A95">
        <v>93</v>
      </c>
      <c r="B95">
        <f>[6]ARF!J99</f>
        <v>34</v>
      </c>
      <c r="C95">
        <f>'[6]DWM-NB'!J99</f>
        <v>53</v>
      </c>
      <c r="D95">
        <f>'[6]DWM-HT'!J99</f>
        <v>55.000000000000007</v>
      </c>
      <c r="E95">
        <f>[6]WMA!J99</f>
        <v>25</v>
      </c>
      <c r="F95">
        <f>[6]Lite!J99</f>
        <v>31</v>
      </c>
      <c r="H95">
        <f>'[6]DWM-NB'!P99</f>
        <v>12</v>
      </c>
      <c r="I95">
        <f>[6]Lite!P99</f>
        <v>12</v>
      </c>
      <c r="J95">
        <f>'[6]DWM-HT'!P99</f>
        <v>7</v>
      </c>
      <c r="L95">
        <f>[6]ARF!U99</f>
        <v>0</v>
      </c>
      <c r="M95">
        <f>'[6]DWM-NB'!U99</f>
        <v>0</v>
      </c>
      <c r="N95">
        <f>'[6]DWM-HT'!U99</f>
        <v>0</v>
      </c>
      <c r="O95">
        <f>[6]WMA!U99</f>
        <v>0</v>
      </c>
      <c r="P95">
        <f>[6]Lite!U99</f>
        <v>0</v>
      </c>
      <c r="Q95">
        <f>[6]ARF!C99</f>
        <v>0.140625</v>
      </c>
      <c r="R95">
        <f>'[6]DWM-NB'!C99</f>
        <v>1.5625E-2</v>
      </c>
      <c r="S95">
        <f>'[6]DWM-HT'!C99</f>
        <v>3.125E-2</v>
      </c>
      <c r="T95">
        <f>[6]WMA!C99</f>
        <v>1.5625E-2</v>
      </c>
      <c r="U95">
        <f>[6]Lite!C99</f>
        <v>1.5625E-2</v>
      </c>
    </row>
    <row r="96" spans="1:21" x14ac:dyDescent="0.3">
      <c r="A96">
        <v>94</v>
      </c>
      <c r="B96">
        <f>[6]ARF!J100</f>
        <v>23</v>
      </c>
      <c r="C96">
        <f>'[6]DWM-NB'!J100</f>
        <v>44</v>
      </c>
      <c r="D96">
        <f>'[6]DWM-HT'!J100</f>
        <v>51</v>
      </c>
      <c r="E96">
        <f>[6]WMA!J100</f>
        <v>35</v>
      </c>
      <c r="F96">
        <f>[6]Lite!J100</f>
        <v>34</v>
      </c>
      <c r="H96">
        <f>'[6]DWM-NB'!P100</f>
        <v>12</v>
      </c>
      <c r="I96">
        <f>[6]Lite!P100</f>
        <v>12</v>
      </c>
      <c r="J96">
        <f>'[6]DWM-HT'!P100</f>
        <v>7</v>
      </c>
      <c r="L96">
        <f>[6]ARF!U100</f>
        <v>0</v>
      </c>
      <c r="M96">
        <f>'[6]DWM-NB'!U100</f>
        <v>0</v>
      </c>
      <c r="N96">
        <f>'[6]DWM-HT'!U100</f>
        <v>0</v>
      </c>
      <c r="O96">
        <f>[6]WMA!U100</f>
        <v>0</v>
      </c>
      <c r="P96">
        <f>[6]Lite!U100</f>
        <v>0</v>
      </c>
      <c r="Q96">
        <f>[6]ARF!C100</f>
        <v>0.140625</v>
      </c>
      <c r="R96">
        <f>'[6]DWM-NB'!C100</f>
        <v>1.5625E-2</v>
      </c>
      <c r="S96">
        <f>'[6]DWM-HT'!C100</f>
        <v>3.125E-2</v>
      </c>
      <c r="T96">
        <f>[6]WMA!C100</f>
        <v>1.5625E-2</v>
      </c>
      <c r="U96">
        <f>[6]Lite!C100</f>
        <v>1.5625E-2</v>
      </c>
    </row>
    <row r="97" spans="1:21" x14ac:dyDescent="0.3">
      <c r="A97">
        <v>95</v>
      </c>
      <c r="B97">
        <f>[6]ARF!J101</f>
        <v>24</v>
      </c>
      <c r="C97">
        <f>'[6]DWM-NB'!J101</f>
        <v>47</v>
      </c>
      <c r="D97">
        <f>'[6]DWM-HT'!J101</f>
        <v>55.000000000000007</v>
      </c>
      <c r="E97">
        <f>[6]WMA!J101</f>
        <v>30</v>
      </c>
      <c r="F97">
        <f>[6]Lite!J101</f>
        <v>67</v>
      </c>
      <c r="H97">
        <f>'[6]DWM-NB'!P101</f>
        <v>11</v>
      </c>
      <c r="I97">
        <f>[6]Lite!P101</f>
        <v>12</v>
      </c>
      <c r="J97">
        <f>'[6]DWM-HT'!P101</f>
        <v>7</v>
      </c>
      <c r="L97">
        <f>[6]ARF!U101</f>
        <v>0</v>
      </c>
      <c r="M97">
        <f>'[6]DWM-NB'!U101</f>
        <v>0</v>
      </c>
      <c r="N97">
        <f>'[6]DWM-HT'!U101</f>
        <v>0</v>
      </c>
      <c r="O97">
        <f>[6]WMA!U101</f>
        <v>0</v>
      </c>
      <c r="P97">
        <f>[6]Lite!U101</f>
        <v>0</v>
      </c>
      <c r="Q97">
        <f>[6]ARF!C101</f>
        <v>0.140625</v>
      </c>
      <c r="R97">
        <f>'[6]DWM-NB'!C101</f>
        <v>1.5625E-2</v>
      </c>
      <c r="S97">
        <f>'[6]DWM-HT'!C101</f>
        <v>3.125E-2</v>
      </c>
      <c r="T97">
        <f>[6]WMA!C101</f>
        <v>1.5625E-2</v>
      </c>
      <c r="U97">
        <f>[6]Lite!C101</f>
        <v>1.5625E-2</v>
      </c>
    </row>
    <row r="98" spans="1:21" x14ac:dyDescent="0.3">
      <c r="A98">
        <v>96</v>
      </c>
      <c r="B98">
        <f>[6]ARF!J102</f>
        <v>20</v>
      </c>
      <c r="C98">
        <f>'[6]DWM-NB'!J102</f>
        <v>50</v>
      </c>
      <c r="D98">
        <f>'[6]DWM-HT'!J102</f>
        <v>50</v>
      </c>
      <c r="E98">
        <f>[6]WMA!J102</f>
        <v>28.000000000000004</v>
      </c>
      <c r="F98">
        <f>[6]Lite!J102</f>
        <v>68</v>
      </c>
      <c r="H98">
        <f>'[6]DWM-NB'!P102</f>
        <v>11</v>
      </c>
      <c r="I98">
        <f>[6]Lite!P102</f>
        <v>12</v>
      </c>
      <c r="J98">
        <f>'[6]DWM-HT'!P102</f>
        <v>7</v>
      </c>
      <c r="L98">
        <f>[6]ARF!U102</f>
        <v>0</v>
      </c>
      <c r="M98">
        <f>'[6]DWM-NB'!U102</f>
        <v>0</v>
      </c>
      <c r="N98">
        <f>'[6]DWM-HT'!U102</f>
        <v>0</v>
      </c>
      <c r="O98">
        <f>[6]WMA!U102</f>
        <v>0</v>
      </c>
      <c r="P98">
        <f>[6]Lite!U102</f>
        <v>100</v>
      </c>
      <c r="Q98">
        <f>[6]ARF!C102</f>
        <v>0.15625</v>
      </c>
      <c r="R98">
        <f>'[6]DWM-NB'!C102</f>
        <v>1.5625E-2</v>
      </c>
      <c r="S98">
        <f>'[6]DWM-HT'!C102</f>
        <v>4.6875E-2</v>
      </c>
      <c r="T98">
        <f>[6]WMA!C102</f>
        <v>3.125E-2</v>
      </c>
      <c r="U98">
        <f>[6]Lite!C102</f>
        <v>3.125E-2</v>
      </c>
    </row>
    <row r="99" spans="1:21" x14ac:dyDescent="0.3">
      <c r="A99">
        <v>97</v>
      </c>
      <c r="B99">
        <f>[6]ARF!J103</f>
        <v>23</v>
      </c>
      <c r="C99">
        <f>'[6]DWM-NB'!J103</f>
        <v>66</v>
      </c>
      <c r="D99">
        <f>'[6]DWM-HT'!J103</f>
        <v>59</v>
      </c>
      <c r="E99">
        <f>[6]WMA!J103</f>
        <v>42</v>
      </c>
      <c r="F99">
        <f>[6]Lite!J103</f>
        <v>100</v>
      </c>
      <c r="H99">
        <f>'[6]DWM-NB'!P103</f>
        <v>11</v>
      </c>
      <c r="I99">
        <f>[6]Lite!P103</f>
        <v>13</v>
      </c>
      <c r="J99">
        <f>'[6]DWM-HT'!P103</f>
        <v>7</v>
      </c>
      <c r="L99">
        <f>[6]ARF!U103</f>
        <v>0</v>
      </c>
      <c r="M99">
        <f>'[6]DWM-NB'!U103</f>
        <v>0</v>
      </c>
      <c r="N99">
        <f>'[6]DWM-HT'!U103</f>
        <v>0</v>
      </c>
      <c r="O99">
        <f>[6]WMA!U103</f>
        <v>0</v>
      </c>
      <c r="P99">
        <f>[6]Lite!U103</f>
        <v>100</v>
      </c>
      <c r="Q99">
        <f>[6]ARF!C103</f>
        <v>0.15625</v>
      </c>
      <c r="R99">
        <f>'[6]DWM-NB'!C103</f>
        <v>1.5625E-2</v>
      </c>
      <c r="S99">
        <f>'[6]DWM-HT'!C103</f>
        <v>4.6875E-2</v>
      </c>
      <c r="T99">
        <f>[6]WMA!C103</f>
        <v>3.125E-2</v>
      </c>
      <c r="U99">
        <f>[6]Lite!C103</f>
        <v>3.125E-2</v>
      </c>
    </row>
    <row r="100" spans="1:21" x14ac:dyDescent="0.3">
      <c r="A100">
        <v>98</v>
      </c>
      <c r="B100">
        <f>[6]ARF!J104</f>
        <v>26</v>
      </c>
      <c r="C100">
        <f>'[6]DWM-NB'!J104</f>
        <v>64</v>
      </c>
      <c r="D100">
        <f>'[6]DWM-HT'!J104</f>
        <v>50</v>
      </c>
      <c r="E100">
        <f>[6]WMA!J104</f>
        <v>38</v>
      </c>
      <c r="F100">
        <f>[6]Lite!J104</f>
        <v>100</v>
      </c>
      <c r="H100">
        <f>'[6]DWM-NB'!P104</f>
        <v>10</v>
      </c>
      <c r="I100">
        <f>[6]Lite!P104</f>
        <v>13</v>
      </c>
      <c r="J100">
        <f>'[6]DWM-HT'!P104</f>
        <v>7</v>
      </c>
      <c r="L100">
        <f>[6]ARF!U104</f>
        <v>0</v>
      </c>
      <c r="M100">
        <f>'[6]DWM-NB'!U104</f>
        <v>0</v>
      </c>
      <c r="N100">
        <f>'[6]DWM-HT'!U104</f>
        <v>0</v>
      </c>
      <c r="O100">
        <f>[6]WMA!U104</f>
        <v>0</v>
      </c>
      <c r="P100">
        <f>[6]Lite!U104</f>
        <v>100</v>
      </c>
      <c r="Q100">
        <f>[6]ARF!C104</f>
        <v>0.15625</v>
      </c>
      <c r="R100">
        <f>'[6]DWM-NB'!C104</f>
        <v>1.5625E-2</v>
      </c>
      <c r="S100">
        <f>'[6]DWM-HT'!C104</f>
        <v>4.6875E-2</v>
      </c>
      <c r="T100">
        <f>[6]WMA!C104</f>
        <v>3.125E-2</v>
      </c>
      <c r="U100">
        <f>[6]Lite!C104</f>
        <v>3.125E-2</v>
      </c>
    </row>
    <row r="101" spans="1:21" x14ac:dyDescent="0.3">
      <c r="A101">
        <v>99</v>
      </c>
      <c r="B101">
        <f>[6]ARF!J105</f>
        <v>30</v>
      </c>
      <c r="C101">
        <f>'[6]DWM-NB'!J105</f>
        <v>63</v>
      </c>
      <c r="D101">
        <f>'[6]DWM-HT'!J105</f>
        <v>59</v>
      </c>
      <c r="E101">
        <f>[6]WMA!J105</f>
        <v>39</v>
      </c>
      <c r="F101">
        <f>[6]Lite!J105</f>
        <v>100</v>
      </c>
      <c r="H101">
        <f>'[6]DWM-NB'!P105</f>
        <v>10</v>
      </c>
      <c r="I101">
        <f>[6]Lite!P105</f>
        <v>13</v>
      </c>
      <c r="J101">
        <f>'[6]DWM-HT'!P105</f>
        <v>7</v>
      </c>
      <c r="L101">
        <f>[6]ARF!U105</f>
        <v>0</v>
      </c>
      <c r="M101">
        <f>'[6]DWM-NB'!U105</f>
        <v>0</v>
      </c>
      <c r="N101">
        <f>'[6]DWM-HT'!U105</f>
        <v>0</v>
      </c>
      <c r="O101">
        <f>[6]WMA!U105</f>
        <v>0</v>
      </c>
      <c r="P101">
        <f>[6]Lite!U105</f>
        <v>0</v>
      </c>
      <c r="Q101">
        <f>[6]ARF!C105</f>
        <v>0.15625</v>
      </c>
      <c r="R101">
        <f>'[6]DWM-NB'!C105</f>
        <v>1.5625E-2</v>
      </c>
      <c r="S101">
        <f>'[6]DWM-HT'!C105</f>
        <v>4.6875E-2</v>
      </c>
      <c r="T101">
        <f>[6]WMA!C105</f>
        <v>3.125E-2</v>
      </c>
      <c r="U101">
        <f>[6]Lite!C105</f>
        <v>3.125E-2</v>
      </c>
    </row>
    <row r="102" spans="1:21" x14ac:dyDescent="0.3">
      <c r="A102">
        <v>100</v>
      </c>
      <c r="B102">
        <f>[6]ARF!J106</f>
        <v>33</v>
      </c>
      <c r="C102">
        <f>'[6]DWM-NB'!J106</f>
        <v>73</v>
      </c>
      <c r="D102">
        <f>'[6]DWM-HT'!J106</f>
        <v>55.000000000000007</v>
      </c>
      <c r="E102">
        <f>[6]WMA!J106</f>
        <v>40</v>
      </c>
      <c r="F102">
        <f>[6]Lite!J106</f>
        <v>85</v>
      </c>
      <c r="H102">
        <f>'[6]DWM-NB'!P106</f>
        <v>10</v>
      </c>
      <c r="I102">
        <f>[6]Lite!P106</f>
        <v>13</v>
      </c>
      <c r="J102">
        <f>'[6]DWM-HT'!P106</f>
        <v>7</v>
      </c>
      <c r="L102">
        <f>[6]ARF!U106</f>
        <v>0</v>
      </c>
      <c r="M102">
        <f>'[6]DWM-NB'!U106</f>
        <v>0</v>
      </c>
      <c r="N102">
        <f>'[6]DWM-HT'!U106</f>
        <v>0</v>
      </c>
      <c r="O102">
        <f>[6]WMA!U106</f>
        <v>0</v>
      </c>
      <c r="P102">
        <f>[6]Lite!U106</f>
        <v>0</v>
      </c>
      <c r="Q102">
        <f>[6]ARF!C106</f>
        <v>0.15625</v>
      </c>
      <c r="R102">
        <f>'[6]DWM-NB'!C106</f>
        <v>1.5625E-2</v>
      </c>
      <c r="S102">
        <f>'[6]DWM-HT'!C106</f>
        <v>4.6875E-2</v>
      </c>
      <c r="T102">
        <f>[6]WMA!C106</f>
        <v>3.125E-2</v>
      </c>
      <c r="U102">
        <f>[6]Lite!C106</f>
        <v>3.125E-2</v>
      </c>
    </row>
    <row r="103" spans="1:21" x14ac:dyDescent="0.3">
      <c r="A103">
        <v>101</v>
      </c>
      <c r="B103">
        <f>[6]ARF!J107</f>
        <v>39</v>
      </c>
      <c r="C103">
        <f>'[6]DWM-NB'!J107</f>
        <v>67</v>
      </c>
      <c r="D103">
        <f>'[6]DWM-HT'!J107</f>
        <v>59</v>
      </c>
      <c r="E103">
        <f>[6]WMA!J107</f>
        <v>37</v>
      </c>
      <c r="F103">
        <f>[6]Lite!J107</f>
        <v>80</v>
      </c>
      <c r="H103">
        <f>'[6]DWM-NB'!P107</f>
        <v>8</v>
      </c>
      <c r="I103">
        <f>[6]Lite!P107</f>
        <v>13</v>
      </c>
      <c r="J103">
        <f>'[6]DWM-HT'!P107</f>
        <v>8</v>
      </c>
      <c r="L103">
        <f>[6]ARF!U107</f>
        <v>0</v>
      </c>
      <c r="M103">
        <f>'[6]DWM-NB'!U107</f>
        <v>0</v>
      </c>
      <c r="N103">
        <f>'[6]DWM-HT'!U107</f>
        <v>0</v>
      </c>
      <c r="O103">
        <f>[6]WMA!U107</f>
        <v>0</v>
      </c>
      <c r="P103">
        <f>[6]Lite!U107</f>
        <v>100</v>
      </c>
      <c r="Q103">
        <f>[6]ARF!C107</f>
        <v>0.15625</v>
      </c>
      <c r="R103">
        <f>'[6]DWM-NB'!C107</f>
        <v>1.5625E-2</v>
      </c>
      <c r="S103">
        <f>'[6]DWM-HT'!C107</f>
        <v>4.6875E-2</v>
      </c>
      <c r="T103">
        <f>[6]WMA!C107</f>
        <v>3.125E-2</v>
      </c>
      <c r="U103">
        <f>[6]Lite!C107</f>
        <v>3.125E-2</v>
      </c>
    </row>
    <row r="104" spans="1:21" x14ac:dyDescent="0.3">
      <c r="A104">
        <v>102</v>
      </c>
      <c r="B104">
        <f>[6]ARF!J108</f>
        <v>33</v>
      </c>
      <c r="C104">
        <f>'[6]DWM-NB'!J108</f>
        <v>69</v>
      </c>
      <c r="D104">
        <f>'[6]DWM-HT'!J108</f>
        <v>69</v>
      </c>
      <c r="E104">
        <f>[6]WMA!J108</f>
        <v>46</v>
      </c>
      <c r="F104">
        <f>[6]Lite!J108</f>
        <v>79</v>
      </c>
      <c r="H104">
        <f>'[6]DWM-NB'!P108</f>
        <v>8</v>
      </c>
      <c r="I104">
        <f>[6]Lite!P108</f>
        <v>13</v>
      </c>
      <c r="J104">
        <f>'[6]DWM-HT'!P108</f>
        <v>8</v>
      </c>
      <c r="L104">
        <f>[6]ARF!U108</f>
        <v>0</v>
      </c>
      <c r="M104">
        <f>'[6]DWM-NB'!U108</f>
        <v>0</v>
      </c>
      <c r="N104">
        <f>'[6]DWM-HT'!U108</f>
        <v>0</v>
      </c>
      <c r="O104">
        <f>[6]WMA!U108</f>
        <v>0</v>
      </c>
      <c r="P104">
        <f>[6]Lite!U108</f>
        <v>100</v>
      </c>
      <c r="Q104">
        <f>[6]ARF!C108</f>
        <v>0.15625</v>
      </c>
      <c r="R104">
        <f>'[6]DWM-NB'!C108</f>
        <v>1.5625E-2</v>
      </c>
      <c r="S104">
        <f>'[6]DWM-HT'!C108</f>
        <v>4.6875E-2</v>
      </c>
      <c r="T104">
        <f>[6]WMA!C108</f>
        <v>3.125E-2</v>
      </c>
      <c r="U104">
        <f>[6]Lite!C108</f>
        <v>3.125E-2</v>
      </c>
    </row>
    <row r="105" spans="1:21" x14ac:dyDescent="0.3">
      <c r="A105">
        <v>103</v>
      </c>
      <c r="B105">
        <f>[6]ARF!J109</f>
        <v>23</v>
      </c>
      <c r="C105">
        <f>'[6]DWM-NB'!J109</f>
        <v>73</v>
      </c>
      <c r="D105">
        <f>'[6]DWM-HT'!J109</f>
        <v>69</v>
      </c>
      <c r="E105">
        <f>[6]WMA!J109</f>
        <v>41</v>
      </c>
      <c r="F105">
        <f>[6]Lite!J109</f>
        <v>87</v>
      </c>
      <c r="H105">
        <f>'[6]DWM-NB'!P109</f>
        <v>8</v>
      </c>
      <c r="I105">
        <f>[6]Lite!P109</f>
        <v>13</v>
      </c>
      <c r="J105">
        <f>'[6]DWM-HT'!P109</f>
        <v>9</v>
      </c>
      <c r="L105">
        <f>[6]ARF!U109</f>
        <v>0</v>
      </c>
      <c r="M105">
        <f>'[6]DWM-NB'!U109</f>
        <v>0</v>
      </c>
      <c r="N105">
        <f>'[6]DWM-HT'!U109</f>
        <v>0</v>
      </c>
      <c r="O105">
        <f>[6]WMA!U109</f>
        <v>0</v>
      </c>
      <c r="P105">
        <f>[6]Lite!U109</f>
        <v>0</v>
      </c>
      <c r="Q105">
        <f>[6]ARF!C109</f>
        <v>0.15625</v>
      </c>
      <c r="R105">
        <f>'[6]DWM-NB'!C109</f>
        <v>1.5625E-2</v>
      </c>
      <c r="S105">
        <f>'[6]DWM-HT'!C109</f>
        <v>4.6875E-2</v>
      </c>
      <c r="T105">
        <f>[6]WMA!C109</f>
        <v>3.125E-2</v>
      </c>
      <c r="U105">
        <f>[6]Lite!C109</f>
        <v>3.125E-2</v>
      </c>
    </row>
    <row r="106" spans="1:21" x14ac:dyDescent="0.3">
      <c r="A106">
        <v>104</v>
      </c>
      <c r="B106">
        <f>[6]ARF!J110</f>
        <v>25</v>
      </c>
      <c r="C106">
        <f>'[6]DWM-NB'!J110</f>
        <v>75</v>
      </c>
      <c r="D106">
        <f>'[6]DWM-HT'!J110</f>
        <v>62</v>
      </c>
      <c r="E106">
        <f>[6]WMA!J110</f>
        <v>42</v>
      </c>
      <c r="F106">
        <f>[6]Lite!J110</f>
        <v>82</v>
      </c>
      <c r="H106">
        <f>'[6]DWM-NB'!P110</f>
        <v>8</v>
      </c>
      <c r="I106">
        <f>[6]Lite!P110</f>
        <v>13</v>
      </c>
      <c r="J106">
        <f>'[6]DWM-HT'!P110</f>
        <v>9</v>
      </c>
      <c r="L106">
        <f>[6]ARF!U110</f>
        <v>0</v>
      </c>
      <c r="M106">
        <f>'[6]DWM-NB'!U110</f>
        <v>0</v>
      </c>
      <c r="N106">
        <f>'[6]DWM-HT'!U110</f>
        <v>0</v>
      </c>
      <c r="O106">
        <f>[6]WMA!U110</f>
        <v>0</v>
      </c>
      <c r="P106">
        <f>[6]Lite!U110</f>
        <v>0</v>
      </c>
      <c r="Q106">
        <f>[6]ARF!C110</f>
        <v>0.171875</v>
      </c>
      <c r="R106">
        <f>'[6]DWM-NB'!C110</f>
        <v>1.5625E-2</v>
      </c>
      <c r="S106">
        <f>'[6]DWM-HT'!C110</f>
        <v>4.6875E-2</v>
      </c>
      <c r="T106">
        <f>[6]WMA!C110</f>
        <v>3.125E-2</v>
      </c>
      <c r="U106">
        <f>[6]Lite!C110</f>
        <v>3.125E-2</v>
      </c>
    </row>
    <row r="107" spans="1:21" x14ac:dyDescent="0.3">
      <c r="A107">
        <v>105</v>
      </c>
      <c r="B107">
        <f>[6]ARF!J111</f>
        <v>31</v>
      </c>
      <c r="C107">
        <f>'[6]DWM-NB'!J111</f>
        <v>67</v>
      </c>
      <c r="D107">
        <f>'[6]DWM-HT'!J111</f>
        <v>52</v>
      </c>
      <c r="E107">
        <f>[6]WMA!J111</f>
        <v>31</v>
      </c>
      <c r="F107">
        <f>[6]Lite!J111</f>
        <v>78</v>
      </c>
      <c r="H107">
        <f>'[6]DWM-NB'!P111</f>
        <v>8</v>
      </c>
      <c r="I107">
        <f>[6]Lite!P111</f>
        <v>13</v>
      </c>
      <c r="J107">
        <f>'[6]DWM-HT'!P111</f>
        <v>9</v>
      </c>
      <c r="L107">
        <f>[6]ARF!U111</f>
        <v>0</v>
      </c>
      <c r="M107">
        <f>'[6]DWM-NB'!U111</f>
        <v>0</v>
      </c>
      <c r="N107">
        <f>'[6]DWM-HT'!U111</f>
        <v>0</v>
      </c>
      <c r="O107">
        <f>[6]WMA!U111</f>
        <v>0</v>
      </c>
      <c r="P107">
        <f>[6]Lite!U111</f>
        <v>0</v>
      </c>
      <c r="Q107">
        <f>[6]ARF!C111</f>
        <v>0.171875</v>
      </c>
      <c r="R107">
        <f>'[6]DWM-NB'!C111</f>
        <v>1.5625E-2</v>
      </c>
      <c r="S107">
        <f>'[6]DWM-HT'!C111</f>
        <v>4.6875E-2</v>
      </c>
      <c r="T107">
        <f>[6]WMA!C111</f>
        <v>3.125E-2</v>
      </c>
      <c r="U107">
        <f>[6]Lite!C111</f>
        <v>3.125E-2</v>
      </c>
    </row>
    <row r="108" spans="1:21" x14ac:dyDescent="0.3">
      <c r="A108">
        <v>106</v>
      </c>
      <c r="B108">
        <f>[6]ARF!J112</f>
        <v>24</v>
      </c>
      <c r="C108">
        <f>'[6]DWM-NB'!J112</f>
        <v>79</v>
      </c>
      <c r="D108">
        <f>'[6]DWM-HT'!J112</f>
        <v>55.000000000000007</v>
      </c>
      <c r="E108">
        <f>[6]WMA!J112</f>
        <v>33</v>
      </c>
      <c r="F108">
        <f>[6]Lite!J112</f>
        <v>71</v>
      </c>
      <c r="H108">
        <f>'[6]DWM-NB'!P112</f>
        <v>8</v>
      </c>
      <c r="I108">
        <f>[6]Lite!P112</f>
        <v>12</v>
      </c>
      <c r="J108">
        <f>'[6]DWM-HT'!P112</f>
        <v>9</v>
      </c>
      <c r="L108">
        <f>[6]ARF!U112</f>
        <v>0</v>
      </c>
      <c r="M108">
        <f>'[6]DWM-NB'!U112</f>
        <v>0</v>
      </c>
      <c r="N108">
        <f>'[6]DWM-HT'!U112</f>
        <v>0</v>
      </c>
      <c r="O108">
        <f>[6]WMA!U112</f>
        <v>0</v>
      </c>
      <c r="P108">
        <f>[6]Lite!U112</f>
        <v>0</v>
      </c>
      <c r="Q108">
        <f>[6]ARF!C112</f>
        <v>0.171875</v>
      </c>
      <c r="R108">
        <f>'[6]DWM-NB'!C112</f>
        <v>1.5625E-2</v>
      </c>
      <c r="S108">
        <f>'[6]DWM-HT'!C112</f>
        <v>4.6875E-2</v>
      </c>
      <c r="T108">
        <f>[6]WMA!C112</f>
        <v>3.125E-2</v>
      </c>
      <c r="U108">
        <f>[6]Lite!C112</f>
        <v>4.6875E-2</v>
      </c>
    </row>
    <row r="109" spans="1:21" x14ac:dyDescent="0.3">
      <c r="A109">
        <v>107</v>
      </c>
      <c r="B109">
        <f>[6]ARF!J113</f>
        <v>32</v>
      </c>
      <c r="C109">
        <f>'[6]DWM-NB'!J113</f>
        <v>84</v>
      </c>
      <c r="D109">
        <f>'[6]DWM-HT'!J113</f>
        <v>63</v>
      </c>
      <c r="E109">
        <f>[6]WMA!J113</f>
        <v>40</v>
      </c>
      <c r="F109">
        <f>[6]Lite!J113</f>
        <v>70</v>
      </c>
      <c r="H109">
        <f>'[6]DWM-NB'!P113</f>
        <v>8</v>
      </c>
      <c r="I109">
        <f>[6]Lite!P113</f>
        <v>12</v>
      </c>
      <c r="J109">
        <f>'[6]DWM-HT'!P113</f>
        <v>9</v>
      </c>
      <c r="L109">
        <f>[6]ARF!U113</f>
        <v>0</v>
      </c>
      <c r="M109">
        <f>'[6]DWM-NB'!U113</f>
        <v>0</v>
      </c>
      <c r="N109">
        <f>'[6]DWM-HT'!U113</f>
        <v>0</v>
      </c>
      <c r="O109">
        <f>[6]WMA!U113</f>
        <v>0</v>
      </c>
      <c r="P109">
        <f>[6]Lite!U113</f>
        <v>0</v>
      </c>
      <c r="Q109">
        <f>[6]ARF!C113</f>
        <v>0.171875</v>
      </c>
      <c r="R109">
        <f>'[6]DWM-NB'!C113</f>
        <v>1.5625E-2</v>
      </c>
      <c r="S109">
        <f>'[6]DWM-HT'!C113</f>
        <v>4.6875E-2</v>
      </c>
      <c r="T109">
        <f>[6]WMA!C113</f>
        <v>3.125E-2</v>
      </c>
      <c r="U109">
        <f>[6]Lite!C113</f>
        <v>4.6875E-2</v>
      </c>
    </row>
    <row r="110" spans="1:21" x14ac:dyDescent="0.3">
      <c r="A110">
        <v>108</v>
      </c>
      <c r="B110">
        <f>[6]ARF!J114</f>
        <v>31</v>
      </c>
      <c r="C110">
        <f>'[6]DWM-NB'!J114</f>
        <v>73</v>
      </c>
      <c r="D110">
        <f>'[6]DWM-HT'!J114</f>
        <v>50</v>
      </c>
      <c r="E110">
        <f>[6]WMA!J114</f>
        <v>36</v>
      </c>
      <c r="F110">
        <f>[6]Lite!J114</f>
        <v>56.999999999999993</v>
      </c>
      <c r="H110">
        <f>'[6]DWM-NB'!P114</f>
        <v>8</v>
      </c>
      <c r="I110">
        <f>[6]Lite!P114</f>
        <v>12</v>
      </c>
      <c r="J110">
        <f>'[6]DWM-HT'!P114</f>
        <v>9</v>
      </c>
      <c r="L110">
        <f>[6]ARF!U114</f>
        <v>0</v>
      </c>
      <c r="M110">
        <f>'[6]DWM-NB'!U114</f>
        <v>0</v>
      </c>
      <c r="N110">
        <f>'[6]DWM-HT'!U114</f>
        <v>0</v>
      </c>
      <c r="O110">
        <f>[6]WMA!U114</f>
        <v>0</v>
      </c>
      <c r="P110">
        <f>[6]Lite!U114</f>
        <v>0</v>
      </c>
      <c r="Q110">
        <f>[6]ARF!C114</f>
        <v>0.171875</v>
      </c>
      <c r="R110">
        <f>'[6]DWM-NB'!C114</f>
        <v>1.5625E-2</v>
      </c>
      <c r="S110">
        <f>'[6]DWM-HT'!C114</f>
        <v>4.6875E-2</v>
      </c>
      <c r="T110">
        <f>[6]WMA!C114</f>
        <v>3.125E-2</v>
      </c>
      <c r="U110">
        <f>[6]Lite!C114</f>
        <v>4.6875E-2</v>
      </c>
    </row>
    <row r="111" spans="1:21" x14ac:dyDescent="0.3">
      <c r="A111">
        <v>109</v>
      </c>
      <c r="B111">
        <f>[6]ARF!J115</f>
        <v>28.999999999999996</v>
      </c>
      <c r="C111">
        <f>'[6]DWM-NB'!J115</f>
        <v>90</v>
      </c>
      <c r="D111">
        <f>'[6]DWM-HT'!J115</f>
        <v>63</v>
      </c>
      <c r="E111">
        <f>[6]WMA!J115</f>
        <v>42</v>
      </c>
      <c r="F111">
        <f>[6]Lite!J115</f>
        <v>67</v>
      </c>
      <c r="H111">
        <f>'[6]DWM-NB'!P115</f>
        <v>6</v>
      </c>
      <c r="I111">
        <f>[6]Lite!P115</f>
        <v>12</v>
      </c>
      <c r="J111">
        <f>'[6]DWM-HT'!P115</f>
        <v>10</v>
      </c>
      <c r="L111">
        <f>[6]ARF!U115</f>
        <v>0</v>
      </c>
      <c r="M111">
        <f>'[6]DWM-NB'!U115</f>
        <v>0</v>
      </c>
      <c r="N111">
        <f>'[6]DWM-HT'!U115</f>
        <v>0</v>
      </c>
      <c r="O111">
        <f>[6]WMA!U115</f>
        <v>0</v>
      </c>
      <c r="P111">
        <f>[6]Lite!U115</f>
        <v>0</v>
      </c>
      <c r="Q111">
        <f>[6]ARF!C115</f>
        <v>0.171875</v>
      </c>
      <c r="R111">
        <f>'[6]DWM-NB'!C115</f>
        <v>1.5625E-2</v>
      </c>
      <c r="S111">
        <f>'[6]DWM-HT'!C115</f>
        <v>4.6875E-2</v>
      </c>
      <c r="T111">
        <f>[6]WMA!C115</f>
        <v>3.125E-2</v>
      </c>
      <c r="U111">
        <f>[6]Lite!C115</f>
        <v>4.6875E-2</v>
      </c>
    </row>
    <row r="112" spans="1:21" x14ac:dyDescent="0.3">
      <c r="A112">
        <v>110</v>
      </c>
      <c r="B112">
        <f>[6]ARF!J116</f>
        <v>37</v>
      </c>
      <c r="C112">
        <f>'[6]DWM-NB'!J116</f>
        <v>88</v>
      </c>
      <c r="D112">
        <f>'[6]DWM-HT'!J116</f>
        <v>60</v>
      </c>
      <c r="E112">
        <f>[6]WMA!J116</f>
        <v>42</v>
      </c>
      <c r="F112">
        <f>[6]Lite!J116</f>
        <v>68</v>
      </c>
      <c r="H112">
        <f>'[6]DWM-NB'!P116</f>
        <v>4</v>
      </c>
      <c r="I112">
        <f>[6]Lite!P116</f>
        <v>12</v>
      </c>
      <c r="J112">
        <f>'[6]DWM-HT'!P116</f>
        <v>10</v>
      </c>
      <c r="L112">
        <f>[6]ARF!U116</f>
        <v>0</v>
      </c>
      <c r="M112">
        <f>'[6]DWM-NB'!U116</f>
        <v>0</v>
      </c>
      <c r="N112">
        <f>'[6]DWM-HT'!U116</f>
        <v>0</v>
      </c>
      <c r="O112">
        <f>[6]WMA!U116</f>
        <v>0</v>
      </c>
      <c r="P112">
        <f>[6]Lite!U116</f>
        <v>100</v>
      </c>
      <c r="Q112">
        <f>[6]ARF!C116</f>
        <v>0.171875</v>
      </c>
      <c r="R112">
        <f>'[6]DWM-NB'!C116</f>
        <v>1.5625E-2</v>
      </c>
      <c r="S112">
        <f>'[6]DWM-HT'!C116</f>
        <v>4.6875E-2</v>
      </c>
      <c r="T112">
        <f>[6]WMA!C116</f>
        <v>3.125E-2</v>
      </c>
      <c r="U112">
        <f>[6]Lite!C116</f>
        <v>4.6875E-2</v>
      </c>
    </row>
    <row r="113" spans="1:21" x14ac:dyDescent="0.3">
      <c r="A113">
        <v>111</v>
      </c>
      <c r="B113">
        <f>[6]ARF!J117</f>
        <v>38</v>
      </c>
      <c r="C113">
        <f>'[6]DWM-NB'!J117</f>
        <v>89</v>
      </c>
      <c r="D113">
        <f>'[6]DWM-HT'!J117</f>
        <v>68</v>
      </c>
      <c r="E113">
        <f>[6]WMA!J117</f>
        <v>47</v>
      </c>
      <c r="F113">
        <f>[6]Lite!J117</f>
        <v>68</v>
      </c>
      <c r="H113">
        <f>'[6]DWM-NB'!P117</f>
        <v>4</v>
      </c>
      <c r="I113">
        <f>[6]Lite!P117</f>
        <v>11</v>
      </c>
      <c r="J113">
        <f>'[6]DWM-HT'!P117</f>
        <v>10</v>
      </c>
      <c r="L113">
        <f>[6]ARF!U117</f>
        <v>0</v>
      </c>
      <c r="M113">
        <f>'[6]DWM-NB'!U117</f>
        <v>0</v>
      </c>
      <c r="N113">
        <f>'[6]DWM-HT'!U117</f>
        <v>0</v>
      </c>
      <c r="O113">
        <f>[6]WMA!U117</f>
        <v>0</v>
      </c>
      <c r="P113">
        <f>[6]Lite!U117</f>
        <v>100</v>
      </c>
      <c r="Q113">
        <f>[6]ARF!C117</f>
        <v>0.171875</v>
      </c>
      <c r="R113">
        <f>'[6]DWM-NB'!C117</f>
        <v>1.5625E-2</v>
      </c>
      <c r="S113">
        <f>'[6]DWM-HT'!C117</f>
        <v>4.6875E-2</v>
      </c>
      <c r="T113">
        <f>[6]WMA!C117</f>
        <v>3.125E-2</v>
      </c>
      <c r="U113">
        <f>[6]Lite!C117</f>
        <v>4.6875E-2</v>
      </c>
    </row>
    <row r="114" spans="1:21" x14ac:dyDescent="0.3">
      <c r="A114">
        <v>112</v>
      </c>
      <c r="B114">
        <f>[6]ARF!J118</f>
        <v>40</v>
      </c>
      <c r="C114">
        <f>'[6]DWM-NB'!J118</f>
        <v>89</v>
      </c>
      <c r="D114">
        <f>'[6]DWM-HT'!J118</f>
        <v>70</v>
      </c>
      <c r="E114">
        <f>[6]WMA!J118</f>
        <v>48</v>
      </c>
      <c r="F114">
        <f>[6]Lite!J118</f>
        <v>70</v>
      </c>
      <c r="H114">
        <f>'[6]DWM-NB'!P118</f>
        <v>4</v>
      </c>
      <c r="I114">
        <f>[6]Lite!P118</f>
        <v>11</v>
      </c>
      <c r="J114">
        <f>'[6]DWM-HT'!P118</f>
        <v>10</v>
      </c>
      <c r="L114">
        <f>[6]ARF!U118</f>
        <v>0</v>
      </c>
      <c r="M114">
        <f>'[6]DWM-NB'!U118</f>
        <v>0</v>
      </c>
      <c r="N114">
        <f>'[6]DWM-HT'!U118</f>
        <v>0</v>
      </c>
      <c r="O114">
        <f>[6]WMA!U118</f>
        <v>0</v>
      </c>
      <c r="P114">
        <f>[6]Lite!U118</f>
        <v>100</v>
      </c>
      <c r="Q114">
        <f>[6]ARF!C118</f>
        <v>0.171875</v>
      </c>
      <c r="R114">
        <f>'[6]DWM-NB'!C118</f>
        <v>1.5625E-2</v>
      </c>
      <c r="S114">
        <f>'[6]DWM-HT'!C118</f>
        <v>4.6875E-2</v>
      </c>
      <c r="T114">
        <f>[6]WMA!C118</f>
        <v>3.125E-2</v>
      </c>
      <c r="U114">
        <f>[6]Lite!C118</f>
        <v>4.6875E-2</v>
      </c>
    </row>
    <row r="115" spans="1:21" x14ac:dyDescent="0.3">
      <c r="A115">
        <v>113</v>
      </c>
      <c r="B115">
        <f>[6]ARF!J119</f>
        <v>32</v>
      </c>
      <c r="C115">
        <f>'[6]DWM-NB'!J119</f>
        <v>84</v>
      </c>
      <c r="D115">
        <f>'[6]DWM-HT'!J119</f>
        <v>61</v>
      </c>
      <c r="E115">
        <f>[6]WMA!J119</f>
        <v>40</v>
      </c>
      <c r="F115">
        <f>[6]Lite!J119</f>
        <v>61</v>
      </c>
      <c r="H115">
        <f>'[6]DWM-NB'!P119</f>
        <v>3</v>
      </c>
      <c r="I115">
        <f>[6]Lite!P119</f>
        <v>11</v>
      </c>
      <c r="J115">
        <f>'[6]DWM-HT'!P119</f>
        <v>10</v>
      </c>
      <c r="L115">
        <f>[6]ARF!U119</f>
        <v>0</v>
      </c>
      <c r="M115">
        <f>'[6]DWM-NB'!U119</f>
        <v>0</v>
      </c>
      <c r="N115">
        <f>'[6]DWM-HT'!U119</f>
        <v>0</v>
      </c>
      <c r="O115">
        <f>[6]WMA!U119</f>
        <v>0</v>
      </c>
      <c r="P115">
        <f>[6]Lite!U119</f>
        <v>100</v>
      </c>
      <c r="Q115">
        <f>[6]ARF!C119</f>
        <v>0.171875</v>
      </c>
      <c r="R115">
        <f>'[6]DWM-NB'!C119</f>
        <v>1.5625E-2</v>
      </c>
      <c r="S115">
        <f>'[6]DWM-HT'!C119</f>
        <v>4.6875E-2</v>
      </c>
      <c r="T115">
        <f>[6]WMA!C119</f>
        <v>3.125E-2</v>
      </c>
      <c r="U115">
        <f>[6]Lite!C119</f>
        <v>4.6875E-2</v>
      </c>
    </row>
    <row r="116" spans="1:21" x14ac:dyDescent="0.3">
      <c r="A116">
        <v>114</v>
      </c>
      <c r="B116">
        <f>[6]ARF!J120</f>
        <v>37</v>
      </c>
      <c r="C116">
        <f>'[6]DWM-NB'!J120</f>
        <v>86</v>
      </c>
      <c r="D116">
        <f>'[6]DWM-HT'!J120</f>
        <v>73</v>
      </c>
      <c r="E116">
        <f>[6]WMA!J120</f>
        <v>49</v>
      </c>
      <c r="F116">
        <f>[6]Lite!J120</f>
        <v>73</v>
      </c>
      <c r="H116">
        <f>'[6]DWM-NB'!P120</f>
        <v>3</v>
      </c>
      <c r="I116">
        <f>[6]Lite!P120</f>
        <v>11</v>
      </c>
      <c r="J116">
        <f>'[6]DWM-HT'!P120</f>
        <v>9</v>
      </c>
      <c r="L116">
        <f>[6]ARF!U120</f>
        <v>0</v>
      </c>
      <c r="M116">
        <f>'[6]DWM-NB'!U120</f>
        <v>0</v>
      </c>
      <c r="N116">
        <f>'[6]DWM-HT'!U120</f>
        <v>0</v>
      </c>
      <c r="O116">
        <f>[6]WMA!U120</f>
        <v>0</v>
      </c>
      <c r="P116">
        <f>[6]Lite!U120</f>
        <v>100</v>
      </c>
      <c r="Q116">
        <f>[6]ARF!C120</f>
        <v>0.171875</v>
      </c>
      <c r="R116">
        <f>'[6]DWM-NB'!C120</f>
        <v>1.5625E-2</v>
      </c>
      <c r="S116">
        <f>'[6]DWM-HT'!C120</f>
        <v>4.6875E-2</v>
      </c>
      <c r="T116">
        <f>[6]WMA!C120</f>
        <v>3.125E-2</v>
      </c>
      <c r="U116">
        <f>[6]Lite!C120</f>
        <v>4.6875E-2</v>
      </c>
    </row>
    <row r="117" spans="1:21" x14ac:dyDescent="0.3">
      <c r="A117">
        <v>115</v>
      </c>
      <c r="B117">
        <f>[6]ARF!J121</f>
        <v>37</v>
      </c>
      <c r="C117">
        <f>'[6]DWM-NB'!J121</f>
        <v>89</v>
      </c>
      <c r="D117">
        <f>'[6]DWM-HT'!J121</f>
        <v>60</v>
      </c>
      <c r="E117">
        <f>[6]WMA!J121</f>
        <v>37</v>
      </c>
      <c r="F117">
        <f>[6]Lite!J121</f>
        <v>60</v>
      </c>
      <c r="H117">
        <f>'[6]DWM-NB'!P121</f>
        <v>3</v>
      </c>
      <c r="I117">
        <f>[6]Lite!P121</f>
        <v>11</v>
      </c>
      <c r="J117">
        <f>'[6]DWM-HT'!P121</f>
        <v>9</v>
      </c>
      <c r="L117">
        <f>[6]ARF!U121</f>
        <v>0</v>
      </c>
      <c r="M117">
        <f>'[6]DWM-NB'!U121</f>
        <v>0</v>
      </c>
      <c r="N117">
        <f>'[6]DWM-HT'!U121</f>
        <v>0</v>
      </c>
      <c r="O117">
        <f>[6]WMA!U121</f>
        <v>0</v>
      </c>
      <c r="P117">
        <f>[6]Lite!U121</f>
        <v>100</v>
      </c>
      <c r="Q117">
        <f>[6]ARF!C121</f>
        <v>0.171875</v>
      </c>
      <c r="R117">
        <f>'[6]DWM-NB'!C121</f>
        <v>1.5625E-2</v>
      </c>
      <c r="S117">
        <f>'[6]DWM-HT'!C121</f>
        <v>4.6875E-2</v>
      </c>
      <c r="T117">
        <f>[6]WMA!C121</f>
        <v>3.125E-2</v>
      </c>
      <c r="U117">
        <f>[6]Lite!C121</f>
        <v>4.6875E-2</v>
      </c>
    </row>
    <row r="118" spans="1:21" x14ac:dyDescent="0.3">
      <c r="A118">
        <v>116</v>
      </c>
      <c r="B118">
        <f>[6]ARF!J122</f>
        <v>36</v>
      </c>
      <c r="C118">
        <f>'[6]DWM-NB'!J122</f>
        <v>91</v>
      </c>
      <c r="D118">
        <f>'[6]DWM-HT'!J122</f>
        <v>68</v>
      </c>
      <c r="E118">
        <f>[6]WMA!J122</f>
        <v>46</v>
      </c>
      <c r="F118">
        <f>[6]Lite!J122</f>
        <v>70</v>
      </c>
      <c r="H118">
        <f>'[6]DWM-NB'!P122</f>
        <v>3</v>
      </c>
      <c r="I118">
        <f>[6]Lite!P122</f>
        <v>11</v>
      </c>
      <c r="J118">
        <f>'[6]DWM-HT'!P122</f>
        <v>10</v>
      </c>
      <c r="L118">
        <f>[6]ARF!U122</f>
        <v>0</v>
      </c>
      <c r="M118">
        <f>'[6]DWM-NB'!U122</f>
        <v>0</v>
      </c>
      <c r="N118">
        <f>'[6]DWM-HT'!U122</f>
        <v>0</v>
      </c>
      <c r="O118">
        <f>[6]WMA!U122</f>
        <v>0</v>
      </c>
      <c r="P118">
        <f>[6]Lite!U122</f>
        <v>0</v>
      </c>
      <c r="Q118">
        <f>[6]ARF!C122</f>
        <v>0.171875</v>
      </c>
      <c r="R118">
        <f>'[6]DWM-NB'!C122</f>
        <v>1.5625E-2</v>
      </c>
      <c r="S118">
        <f>'[6]DWM-HT'!C122</f>
        <v>4.6875E-2</v>
      </c>
      <c r="T118">
        <f>[6]WMA!C122</f>
        <v>3.125E-2</v>
      </c>
      <c r="U118">
        <f>[6]Lite!C122</f>
        <v>4.6875E-2</v>
      </c>
    </row>
    <row r="119" spans="1:21" x14ac:dyDescent="0.3">
      <c r="A119">
        <v>117</v>
      </c>
      <c r="B119">
        <f>[6]ARF!J123</f>
        <v>40</v>
      </c>
      <c r="C119">
        <f>'[6]DWM-NB'!J123</f>
        <v>94</v>
      </c>
      <c r="D119">
        <f>'[6]DWM-HT'!J123</f>
        <v>77</v>
      </c>
      <c r="E119">
        <f>[6]WMA!J123</f>
        <v>51</v>
      </c>
      <c r="F119">
        <f>[6]Lite!J123</f>
        <v>67</v>
      </c>
      <c r="H119">
        <f>'[6]DWM-NB'!P123</f>
        <v>3</v>
      </c>
      <c r="I119">
        <f>[6]Lite!P123</f>
        <v>11</v>
      </c>
      <c r="J119">
        <f>'[6]DWM-HT'!P123</f>
        <v>10</v>
      </c>
      <c r="L119">
        <f>[6]ARF!U123</f>
        <v>0</v>
      </c>
      <c r="M119">
        <f>'[6]DWM-NB'!U123</f>
        <v>0</v>
      </c>
      <c r="N119">
        <f>'[6]DWM-HT'!U123</f>
        <v>0</v>
      </c>
      <c r="O119">
        <f>[6]WMA!U123</f>
        <v>0</v>
      </c>
      <c r="P119">
        <f>[6]Lite!U123</f>
        <v>0</v>
      </c>
      <c r="Q119">
        <f>[6]ARF!C123</f>
        <v>0.171875</v>
      </c>
      <c r="R119">
        <f>'[6]DWM-NB'!C123</f>
        <v>1.5625E-2</v>
      </c>
      <c r="S119">
        <f>'[6]DWM-HT'!C123</f>
        <v>4.6875E-2</v>
      </c>
      <c r="T119">
        <f>[6]WMA!C123</f>
        <v>3.125E-2</v>
      </c>
      <c r="U119">
        <f>[6]Lite!C123</f>
        <v>4.6875E-2</v>
      </c>
    </row>
    <row r="120" spans="1:21" x14ac:dyDescent="0.3">
      <c r="A120">
        <v>118</v>
      </c>
      <c r="B120">
        <f>[6]ARF!J124</f>
        <v>27</v>
      </c>
      <c r="C120">
        <f>'[6]DWM-NB'!J124</f>
        <v>88</v>
      </c>
      <c r="D120">
        <f>'[6]DWM-HT'!J124</f>
        <v>79</v>
      </c>
      <c r="E120">
        <f>[6]WMA!J124</f>
        <v>42</v>
      </c>
      <c r="F120">
        <f>[6]Lite!J124</f>
        <v>100</v>
      </c>
      <c r="H120">
        <f>'[6]DWM-NB'!P124</f>
        <v>3</v>
      </c>
      <c r="I120">
        <f>[6]Lite!P124</f>
        <v>11</v>
      </c>
      <c r="J120">
        <f>'[6]DWM-HT'!P124</f>
        <v>10</v>
      </c>
      <c r="L120">
        <f>[6]ARF!U124</f>
        <v>0</v>
      </c>
      <c r="M120">
        <f>'[6]DWM-NB'!U124</f>
        <v>0</v>
      </c>
      <c r="N120">
        <f>'[6]DWM-HT'!U124</f>
        <v>0</v>
      </c>
      <c r="O120">
        <f>[6]WMA!U124</f>
        <v>0</v>
      </c>
      <c r="P120">
        <f>[6]Lite!U124</f>
        <v>0</v>
      </c>
      <c r="Q120">
        <f>[6]ARF!C124</f>
        <v>0.171875</v>
      </c>
      <c r="R120">
        <f>'[6]DWM-NB'!C124</f>
        <v>1.5625E-2</v>
      </c>
      <c r="S120">
        <f>'[6]DWM-HT'!C124</f>
        <v>4.6875E-2</v>
      </c>
      <c r="T120">
        <f>[6]WMA!C124</f>
        <v>3.125E-2</v>
      </c>
      <c r="U120">
        <f>[6]Lite!C124</f>
        <v>4.6875E-2</v>
      </c>
    </row>
    <row r="121" spans="1:21" x14ac:dyDescent="0.3">
      <c r="A121">
        <v>119</v>
      </c>
      <c r="B121">
        <f>[6]ARF!J125</f>
        <v>46</v>
      </c>
      <c r="C121">
        <f>'[6]DWM-NB'!J125</f>
        <v>84</v>
      </c>
      <c r="D121">
        <f>'[6]DWM-HT'!J125</f>
        <v>84</v>
      </c>
      <c r="E121">
        <f>[6]WMA!J125</f>
        <v>53</v>
      </c>
      <c r="F121">
        <f>[6]Lite!J125</f>
        <v>100</v>
      </c>
      <c r="H121">
        <f>'[6]DWM-NB'!P125</f>
        <v>3</v>
      </c>
      <c r="I121">
        <f>[6]Lite!P125</f>
        <v>11</v>
      </c>
      <c r="J121">
        <f>'[6]DWM-HT'!P125</f>
        <v>10</v>
      </c>
      <c r="L121">
        <f>[6]ARF!U125</f>
        <v>0</v>
      </c>
      <c r="M121">
        <f>'[6]DWM-NB'!U125</f>
        <v>0</v>
      </c>
      <c r="N121">
        <f>'[6]DWM-HT'!U125</f>
        <v>0</v>
      </c>
      <c r="O121">
        <f>[6]WMA!U125</f>
        <v>0</v>
      </c>
      <c r="P121">
        <f>[6]Lite!U125</f>
        <v>0</v>
      </c>
      <c r="Q121">
        <f>[6]ARF!C125</f>
        <v>0.1875</v>
      </c>
      <c r="R121">
        <f>'[6]DWM-NB'!C125</f>
        <v>1.5625E-2</v>
      </c>
      <c r="S121">
        <f>'[6]DWM-HT'!C125</f>
        <v>4.6875E-2</v>
      </c>
      <c r="T121">
        <f>[6]WMA!C125</f>
        <v>3.125E-2</v>
      </c>
      <c r="U121">
        <f>[6]Lite!C125</f>
        <v>4.6875E-2</v>
      </c>
    </row>
    <row r="122" spans="1:21" x14ac:dyDescent="0.3">
      <c r="A122">
        <v>120</v>
      </c>
      <c r="B122">
        <f>[6]ARF!J126</f>
        <v>45</v>
      </c>
      <c r="C122">
        <f>'[6]DWM-NB'!J126</f>
        <v>85</v>
      </c>
      <c r="D122">
        <f>'[6]DWM-HT'!J126</f>
        <v>76</v>
      </c>
      <c r="E122">
        <f>[6]WMA!J126</f>
        <v>46</v>
      </c>
      <c r="F122">
        <f>[6]Lite!J126</f>
        <v>100</v>
      </c>
      <c r="H122">
        <f>'[6]DWM-NB'!P126</f>
        <v>3</v>
      </c>
      <c r="I122">
        <f>[6]Lite!P126</f>
        <v>11</v>
      </c>
      <c r="J122">
        <f>'[6]DWM-HT'!P126</f>
        <v>10</v>
      </c>
      <c r="L122">
        <f>[6]ARF!U126</f>
        <v>0</v>
      </c>
      <c r="M122">
        <f>'[6]DWM-NB'!U126</f>
        <v>0</v>
      </c>
      <c r="N122">
        <f>'[6]DWM-HT'!U126</f>
        <v>0</v>
      </c>
      <c r="O122">
        <f>[6]WMA!U126</f>
        <v>0</v>
      </c>
      <c r="P122">
        <f>[6]Lite!U126</f>
        <v>0</v>
      </c>
      <c r="Q122">
        <f>[6]ARF!C126</f>
        <v>0.1875</v>
      </c>
      <c r="R122">
        <f>'[6]DWM-NB'!C126</f>
        <v>1.5625E-2</v>
      </c>
      <c r="S122">
        <f>'[6]DWM-HT'!C126</f>
        <v>4.6875E-2</v>
      </c>
      <c r="T122">
        <f>[6]WMA!C126</f>
        <v>3.125E-2</v>
      </c>
      <c r="U122">
        <f>[6]Lite!C126</f>
        <v>4.6875E-2</v>
      </c>
    </row>
    <row r="123" spans="1:21" x14ac:dyDescent="0.3">
      <c r="A123" s="14"/>
      <c r="B123" s="14">
        <f>AVERAGE(B3:B122)</f>
        <v>56.274999999999999</v>
      </c>
      <c r="C123" s="14">
        <f>AVERAGE(C3:C122)</f>
        <v>67.61666666666666</v>
      </c>
      <c r="D123" s="14">
        <f t="shared" ref="D123:P123" si="0">AVERAGE(D3:D122)</f>
        <v>69.733333333333334</v>
      </c>
      <c r="E123" s="14">
        <f t="shared" si="0"/>
        <v>49.666666666666664</v>
      </c>
      <c r="F123" s="14">
        <f t="shared" si="0"/>
        <v>72.45</v>
      </c>
      <c r="G123" s="14" t="e">
        <f t="shared" si="0"/>
        <v>#DIV/0!</v>
      </c>
      <c r="H123" s="14">
        <f t="shared" si="0"/>
        <v>7.6749999999999998</v>
      </c>
      <c r="I123" s="14">
        <f t="shared" si="0"/>
        <v>10.541666666666666</v>
      </c>
      <c r="J123" s="14">
        <f t="shared" si="0"/>
        <v>7.541666666666667</v>
      </c>
      <c r="K123" s="14"/>
      <c r="L123" s="14">
        <f t="shared" si="0"/>
        <v>0</v>
      </c>
      <c r="M123" s="14">
        <f t="shared" si="0"/>
        <v>0</v>
      </c>
      <c r="N123" s="14">
        <f t="shared" si="0"/>
        <v>0</v>
      </c>
      <c r="O123" s="14">
        <f t="shared" si="0"/>
        <v>0</v>
      </c>
      <c r="P123" s="14">
        <f t="shared" si="0"/>
        <v>55.833333333333336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A4" zoomScale="70" zoomScaleNormal="70" workbookViewId="0">
      <selection activeCell="L4" sqref="L4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ARF(67.63%)</v>
      </c>
      <c r="C2" s="6" t="str">
        <f>CONCATENATE("DWM-NB","(",ROUND(C103,2),"%",")")</f>
        <v>DWM-NB(4.22%)</v>
      </c>
      <c r="D2" s="6" t="str">
        <f>CONCATENATE("DWM-HT","(",ROUND(D103,2),"%",")")</f>
        <v>DWM-HT(66.43%)</v>
      </c>
      <c r="E2" s="6" t="str">
        <f>CONCATENATE("WMA","(",ROUND(E103,2),"%",")")</f>
        <v>WMA(73.35%)</v>
      </c>
      <c r="F2" s="6" t="str">
        <f>CONCATENATE("HDWM","(",ROUND(F103,2),"%",")")</f>
        <v>HDWM(67.86%)</v>
      </c>
      <c r="H2" s="6" t="str">
        <f>CONCATENATE("DWM-NB","(",ROUND(H103,2),"",")")</f>
        <v>DWM-NB(0.1)</v>
      </c>
      <c r="I2" s="6" t="str">
        <f>CONCATENATE("HDWM","(",ROUND(I103,2),"",")")</f>
        <v>HDWM(56.31)</v>
      </c>
      <c r="J2" s="6" t="str">
        <f>CONCATENATE("DWM-HT","(",ROUND(J103,2),"",")")</f>
        <v>DWM-HT(1.99)</v>
      </c>
      <c r="L2" s="6" t="str">
        <f>CONCATENATE("ARF","(",ROUND(L103,2),"%",")")</f>
        <v>ARF(0%)</v>
      </c>
      <c r="M2" s="6" t="str">
        <f>CONCATENATE("DWM-NB","(",ROUND(M103,2),"%",")")</f>
        <v>DWM-NB(4.45%)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HDWM(56%)</v>
      </c>
      <c r="Q2" s="6"/>
      <c r="R2" s="6" t="str">
        <f>CONCATENATE("ARF","(",ROUND(R102,2),"",")")</f>
        <v>ARF(11.44)</v>
      </c>
      <c r="S2" s="6" t="str">
        <f>CONCATENATE("DWM-NB","(",ROUND(S102,2),"",")")</f>
        <v>DWM-NB(0)</v>
      </c>
      <c r="T2" s="6" t="str">
        <f>CONCATENATE("DWM-HT","(",ROUND(T102,2),"",")")</f>
        <v>DWM-HT(1.94)</v>
      </c>
      <c r="U2" s="6" t="str">
        <f>CONCATENATE("WMA","(",ROUND(U102,2),"",")")</f>
        <v>WMA(1.34)</v>
      </c>
      <c r="V2" s="6" t="str">
        <f>CONCATENATE("HDWM","(",ROUND(V102,2),"",")")</f>
        <v>HDWM(10.27)</v>
      </c>
    </row>
    <row r="3" spans="1:34" ht="15" x14ac:dyDescent="0.25">
      <c r="A3">
        <f>[7]ARF!E7</f>
        <v>1000</v>
      </c>
      <c r="B3">
        <f>[7]ARF!F7</f>
        <v>83.1</v>
      </c>
      <c r="C3">
        <f>'[7]DWM-NB'!F7</f>
        <v>40</v>
      </c>
      <c r="D3">
        <f>'[7]DWM-HT'!F7</f>
        <v>84.7</v>
      </c>
      <c r="E3">
        <f>[7]WMA!F7</f>
        <v>86</v>
      </c>
      <c r="F3">
        <f>[7]Lite!F7</f>
        <v>84.8</v>
      </c>
      <c r="H3">
        <f>'[7]DWM-NB'!L7</f>
        <v>1</v>
      </c>
      <c r="I3">
        <f>[7]Lite!L7</f>
        <v>8</v>
      </c>
      <c r="J3">
        <f>'[7]DWM-HT'!L7</f>
        <v>6</v>
      </c>
      <c r="L3">
        <f>[7]ARF!Q7</f>
        <v>0</v>
      </c>
      <c r="M3">
        <f>'[7]DWM-NB'!Q7</f>
        <v>50</v>
      </c>
      <c r="N3">
        <f>'[7]DWM-HT'!Q7</f>
        <v>0</v>
      </c>
      <c r="O3">
        <f>[7]WMA!Q7</f>
        <v>0</v>
      </c>
      <c r="P3">
        <f>[7]Lite!Q7</f>
        <v>0</v>
      </c>
      <c r="R3">
        <f>[7]ARF!C7</f>
        <v>0.234375</v>
      </c>
      <c r="S3">
        <f>'[7]DWM-NB'!C7</f>
        <v>7.8125E-2</v>
      </c>
      <c r="T3">
        <f>'[7]DWM-HT'!C7</f>
        <v>0.109375</v>
      </c>
      <c r="U3">
        <f>[7]WMA!C7</f>
        <v>7.8125E-2</v>
      </c>
      <c r="V3">
        <f>[7]Lite!C7</f>
        <v>9.375E-2</v>
      </c>
    </row>
    <row r="4" spans="1:34" ht="15" x14ac:dyDescent="0.25">
      <c r="A4">
        <f>[7]ARF!E8</f>
        <v>2000</v>
      </c>
      <c r="B4">
        <f>[7]ARF!F8</f>
        <v>91.3</v>
      </c>
      <c r="C4">
        <f>'[7]DWM-NB'!F8</f>
        <v>40.5</v>
      </c>
      <c r="D4">
        <f>'[7]DWM-HT'!F8</f>
        <v>84.8</v>
      </c>
      <c r="E4">
        <f>[7]WMA!F8</f>
        <v>88.5</v>
      </c>
      <c r="F4">
        <f>[7]Lite!F8</f>
        <v>81.399999999999991</v>
      </c>
      <c r="H4">
        <f>'[7]DWM-NB'!L8</f>
        <v>1</v>
      </c>
      <c r="I4">
        <f>[7]Lite!L8</f>
        <v>8</v>
      </c>
      <c r="J4">
        <f>'[7]DWM-HT'!L8</f>
        <v>6</v>
      </c>
      <c r="L4">
        <f>[7]ARF!Q8</f>
        <v>0</v>
      </c>
      <c r="M4">
        <f>'[7]DWM-NB'!Q8</f>
        <v>44</v>
      </c>
      <c r="N4">
        <f>'[7]DWM-HT'!Q8</f>
        <v>0</v>
      </c>
      <c r="O4">
        <f>[7]WMA!Q8</f>
        <v>0</v>
      </c>
      <c r="P4">
        <f>[7]Lite!Q8</f>
        <v>100</v>
      </c>
      <c r="R4">
        <f>[7]ARF!C8</f>
        <v>0.421875</v>
      </c>
      <c r="S4">
        <f>'[7]DWM-NB'!C8</f>
        <v>0.140625</v>
      </c>
      <c r="T4">
        <f>'[7]DWM-HT'!C8</f>
        <v>0.1875</v>
      </c>
      <c r="U4">
        <f>[7]WMA!C8</f>
        <v>0.109375</v>
      </c>
      <c r="V4">
        <f>[7]Lite!C8</f>
        <v>0.15625</v>
      </c>
    </row>
    <row r="5" spans="1:34" ht="15" x14ac:dyDescent="0.25">
      <c r="A5">
        <f>[7]ARF!E9</f>
        <v>3000</v>
      </c>
      <c r="B5">
        <f>[7]ARF!F9</f>
        <v>90.7</v>
      </c>
      <c r="C5">
        <f>'[7]DWM-NB'!F9</f>
        <v>38.666666666666664</v>
      </c>
      <c r="D5">
        <f>'[7]DWM-HT'!F9</f>
        <v>82</v>
      </c>
      <c r="E5">
        <f>[7]WMA!F9</f>
        <v>86.7</v>
      </c>
      <c r="F5">
        <f>[7]Lite!F9</f>
        <v>80.300000000000011</v>
      </c>
      <c r="H5">
        <f>'[7]DWM-NB'!L9</f>
        <v>1</v>
      </c>
      <c r="I5">
        <f>[7]Lite!L9</f>
        <v>8</v>
      </c>
      <c r="J5">
        <f>'[7]DWM-HT'!L9</f>
        <v>6</v>
      </c>
      <c r="L5">
        <f>[7]ARF!Q9</f>
        <v>0</v>
      </c>
      <c r="M5">
        <f>'[7]DWM-NB'!Q9</f>
        <v>40.400000000000006</v>
      </c>
      <c r="N5">
        <f>'[7]DWM-HT'!Q9</f>
        <v>0</v>
      </c>
      <c r="O5">
        <f>[7]WMA!Q9</f>
        <v>0</v>
      </c>
      <c r="P5">
        <f>[7]Lite!Q9</f>
        <v>100</v>
      </c>
      <c r="R5">
        <f>[7]ARF!C9</f>
        <v>0.5625</v>
      </c>
      <c r="S5">
        <f>'[7]DWM-NB'!C9</f>
        <v>0.171875</v>
      </c>
      <c r="T5">
        <f>'[7]DWM-HT'!C9</f>
        <v>0.25</v>
      </c>
      <c r="U5">
        <f>[7]WMA!C9</f>
        <v>0.109375</v>
      </c>
      <c r="V5">
        <f>[7]Lite!C9</f>
        <v>0.203125</v>
      </c>
    </row>
    <row r="6" spans="1:34" ht="15" x14ac:dyDescent="0.25">
      <c r="A6">
        <f>[7]ARF!E10</f>
        <v>4000</v>
      </c>
      <c r="B6">
        <f>[7]ARF!F10</f>
        <v>91.600000000000009</v>
      </c>
      <c r="C6">
        <f>'[7]DWM-NB'!F10</f>
        <v>41.25</v>
      </c>
      <c r="D6">
        <f>'[7]DWM-HT'!F10</f>
        <v>84.5</v>
      </c>
      <c r="E6">
        <f>[7]WMA!F10</f>
        <v>88.9</v>
      </c>
      <c r="F6">
        <f>[7]Lite!F10</f>
        <v>83.6</v>
      </c>
      <c r="H6">
        <f>'[7]DWM-NB'!L10</f>
        <v>1</v>
      </c>
      <c r="I6">
        <f>[7]Lite!L10</f>
        <v>9</v>
      </c>
      <c r="J6">
        <f>'[7]DWM-HT'!L10</f>
        <v>6</v>
      </c>
      <c r="L6">
        <f>[7]ARF!Q10</f>
        <v>0</v>
      </c>
      <c r="M6">
        <f>'[7]DWM-NB'!Q10</f>
        <v>42.857142857142854</v>
      </c>
      <c r="N6">
        <f>'[7]DWM-HT'!Q10</f>
        <v>0</v>
      </c>
      <c r="O6">
        <f>[7]WMA!Q10</f>
        <v>0</v>
      </c>
      <c r="P6">
        <f>[7]Lite!Q10</f>
        <v>0</v>
      </c>
      <c r="R6">
        <f>[7]ARF!C10</f>
        <v>0.625</v>
      </c>
      <c r="S6">
        <f>'[7]DWM-NB'!C10</f>
        <v>0.21875</v>
      </c>
      <c r="T6">
        <f>'[7]DWM-HT'!C10</f>
        <v>0.265625</v>
      </c>
      <c r="U6">
        <f>[7]WMA!C10</f>
        <v>0.140625</v>
      </c>
      <c r="V6">
        <f>[7]Lite!C10</f>
        <v>0.25</v>
      </c>
    </row>
    <row r="7" spans="1:34" ht="15" x14ac:dyDescent="0.25">
      <c r="A7">
        <f>[7]ARF!E11</f>
        <v>5000</v>
      </c>
      <c r="B7">
        <f>[7]ARF!F11</f>
        <v>93.2</v>
      </c>
      <c r="C7">
        <f>'[7]DWM-NB'!F11</f>
        <v>41.199999999999996</v>
      </c>
      <c r="D7">
        <f>'[7]DWM-HT'!F11</f>
        <v>85.8</v>
      </c>
      <c r="E7">
        <f>[7]WMA!F11</f>
        <v>89.2</v>
      </c>
      <c r="F7">
        <f>[7]Lite!F11</f>
        <v>81.5</v>
      </c>
      <c r="H7">
        <f>'[7]DWM-NB'!L11</f>
        <v>1</v>
      </c>
      <c r="I7">
        <f>[7]Lite!L11</f>
        <v>9</v>
      </c>
      <c r="J7">
        <f>'[7]DWM-HT'!L11</f>
        <v>6</v>
      </c>
      <c r="L7">
        <f>[7]ARF!Q11</f>
        <v>0</v>
      </c>
      <c r="M7">
        <f>'[7]DWM-NB'!Q11</f>
        <v>42.444444444444443</v>
      </c>
      <c r="N7">
        <f>'[7]DWM-HT'!Q11</f>
        <v>0</v>
      </c>
      <c r="O7">
        <f>[7]WMA!Q11</f>
        <v>0</v>
      </c>
      <c r="P7">
        <f>[7]Lite!Q11</f>
        <v>0</v>
      </c>
      <c r="R7">
        <f>[7]ARF!C11</f>
        <v>0.703125</v>
      </c>
      <c r="S7">
        <f>'[7]DWM-NB'!C11</f>
        <v>0.25</v>
      </c>
      <c r="T7">
        <f>'[7]DWM-HT'!C11</f>
        <v>0.28125</v>
      </c>
      <c r="U7">
        <f>[7]WMA!C11</f>
        <v>0.140625</v>
      </c>
      <c r="V7">
        <f>[7]Lite!C11</f>
        <v>0.28125</v>
      </c>
    </row>
    <row r="8" spans="1:34" ht="15" x14ac:dyDescent="0.25">
      <c r="A8">
        <f>[7]ARF!E12</f>
        <v>6000</v>
      </c>
      <c r="B8">
        <f>[7]ARF!F12</f>
        <v>90.2</v>
      </c>
      <c r="C8">
        <f>'[7]DWM-NB'!F12</f>
        <v>43.666666666666664</v>
      </c>
      <c r="D8">
        <f>'[7]DWM-HT'!F12</f>
        <v>82.8</v>
      </c>
      <c r="E8">
        <f>[7]WMA!F12</f>
        <v>86.9</v>
      </c>
      <c r="F8">
        <f>[7]Lite!F12</f>
        <v>80.100000000000009</v>
      </c>
      <c r="H8">
        <f>'[7]DWM-NB'!L12</f>
        <v>1</v>
      </c>
      <c r="I8">
        <f>[7]Lite!L12</f>
        <v>9</v>
      </c>
      <c r="J8">
        <f>'[7]DWM-HT'!L12</f>
        <v>6</v>
      </c>
      <c r="L8">
        <f>[7]ARF!Q12</f>
        <v>0</v>
      </c>
      <c r="M8">
        <f>'[7]DWM-NB'!Q12</f>
        <v>44.909090909090907</v>
      </c>
      <c r="N8">
        <f>'[7]DWM-HT'!Q12</f>
        <v>0</v>
      </c>
      <c r="O8">
        <f>[7]WMA!Q12</f>
        <v>0</v>
      </c>
      <c r="P8">
        <f>[7]Lite!Q12</f>
        <v>100</v>
      </c>
      <c r="R8">
        <f>[7]ARF!C12</f>
        <v>0.796875</v>
      </c>
      <c r="S8">
        <f>'[7]DWM-NB'!C12</f>
        <v>0.28125</v>
      </c>
      <c r="T8">
        <f>'[7]DWM-HT'!C12</f>
        <v>0.296875</v>
      </c>
      <c r="U8">
        <f>[7]WMA!C12</f>
        <v>0.15625</v>
      </c>
      <c r="V8">
        <f>[7]Lite!C12</f>
        <v>0.328125</v>
      </c>
      <c r="AG8" s="32" t="s">
        <v>17</v>
      </c>
    </row>
    <row r="9" spans="1:34" ht="15" x14ac:dyDescent="0.25">
      <c r="A9">
        <f>[7]ARF!E13</f>
        <v>7000</v>
      </c>
      <c r="B9">
        <f>[7]ARF!F13</f>
        <v>90.5</v>
      </c>
      <c r="C9">
        <f>'[7]DWM-NB'!F13</f>
        <v>44.571428571428569</v>
      </c>
      <c r="D9">
        <f>'[7]DWM-HT'!F13</f>
        <v>83</v>
      </c>
      <c r="E9">
        <f>[7]WMA!F13</f>
        <v>86.8</v>
      </c>
      <c r="F9">
        <f>[7]Lite!F13</f>
        <v>79.3</v>
      </c>
      <c r="H9">
        <f>'[7]DWM-NB'!L13</f>
        <v>1</v>
      </c>
      <c r="I9">
        <f>[7]Lite!L13</f>
        <v>9</v>
      </c>
      <c r="J9">
        <f>'[7]DWM-HT'!L13</f>
        <v>6</v>
      </c>
      <c r="L9">
        <f>[7]ARF!Q13</f>
        <v>0</v>
      </c>
      <c r="M9">
        <f>'[7]DWM-NB'!Q13</f>
        <v>45.692307692307693</v>
      </c>
      <c r="N9">
        <f>'[7]DWM-HT'!Q13</f>
        <v>0</v>
      </c>
      <c r="O9">
        <f>[7]WMA!Q13</f>
        <v>0</v>
      </c>
      <c r="P9">
        <f>[7]Lite!Q13</f>
        <v>0</v>
      </c>
      <c r="R9">
        <f>[7]ARF!C13</f>
        <v>0.90625</v>
      </c>
      <c r="S9">
        <f>'[7]DWM-NB'!C13</f>
        <v>0.328125</v>
      </c>
      <c r="T9">
        <f>'[7]DWM-HT'!C13</f>
        <v>0.328125</v>
      </c>
      <c r="U9">
        <f>[7]WMA!C13</f>
        <v>0.171875</v>
      </c>
      <c r="V9">
        <f>[7]Lite!C13</f>
        <v>0.359375</v>
      </c>
      <c r="AH9">
        <v>1</v>
      </c>
    </row>
    <row r="10" spans="1:34" ht="15" x14ac:dyDescent="0.25">
      <c r="A10">
        <f>[7]ARF!E14</f>
        <v>8000</v>
      </c>
      <c r="B10">
        <f>[7]ARF!F14</f>
        <v>89.9</v>
      </c>
      <c r="C10">
        <f>'[7]DWM-NB'!F14</f>
        <v>44.625</v>
      </c>
      <c r="D10">
        <f>'[7]DWM-HT'!F14</f>
        <v>82.6</v>
      </c>
      <c r="E10">
        <f>[7]WMA!F14</f>
        <v>86.9</v>
      </c>
      <c r="F10">
        <f>[7]Lite!F14</f>
        <v>81.599999999999994</v>
      </c>
      <c r="H10">
        <f>'[7]DWM-NB'!L14</f>
        <v>1</v>
      </c>
      <c r="I10">
        <f>[7]Lite!L14</f>
        <v>8</v>
      </c>
      <c r="J10">
        <f>'[7]DWM-HT'!L14</f>
        <v>6</v>
      </c>
      <c r="L10">
        <f>[7]ARF!Q14</f>
        <v>0</v>
      </c>
      <c r="M10">
        <f>'[7]DWM-NB'!Q14</f>
        <v>45.6</v>
      </c>
      <c r="N10">
        <f>'[7]DWM-HT'!Q14</f>
        <v>0</v>
      </c>
      <c r="O10">
        <f>[7]WMA!Q14</f>
        <v>0</v>
      </c>
      <c r="P10">
        <f>[7]Lite!Q14</f>
        <v>100</v>
      </c>
      <c r="R10">
        <f>[7]ARF!C14</f>
        <v>1.015625</v>
      </c>
      <c r="S10">
        <f>'[7]DWM-NB'!C14</f>
        <v>0.375</v>
      </c>
      <c r="T10">
        <f>'[7]DWM-HT'!C14</f>
        <v>0.34375</v>
      </c>
      <c r="U10">
        <f>[7]WMA!C14</f>
        <v>0.203125</v>
      </c>
      <c r="V10">
        <f>[7]Lite!C14</f>
        <v>0.390625</v>
      </c>
      <c r="AH10">
        <v>100</v>
      </c>
    </row>
    <row r="11" spans="1:34" ht="15" x14ac:dyDescent="0.25">
      <c r="A11">
        <f>[7]ARF!E15</f>
        <v>9000</v>
      </c>
      <c r="B11">
        <f>[7]ARF!F15</f>
        <v>89.8</v>
      </c>
      <c r="C11">
        <f>'[7]DWM-NB'!F15</f>
        <v>43.55555555555555</v>
      </c>
      <c r="D11">
        <f>'[7]DWM-HT'!F15</f>
        <v>81.5</v>
      </c>
      <c r="E11">
        <f>[7]WMA!F15</f>
        <v>87.2</v>
      </c>
      <c r="F11">
        <f>[7]Lite!F15</f>
        <v>80.800000000000011</v>
      </c>
      <c r="H11">
        <f>'[7]DWM-NB'!L15</f>
        <v>1</v>
      </c>
      <c r="I11">
        <f>[7]Lite!L15</f>
        <v>8</v>
      </c>
      <c r="J11">
        <f>'[7]DWM-HT'!L15</f>
        <v>6</v>
      </c>
      <c r="L11">
        <f>[7]ARF!Q15</f>
        <v>0</v>
      </c>
      <c r="M11">
        <f>'[7]DWM-NB'!Q15</f>
        <v>44.352941176470587</v>
      </c>
      <c r="N11">
        <f>'[7]DWM-HT'!Q15</f>
        <v>0</v>
      </c>
      <c r="O11">
        <f>[7]WMA!Q15</f>
        <v>0</v>
      </c>
      <c r="P11">
        <f>[7]Lite!Q15</f>
        <v>100</v>
      </c>
      <c r="R11">
        <f>[7]ARF!C15</f>
        <v>1.125</v>
      </c>
      <c r="S11">
        <f>'[7]DWM-NB'!C15</f>
        <v>0.390625</v>
      </c>
      <c r="T11">
        <f>'[7]DWM-HT'!C15</f>
        <v>0.375</v>
      </c>
      <c r="U11">
        <f>[7]WMA!C15</f>
        <v>0.203125</v>
      </c>
      <c r="V11">
        <f>[7]Lite!C15</f>
        <v>0.40625</v>
      </c>
    </row>
    <row r="12" spans="1:34" ht="15" x14ac:dyDescent="0.25">
      <c r="A12">
        <f>[7]ARF!E16</f>
        <v>10000</v>
      </c>
      <c r="B12">
        <f>[7]ARF!F16</f>
        <v>91.100000000000009</v>
      </c>
      <c r="C12">
        <f>'[7]DWM-NB'!F16</f>
        <v>44.4</v>
      </c>
      <c r="D12">
        <f>'[7]DWM-HT'!F16</f>
        <v>84.8</v>
      </c>
      <c r="E12">
        <f>[7]WMA!F16</f>
        <v>89.3</v>
      </c>
      <c r="F12">
        <f>[7]Lite!F16</f>
        <v>82.399999999999991</v>
      </c>
      <c r="H12">
        <f>'[7]DWM-NB'!L16</f>
        <v>1</v>
      </c>
      <c r="I12">
        <f>[7]Lite!L16</f>
        <v>6</v>
      </c>
      <c r="J12">
        <f>'[7]DWM-HT'!L16</f>
        <v>6</v>
      </c>
      <c r="L12">
        <f>[7]ARF!Q16</f>
        <v>0</v>
      </c>
      <c r="M12">
        <f>'[7]DWM-NB'!Q16</f>
        <v>45.15789473684211</v>
      </c>
      <c r="N12">
        <f>'[7]DWM-HT'!Q16</f>
        <v>0</v>
      </c>
      <c r="O12">
        <f>[7]WMA!Q16</f>
        <v>0</v>
      </c>
      <c r="P12">
        <f>[7]Lite!Q16</f>
        <v>0</v>
      </c>
      <c r="R12">
        <f>[7]ARF!C16</f>
        <v>1.1875</v>
      </c>
      <c r="S12">
        <f>'[7]DWM-NB'!C16</f>
        <v>0.5</v>
      </c>
      <c r="T12">
        <f>'[7]DWM-HT'!C16</f>
        <v>0.390625</v>
      </c>
      <c r="U12">
        <f>[7]WMA!C16</f>
        <v>0.21875</v>
      </c>
      <c r="V12">
        <f>[7]Lite!C16</f>
        <v>0.421875</v>
      </c>
    </row>
    <row r="13" spans="1:34" ht="15" x14ac:dyDescent="0.25">
      <c r="A13">
        <f>[7]ARF!E17</f>
        <v>11000</v>
      </c>
      <c r="B13">
        <f>[7]ARF!F17</f>
        <v>91.7</v>
      </c>
      <c r="C13">
        <f>'[7]DWM-NB'!F17</f>
        <v>0</v>
      </c>
      <c r="D13">
        <f>'[7]DWM-HT'!F17</f>
        <v>85</v>
      </c>
      <c r="E13">
        <f>[7]WMA!F17</f>
        <v>89.3</v>
      </c>
      <c r="F13">
        <f>[7]Lite!F17</f>
        <v>83.5</v>
      </c>
      <c r="H13">
        <f>'[7]DWM-NB'!L17</f>
        <v>0</v>
      </c>
      <c r="I13">
        <f>[7]Lite!L17</f>
        <v>6</v>
      </c>
      <c r="J13">
        <f>'[7]DWM-HT'!L17</f>
        <v>6</v>
      </c>
      <c r="L13">
        <f>[7]ARF!Q17</f>
        <v>0</v>
      </c>
      <c r="M13">
        <f>'[7]DWM-NB'!Q17</f>
        <v>0</v>
      </c>
      <c r="N13">
        <f>'[7]DWM-HT'!Q17</f>
        <v>0</v>
      </c>
      <c r="O13">
        <f>[7]WMA!Q17</f>
        <v>0</v>
      </c>
      <c r="P13">
        <f>[7]Lite!Q17</f>
        <v>0</v>
      </c>
      <c r="R13">
        <f>[7]ARF!C17</f>
        <v>1.265625</v>
      </c>
      <c r="S13">
        <f>'[7]DWM-NB'!C17</f>
        <v>0</v>
      </c>
      <c r="T13">
        <f>'[7]DWM-HT'!C17</f>
        <v>0.421875</v>
      </c>
      <c r="U13">
        <f>[7]WMA!C17</f>
        <v>0.21875</v>
      </c>
      <c r="V13">
        <f>[7]Lite!C17</f>
        <v>0.453125</v>
      </c>
      <c r="AG13">
        <v>25000</v>
      </c>
    </row>
    <row r="14" spans="1:34" ht="15" x14ac:dyDescent="0.25">
      <c r="A14">
        <f>[7]ARF!E18</f>
        <v>12000</v>
      </c>
      <c r="B14">
        <f>[7]ARF!F18</f>
        <v>90.4</v>
      </c>
      <c r="C14">
        <f>'[7]DWM-NB'!F18</f>
        <v>0</v>
      </c>
      <c r="D14">
        <f>'[7]DWM-HT'!F18</f>
        <v>83.899999999999991</v>
      </c>
      <c r="E14">
        <f>[7]WMA!F18</f>
        <v>87.7</v>
      </c>
      <c r="F14">
        <f>[7]Lite!F18</f>
        <v>81.3</v>
      </c>
      <c r="H14">
        <f>'[7]DWM-NB'!L18</f>
        <v>0</v>
      </c>
      <c r="I14">
        <f>[7]Lite!L18</f>
        <v>6</v>
      </c>
      <c r="J14">
        <f>'[7]DWM-HT'!L18</f>
        <v>6</v>
      </c>
      <c r="L14">
        <f>[7]ARF!Q18</f>
        <v>0</v>
      </c>
      <c r="M14">
        <f>'[7]DWM-NB'!Q18</f>
        <v>0</v>
      </c>
      <c r="N14">
        <f>'[7]DWM-HT'!Q18</f>
        <v>0</v>
      </c>
      <c r="O14">
        <f>[7]WMA!Q18</f>
        <v>0</v>
      </c>
      <c r="P14">
        <f>[7]Lite!Q18</f>
        <v>100</v>
      </c>
      <c r="R14">
        <f>[7]ARF!C18</f>
        <v>1.328125</v>
      </c>
      <c r="S14">
        <f>'[7]DWM-NB'!C18</f>
        <v>0</v>
      </c>
      <c r="T14">
        <f>'[7]DWM-HT'!C18</f>
        <v>0.4375</v>
      </c>
      <c r="U14">
        <f>[7]WMA!C18</f>
        <v>0.234375</v>
      </c>
      <c r="V14">
        <f>[7]Lite!C18</f>
        <v>0.484375</v>
      </c>
      <c r="AG14">
        <v>25000</v>
      </c>
    </row>
    <row r="15" spans="1:34" ht="15" x14ac:dyDescent="0.25">
      <c r="A15">
        <f>[7]ARF!E19</f>
        <v>13000</v>
      </c>
      <c r="B15">
        <f>[7]ARF!F19</f>
        <v>90.4</v>
      </c>
      <c r="C15">
        <f>'[7]DWM-NB'!F19</f>
        <v>0</v>
      </c>
      <c r="D15">
        <f>'[7]DWM-HT'!F19</f>
        <v>83.1</v>
      </c>
      <c r="E15">
        <f>[7]WMA!F19</f>
        <v>87.1</v>
      </c>
      <c r="F15">
        <f>[7]Lite!F19</f>
        <v>81.699999999999989</v>
      </c>
      <c r="H15">
        <f>'[7]DWM-NB'!L19</f>
        <v>0</v>
      </c>
      <c r="I15">
        <f>[7]Lite!L19</f>
        <v>9</v>
      </c>
      <c r="J15">
        <f>'[7]DWM-HT'!L19</f>
        <v>6</v>
      </c>
      <c r="L15">
        <f>[7]ARF!Q19</f>
        <v>0</v>
      </c>
      <c r="M15">
        <f>'[7]DWM-NB'!Q19</f>
        <v>0</v>
      </c>
      <c r="N15">
        <f>'[7]DWM-HT'!Q19</f>
        <v>0</v>
      </c>
      <c r="O15">
        <f>[7]WMA!Q19</f>
        <v>0</v>
      </c>
      <c r="P15">
        <f>[7]Lite!Q19</f>
        <v>100</v>
      </c>
      <c r="R15">
        <f>[7]ARF!C19</f>
        <v>1.4375</v>
      </c>
      <c r="S15">
        <f>'[7]DWM-NB'!C19</f>
        <v>0</v>
      </c>
      <c r="T15">
        <f>'[7]DWM-HT'!C19</f>
        <v>0.46875</v>
      </c>
      <c r="U15">
        <f>[7]WMA!C19</f>
        <v>0.25</v>
      </c>
      <c r="V15">
        <f>[7]Lite!C19</f>
        <v>0.515625</v>
      </c>
    </row>
    <row r="16" spans="1:34" ht="15" x14ac:dyDescent="0.25">
      <c r="A16">
        <f>[7]ARF!E20</f>
        <v>14000</v>
      </c>
      <c r="B16">
        <f>[7]ARF!F20</f>
        <v>88.5</v>
      </c>
      <c r="C16">
        <f>'[7]DWM-NB'!F20</f>
        <v>0</v>
      </c>
      <c r="D16">
        <f>'[7]DWM-HT'!F20</f>
        <v>82.399999999999991</v>
      </c>
      <c r="E16">
        <f>[7]WMA!F20</f>
        <v>86.2</v>
      </c>
      <c r="F16">
        <f>[7]Lite!F20</f>
        <v>81.100000000000009</v>
      </c>
      <c r="H16">
        <f>'[7]DWM-NB'!L20</f>
        <v>0</v>
      </c>
      <c r="I16">
        <f>[7]Lite!L20</f>
        <v>9</v>
      </c>
      <c r="J16">
        <f>'[7]DWM-HT'!L20</f>
        <v>6</v>
      </c>
      <c r="L16">
        <f>[7]ARF!Q20</f>
        <v>0</v>
      </c>
      <c r="M16">
        <f>'[7]DWM-NB'!Q20</f>
        <v>0</v>
      </c>
      <c r="N16">
        <f>'[7]DWM-HT'!Q20</f>
        <v>0</v>
      </c>
      <c r="O16">
        <f>[7]WMA!Q20</f>
        <v>0</v>
      </c>
      <c r="P16">
        <f>[7]Lite!Q20</f>
        <v>100</v>
      </c>
      <c r="R16">
        <f>[7]ARF!C20</f>
        <v>1.53125</v>
      </c>
      <c r="S16">
        <f>'[7]DWM-NB'!C20</f>
        <v>0</v>
      </c>
      <c r="T16">
        <f>'[7]DWM-HT'!C20</f>
        <v>0.5</v>
      </c>
      <c r="U16">
        <f>[7]WMA!C20</f>
        <v>0.265625</v>
      </c>
      <c r="V16">
        <f>[7]Lite!C20</f>
        <v>0.546875</v>
      </c>
    </row>
    <row r="17" spans="1:33" ht="15" x14ac:dyDescent="0.25">
      <c r="A17">
        <f>[7]ARF!E21</f>
        <v>15000</v>
      </c>
      <c r="B17">
        <f>[7]ARF!F21</f>
        <v>90.7</v>
      </c>
      <c r="C17">
        <f>'[7]DWM-NB'!F21</f>
        <v>0</v>
      </c>
      <c r="D17">
        <f>'[7]DWM-HT'!F21</f>
        <v>74.7</v>
      </c>
      <c r="E17">
        <f>[7]WMA!F21</f>
        <v>88.6</v>
      </c>
      <c r="F17">
        <f>[7]Lite!F21</f>
        <v>82.1</v>
      </c>
      <c r="H17">
        <f>'[7]DWM-NB'!L21</f>
        <v>0</v>
      </c>
      <c r="I17">
        <f>[7]Lite!L21</f>
        <v>10</v>
      </c>
      <c r="J17">
        <f>'[7]DWM-HT'!L21</f>
        <v>6</v>
      </c>
      <c r="L17">
        <f>[7]ARF!Q21</f>
        <v>0</v>
      </c>
      <c r="M17">
        <f>'[7]DWM-NB'!Q21</f>
        <v>0</v>
      </c>
      <c r="N17">
        <f>'[7]DWM-HT'!Q21</f>
        <v>0</v>
      </c>
      <c r="O17">
        <f>[7]WMA!Q21</f>
        <v>0</v>
      </c>
      <c r="P17">
        <f>[7]Lite!Q21</f>
        <v>100</v>
      </c>
      <c r="R17">
        <f>[7]ARF!C21</f>
        <v>1.609375</v>
      </c>
      <c r="S17">
        <f>'[7]DWM-NB'!C21</f>
        <v>0</v>
      </c>
      <c r="T17">
        <f>'[7]DWM-HT'!C21</f>
        <v>0.53125</v>
      </c>
      <c r="U17">
        <f>[7]WMA!C21</f>
        <v>0.28125</v>
      </c>
      <c r="V17">
        <f>[7]Lite!C21</f>
        <v>0.578125</v>
      </c>
      <c r="AG17">
        <v>65000</v>
      </c>
    </row>
    <row r="18" spans="1:33" ht="15" x14ac:dyDescent="0.25">
      <c r="A18">
        <f>[7]ARF!E22</f>
        <v>16000</v>
      </c>
      <c r="B18">
        <f>[7]ARF!F22</f>
        <v>90.8</v>
      </c>
      <c r="C18">
        <f>'[7]DWM-NB'!F22</f>
        <v>0</v>
      </c>
      <c r="D18">
        <f>'[7]DWM-HT'!F22</f>
        <v>80.800000000000011</v>
      </c>
      <c r="E18">
        <f>[7]WMA!F22</f>
        <v>88.6</v>
      </c>
      <c r="F18">
        <f>[7]Lite!F22</f>
        <v>84.7</v>
      </c>
      <c r="H18">
        <f>'[7]DWM-NB'!L22</f>
        <v>0</v>
      </c>
      <c r="I18">
        <f>[7]Lite!L22</f>
        <v>11</v>
      </c>
      <c r="J18">
        <f>'[7]DWM-HT'!L22</f>
        <v>6</v>
      </c>
      <c r="L18">
        <f>[7]ARF!Q22</f>
        <v>0</v>
      </c>
      <c r="M18">
        <f>'[7]DWM-NB'!Q22</f>
        <v>0</v>
      </c>
      <c r="N18">
        <f>'[7]DWM-HT'!Q22</f>
        <v>0</v>
      </c>
      <c r="O18">
        <f>[7]WMA!Q22</f>
        <v>0</v>
      </c>
      <c r="P18">
        <f>[7]Lite!Q22</f>
        <v>100</v>
      </c>
      <c r="R18">
        <f>[7]ARF!C22</f>
        <v>1.6875</v>
      </c>
      <c r="S18">
        <f>'[7]DWM-NB'!C22</f>
        <v>0</v>
      </c>
      <c r="T18">
        <f>'[7]DWM-HT'!C22</f>
        <v>0.5625</v>
      </c>
      <c r="U18">
        <f>[7]WMA!C22</f>
        <v>0.296875</v>
      </c>
      <c r="V18">
        <f>[7]Lite!C22</f>
        <v>0.625</v>
      </c>
      <c r="AG18">
        <v>65000</v>
      </c>
    </row>
    <row r="19" spans="1:33" ht="15" x14ac:dyDescent="0.25">
      <c r="A19">
        <f>[7]ARF!E23</f>
        <v>17000</v>
      </c>
      <c r="B19">
        <f>[7]ARF!F23</f>
        <v>90.5</v>
      </c>
      <c r="C19">
        <f>'[7]DWM-NB'!F23</f>
        <v>0</v>
      </c>
      <c r="D19">
        <f>'[7]DWM-HT'!F23</f>
        <v>82.8</v>
      </c>
      <c r="E19">
        <f>[7]WMA!F23</f>
        <v>88.6</v>
      </c>
      <c r="F19">
        <f>[7]Lite!F23</f>
        <v>83.899999999999991</v>
      </c>
      <c r="H19">
        <f>'[7]DWM-NB'!L23</f>
        <v>0</v>
      </c>
      <c r="I19">
        <f>[7]Lite!L23</f>
        <v>11</v>
      </c>
      <c r="J19">
        <f>'[7]DWM-HT'!L23</f>
        <v>6</v>
      </c>
      <c r="L19">
        <f>[7]ARF!Q23</f>
        <v>0</v>
      </c>
      <c r="M19">
        <f>'[7]DWM-NB'!Q23</f>
        <v>0</v>
      </c>
      <c r="N19">
        <f>'[7]DWM-HT'!Q23</f>
        <v>0</v>
      </c>
      <c r="O19">
        <f>[7]WMA!Q23</f>
        <v>0</v>
      </c>
      <c r="P19">
        <f>[7]Lite!Q23</f>
        <v>0</v>
      </c>
      <c r="R19">
        <f>[7]ARF!C23</f>
        <v>1.765625</v>
      </c>
      <c r="S19">
        <f>'[7]DWM-NB'!C23</f>
        <v>0</v>
      </c>
      <c r="T19">
        <f>'[7]DWM-HT'!C23</f>
        <v>0.59375</v>
      </c>
      <c r="U19">
        <f>[7]WMA!C23</f>
        <v>0.3125</v>
      </c>
      <c r="V19">
        <f>[7]Lite!C23</f>
        <v>0.65625</v>
      </c>
    </row>
    <row r="20" spans="1:33" ht="15" x14ac:dyDescent="0.25">
      <c r="A20">
        <f>[7]ARF!E24</f>
        <v>18000</v>
      </c>
      <c r="B20">
        <f>[7]ARF!F24</f>
        <v>90.7</v>
      </c>
      <c r="C20">
        <f>'[7]DWM-NB'!F24</f>
        <v>0</v>
      </c>
      <c r="D20">
        <f>'[7]DWM-HT'!F24</f>
        <v>83.899999999999991</v>
      </c>
      <c r="E20">
        <f>[7]WMA!F24</f>
        <v>88.1</v>
      </c>
      <c r="F20">
        <f>[7]Lite!F24</f>
        <v>85.1</v>
      </c>
      <c r="H20">
        <f>'[7]DWM-NB'!L24</f>
        <v>0</v>
      </c>
      <c r="I20">
        <f>[7]Lite!L24</f>
        <v>11</v>
      </c>
      <c r="J20">
        <f>'[7]DWM-HT'!L24</f>
        <v>6</v>
      </c>
      <c r="L20">
        <f>[7]ARF!Q24</f>
        <v>0</v>
      </c>
      <c r="M20">
        <f>'[7]DWM-NB'!Q24</f>
        <v>0</v>
      </c>
      <c r="N20">
        <f>'[7]DWM-HT'!Q24</f>
        <v>0</v>
      </c>
      <c r="O20">
        <f>[7]WMA!Q24</f>
        <v>0</v>
      </c>
      <c r="P20">
        <f>[7]Lite!Q24</f>
        <v>100</v>
      </c>
      <c r="R20">
        <f>[7]ARF!C24</f>
        <v>1.828125</v>
      </c>
      <c r="S20">
        <f>'[7]DWM-NB'!C24</f>
        <v>0</v>
      </c>
      <c r="T20">
        <f>'[7]DWM-HT'!C24</f>
        <v>0.625</v>
      </c>
      <c r="U20">
        <f>[7]WMA!C24</f>
        <v>0.3125</v>
      </c>
      <c r="V20">
        <f>[7]Lite!C24</f>
        <v>0.703125</v>
      </c>
    </row>
    <row r="21" spans="1:33" ht="15" x14ac:dyDescent="0.25">
      <c r="A21">
        <f>[7]ARF!E25</f>
        <v>19000</v>
      </c>
      <c r="B21">
        <f>[7]ARF!F25</f>
        <v>91.100000000000009</v>
      </c>
      <c r="C21">
        <f>'[7]DWM-NB'!F25</f>
        <v>0</v>
      </c>
      <c r="D21">
        <f>'[7]DWM-HT'!F25</f>
        <v>81.3</v>
      </c>
      <c r="E21">
        <f>[7]WMA!F25</f>
        <v>87.1</v>
      </c>
      <c r="F21">
        <f>[7]Lite!F25</f>
        <v>83.6</v>
      </c>
      <c r="H21">
        <f>'[7]DWM-NB'!L25</f>
        <v>0</v>
      </c>
      <c r="I21">
        <f>[7]Lite!L25</f>
        <v>11</v>
      </c>
      <c r="J21">
        <f>'[7]DWM-HT'!L25</f>
        <v>6</v>
      </c>
      <c r="L21">
        <f>[7]ARF!Q25</f>
        <v>0</v>
      </c>
      <c r="M21">
        <f>'[7]DWM-NB'!Q25</f>
        <v>0</v>
      </c>
      <c r="N21">
        <f>'[7]DWM-HT'!Q25</f>
        <v>0</v>
      </c>
      <c r="O21">
        <f>[7]WMA!Q25</f>
        <v>0</v>
      </c>
      <c r="P21">
        <f>[7]Lite!Q25</f>
        <v>100</v>
      </c>
      <c r="R21">
        <f>[7]ARF!C25</f>
        <v>1.90625</v>
      </c>
      <c r="S21">
        <f>'[7]DWM-NB'!C25</f>
        <v>0</v>
      </c>
      <c r="T21">
        <f>'[7]DWM-HT'!C25</f>
        <v>0.65625</v>
      </c>
      <c r="U21">
        <f>[7]WMA!C25</f>
        <v>0.328125</v>
      </c>
      <c r="V21">
        <f>[7]Lite!C25</f>
        <v>0.71875</v>
      </c>
    </row>
    <row r="22" spans="1:33" ht="15" x14ac:dyDescent="0.25">
      <c r="A22">
        <f>[7]ARF!E26</f>
        <v>20000</v>
      </c>
      <c r="B22">
        <f>[7]ARF!F26</f>
        <v>89.9</v>
      </c>
      <c r="C22">
        <f>'[7]DWM-NB'!F26</f>
        <v>0</v>
      </c>
      <c r="D22">
        <f>'[7]DWM-HT'!F26</f>
        <v>73.099999999999994</v>
      </c>
      <c r="E22">
        <f>[7]WMA!F26</f>
        <v>87.1</v>
      </c>
      <c r="F22">
        <f>[7]Lite!F26</f>
        <v>84.1</v>
      </c>
      <c r="H22">
        <f>'[7]DWM-NB'!L26</f>
        <v>0</v>
      </c>
      <c r="I22">
        <f>[7]Lite!L26</f>
        <v>11</v>
      </c>
      <c r="J22">
        <f>'[7]DWM-HT'!L26</f>
        <v>5</v>
      </c>
      <c r="L22">
        <f>[7]ARF!Q26</f>
        <v>0</v>
      </c>
      <c r="M22">
        <f>'[7]DWM-NB'!Q26</f>
        <v>0</v>
      </c>
      <c r="N22">
        <f>'[7]DWM-HT'!Q26</f>
        <v>0</v>
      </c>
      <c r="O22">
        <f>[7]WMA!Q26</f>
        <v>0</v>
      </c>
      <c r="P22">
        <f>[7]Lite!Q26</f>
        <v>100</v>
      </c>
      <c r="R22">
        <f>[7]ARF!C26</f>
        <v>1.96875</v>
      </c>
      <c r="S22">
        <f>'[7]DWM-NB'!C26</f>
        <v>0</v>
      </c>
      <c r="T22">
        <f>'[7]DWM-HT'!C26</f>
        <v>0.703125</v>
      </c>
      <c r="U22">
        <f>[7]WMA!C26</f>
        <v>0.34375</v>
      </c>
      <c r="V22">
        <f>[7]Lite!C26</f>
        <v>0.75</v>
      </c>
    </row>
    <row r="23" spans="1:33" ht="15" x14ac:dyDescent="0.25">
      <c r="A23">
        <f>[7]ARF!E27</f>
        <v>21000</v>
      </c>
      <c r="B23">
        <f>[7]ARF!F27</f>
        <v>91.100000000000009</v>
      </c>
      <c r="C23">
        <f>'[7]DWM-NB'!F27</f>
        <v>0</v>
      </c>
      <c r="D23">
        <f>'[7]DWM-HT'!F27</f>
        <v>68.2</v>
      </c>
      <c r="E23">
        <f>[7]WMA!F27</f>
        <v>88.9</v>
      </c>
      <c r="F23">
        <f>[7]Lite!F27</f>
        <v>86.4</v>
      </c>
      <c r="H23">
        <f>'[7]DWM-NB'!L27</f>
        <v>0</v>
      </c>
      <c r="I23">
        <f>[7]Lite!L27</f>
        <v>11</v>
      </c>
      <c r="J23">
        <f>'[7]DWM-HT'!L27</f>
        <v>1</v>
      </c>
      <c r="L23">
        <f>[7]ARF!Q27</f>
        <v>0</v>
      </c>
      <c r="M23">
        <f>'[7]DWM-NB'!Q27</f>
        <v>0</v>
      </c>
      <c r="N23">
        <f>'[7]DWM-HT'!Q27</f>
        <v>0</v>
      </c>
      <c r="O23">
        <f>[7]WMA!Q27</f>
        <v>0</v>
      </c>
      <c r="P23">
        <f>[7]Lite!Q27</f>
        <v>0</v>
      </c>
      <c r="R23">
        <f>[7]ARF!C27</f>
        <v>2.0625</v>
      </c>
      <c r="S23">
        <f>'[7]DWM-NB'!C27</f>
        <v>0</v>
      </c>
      <c r="T23">
        <f>'[7]DWM-HT'!C27</f>
        <v>0.734375</v>
      </c>
      <c r="U23">
        <f>[7]WMA!C27</f>
        <v>0.359375</v>
      </c>
      <c r="V23">
        <f>[7]Lite!C27</f>
        <v>0.796875</v>
      </c>
    </row>
    <row r="24" spans="1:33" ht="15" x14ac:dyDescent="0.25">
      <c r="A24">
        <f>[7]ARF!E28</f>
        <v>22000</v>
      </c>
      <c r="B24">
        <f>[7]ARF!F28</f>
        <v>91.9</v>
      </c>
      <c r="C24">
        <f>'[7]DWM-NB'!F28</f>
        <v>0</v>
      </c>
      <c r="D24">
        <f>'[7]DWM-HT'!F28</f>
        <v>68.8</v>
      </c>
      <c r="E24">
        <f>[7]WMA!F28</f>
        <v>88.1</v>
      </c>
      <c r="F24">
        <f>[7]Lite!F28</f>
        <v>85.8</v>
      </c>
      <c r="H24">
        <f>'[7]DWM-NB'!L28</f>
        <v>0</v>
      </c>
      <c r="I24">
        <f>[7]Lite!L28</f>
        <v>11</v>
      </c>
      <c r="J24">
        <f>'[7]DWM-HT'!L28</f>
        <v>1</v>
      </c>
      <c r="L24">
        <f>[7]ARF!Q28</f>
        <v>0</v>
      </c>
      <c r="M24">
        <f>'[7]DWM-NB'!Q28</f>
        <v>0</v>
      </c>
      <c r="N24">
        <f>'[7]DWM-HT'!Q28</f>
        <v>0</v>
      </c>
      <c r="O24">
        <f>[7]WMA!Q28</f>
        <v>0</v>
      </c>
      <c r="P24">
        <f>[7]Lite!Q28</f>
        <v>0</v>
      </c>
      <c r="R24">
        <f>[7]ARF!C28</f>
        <v>2.125</v>
      </c>
      <c r="S24">
        <f>'[7]DWM-NB'!C28</f>
        <v>0</v>
      </c>
      <c r="T24">
        <f>'[7]DWM-HT'!C28</f>
        <v>0.75</v>
      </c>
      <c r="U24">
        <f>[7]WMA!C28</f>
        <v>0.359375</v>
      </c>
      <c r="V24">
        <f>[7]Lite!C28</f>
        <v>0.84375</v>
      </c>
    </row>
    <row r="25" spans="1:33" ht="15" x14ac:dyDescent="0.25">
      <c r="A25">
        <f>[7]ARF!E29</f>
        <v>23000</v>
      </c>
      <c r="B25">
        <f>[7]ARF!F29</f>
        <v>89.8</v>
      </c>
      <c r="C25">
        <f>'[7]DWM-NB'!F29</f>
        <v>0</v>
      </c>
      <c r="D25">
        <f>'[7]DWM-HT'!F29</f>
        <v>64.099999999999994</v>
      </c>
      <c r="E25">
        <f>[7]WMA!F29</f>
        <v>87.1</v>
      </c>
      <c r="F25">
        <f>[7]Lite!F29</f>
        <v>83.1</v>
      </c>
      <c r="H25">
        <f>'[7]DWM-NB'!L29</f>
        <v>0</v>
      </c>
      <c r="I25">
        <f>[7]Lite!L29</f>
        <v>11</v>
      </c>
      <c r="J25">
        <f>'[7]DWM-HT'!L29</f>
        <v>1</v>
      </c>
      <c r="L25">
        <f>[7]ARF!Q29</f>
        <v>0</v>
      </c>
      <c r="M25">
        <f>'[7]DWM-NB'!Q29</f>
        <v>0</v>
      </c>
      <c r="N25">
        <f>'[7]DWM-HT'!Q29</f>
        <v>0</v>
      </c>
      <c r="O25">
        <f>[7]WMA!Q29</f>
        <v>0</v>
      </c>
      <c r="P25">
        <f>[7]Lite!Q29</f>
        <v>100</v>
      </c>
      <c r="R25">
        <f>[7]ARF!C29</f>
        <v>2.203125</v>
      </c>
      <c r="S25">
        <f>'[7]DWM-NB'!C29</f>
        <v>0</v>
      </c>
      <c r="T25">
        <f>'[7]DWM-HT'!C29</f>
        <v>0.78125</v>
      </c>
      <c r="U25">
        <f>[7]WMA!C29</f>
        <v>0.375</v>
      </c>
      <c r="V25">
        <f>[7]Lite!C29</f>
        <v>0.875</v>
      </c>
    </row>
    <row r="26" spans="1:33" ht="15" x14ac:dyDescent="0.25">
      <c r="A26">
        <f>[7]ARF!E30</f>
        <v>24000</v>
      </c>
      <c r="B26">
        <f>[7]ARF!F30</f>
        <v>91.8</v>
      </c>
      <c r="C26">
        <f>'[7]DWM-NB'!F30</f>
        <v>0</v>
      </c>
      <c r="D26">
        <f>'[7]DWM-HT'!F30</f>
        <v>61.5</v>
      </c>
      <c r="E26">
        <f>[7]WMA!F30</f>
        <v>89.5</v>
      </c>
      <c r="F26">
        <f>[7]Lite!F30</f>
        <v>85.8</v>
      </c>
      <c r="H26">
        <f>'[7]DWM-NB'!L30</f>
        <v>0</v>
      </c>
      <c r="I26">
        <f>[7]Lite!L30</f>
        <v>11</v>
      </c>
      <c r="J26">
        <f>'[7]DWM-HT'!L30</f>
        <v>1</v>
      </c>
      <c r="L26">
        <f>[7]ARF!Q30</f>
        <v>0</v>
      </c>
      <c r="M26">
        <f>'[7]DWM-NB'!Q30</f>
        <v>0</v>
      </c>
      <c r="N26">
        <f>'[7]DWM-HT'!Q30</f>
        <v>0</v>
      </c>
      <c r="O26">
        <f>[7]WMA!Q30</f>
        <v>0</v>
      </c>
      <c r="P26">
        <f>[7]Lite!Q30</f>
        <v>100</v>
      </c>
      <c r="R26">
        <f>[7]ARF!C30</f>
        <v>2.296875</v>
      </c>
      <c r="S26">
        <f>'[7]DWM-NB'!C30</f>
        <v>0</v>
      </c>
      <c r="T26">
        <f>'[7]DWM-HT'!C30</f>
        <v>0.796875</v>
      </c>
      <c r="U26">
        <f>[7]WMA!C30</f>
        <v>0.390625</v>
      </c>
      <c r="V26">
        <f>[7]Lite!C30</f>
        <v>0.90625</v>
      </c>
    </row>
    <row r="27" spans="1:33" ht="15" x14ac:dyDescent="0.25">
      <c r="A27">
        <f>[7]ARF!E31</f>
        <v>25000</v>
      </c>
      <c r="B27">
        <f>[7]ARF!F31</f>
        <v>91.7</v>
      </c>
      <c r="C27">
        <f>'[7]DWM-NB'!F31</f>
        <v>0</v>
      </c>
      <c r="D27">
        <f>'[7]DWM-HT'!F31</f>
        <v>65</v>
      </c>
      <c r="E27">
        <f>[7]WMA!F31</f>
        <v>89.1</v>
      </c>
      <c r="F27">
        <f>[7]Lite!F31</f>
        <v>85.7</v>
      </c>
      <c r="H27">
        <f>'[7]DWM-NB'!L31</f>
        <v>0</v>
      </c>
      <c r="I27">
        <f>[7]Lite!L31</f>
        <v>11</v>
      </c>
      <c r="J27">
        <f>'[7]DWM-HT'!L31</f>
        <v>1</v>
      </c>
      <c r="L27">
        <f>[7]ARF!Q31</f>
        <v>0</v>
      </c>
      <c r="M27">
        <f>'[7]DWM-NB'!Q31</f>
        <v>0</v>
      </c>
      <c r="N27">
        <f>'[7]DWM-HT'!Q31</f>
        <v>0</v>
      </c>
      <c r="O27">
        <f>[7]WMA!Q31</f>
        <v>0</v>
      </c>
      <c r="P27">
        <f>[7]Lite!Q31</f>
        <v>100</v>
      </c>
      <c r="R27">
        <f>[7]ARF!C31</f>
        <v>2.34375</v>
      </c>
      <c r="S27">
        <f>'[7]DWM-NB'!C31</f>
        <v>0</v>
      </c>
      <c r="T27">
        <f>'[7]DWM-HT'!C31</f>
        <v>0.8125</v>
      </c>
      <c r="U27">
        <f>[7]WMA!C31</f>
        <v>0.390625</v>
      </c>
      <c r="V27">
        <f>[7]Lite!C31</f>
        <v>0.9375</v>
      </c>
    </row>
    <row r="28" spans="1:33" ht="15" x14ac:dyDescent="0.25">
      <c r="A28">
        <f>[7]ARF!E32</f>
        <v>26000</v>
      </c>
      <c r="B28">
        <f>[7]ARF!F32</f>
        <v>48.1</v>
      </c>
      <c r="C28">
        <f>'[7]DWM-NB'!F32</f>
        <v>0</v>
      </c>
      <c r="D28">
        <f>'[7]DWM-HT'!F32</f>
        <v>53.6</v>
      </c>
      <c r="E28">
        <f>[7]WMA!F32</f>
        <v>52.2</v>
      </c>
      <c r="F28">
        <f>[7]Lite!F32</f>
        <v>54.900000000000006</v>
      </c>
      <c r="H28">
        <f>'[7]DWM-NB'!L32</f>
        <v>0</v>
      </c>
      <c r="I28">
        <f>[7]Lite!L32</f>
        <v>11</v>
      </c>
      <c r="J28">
        <f>'[7]DWM-HT'!L32</f>
        <v>1</v>
      </c>
      <c r="L28">
        <f>[7]ARF!Q32</f>
        <v>0</v>
      </c>
      <c r="M28">
        <f>'[7]DWM-NB'!Q32</f>
        <v>0</v>
      </c>
      <c r="N28">
        <f>'[7]DWM-HT'!Q32</f>
        <v>0</v>
      </c>
      <c r="O28">
        <f>[7]WMA!Q32</f>
        <v>0</v>
      </c>
      <c r="P28">
        <f>[7]Lite!Q32</f>
        <v>100</v>
      </c>
      <c r="R28">
        <f>[7]ARF!C32</f>
        <v>2.46875</v>
      </c>
      <c r="S28">
        <f>'[7]DWM-NB'!C32</f>
        <v>0</v>
      </c>
      <c r="T28">
        <f>'[7]DWM-HT'!C32</f>
        <v>0.828125</v>
      </c>
      <c r="U28">
        <f>[7]WMA!C32</f>
        <v>0.40625</v>
      </c>
      <c r="V28">
        <f>[7]Lite!C32</f>
        <v>0.953125</v>
      </c>
    </row>
    <row r="29" spans="1:33" ht="15" x14ac:dyDescent="0.25">
      <c r="A29">
        <f>[7]ARF!E33</f>
        <v>27000</v>
      </c>
      <c r="B29">
        <f>[7]ARF!F33</f>
        <v>45.1</v>
      </c>
      <c r="C29">
        <f>'[7]DWM-NB'!F33</f>
        <v>0</v>
      </c>
      <c r="D29">
        <f>'[7]DWM-HT'!F33</f>
        <v>54</v>
      </c>
      <c r="E29">
        <f>[7]WMA!F33</f>
        <v>53.800000000000004</v>
      </c>
      <c r="F29">
        <f>[7]Lite!F33</f>
        <v>54.400000000000006</v>
      </c>
      <c r="H29">
        <f>'[7]DWM-NB'!L33</f>
        <v>0</v>
      </c>
      <c r="I29">
        <f>[7]Lite!L33</f>
        <v>11</v>
      </c>
      <c r="J29">
        <f>'[7]DWM-HT'!L33</f>
        <v>1</v>
      </c>
      <c r="L29">
        <f>[7]ARF!Q33</f>
        <v>0</v>
      </c>
      <c r="M29">
        <f>'[7]DWM-NB'!Q33</f>
        <v>0</v>
      </c>
      <c r="N29">
        <f>'[7]DWM-HT'!Q33</f>
        <v>0</v>
      </c>
      <c r="O29">
        <f>[7]WMA!Q33</f>
        <v>0</v>
      </c>
      <c r="P29">
        <f>[7]Lite!Q33</f>
        <v>0</v>
      </c>
      <c r="R29">
        <f>[7]ARF!C33</f>
        <v>2.59375</v>
      </c>
      <c r="S29">
        <f>'[7]DWM-NB'!C33</f>
        <v>0</v>
      </c>
      <c r="T29">
        <f>'[7]DWM-HT'!C33</f>
        <v>0.859375</v>
      </c>
      <c r="U29">
        <f>[7]WMA!C33</f>
        <v>0.421875</v>
      </c>
      <c r="V29">
        <f>[7]Lite!C33</f>
        <v>1.015625</v>
      </c>
    </row>
    <row r="30" spans="1:33" x14ac:dyDescent="0.3">
      <c r="A30">
        <f>[7]ARF!E34</f>
        <v>28000</v>
      </c>
      <c r="B30">
        <f>[7]ARF!F34</f>
        <v>47.199999999999996</v>
      </c>
      <c r="C30">
        <f>'[7]DWM-NB'!F34</f>
        <v>0</v>
      </c>
      <c r="D30">
        <f>'[7]DWM-HT'!F34</f>
        <v>50.5</v>
      </c>
      <c r="E30">
        <f>[7]WMA!F34</f>
        <v>52.7</v>
      </c>
      <c r="F30">
        <f>[7]Lite!F34</f>
        <v>51.4</v>
      </c>
      <c r="H30">
        <f>'[7]DWM-NB'!L34</f>
        <v>0</v>
      </c>
      <c r="I30">
        <f>[7]Lite!L34</f>
        <v>11</v>
      </c>
      <c r="J30">
        <f>'[7]DWM-HT'!L34</f>
        <v>1</v>
      </c>
      <c r="L30">
        <f>[7]ARF!Q34</f>
        <v>0</v>
      </c>
      <c r="M30">
        <f>'[7]DWM-NB'!Q34</f>
        <v>0</v>
      </c>
      <c r="N30">
        <f>'[7]DWM-HT'!Q34</f>
        <v>0</v>
      </c>
      <c r="O30">
        <f>[7]WMA!Q34</f>
        <v>0</v>
      </c>
      <c r="P30">
        <f>[7]Lite!Q34</f>
        <v>0</v>
      </c>
      <c r="R30">
        <f>[7]ARF!C34</f>
        <v>2.6875</v>
      </c>
      <c r="S30">
        <f>'[7]DWM-NB'!C34</f>
        <v>0</v>
      </c>
      <c r="T30">
        <f>'[7]DWM-HT'!C34</f>
        <v>0.875</v>
      </c>
      <c r="U30">
        <f>[7]WMA!C34</f>
        <v>0.4375</v>
      </c>
      <c r="V30">
        <f>[7]Lite!C34</f>
        <v>1.03125</v>
      </c>
    </row>
    <row r="31" spans="1:33" x14ac:dyDescent="0.3">
      <c r="A31">
        <f>[7]ARF!E35</f>
        <v>29000</v>
      </c>
      <c r="B31">
        <f>[7]ARF!F35</f>
        <v>45.5</v>
      </c>
      <c r="C31">
        <f>'[7]DWM-NB'!F35</f>
        <v>0</v>
      </c>
      <c r="D31">
        <f>'[7]DWM-HT'!F35</f>
        <v>52.7</v>
      </c>
      <c r="E31">
        <f>[7]WMA!F35</f>
        <v>55.900000000000006</v>
      </c>
      <c r="F31">
        <f>[7]Lite!F35</f>
        <v>49.8</v>
      </c>
      <c r="H31">
        <f>'[7]DWM-NB'!L35</f>
        <v>0</v>
      </c>
      <c r="I31">
        <f>[7]Lite!L35</f>
        <v>17</v>
      </c>
      <c r="J31">
        <f>'[7]DWM-HT'!L35</f>
        <v>1</v>
      </c>
      <c r="L31">
        <f>[7]ARF!Q35</f>
        <v>0</v>
      </c>
      <c r="M31">
        <f>'[7]DWM-NB'!Q35</f>
        <v>0</v>
      </c>
      <c r="N31">
        <f>'[7]DWM-HT'!Q35</f>
        <v>0</v>
      </c>
      <c r="O31">
        <f>[7]WMA!Q35</f>
        <v>0</v>
      </c>
      <c r="P31">
        <f>[7]Lite!Q35</f>
        <v>0</v>
      </c>
      <c r="R31">
        <f>[7]ARF!C35</f>
        <v>2.78125</v>
      </c>
      <c r="S31">
        <f>'[7]DWM-NB'!C35</f>
        <v>0</v>
      </c>
      <c r="T31">
        <f>'[7]DWM-HT'!C35</f>
        <v>0.890625</v>
      </c>
      <c r="U31">
        <f>[7]WMA!C35</f>
        <v>0.46875</v>
      </c>
      <c r="V31">
        <f>[7]Lite!C35</f>
        <v>1.078125</v>
      </c>
    </row>
    <row r="32" spans="1:33" x14ac:dyDescent="0.3">
      <c r="A32">
        <f>[7]ARF!E36</f>
        <v>30000</v>
      </c>
      <c r="B32">
        <f>[7]ARF!F36</f>
        <v>48</v>
      </c>
      <c r="C32">
        <f>'[7]DWM-NB'!F36</f>
        <v>0</v>
      </c>
      <c r="D32">
        <f>'[7]DWM-HT'!F36</f>
        <v>54</v>
      </c>
      <c r="E32">
        <f>[7]WMA!F36</f>
        <v>54.500000000000007</v>
      </c>
      <c r="F32">
        <f>[7]Lite!F36</f>
        <v>48.9</v>
      </c>
      <c r="H32">
        <f>'[7]DWM-NB'!L36</f>
        <v>0</v>
      </c>
      <c r="I32">
        <f>[7]Lite!L36</f>
        <v>17</v>
      </c>
      <c r="J32">
        <f>'[7]DWM-HT'!L36</f>
        <v>1</v>
      </c>
      <c r="L32">
        <f>[7]ARF!Q36</f>
        <v>0</v>
      </c>
      <c r="M32">
        <f>'[7]DWM-NB'!Q36</f>
        <v>0</v>
      </c>
      <c r="N32">
        <f>'[7]DWM-HT'!Q36</f>
        <v>0</v>
      </c>
      <c r="O32">
        <f>[7]WMA!Q36</f>
        <v>0</v>
      </c>
      <c r="P32">
        <f>[7]Lite!Q36</f>
        <v>100</v>
      </c>
      <c r="R32">
        <f>[7]ARF!C36</f>
        <v>2.875</v>
      </c>
      <c r="S32">
        <f>'[7]DWM-NB'!C36</f>
        <v>0</v>
      </c>
      <c r="T32">
        <f>'[7]DWM-HT'!C36</f>
        <v>0.90625</v>
      </c>
      <c r="U32">
        <f>[7]WMA!C36</f>
        <v>0.484375</v>
      </c>
      <c r="V32">
        <f>[7]Lite!C36</f>
        <v>1.109375</v>
      </c>
    </row>
    <row r="33" spans="1:22" x14ac:dyDescent="0.3">
      <c r="A33">
        <f>[7]ARF!E37</f>
        <v>31000</v>
      </c>
      <c r="B33">
        <f>[7]ARF!F37</f>
        <v>46.6</v>
      </c>
      <c r="C33">
        <f>'[7]DWM-NB'!F37</f>
        <v>0</v>
      </c>
      <c r="D33">
        <f>'[7]DWM-HT'!F37</f>
        <v>50.3</v>
      </c>
      <c r="E33">
        <f>[7]WMA!F37</f>
        <v>53</v>
      </c>
      <c r="F33">
        <f>[7]Lite!F37</f>
        <v>50.3</v>
      </c>
      <c r="H33">
        <f>'[7]DWM-NB'!L37</f>
        <v>0</v>
      </c>
      <c r="I33">
        <f>[7]Lite!L37</f>
        <v>22</v>
      </c>
      <c r="J33">
        <f>'[7]DWM-HT'!L37</f>
        <v>1</v>
      </c>
      <c r="L33">
        <f>[7]ARF!Q37</f>
        <v>0</v>
      </c>
      <c r="M33">
        <f>'[7]DWM-NB'!Q37</f>
        <v>0</v>
      </c>
      <c r="N33">
        <f>'[7]DWM-HT'!Q37</f>
        <v>0</v>
      </c>
      <c r="O33">
        <f>[7]WMA!Q37</f>
        <v>0</v>
      </c>
      <c r="P33">
        <f>[7]Lite!Q37</f>
        <v>0</v>
      </c>
      <c r="R33">
        <f>[7]ARF!C37</f>
        <v>2.96875</v>
      </c>
      <c r="S33">
        <f>'[7]DWM-NB'!C37</f>
        <v>0</v>
      </c>
      <c r="T33">
        <f>'[7]DWM-HT'!C37</f>
        <v>0.90625</v>
      </c>
      <c r="U33">
        <f>[7]WMA!C37</f>
        <v>0.5</v>
      </c>
      <c r="V33">
        <f>[7]Lite!C37</f>
        <v>1.171875</v>
      </c>
    </row>
    <row r="34" spans="1:22" x14ac:dyDescent="0.3">
      <c r="A34">
        <f>[7]ARF!E38</f>
        <v>32000</v>
      </c>
      <c r="B34">
        <f>[7]ARF!F38</f>
        <v>47.599999999999994</v>
      </c>
      <c r="C34">
        <f>'[7]DWM-NB'!F38</f>
        <v>0</v>
      </c>
      <c r="D34">
        <f>'[7]DWM-HT'!F38</f>
        <v>51.800000000000004</v>
      </c>
      <c r="E34">
        <f>[7]WMA!F38</f>
        <v>53.400000000000006</v>
      </c>
      <c r="F34">
        <f>[7]Lite!F38</f>
        <v>51.1</v>
      </c>
      <c r="H34">
        <f>'[7]DWM-NB'!L38</f>
        <v>0</v>
      </c>
      <c r="I34">
        <f>[7]Lite!L38</f>
        <v>27</v>
      </c>
      <c r="J34">
        <f>'[7]DWM-HT'!L38</f>
        <v>1</v>
      </c>
      <c r="L34">
        <f>[7]ARF!Q38</f>
        <v>0</v>
      </c>
      <c r="M34">
        <f>'[7]DWM-NB'!Q38</f>
        <v>0</v>
      </c>
      <c r="N34">
        <f>'[7]DWM-HT'!Q38</f>
        <v>0</v>
      </c>
      <c r="O34">
        <f>[7]WMA!Q38</f>
        <v>0</v>
      </c>
      <c r="P34">
        <f>[7]Lite!Q38</f>
        <v>100</v>
      </c>
      <c r="R34">
        <f>[7]ARF!C38</f>
        <v>3.0625</v>
      </c>
      <c r="S34">
        <f>'[7]DWM-NB'!C38</f>
        <v>0</v>
      </c>
      <c r="T34">
        <f>'[7]DWM-HT'!C38</f>
        <v>0.921875</v>
      </c>
      <c r="U34">
        <f>[7]WMA!C38</f>
        <v>0.515625</v>
      </c>
      <c r="V34">
        <f>[7]Lite!C38</f>
        <v>1.25</v>
      </c>
    </row>
    <row r="35" spans="1:22" x14ac:dyDescent="0.3">
      <c r="A35">
        <f>[7]ARF!E39</f>
        <v>33000</v>
      </c>
      <c r="B35">
        <f>[7]ARF!F39</f>
        <v>47.4</v>
      </c>
      <c r="C35">
        <f>'[7]DWM-NB'!F39</f>
        <v>0</v>
      </c>
      <c r="D35">
        <f>'[7]DWM-HT'!F39</f>
        <v>49.9</v>
      </c>
      <c r="E35">
        <f>[7]WMA!F39</f>
        <v>55.7</v>
      </c>
      <c r="F35">
        <f>[7]Lite!F39</f>
        <v>49.6</v>
      </c>
      <c r="H35">
        <f>'[7]DWM-NB'!L39</f>
        <v>0</v>
      </c>
      <c r="I35">
        <f>[7]Lite!L39</f>
        <v>35</v>
      </c>
      <c r="J35">
        <f>'[7]DWM-HT'!L39</f>
        <v>1</v>
      </c>
      <c r="L35">
        <f>[7]ARF!Q39</f>
        <v>0</v>
      </c>
      <c r="M35">
        <f>'[7]DWM-NB'!Q39</f>
        <v>0</v>
      </c>
      <c r="N35">
        <f>'[7]DWM-HT'!Q39</f>
        <v>0</v>
      </c>
      <c r="O35">
        <f>[7]WMA!Q39</f>
        <v>0</v>
      </c>
      <c r="P35">
        <f>[7]Lite!Q39</f>
        <v>100</v>
      </c>
      <c r="R35">
        <f>[7]ARF!C39</f>
        <v>3.1875</v>
      </c>
      <c r="S35">
        <f>'[7]DWM-NB'!C39</f>
        <v>0</v>
      </c>
      <c r="T35">
        <f>'[7]DWM-HT'!C39</f>
        <v>0.9375</v>
      </c>
      <c r="U35">
        <f>[7]WMA!C39</f>
        <v>0.515625</v>
      </c>
      <c r="V35">
        <f>[7]Lite!C39</f>
        <v>1.390625</v>
      </c>
    </row>
    <row r="36" spans="1:22" x14ac:dyDescent="0.3">
      <c r="A36">
        <f>[7]ARF!E40</f>
        <v>34000</v>
      </c>
      <c r="B36">
        <f>[7]ARF!F40</f>
        <v>47.9</v>
      </c>
      <c r="C36">
        <f>'[7]DWM-NB'!F40</f>
        <v>0</v>
      </c>
      <c r="D36">
        <f>'[7]DWM-HT'!F40</f>
        <v>50.4</v>
      </c>
      <c r="E36">
        <f>[7]WMA!F40</f>
        <v>51.7</v>
      </c>
      <c r="F36">
        <f>[7]Lite!F40</f>
        <v>49.6</v>
      </c>
      <c r="H36">
        <f>'[7]DWM-NB'!L40</f>
        <v>0</v>
      </c>
      <c r="I36">
        <f>[7]Lite!L40</f>
        <v>44</v>
      </c>
      <c r="J36">
        <f>'[7]DWM-HT'!L40</f>
        <v>1</v>
      </c>
      <c r="L36">
        <f>[7]ARF!Q40</f>
        <v>0</v>
      </c>
      <c r="M36">
        <f>'[7]DWM-NB'!Q40</f>
        <v>0</v>
      </c>
      <c r="N36">
        <f>'[7]DWM-HT'!Q40</f>
        <v>0</v>
      </c>
      <c r="O36">
        <f>[7]WMA!Q40</f>
        <v>0</v>
      </c>
      <c r="P36">
        <f>[7]Lite!Q40</f>
        <v>100</v>
      </c>
      <c r="R36">
        <f>[7]ARF!C40</f>
        <v>3.3125</v>
      </c>
      <c r="S36">
        <f>'[7]DWM-NB'!C40</f>
        <v>0</v>
      </c>
      <c r="T36">
        <f>'[7]DWM-HT'!C40</f>
        <v>0.953125</v>
      </c>
      <c r="U36">
        <f>[7]WMA!C40</f>
        <v>0.53125</v>
      </c>
      <c r="V36">
        <f>[7]Lite!C40</f>
        <v>1.546875</v>
      </c>
    </row>
    <row r="37" spans="1:22" x14ac:dyDescent="0.3">
      <c r="A37">
        <f>[7]ARF!E41</f>
        <v>35000</v>
      </c>
      <c r="B37">
        <f>[7]ARF!F41</f>
        <v>47.3</v>
      </c>
      <c r="C37">
        <f>'[7]DWM-NB'!F41</f>
        <v>0</v>
      </c>
      <c r="D37">
        <f>'[7]DWM-HT'!F41</f>
        <v>51.7</v>
      </c>
      <c r="E37">
        <f>[7]WMA!F41</f>
        <v>54.500000000000007</v>
      </c>
      <c r="F37">
        <f>[7]Lite!F41</f>
        <v>52.300000000000004</v>
      </c>
      <c r="H37">
        <f>'[7]DWM-NB'!L41</f>
        <v>0</v>
      </c>
      <c r="I37">
        <f>[7]Lite!L41</f>
        <v>48</v>
      </c>
      <c r="J37">
        <f>'[7]DWM-HT'!L41</f>
        <v>1</v>
      </c>
      <c r="L37">
        <f>[7]ARF!Q41</f>
        <v>0</v>
      </c>
      <c r="M37">
        <f>'[7]DWM-NB'!Q41</f>
        <v>0</v>
      </c>
      <c r="N37">
        <f>'[7]DWM-HT'!Q41</f>
        <v>0</v>
      </c>
      <c r="O37">
        <f>[7]WMA!Q41</f>
        <v>0</v>
      </c>
      <c r="P37">
        <f>[7]Lite!Q41</f>
        <v>100</v>
      </c>
      <c r="R37">
        <f>[7]ARF!C41</f>
        <v>3.421875</v>
      </c>
      <c r="S37">
        <f>'[7]DWM-NB'!C41</f>
        <v>0</v>
      </c>
      <c r="T37">
        <f>'[7]DWM-HT'!C41</f>
        <v>0.96875</v>
      </c>
      <c r="U37">
        <f>[7]WMA!C41</f>
        <v>0.546875</v>
      </c>
      <c r="V37">
        <f>[7]Lite!C41</f>
        <v>1.671875</v>
      </c>
    </row>
    <row r="38" spans="1:22" x14ac:dyDescent="0.3">
      <c r="A38">
        <f>[7]ARF!E42</f>
        <v>36000</v>
      </c>
      <c r="B38">
        <f>[7]ARF!F42</f>
        <v>55.600000000000009</v>
      </c>
      <c r="C38">
        <f>'[7]DWM-NB'!F42</f>
        <v>0</v>
      </c>
      <c r="D38">
        <f>'[7]DWM-HT'!F42</f>
        <v>52</v>
      </c>
      <c r="E38">
        <f>[7]WMA!F42</f>
        <v>55.7</v>
      </c>
      <c r="F38">
        <f>[7]Lite!F42</f>
        <v>55.400000000000006</v>
      </c>
      <c r="H38">
        <f>'[7]DWM-NB'!L42</f>
        <v>0</v>
      </c>
      <c r="I38">
        <f>[7]Lite!L42</f>
        <v>48</v>
      </c>
      <c r="J38">
        <f>'[7]DWM-HT'!L42</f>
        <v>1</v>
      </c>
      <c r="L38">
        <f>[7]ARF!Q42</f>
        <v>0</v>
      </c>
      <c r="M38">
        <f>'[7]DWM-NB'!Q42</f>
        <v>0</v>
      </c>
      <c r="N38">
        <f>'[7]DWM-HT'!Q42</f>
        <v>0</v>
      </c>
      <c r="O38">
        <f>[7]WMA!Q42</f>
        <v>0</v>
      </c>
      <c r="P38">
        <f>[7]Lite!Q42</f>
        <v>0</v>
      </c>
      <c r="R38">
        <f>[7]ARF!C42</f>
        <v>3.53125</v>
      </c>
      <c r="S38">
        <f>'[7]DWM-NB'!C42</f>
        <v>0</v>
      </c>
      <c r="T38">
        <f>'[7]DWM-HT'!C42</f>
        <v>0.984375</v>
      </c>
      <c r="U38">
        <f>[7]WMA!C42</f>
        <v>0.546875</v>
      </c>
      <c r="V38">
        <f>[7]Lite!C42</f>
        <v>1.78125</v>
      </c>
    </row>
    <row r="39" spans="1:22" x14ac:dyDescent="0.3">
      <c r="A39">
        <f>[7]ARF!E43</f>
        <v>37000</v>
      </c>
      <c r="B39">
        <f>[7]ARF!F43</f>
        <v>49</v>
      </c>
      <c r="C39">
        <f>'[7]DWM-NB'!F43</f>
        <v>0</v>
      </c>
      <c r="D39">
        <f>'[7]DWM-HT'!F43</f>
        <v>47.9</v>
      </c>
      <c r="E39">
        <f>[7]WMA!F43</f>
        <v>51.5</v>
      </c>
      <c r="F39">
        <f>[7]Lite!F43</f>
        <v>49.4</v>
      </c>
      <c r="H39">
        <f>'[7]DWM-NB'!L43</f>
        <v>0</v>
      </c>
      <c r="I39">
        <f>[7]Lite!L43</f>
        <v>49</v>
      </c>
      <c r="J39">
        <f>'[7]DWM-HT'!L43</f>
        <v>1</v>
      </c>
      <c r="L39">
        <f>[7]ARF!Q43</f>
        <v>0</v>
      </c>
      <c r="M39">
        <f>'[7]DWM-NB'!Q43</f>
        <v>0</v>
      </c>
      <c r="N39">
        <f>'[7]DWM-HT'!Q43</f>
        <v>0</v>
      </c>
      <c r="O39">
        <f>[7]WMA!Q43</f>
        <v>0</v>
      </c>
      <c r="P39">
        <f>[7]Lite!Q43</f>
        <v>0</v>
      </c>
      <c r="R39">
        <f>[7]ARF!C43</f>
        <v>3.640625</v>
      </c>
      <c r="S39">
        <f>'[7]DWM-NB'!C43</f>
        <v>0</v>
      </c>
      <c r="T39">
        <f>'[7]DWM-HT'!C43</f>
        <v>1</v>
      </c>
      <c r="U39">
        <f>[7]WMA!C43</f>
        <v>0.5625</v>
      </c>
      <c r="V39">
        <f>[7]Lite!C43</f>
        <v>1.9375</v>
      </c>
    </row>
    <row r="40" spans="1:22" x14ac:dyDescent="0.3">
      <c r="A40">
        <f>[7]ARF!E44</f>
        <v>38000</v>
      </c>
      <c r="B40">
        <f>[7]ARF!F44</f>
        <v>44.7</v>
      </c>
      <c r="C40">
        <f>'[7]DWM-NB'!F44</f>
        <v>0</v>
      </c>
      <c r="D40">
        <f>'[7]DWM-HT'!F44</f>
        <v>51.6</v>
      </c>
      <c r="E40">
        <f>[7]WMA!F44</f>
        <v>54.400000000000006</v>
      </c>
      <c r="F40">
        <f>[7]Lite!F44</f>
        <v>53.7</v>
      </c>
      <c r="H40">
        <f>'[7]DWM-NB'!L44</f>
        <v>0</v>
      </c>
      <c r="I40">
        <f>[7]Lite!L44</f>
        <v>51</v>
      </c>
      <c r="J40">
        <f>'[7]DWM-HT'!L44</f>
        <v>1</v>
      </c>
      <c r="L40">
        <f>[7]ARF!Q44</f>
        <v>0</v>
      </c>
      <c r="M40">
        <f>'[7]DWM-NB'!Q44</f>
        <v>0</v>
      </c>
      <c r="N40">
        <f>'[7]DWM-HT'!Q44</f>
        <v>0</v>
      </c>
      <c r="O40">
        <f>[7]WMA!Q44</f>
        <v>0</v>
      </c>
      <c r="P40">
        <f>[7]Lite!Q44</f>
        <v>0</v>
      </c>
      <c r="R40">
        <f>[7]ARF!C44</f>
        <v>3.75</v>
      </c>
      <c r="S40">
        <f>'[7]DWM-NB'!C44</f>
        <v>0</v>
      </c>
      <c r="T40">
        <f>'[7]DWM-HT'!C44</f>
        <v>1.015625</v>
      </c>
      <c r="U40">
        <f>[7]WMA!C44</f>
        <v>0.578125</v>
      </c>
      <c r="V40">
        <f>[7]Lite!C44</f>
        <v>2.09375</v>
      </c>
    </row>
    <row r="41" spans="1:22" x14ac:dyDescent="0.3">
      <c r="A41">
        <f>[7]ARF!E45</f>
        <v>39000</v>
      </c>
      <c r="B41">
        <f>[7]ARF!F45</f>
        <v>47</v>
      </c>
      <c r="C41">
        <f>'[7]DWM-NB'!F45</f>
        <v>0</v>
      </c>
      <c r="D41">
        <f>'[7]DWM-HT'!F45</f>
        <v>49.8</v>
      </c>
      <c r="E41">
        <f>[7]WMA!F45</f>
        <v>52.1</v>
      </c>
      <c r="F41">
        <f>[7]Lite!F45</f>
        <v>49.6</v>
      </c>
      <c r="H41">
        <f>'[7]DWM-NB'!L45</f>
        <v>0</v>
      </c>
      <c r="I41">
        <f>[7]Lite!L45</f>
        <v>55</v>
      </c>
      <c r="J41">
        <f>'[7]DWM-HT'!L45</f>
        <v>1</v>
      </c>
      <c r="L41">
        <f>[7]ARF!Q45</f>
        <v>0</v>
      </c>
      <c r="M41">
        <f>'[7]DWM-NB'!Q45</f>
        <v>0</v>
      </c>
      <c r="N41">
        <f>'[7]DWM-HT'!Q45</f>
        <v>0</v>
      </c>
      <c r="O41">
        <f>[7]WMA!Q45</f>
        <v>0</v>
      </c>
      <c r="P41">
        <f>[7]Lite!Q45</f>
        <v>100</v>
      </c>
      <c r="R41">
        <f>[7]ARF!C45</f>
        <v>3.859375</v>
      </c>
      <c r="S41">
        <f>'[7]DWM-NB'!C45</f>
        <v>0</v>
      </c>
      <c r="T41">
        <f>'[7]DWM-HT'!C45</f>
        <v>1.015625</v>
      </c>
      <c r="U41">
        <f>[7]WMA!C45</f>
        <v>0.59375</v>
      </c>
      <c r="V41">
        <f>[7]Lite!C45</f>
        <v>2.25</v>
      </c>
    </row>
    <row r="42" spans="1:22" x14ac:dyDescent="0.3">
      <c r="A42">
        <f>[7]ARF!E46</f>
        <v>40000</v>
      </c>
      <c r="B42">
        <f>[7]ARF!F46</f>
        <v>44.6</v>
      </c>
      <c r="C42">
        <f>'[7]DWM-NB'!F46</f>
        <v>0</v>
      </c>
      <c r="D42">
        <f>'[7]DWM-HT'!F46</f>
        <v>53</v>
      </c>
      <c r="E42">
        <f>[7]WMA!F46</f>
        <v>55.300000000000004</v>
      </c>
      <c r="F42">
        <f>[7]Lite!F46</f>
        <v>55.2</v>
      </c>
      <c r="H42">
        <f>'[7]DWM-NB'!L46</f>
        <v>0</v>
      </c>
      <c r="I42">
        <f>[7]Lite!L46</f>
        <v>55</v>
      </c>
      <c r="J42">
        <f>'[7]DWM-HT'!L46</f>
        <v>1</v>
      </c>
      <c r="L42">
        <f>[7]ARF!Q46</f>
        <v>0</v>
      </c>
      <c r="M42">
        <f>'[7]DWM-NB'!Q46</f>
        <v>0</v>
      </c>
      <c r="N42">
        <f>'[7]DWM-HT'!Q46</f>
        <v>0</v>
      </c>
      <c r="O42">
        <f>[7]WMA!Q46</f>
        <v>0</v>
      </c>
      <c r="P42">
        <f>[7]Lite!Q46</f>
        <v>100</v>
      </c>
      <c r="R42">
        <f>[7]ARF!C46</f>
        <v>3.984375</v>
      </c>
      <c r="S42">
        <f>'[7]DWM-NB'!C46</f>
        <v>0</v>
      </c>
      <c r="T42">
        <f>'[7]DWM-HT'!C46</f>
        <v>1.03125</v>
      </c>
      <c r="U42">
        <f>[7]WMA!C46</f>
        <v>0.59375</v>
      </c>
      <c r="V42">
        <f>[7]Lite!C46</f>
        <v>2.375</v>
      </c>
    </row>
    <row r="43" spans="1:22" x14ac:dyDescent="0.3">
      <c r="A43">
        <f>[7]ARF!E47</f>
        <v>41000</v>
      </c>
      <c r="B43">
        <f>[7]ARF!F47</f>
        <v>49.1</v>
      </c>
      <c r="C43">
        <f>'[7]DWM-NB'!F47</f>
        <v>0</v>
      </c>
      <c r="D43">
        <f>'[7]DWM-HT'!F47</f>
        <v>52.900000000000006</v>
      </c>
      <c r="E43">
        <f>[7]WMA!F47</f>
        <v>52.6</v>
      </c>
      <c r="F43">
        <f>[7]Lite!F47</f>
        <v>53.300000000000004</v>
      </c>
      <c r="H43">
        <f>'[7]DWM-NB'!L47</f>
        <v>0</v>
      </c>
      <c r="I43">
        <f>[7]Lite!L47</f>
        <v>57</v>
      </c>
      <c r="J43">
        <f>'[7]DWM-HT'!L47</f>
        <v>1</v>
      </c>
      <c r="L43">
        <f>[7]ARF!Q47</f>
        <v>0</v>
      </c>
      <c r="M43">
        <f>'[7]DWM-NB'!Q47</f>
        <v>0</v>
      </c>
      <c r="N43">
        <f>'[7]DWM-HT'!Q47</f>
        <v>0</v>
      </c>
      <c r="O43">
        <f>[7]WMA!Q47</f>
        <v>0</v>
      </c>
      <c r="P43">
        <f>[7]Lite!Q47</f>
        <v>100</v>
      </c>
      <c r="R43">
        <f>[7]ARF!C47</f>
        <v>4.09375</v>
      </c>
      <c r="S43">
        <f>'[7]DWM-NB'!C47</f>
        <v>0</v>
      </c>
      <c r="T43">
        <f>'[7]DWM-HT'!C47</f>
        <v>1.046875</v>
      </c>
      <c r="U43">
        <f>[7]WMA!C47</f>
        <v>0.609375</v>
      </c>
      <c r="V43">
        <f>[7]Lite!C47</f>
        <v>2.5</v>
      </c>
    </row>
    <row r="44" spans="1:22" x14ac:dyDescent="0.3">
      <c r="A44">
        <f>[7]ARF!E48</f>
        <v>42000</v>
      </c>
      <c r="B44">
        <f>[7]ARF!F48</f>
        <v>46.7</v>
      </c>
      <c r="C44">
        <f>'[7]DWM-NB'!F48</f>
        <v>0</v>
      </c>
      <c r="D44">
        <f>'[7]DWM-HT'!F48</f>
        <v>49.7</v>
      </c>
      <c r="E44">
        <f>[7]WMA!F48</f>
        <v>52</v>
      </c>
      <c r="F44">
        <f>[7]Lite!F48</f>
        <v>56.399999999999991</v>
      </c>
      <c r="H44">
        <f>'[7]DWM-NB'!L48</f>
        <v>0</v>
      </c>
      <c r="I44">
        <f>[7]Lite!L48</f>
        <v>57</v>
      </c>
      <c r="J44">
        <f>'[7]DWM-HT'!L48</f>
        <v>1</v>
      </c>
      <c r="L44">
        <f>[7]ARF!Q48</f>
        <v>0</v>
      </c>
      <c r="M44">
        <f>'[7]DWM-NB'!Q48</f>
        <v>0</v>
      </c>
      <c r="N44">
        <f>'[7]DWM-HT'!Q48</f>
        <v>0</v>
      </c>
      <c r="O44">
        <f>[7]WMA!Q48</f>
        <v>0</v>
      </c>
      <c r="P44">
        <f>[7]Lite!Q48</f>
        <v>0</v>
      </c>
      <c r="R44">
        <f>[7]ARF!C48</f>
        <v>4.21875</v>
      </c>
      <c r="S44">
        <f>'[7]DWM-NB'!C48</f>
        <v>0</v>
      </c>
      <c r="T44">
        <f>'[7]DWM-HT'!C48</f>
        <v>1.0625</v>
      </c>
      <c r="U44">
        <f>[7]WMA!C48</f>
        <v>0.625</v>
      </c>
      <c r="V44">
        <f>[7]Lite!C48</f>
        <v>2.59375</v>
      </c>
    </row>
    <row r="45" spans="1:22" x14ac:dyDescent="0.3">
      <c r="A45">
        <f>[7]ARF!E49</f>
        <v>43000</v>
      </c>
      <c r="B45">
        <f>[7]ARF!F49</f>
        <v>44.1</v>
      </c>
      <c r="C45">
        <f>'[7]DWM-NB'!F49</f>
        <v>0</v>
      </c>
      <c r="D45">
        <f>'[7]DWM-HT'!F49</f>
        <v>51.4</v>
      </c>
      <c r="E45">
        <f>[7]WMA!F49</f>
        <v>52.7</v>
      </c>
      <c r="F45">
        <f>[7]Lite!F49</f>
        <v>53.5</v>
      </c>
      <c r="H45">
        <f>'[7]DWM-NB'!L49</f>
        <v>0</v>
      </c>
      <c r="I45">
        <f>[7]Lite!L49</f>
        <v>57</v>
      </c>
      <c r="J45">
        <f>'[7]DWM-HT'!L49</f>
        <v>1</v>
      </c>
      <c r="L45">
        <f>[7]ARF!Q49</f>
        <v>0</v>
      </c>
      <c r="M45">
        <f>'[7]DWM-NB'!Q49</f>
        <v>0</v>
      </c>
      <c r="N45">
        <f>'[7]DWM-HT'!Q49</f>
        <v>0</v>
      </c>
      <c r="O45">
        <f>[7]WMA!Q49</f>
        <v>0</v>
      </c>
      <c r="P45">
        <f>[7]Lite!Q49</f>
        <v>0</v>
      </c>
      <c r="R45">
        <f>[7]ARF!C49</f>
        <v>4.328125</v>
      </c>
      <c r="S45">
        <f>'[7]DWM-NB'!C49</f>
        <v>0</v>
      </c>
      <c r="T45">
        <f>'[7]DWM-HT'!C49</f>
        <v>1.078125</v>
      </c>
      <c r="U45">
        <f>[7]WMA!C49</f>
        <v>0.640625</v>
      </c>
      <c r="V45">
        <f>[7]Lite!C49</f>
        <v>2.671875</v>
      </c>
    </row>
    <row r="46" spans="1:22" x14ac:dyDescent="0.3">
      <c r="A46">
        <f>[7]ARF!E50</f>
        <v>44000</v>
      </c>
      <c r="B46">
        <f>[7]ARF!F50</f>
        <v>46.300000000000004</v>
      </c>
      <c r="C46">
        <f>'[7]DWM-NB'!F50</f>
        <v>0</v>
      </c>
      <c r="D46">
        <f>'[7]DWM-HT'!F50</f>
        <v>51</v>
      </c>
      <c r="E46">
        <f>[7]WMA!F50</f>
        <v>53.1</v>
      </c>
      <c r="F46">
        <f>[7]Lite!F50</f>
        <v>54.800000000000004</v>
      </c>
      <c r="H46">
        <f>'[7]DWM-NB'!L50</f>
        <v>0</v>
      </c>
      <c r="I46">
        <f>[7]Lite!L50</f>
        <v>59</v>
      </c>
      <c r="J46">
        <f>'[7]DWM-HT'!L50</f>
        <v>1</v>
      </c>
      <c r="L46">
        <f>[7]ARF!Q50</f>
        <v>0</v>
      </c>
      <c r="M46">
        <f>'[7]DWM-NB'!Q50</f>
        <v>0</v>
      </c>
      <c r="N46">
        <f>'[7]DWM-HT'!Q50</f>
        <v>0</v>
      </c>
      <c r="O46">
        <f>[7]WMA!Q50</f>
        <v>0</v>
      </c>
      <c r="P46">
        <f>[7]Lite!Q50</f>
        <v>0</v>
      </c>
      <c r="R46">
        <f>[7]ARF!C50</f>
        <v>4.421875</v>
      </c>
      <c r="S46">
        <f>'[7]DWM-NB'!C50</f>
        <v>0</v>
      </c>
      <c r="T46">
        <f>'[7]DWM-HT'!C50</f>
        <v>1.09375</v>
      </c>
      <c r="U46">
        <f>[7]WMA!C50</f>
        <v>0.640625</v>
      </c>
      <c r="V46">
        <f>[7]Lite!C50</f>
        <v>2.8125</v>
      </c>
    </row>
    <row r="47" spans="1:22" x14ac:dyDescent="0.3">
      <c r="A47">
        <f>[7]ARF!E51</f>
        <v>45000</v>
      </c>
      <c r="B47">
        <f>[7]ARF!F51</f>
        <v>49.4</v>
      </c>
      <c r="C47">
        <f>'[7]DWM-NB'!F51</f>
        <v>0</v>
      </c>
      <c r="D47">
        <f>'[7]DWM-HT'!F51</f>
        <v>52.2</v>
      </c>
      <c r="E47">
        <f>[7]WMA!F51</f>
        <v>51.9</v>
      </c>
      <c r="F47">
        <f>[7]Lite!F51</f>
        <v>53.300000000000004</v>
      </c>
      <c r="H47">
        <f>'[7]DWM-NB'!L51</f>
        <v>0</v>
      </c>
      <c r="I47">
        <f>[7]Lite!L51</f>
        <v>66</v>
      </c>
      <c r="J47">
        <f>'[7]DWM-HT'!L51</f>
        <v>1</v>
      </c>
      <c r="L47">
        <f>[7]ARF!Q51</f>
        <v>0</v>
      </c>
      <c r="M47">
        <f>'[7]DWM-NB'!Q51</f>
        <v>0</v>
      </c>
      <c r="N47">
        <f>'[7]DWM-HT'!Q51</f>
        <v>0</v>
      </c>
      <c r="O47">
        <f>[7]WMA!Q51</f>
        <v>0</v>
      </c>
      <c r="P47">
        <f>[7]Lite!Q51</f>
        <v>100</v>
      </c>
      <c r="R47">
        <f>[7]ARF!C51</f>
        <v>4.546875</v>
      </c>
      <c r="S47">
        <f>'[7]DWM-NB'!C51</f>
        <v>0</v>
      </c>
      <c r="T47">
        <f>'[7]DWM-HT'!C51</f>
        <v>1.109375</v>
      </c>
      <c r="U47">
        <f>[7]WMA!C51</f>
        <v>0.65625</v>
      </c>
      <c r="V47">
        <f>[7]Lite!C51</f>
        <v>2.953125</v>
      </c>
    </row>
    <row r="48" spans="1:22" x14ac:dyDescent="0.3">
      <c r="A48">
        <f>[7]ARF!E52</f>
        <v>46000</v>
      </c>
      <c r="B48">
        <f>[7]ARF!F52</f>
        <v>57.599999999999994</v>
      </c>
      <c r="C48">
        <f>'[7]DWM-NB'!F52</f>
        <v>0</v>
      </c>
      <c r="D48">
        <f>'[7]DWM-HT'!F52</f>
        <v>55.300000000000004</v>
      </c>
      <c r="E48">
        <f>[7]WMA!F52</f>
        <v>56.599999999999994</v>
      </c>
      <c r="F48">
        <f>[7]Lite!F52</f>
        <v>51.6</v>
      </c>
      <c r="H48">
        <f>'[7]DWM-NB'!L52</f>
        <v>0</v>
      </c>
      <c r="I48">
        <f>[7]Lite!L52</f>
        <v>67</v>
      </c>
      <c r="J48">
        <f>'[7]DWM-HT'!L52</f>
        <v>1</v>
      </c>
      <c r="L48">
        <f>[7]ARF!Q52</f>
        <v>0</v>
      </c>
      <c r="M48">
        <f>'[7]DWM-NB'!Q52</f>
        <v>0</v>
      </c>
      <c r="N48">
        <f>'[7]DWM-HT'!Q52</f>
        <v>0</v>
      </c>
      <c r="O48">
        <f>[7]WMA!Q52</f>
        <v>0</v>
      </c>
      <c r="P48">
        <f>[7]Lite!Q52</f>
        <v>100</v>
      </c>
      <c r="R48">
        <f>[7]ARF!C52</f>
        <v>4.65625</v>
      </c>
      <c r="S48">
        <f>'[7]DWM-NB'!C52</f>
        <v>0</v>
      </c>
      <c r="T48">
        <f>'[7]DWM-HT'!C52</f>
        <v>1.140625</v>
      </c>
      <c r="U48">
        <f>[7]WMA!C52</f>
        <v>0.671875</v>
      </c>
      <c r="V48">
        <f>[7]Lite!C52</f>
        <v>3.046875</v>
      </c>
    </row>
    <row r="49" spans="1:22" x14ac:dyDescent="0.3">
      <c r="A49">
        <f>[7]ARF!E53</f>
        <v>47000</v>
      </c>
      <c r="B49">
        <f>[7]ARF!F53</f>
        <v>47.699999999999996</v>
      </c>
      <c r="C49">
        <f>'[7]DWM-NB'!F53</f>
        <v>0</v>
      </c>
      <c r="D49">
        <f>'[7]DWM-HT'!F53</f>
        <v>49.5</v>
      </c>
      <c r="E49">
        <f>[7]WMA!F53</f>
        <v>53</v>
      </c>
      <c r="F49">
        <f>[7]Lite!F53</f>
        <v>50.6</v>
      </c>
      <c r="H49">
        <f>'[7]DWM-NB'!L53</f>
        <v>0</v>
      </c>
      <c r="I49">
        <f>[7]Lite!L53</f>
        <v>67</v>
      </c>
      <c r="J49">
        <f>'[7]DWM-HT'!L53</f>
        <v>1</v>
      </c>
      <c r="L49">
        <f>[7]ARF!Q53</f>
        <v>0</v>
      </c>
      <c r="M49">
        <f>'[7]DWM-NB'!Q53</f>
        <v>0</v>
      </c>
      <c r="N49">
        <f>'[7]DWM-HT'!Q53</f>
        <v>0</v>
      </c>
      <c r="O49">
        <f>[7]WMA!Q53</f>
        <v>0</v>
      </c>
      <c r="P49">
        <f>[7]Lite!Q53</f>
        <v>0</v>
      </c>
      <c r="R49">
        <f>[7]ARF!C53</f>
        <v>4.78125</v>
      </c>
      <c r="S49">
        <f>'[7]DWM-NB'!C53</f>
        <v>0</v>
      </c>
      <c r="T49">
        <f>'[7]DWM-HT'!C53</f>
        <v>1.15625</v>
      </c>
      <c r="U49">
        <f>[7]WMA!C53</f>
        <v>0.6875</v>
      </c>
      <c r="V49">
        <f>[7]Lite!C53</f>
        <v>3.125</v>
      </c>
    </row>
    <row r="50" spans="1:22" x14ac:dyDescent="0.3">
      <c r="A50">
        <f>[7]ARF!E54</f>
        <v>48000</v>
      </c>
      <c r="B50">
        <f>[7]ARF!F54</f>
        <v>46.9</v>
      </c>
      <c r="C50">
        <f>'[7]DWM-NB'!F54</f>
        <v>0</v>
      </c>
      <c r="D50">
        <f>'[7]DWM-HT'!F54</f>
        <v>53.300000000000004</v>
      </c>
      <c r="E50">
        <f>[7]WMA!F54</f>
        <v>52</v>
      </c>
      <c r="F50">
        <f>[7]Lite!F54</f>
        <v>51.300000000000004</v>
      </c>
      <c r="H50">
        <f>'[7]DWM-NB'!L54</f>
        <v>0</v>
      </c>
      <c r="I50">
        <f>[7]Lite!L54</f>
        <v>69</v>
      </c>
      <c r="J50">
        <f>'[7]DWM-HT'!L54</f>
        <v>1</v>
      </c>
      <c r="L50">
        <f>[7]ARF!Q54</f>
        <v>0</v>
      </c>
      <c r="M50">
        <f>'[7]DWM-NB'!Q54</f>
        <v>0</v>
      </c>
      <c r="N50">
        <f>'[7]DWM-HT'!Q54</f>
        <v>0</v>
      </c>
      <c r="O50">
        <f>[7]WMA!Q54</f>
        <v>0</v>
      </c>
      <c r="P50">
        <f>[7]Lite!Q54</f>
        <v>100</v>
      </c>
      <c r="R50">
        <f>[7]ARF!C54</f>
        <v>4.90625</v>
      </c>
      <c r="S50">
        <f>'[7]DWM-NB'!C54</f>
        <v>0</v>
      </c>
      <c r="T50">
        <f>'[7]DWM-HT'!C54</f>
        <v>1.171875</v>
      </c>
      <c r="U50">
        <f>[7]WMA!C54</f>
        <v>0.6875</v>
      </c>
      <c r="V50">
        <f>[7]Lite!C54</f>
        <v>3.203125</v>
      </c>
    </row>
    <row r="51" spans="1:22" x14ac:dyDescent="0.3">
      <c r="A51">
        <f>[7]ARF!E55</f>
        <v>49000</v>
      </c>
      <c r="B51">
        <f>[7]ARF!F55</f>
        <v>47.8</v>
      </c>
      <c r="C51">
        <f>'[7]DWM-NB'!F55</f>
        <v>0</v>
      </c>
      <c r="D51">
        <f>'[7]DWM-HT'!F55</f>
        <v>52.6</v>
      </c>
      <c r="E51">
        <f>[7]WMA!F55</f>
        <v>51.1</v>
      </c>
      <c r="F51">
        <f>[7]Lite!F55</f>
        <v>55.2</v>
      </c>
      <c r="H51">
        <f>'[7]DWM-NB'!L55</f>
        <v>0</v>
      </c>
      <c r="I51">
        <f>[7]Lite!L55</f>
        <v>69</v>
      </c>
      <c r="J51">
        <f>'[7]DWM-HT'!L55</f>
        <v>1</v>
      </c>
      <c r="L51">
        <f>[7]ARF!Q55</f>
        <v>0</v>
      </c>
      <c r="M51">
        <f>'[7]DWM-NB'!Q55</f>
        <v>0</v>
      </c>
      <c r="N51">
        <f>'[7]DWM-HT'!Q55</f>
        <v>0</v>
      </c>
      <c r="O51">
        <f>[7]WMA!Q55</f>
        <v>0</v>
      </c>
      <c r="P51">
        <f>[7]Lite!Q55</f>
        <v>100</v>
      </c>
      <c r="R51">
        <f>[7]ARF!C55</f>
        <v>5.03125</v>
      </c>
      <c r="S51">
        <f>'[7]DWM-NB'!C55</f>
        <v>0</v>
      </c>
      <c r="T51">
        <f>'[7]DWM-HT'!C55</f>
        <v>1.1875</v>
      </c>
      <c r="U51">
        <f>[7]WMA!C55</f>
        <v>0.703125</v>
      </c>
      <c r="V51">
        <f>[7]Lite!C55</f>
        <v>3.296875</v>
      </c>
    </row>
    <row r="52" spans="1:22" x14ac:dyDescent="0.3">
      <c r="A52">
        <f>[7]ARF!E56</f>
        <v>50000</v>
      </c>
      <c r="B52">
        <f>[7]ARF!F56</f>
        <v>45</v>
      </c>
      <c r="C52">
        <f>'[7]DWM-NB'!F56</f>
        <v>0</v>
      </c>
      <c r="D52">
        <f>'[7]DWM-HT'!F56</f>
        <v>50.9</v>
      </c>
      <c r="E52">
        <f>[7]WMA!F56</f>
        <v>51.2</v>
      </c>
      <c r="F52">
        <f>[7]Lite!F56</f>
        <v>52.400000000000006</v>
      </c>
      <c r="H52">
        <f>'[7]DWM-NB'!L56</f>
        <v>0</v>
      </c>
      <c r="I52">
        <f>[7]Lite!L56</f>
        <v>69</v>
      </c>
      <c r="J52">
        <f>'[7]DWM-HT'!L56</f>
        <v>1</v>
      </c>
      <c r="L52">
        <f>[7]ARF!Q56</f>
        <v>0</v>
      </c>
      <c r="M52">
        <f>'[7]DWM-NB'!Q56</f>
        <v>0</v>
      </c>
      <c r="N52">
        <f>'[7]DWM-HT'!Q56</f>
        <v>0</v>
      </c>
      <c r="O52">
        <f>[7]WMA!Q56</f>
        <v>0</v>
      </c>
      <c r="P52">
        <f>[7]Lite!Q56</f>
        <v>0</v>
      </c>
      <c r="R52">
        <f>[7]ARF!C56</f>
        <v>5.1875</v>
      </c>
      <c r="S52">
        <f>'[7]DWM-NB'!C56</f>
        <v>0</v>
      </c>
      <c r="T52">
        <f>'[7]DWM-HT'!C56</f>
        <v>1.203125</v>
      </c>
      <c r="U52">
        <f>[7]WMA!C56</f>
        <v>0.71875</v>
      </c>
      <c r="V52">
        <f>[7]Lite!C56</f>
        <v>3.34375</v>
      </c>
    </row>
    <row r="53" spans="1:22" x14ac:dyDescent="0.3">
      <c r="A53">
        <f>[7]ARF!E57</f>
        <v>51000</v>
      </c>
      <c r="B53">
        <f>[7]ARF!F57</f>
        <v>47.099999999999994</v>
      </c>
      <c r="C53">
        <f>'[7]DWM-NB'!F57</f>
        <v>0</v>
      </c>
      <c r="D53">
        <f>'[7]DWM-HT'!F57</f>
        <v>49.6</v>
      </c>
      <c r="E53">
        <f>[7]WMA!F57</f>
        <v>52.7</v>
      </c>
      <c r="F53">
        <f>[7]Lite!F57</f>
        <v>50</v>
      </c>
      <c r="H53">
        <f>'[7]DWM-NB'!L57</f>
        <v>0</v>
      </c>
      <c r="I53">
        <f>[7]Lite!L57</f>
        <v>77</v>
      </c>
      <c r="J53">
        <f>'[7]DWM-HT'!L57</f>
        <v>1</v>
      </c>
      <c r="L53">
        <f>[7]ARF!Q57</f>
        <v>0</v>
      </c>
      <c r="M53">
        <f>'[7]DWM-NB'!Q57</f>
        <v>0</v>
      </c>
      <c r="N53">
        <f>'[7]DWM-HT'!Q57</f>
        <v>0</v>
      </c>
      <c r="O53">
        <f>[7]WMA!Q57</f>
        <v>0</v>
      </c>
      <c r="P53">
        <f>[7]Lite!Q57</f>
        <v>0</v>
      </c>
      <c r="R53">
        <f>[7]ARF!C57</f>
        <v>5.3125</v>
      </c>
      <c r="S53">
        <f>'[7]DWM-NB'!C57</f>
        <v>0</v>
      </c>
      <c r="T53">
        <f>'[7]DWM-HT'!C57</f>
        <v>1.21875</v>
      </c>
      <c r="U53">
        <f>[7]WMA!C57</f>
        <v>0.734375</v>
      </c>
      <c r="V53">
        <f>[7]Lite!C57</f>
        <v>3.453125</v>
      </c>
    </row>
    <row r="54" spans="1:22" x14ac:dyDescent="0.3">
      <c r="A54">
        <f>[7]ARF!E58</f>
        <v>52000</v>
      </c>
      <c r="B54">
        <f>[7]ARF!F58</f>
        <v>47.4</v>
      </c>
      <c r="C54">
        <f>'[7]DWM-NB'!F58</f>
        <v>0</v>
      </c>
      <c r="D54">
        <f>'[7]DWM-HT'!F58</f>
        <v>50.4</v>
      </c>
      <c r="E54">
        <f>[7]WMA!F58</f>
        <v>50.6</v>
      </c>
      <c r="F54">
        <f>[7]Lite!F58</f>
        <v>52.2</v>
      </c>
      <c r="H54">
        <f>'[7]DWM-NB'!L58</f>
        <v>0</v>
      </c>
      <c r="I54">
        <f>[7]Lite!L58</f>
        <v>77</v>
      </c>
      <c r="J54">
        <f>'[7]DWM-HT'!L58</f>
        <v>1</v>
      </c>
      <c r="L54">
        <f>[7]ARF!Q58</f>
        <v>0</v>
      </c>
      <c r="M54">
        <f>'[7]DWM-NB'!Q58</f>
        <v>0</v>
      </c>
      <c r="N54">
        <f>'[7]DWM-HT'!Q58</f>
        <v>0</v>
      </c>
      <c r="O54">
        <f>[7]WMA!Q58</f>
        <v>0</v>
      </c>
      <c r="P54">
        <f>[7]Lite!Q58</f>
        <v>0</v>
      </c>
      <c r="R54">
        <f>[7]ARF!C58</f>
        <v>5.4375</v>
      </c>
      <c r="S54">
        <f>'[7]DWM-NB'!C58</f>
        <v>0</v>
      </c>
      <c r="T54">
        <f>'[7]DWM-HT'!C58</f>
        <v>1.234375</v>
      </c>
      <c r="U54">
        <f>[7]WMA!C58</f>
        <v>0.734375</v>
      </c>
      <c r="V54">
        <f>[7]Lite!C58</f>
        <v>3.53125</v>
      </c>
    </row>
    <row r="55" spans="1:22" x14ac:dyDescent="0.3">
      <c r="A55">
        <f>[7]ARF!E59</f>
        <v>53000</v>
      </c>
      <c r="B55">
        <f>[7]ARF!F59</f>
        <v>49.6</v>
      </c>
      <c r="C55">
        <f>'[7]DWM-NB'!F59</f>
        <v>0</v>
      </c>
      <c r="D55">
        <f>'[7]DWM-HT'!F59</f>
        <v>50.7</v>
      </c>
      <c r="E55">
        <f>[7]WMA!F59</f>
        <v>49.9</v>
      </c>
      <c r="F55">
        <f>[7]Lite!F59</f>
        <v>51.5</v>
      </c>
      <c r="H55">
        <f>'[7]DWM-NB'!L59</f>
        <v>0</v>
      </c>
      <c r="I55">
        <f>[7]Lite!L59</f>
        <v>77</v>
      </c>
      <c r="J55">
        <f>'[7]DWM-HT'!L59</f>
        <v>1</v>
      </c>
      <c r="L55">
        <f>[7]ARF!Q59</f>
        <v>0</v>
      </c>
      <c r="M55">
        <f>'[7]DWM-NB'!Q59</f>
        <v>0</v>
      </c>
      <c r="N55">
        <f>'[7]DWM-HT'!Q59</f>
        <v>0</v>
      </c>
      <c r="O55">
        <f>[7]WMA!Q59</f>
        <v>0</v>
      </c>
      <c r="P55">
        <f>[7]Lite!Q59</f>
        <v>0</v>
      </c>
      <c r="R55">
        <f>[7]ARF!C59</f>
        <v>5.578125</v>
      </c>
      <c r="S55">
        <f>'[7]DWM-NB'!C59</f>
        <v>0</v>
      </c>
      <c r="T55">
        <f>'[7]DWM-HT'!C59</f>
        <v>1.234375</v>
      </c>
      <c r="U55">
        <f>[7]WMA!C59</f>
        <v>0.765625</v>
      </c>
      <c r="V55">
        <f>[7]Lite!C59</f>
        <v>3.609375</v>
      </c>
    </row>
    <row r="56" spans="1:22" x14ac:dyDescent="0.3">
      <c r="A56">
        <f>[7]ARF!E60</f>
        <v>54000</v>
      </c>
      <c r="B56">
        <f>[7]ARF!F60</f>
        <v>45.300000000000004</v>
      </c>
      <c r="C56">
        <f>'[7]DWM-NB'!F60</f>
        <v>0</v>
      </c>
      <c r="D56">
        <f>'[7]DWM-HT'!F60</f>
        <v>50.8</v>
      </c>
      <c r="E56">
        <f>[7]WMA!F60</f>
        <v>51.5</v>
      </c>
      <c r="F56">
        <f>[7]Lite!F60</f>
        <v>52.800000000000004</v>
      </c>
      <c r="H56">
        <f>'[7]DWM-NB'!L60</f>
        <v>0</v>
      </c>
      <c r="I56">
        <f>[7]Lite!L60</f>
        <v>79</v>
      </c>
      <c r="J56">
        <f>'[7]DWM-HT'!L60</f>
        <v>1</v>
      </c>
      <c r="L56">
        <f>[7]ARF!Q60</f>
        <v>0</v>
      </c>
      <c r="M56">
        <f>'[7]DWM-NB'!Q60</f>
        <v>0</v>
      </c>
      <c r="N56">
        <f>'[7]DWM-HT'!Q60</f>
        <v>0</v>
      </c>
      <c r="O56">
        <f>[7]WMA!Q60</f>
        <v>0</v>
      </c>
      <c r="P56">
        <f>[7]Lite!Q60</f>
        <v>100</v>
      </c>
      <c r="R56">
        <f>[7]ARF!C60</f>
        <v>5.75</v>
      </c>
      <c r="S56">
        <f>'[7]DWM-NB'!C60</f>
        <v>0</v>
      </c>
      <c r="T56">
        <f>'[7]DWM-HT'!C60</f>
        <v>1.25</v>
      </c>
      <c r="U56">
        <f>[7]WMA!C60</f>
        <v>0.78125</v>
      </c>
      <c r="V56">
        <f>[7]Lite!C60</f>
        <v>3.75</v>
      </c>
    </row>
    <row r="57" spans="1:22" x14ac:dyDescent="0.3">
      <c r="A57">
        <f>[7]ARF!E61</f>
        <v>55000</v>
      </c>
      <c r="B57">
        <f>[7]ARF!F61</f>
        <v>45.300000000000004</v>
      </c>
      <c r="C57">
        <f>'[7]DWM-NB'!F61</f>
        <v>0</v>
      </c>
      <c r="D57">
        <f>'[7]DWM-HT'!F61</f>
        <v>53.6</v>
      </c>
      <c r="E57">
        <f>[7]WMA!F61</f>
        <v>54.7</v>
      </c>
      <c r="F57">
        <f>[7]Lite!F61</f>
        <v>53.6</v>
      </c>
      <c r="H57">
        <f>'[7]DWM-NB'!L61</f>
        <v>0</v>
      </c>
      <c r="I57">
        <f>[7]Lite!L61</f>
        <v>85</v>
      </c>
      <c r="J57">
        <f>'[7]DWM-HT'!L61</f>
        <v>1</v>
      </c>
      <c r="L57">
        <f>[7]ARF!Q61</f>
        <v>0</v>
      </c>
      <c r="M57">
        <f>'[7]DWM-NB'!Q61</f>
        <v>0</v>
      </c>
      <c r="N57">
        <f>'[7]DWM-HT'!Q61</f>
        <v>0</v>
      </c>
      <c r="O57">
        <f>[7]WMA!Q61</f>
        <v>0</v>
      </c>
      <c r="P57">
        <f>[7]Lite!Q61</f>
        <v>100</v>
      </c>
      <c r="R57">
        <f>[7]ARF!C61</f>
        <v>5.90625</v>
      </c>
      <c r="S57">
        <f>'[7]DWM-NB'!C61</f>
        <v>0</v>
      </c>
      <c r="T57">
        <f>'[7]DWM-HT'!C61</f>
        <v>1.265625</v>
      </c>
      <c r="U57">
        <f>[7]WMA!C61</f>
        <v>0.796875</v>
      </c>
      <c r="V57">
        <f>[7]Lite!C61</f>
        <v>3.90625</v>
      </c>
    </row>
    <row r="58" spans="1:22" x14ac:dyDescent="0.3">
      <c r="A58">
        <f>[7]ARF!E62</f>
        <v>56000</v>
      </c>
      <c r="B58">
        <f>[7]ARF!F62</f>
        <v>54.7</v>
      </c>
      <c r="C58">
        <f>'[7]DWM-NB'!F62</f>
        <v>0</v>
      </c>
      <c r="D58">
        <f>'[7]DWM-HT'!F62</f>
        <v>56.8</v>
      </c>
      <c r="E58">
        <f>[7]WMA!F62</f>
        <v>59.699999999999996</v>
      </c>
      <c r="F58">
        <f>[7]Lite!F62</f>
        <v>55.1</v>
      </c>
      <c r="H58">
        <f>'[7]DWM-NB'!L62</f>
        <v>0</v>
      </c>
      <c r="I58">
        <f>[7]Lite!L62</f>
        <v>85</v>
      </c>
      <c r="J58">
        <f>'[7]DWM-HT'!L62</f>
        <v>1</v>
      </c>
      <c r="L58">
        <f>[7]ARF!Q62</f>
        <v>0</v>
      </c>
      <c r="M58">
        <f>'[7]DWM-NB'!Q62</f>
        <v>0</v>
      </c>
      <c r="N58">
        <f>'[7]DWM-HT'!Q62</f>
        <v>0</v>
      </c>
      <c r="O58">
        <f>[7]WMA!Q62</f>
        <v>0</v>
      </c>
      <c r="P58">
        <f>[7]Lite!Q62</f>
        <v>0</v>
      </c>
      <c r="R58">
        <f>[7]ARF!C62</f>
        <v>6.09375</v>
      </c>
      <c r="S58">
        <f>'[7]DWM-NB'!C62</f>
        <v>0</v>
      </c>
      <c r="T58">
        <f>'[7]DWM-HT'!C62</f>
        <v>1.28125</v>
      </c>
      <c r="U58">
        <f>[7]WMA!C62</f>
        <v>0.8125</v>
      </c>
      <c r="V58">
        <f>[7]Lite!C62</f>
        <v>4.078125</v>
      </c>
    </row>
    <row r="59" spans="1:22" x14ac:dyDescent="0.3">
      <c r="A59">
        <f>[7]ARF!E63</f>
        <v>57000</v>
      </c>
      <c r="B59">
        <f>[7]ARF!F63</f>
        <v>48.8</v>
      </c>
      <c r="C59">
        <f>'[7]DWM-NB'!F63</f>
        <v>0</v>
      </c>
      <c r="D59">
        <f>'[7]DWM-HT'!F63</f>
        <v>49.4</v>
      </c>
      <c r="E59">
        <f>[7]WMA!F63</f>
        <v>49</v>
      </c>
      <c r="F59">
        <f>[7]Lite!F63</f>
        <v>53.7</v>
      </c>
      <c r="H59">
        <f>'[7]DWM-NB'!L63</f>
        <v>0</v>
      </c>
      <c r="I59">
        <f>[7]Lite!L63</f>
        <v>89</v>
      </c>
      <c r="J59">
        <f>'[7]DWM-HT'!L63</f>
        <v>1</v>
      </c>
      <c r="L59">
        <f>[7]ARF!Q63</f>
        <v>0</v>
      </c>
      <c r="M59">
        <f>'[7]DWM-NB'!Q63</f>
        <v>0</v>
      </c>
      <c r="N59">
        <f>'[7]DWM-HT'!Q63</f>
        <v>0</v>
      </c>
      <c r="O59">
        <f>[7]WMA!Q63</f>
        <v>0</v>
      </c>
      <c r="P59">
        <f>[7]Lite!Q63</f>
        <v>0</v>
      </c>
      <c r="R59">
        <f>[7]ARF!C63</f>
        <v>6.265625</v>
      </c>
      <c r="S59">
        <f>'[7]DWM-NB'!C63</f>
        <v>0</v>
      </c>
      <c r="T59">
        <f>'[7]DWM-HT'!C63</f>
        <v>1.296875</v>
      </c>
      <c r="U59">
        <f>[7]WMA!C63</f>
        <v>0.828125</v>
      </c>
      <c r="V59">
        <f>[7]Lite!C63</f>
        <v>4.21875</v>
      </c>
    </row>
    <row r="60" spans="1:22" x14ac:dyDescent="0.3">
      <c r="A60">
        <f>[7]ARF!E64</f>
        <v>58000</v>
      </c>
      <c r="B60">
        <f>[7]ARF!F64</f>
        <v>44.2</v>
      </c>
      <c r="C60">
        <f>'[7]DWM-NB'!F64</f>
        <v>0</v>
      </c>
      <c r="D60">
        <f>'[7]DWM-HT'!F64</f>
        <v>51.300000000000004</v>
      </c>
      <c r="E60">
        <f>[7]WMA!F64</f>
        <v>50.9</v>
      </c>
      <c r="F60">
        <f>[7]Lite!F64</f>
        <v>51.7</v>
      </c>
      <c r="H60">
        <f>'[7]DWM-NB'!L64</f>
        <v>0</v>
      </c>
      <c r="I60">
        <f>[7]Lite!L64</f>
        <v>89</v>
      </c>
      <c r="J60">
        <f>'[7]DWM-HT'!L64</f>
        <v>1</v>
      </c>
      <c r="L60">
        <f>[7]ARF!Q64</f>
        <v>0</v>
      </c>
      <c r="M60">
        <f>'[7]DWM-NB'!Q64</f>
        <v>0</v>
      </c>
      <c r="N60">
        <f>'[7]DWM-HT'!Q64</f>
        <v>0</v>
      </c>
      <c r="O60">
        <f>[7]WMA!Q64</f>
        <v>0</v>
      </c>
      <c r="P60">
        <f>[7]Lite!Q64</f>
        <v>100</v>
      </c>
      <c r="R60">
        <f>[7]ARF!C64</f>
        <v>6.4375</v>
      </c>
      <c r="S60">
        <f>'[7]DWM-NB'!C64</f>
        <v>0</v>
      </c>
      <c r="T60">
        <f>'[7]DWM-HT'!C64</f>
        <v>1.3125</v>
      </c>
      <c r="U60">
        <f>[7]WMA!C64</f>
        <v>0.84375</v>
      </c>
      <c r="V60">
        <f>[7]Lite!C64</f>
        <v>4.328125</v>
      </c>
    </row>
    <row r="61" spans="1:22" x14ac:dyDescent="0.3">
      <c r="A61">
        <f>[7]ARF!E65</f>
        <v>59000</v>
      </c>
      <c r="B61">
        <f>[7]ARF!F65</f>
        <v>44.6</v>
      </c>
      <c r="C61">
        <f>'[7]DWM-NB'!F65</f>
        <v>0</v>
      </c>
      <c r="D61">
        <f>'[7]DWM-HT'!F65</f>
        <v>53.400000000000006</v>
      </c>
      <c r="E61">
        <f>[7]WMA!F65</f>
        <v>53.800000000000004</v>
      </c>
      <c r="F61">
        <f>[7]Lite!F65</f>
        <v>52.6</v>
      </c>
      <c r="H61">
        <f>'[7]DWM-NB'!L65</f>
        <v>0</v>
      </c>
      <c r="I61">
        <f>[7]Lite!L65</f>
        <v>89</v>
      </c>
      <c r="J61">
        <f>'[7]DWM-HT'!L65</f>
        <v>1</v>
      </c>
      <c r="L61">
        <f>[7]ARF!Q65</f>
        <v>0</v>
      </c>
      <c r="M61">
        <f>'[7]DWM-NB'!Q65</f>
        <v>0</v>
      </c>
      <c r="N61">
        <f>'[7]DWM-HT'!Q65</f>
        <v>0</v>
      </c>
      <c r="O61">
        <f>[7]WMA!Q65</f>
        <v>0</v>
      </c>
      <c r="P61">
        <f>[7]Lite!Q65</f>
        <v>0</v>
      </c>
      <c r="R61">
        <f>[7]ARF!C65</f>
        <v>6.59375</v>
      </c>
      <c r="S61">
        <f>'[7]DWM-NB'!C65</f>
        <v>0</v>
      </c>
      <c r="T61">
        <f>'[7]DWM-HT'!C65</f>
        <v>1.328125</v>
      </c>
      <c r="U61">
        <f>[7]WMA!C65</f>
        <v>0.859375</v>
      </c>
      <c r="V61">
        <f>[7]Lite!C65</f>
        <v>4.484375</v>
      </c>
    </row>
    <row r="62" spans="1:22" x14ac:dyDescent="0.3">
      <c r="A62">
        <f>[7]ARF!E66</f>
        <v>60000</v>
      </c>
      <c r="B62">
        <f>[7]ARF!F66</f>
        <v>46.400000000000006</v>
      </c>
      <c r="C62">
        <f>'[7]DWM-NB'!F66</f>
        <v>0</v>
      </c>
      <c r="D62">
        <f>'[7]DWM-HT'!F66</f>
        <v>50.4</v>
      </c>
      <c r="E62">
        <f>[7]WMA!F66</f>
        <v>53</v>
      </c>
      <c r="F62">
        <f>[7]Lite!F66</f>
        <v>56.699999999999996</v>
      </c>
      <c r="H62">
        <f>'[7]DWM-NB'!L66</f>
        <v>0</v>
      </c>
      <c r="I62">
        <f>[7]Lite!L66</f>
        <v>89</v>
      </c>
      <c r="J62">
        <f>'[7]DWM-HT'!L66</f>
        <v>1</v>
      </c>
      <c r="L62">
        <f>[7]ARF!Q66</f>
        <v>0</v>
      </c>
      <c r="M62">
        <f>'[7]DWM-NB'!Q66</f>
        <v>0</v>
      </c>
      <c r="N62">
        <f>'[7]DWM-HT'!Q66</f>
        <v>0</v>
      </c>
      <c r="O62">
        <f>[7]WMA!Q66</f>
        <v>0</v>
      </c>
      <c r="P62">
        <f>[7]Lite!Q66</f>
        <v>100</v>
      </c>
      <c r="R62">
        <f>[7]ARF!C66</f>
        <v>6.765625</v>
      </c>
      <c r="S62">
        <f>'[7]DWM-NB'!C66</f>
        <v>0</v>
      </c>
      <c r="T62">
        <f>'[7]DWM-HT'!C66</f>
        <v>1.34375</v>
      </c>
      <c r="U62">
        <f>[7]WMA!C66</f>
        <v>0.875</v>
      </c>
      <c r="V62">
        <f>[7]Lite!C66</f>
        <v>4.625</v>
      </c>
    </row>
    <row r="63" spans="1:22" x14ac:dyDescent="0.3">
      <c r="A63">
        <f>[7]ARF!E67</f>
        <v>61000</v>
      </c>
      <c r="B63">
        <f>[7]ARF!F67</f>
        <v>49.2</v>
      </c>
      <c r="C63">
        <f>'[7]DWM-NB'!F67</f>
        <v>0</v>
      </c>
      <c r="D63">
        <f>'[7]DWM-HT'!F67</f>
        <v>50.4</v>
      </c>
      <c r="E63">
        <f>[7]WMA!F67</f>
        <v>49.5</v>
      </c>
      <c r="F63">
        <f>[7]Lite!F67</f>
        <v>54.500000000000007</v>
      </c>
      <c r="H63">
        <f>'[7]DWM-NB'!L67</f>
        <v>0</v>
      </c>
      <c r="I63">
        <f>[7]Lite!L67</f>
        <v>89</v>
      </c>
      <c r="J63">
        <f>'[7]DWM-HT'!L67</f>
        <v>1</v>
      </c>
      <c r="L63">
        <f>[7]ARF!Q67</f>
        <v>0</v>
      </c>
      <c r="M63">
        <f>'[7]DWM-NB'!Q67</f>
        <v>0</v>
      </c>
      <c r="N63">
        <f>'[7]DWM-HT'!Q67</f>
        <v>0</v>
      </c>
      <c r="O63">
        <f>[7]WMA!Q67</f>
        <v>0</v>
      </c>
      <c r="P63">
        <f>[7]Lite!Q67</f>
        <v>100</v>
      </c>
      <c r="R63">
        <f>[7]ARF!C67</f>
        <v>6.953125</v>
      </c>
      <c r="S63">
        <f>'[7]DWM-NB'!C67</f>
        <v>0</v>
      </c>
      <c r="T63">
        <f>'[7]DWM-HT'!C67</f>
        <v>1.359375</v>
      </c>
      <c r="U63">
        <f>[7]WMA!C67</f>
        <v>0.890625</v>
      </c>
      <c r="V63">
        <f>[7]Lite!C67</f>
        <v>4.734375</v>
      </c>
    </row>
    <row r="64" spans="1:22" x14ac:dyDescent="0.3">
      <c r="A64">
        <f>[7]ARF!E68</f>
        <v>62000</v>
      </c>
      <c r="B64">
        <f>[7]ARF!F68</f>
        <v>48.199999999999996</v>
      </c>
      <c r="C64">
        <f>'[7]DWM-NB'!F68</f>
        <v>0</v>
      </c>
      <c r="D64">
        <f>'[7]DWM-HT'!F68</f>
        <v>51.7</v>
      </c>
      <c r="E64">
        <f>[7]WMA!F68</f>
        <v>51.9</v>
      </c>
      <c r="F64">
        <f>[7]Lite!F68</f>
        <v>53.5</v>
      </c>
      <c r="H64">
        <f>'[7]DWM-NB'!L68</f>
        <v>0</v>
      </c>
      <c r="I64">
        <f>[7]Lite!L68</f>
        <v>91</v>
      </c>
      <c r="J64">
        <f>'[7]DWM-HT'!L68</f>
        <v>1</v>
      </c>
      <c r="L64">
        <f>[7]ARF!Q68</f>
        <v>0</v>
      </c>
      <c r="M64">
        <f>'[7]DWM-NB'!Q68</f>
        <v>0</v>
      </c>
      <c r="N64">
        <f>'[7]DWM-HT'!Q68</f>
        <v>0</v>
      </c>
      <c r="O64">
        <f>[7]WMA!Q68</f>
        <v>0</v>
      </c>
      <c r="P64">
        <f>[7]Lite!Q68</f>
        <v>0</v>
      </c>
      <c r="R64">
        <f>[7]ARF!C68</f>
        <v>7.15625</v>
      </c>
      <c r="S64">
        <f>'[7]DWM-NB'!C68</f>
        <v>0</v>
      </c>
      <c r="T64">
        <f>'[7]DWM-HT'!C68</f>
        <v>1.390625</v>
      </c>
      <c r="U64">
        <f>[7]WMA!C68</f>
        <v>0.890625</v>
      </c>
      <c r="V64">
        <f>[7]Lite!C68</f>
        <v>4.859375</v>
      </c>
    </row>
    <row r="65" spans="1:22" x14ac:dyDescent="0.3">
      <c r="A65">
        <f>[7]ARF!E69</f>
        <v>63000</v>
      </c>
      <c r="B65">
        <f>[7]ARF!F69</f>
        <v>47.3</v>
      </c>
      <c r="C65">
        <f>'[7]DWM-NB'!F69</f>
        <v>0</v>
      </c>
      <c r="D65">
        <f>'[7]DWM-HT'!F69</f>
        <v>50.6</v>
      </c>
      <c r="E65">
        <f>[7]WMA!F69</f>
        <v>52.900000000000006</v>
      </c>
      <c r="F65">
        <f>[7]Lite!F69</f>
        <v>54.900000000000006</v>
      </c>
      <c r="H65">
        <f>'[7]DWM-NB'!L69</f>
        <v>0</v>
      </c>
      <c r="I65">
        <f>[7]Lite!L69</f>
        <v>91</v>
      </c>
      <c r="J65">
        <f>'[7]DWM-HT'!L69</f>
        <v>1</v>
      </c>
      <c r="L65">
        <f>[7]ARF!Q69</f>
        <v>0</v>
      </c>
      <c r="M65">
        <f>'[7]DWM-NB'!Q69</f>
        <v>0</v>
      </c>
      <c r="N65">
        <f>'[7]DWM-HT'!Q69</f>
        <v>0</v>
      </c>
      <c r="O65">
        <f>[7]WMA!Q69</f>
        <v>0</v>
      </c>
      <c r="P65">
        <f>[7]Lite!Q69</f>
        <v>100</v>
      </c>
      <c r="R65">
        <f>[7]ARF!C69</f>
        <v>7.3125</v>
      </c>
      <c r="S65">
        <f>'[7]DWM-NB'!C69</f>
        <v>0</v>
      </c>
      <c r="T65">
        <f>'[7]DWM-HT'!C69</f>
        <v>1.390625</v>
      </c>
      <c r="U65">
        <f>[7]WMA!C69</f>
        <v>0.90625</v>
      </c>
      <c r="V65">
        <f>[7]Lite!C69</f>
        <v>4.9375</v>
      </c>
    </row>
    <row r="66" spans="1:22" x14ac:dyDescent="0.3">
      <c r="A66">
        <f>[7]ARF!E70</f>
        <v>64000</v>
      </c>
      <c r="B66">
        <f>[7]ARF!F70</f>
        <v>47.099999999999994</v>
      </c>
      <c r="C66">
        <f>'[7]DWM-NB'!F70</f>
        <v>0</v>
      </c>
      <c r="D66">
        <f>'[7]DWM-HT'!F70</f>
        <v>52.800000000000004</v>
      </c>
      <c r="E66">
        <f>[7]WMA!F70</f>
        <v>53.6</v>
      </c>
      <c r="F66">
        <f>[7]Lite!F70</f>
        <v>55.600000000000009</v>
      </c>
      <c r="H66">
        <f>'[7]DWM-NB'!L70</f>
        <v>0</v>
      </c>
      <c r="I66">
        <f>[7]Lite!L70</f>
        <v>92</v>
      </c>
      <c r="J66">
        <f>'[7]DWM-HT'!L70</f>
        <v>1</v>
      </c>
      <c r="L66">
        <f>[7]ARF!Q70</f>
        <v>0</v>
      </c>
      <c r="M66">
        <f>'[7]DWM-NB'!Q70</f>
        <v>0</v>
      </c>
      <c r="N66">
        <f>'[7]DWM-HT'!Q70</f>
        <v>0</v>
      </c>
      <c r="O66">
        <f>[7]WMA!Q70</f>
        <v>0</v>
      </c>
      <c r="P66">
        <f>[7]Lite!Q70</f>
        <v>0</v>
      </c>
      <c r="R66">
        <f>[7]ARF!C70</f>
        <v>7.484375</v>
      </c>
      <c r="S66">
        <f>'[7]DWM-NB'!C70</f>
        <v>0</v>
      </c>
      <c r="T66">
        <f>'[7]DWM-HT'!C70</f>
        <v>1.421875</v>
      </c>
      <c r="U66">
        <f>[7]WMA!C70</f>
        <v>0.921875</v>
      </c>
      <c r="V66">
        <f>[7]Lite!C70</f>
        <v>5.0625</v>
      </c>
    </row>
    <row r="67" spans="1:22" x14ac:dyDescent="0.3">
      <c r="A67">
        <f>[7]ARF!E71</f>
        <v>65000</v>
      </c>
      <c r="B67">
        <f>[7]ARF!F71</f>
        <v>49.2</v>
      </c>
      <c r="C67">
        <f>'[7]DWM-NB'!F71</f>
        <v>0</v>
      </c>
      <c r="D67">
        <f>'[7]DWM-HT'!F71</f>
        <v>49</v>
      </c>
      <c r="E67">
        <f>[7]WMA!F71</f>
        <v>50.6</v>
      </c>
      <c r="F67">
        <f>[7]Lite!F71</f>
        <v>50.7</v>
      </c>
      <c r="H67">
        <f>'[7]DWM-NB'!L71</f>
        <v>0</v>
      </c>
      <c r="I67">
        <f>[7]Lite!L71</f>
        <v>92</v>
      </c>
      <c r="J67">
        <f>'[7]DWM-HT'!L71</f>
        <v>1</v>
      </c>
      <c r="L67">
        <f>[7]ARF!Q71</f>
        <v>0</v>
      </c>
      <c r="M67">
        <f>'[7]DWM-NB'!Q71</f>
        <v>0</v>
      </c>
      <c r="N67">
        <f>'[7]DWM-HT'!Q71</f>
        <v>0</v>
      </c>
      <c r="O67">
        <f>[7]WMA!Q71</f>
        <v>0</v>
      </c>
      <c r="P67">
        <f>[7]Lite!Q71</f>
        <v>0</v>
      </c>
      <c r="R67">
        <f>[7]ARF!C71</f>
        <v>7.65625</v>
      </c>
      <c r="S67">
        <f>'[7]DWM-NB'!C71</f>
        <v>0</v>
      </c>
      <c r="T67">
        <f>'[7]DWM-HT'!C71</f>
        <v>1.4375</v>
      </c>
      <c r="U67">
        <f>[7]WMA!C71</f>
        <v>0.9375</v>
      </c>
      <c r="V67">
        <f>[7]Lite!C71</f>
        <v>5.125</v>
      </c>
    </row>
    <row r="68" spans="1:22" x14ac:dyDescent="0.3">
      <c r="A68">
        <f>[7]ARF!E72</f>
        <v>66000</v>
      </c>
      <c r="B68">
        <f>[7]ARF!F72</f>
        <v>65.2</v>
      </c>
      <c r="C68">
        <f>'[7]DWM-NB'!F72</f>
        <v>0</v>
      </c>
      <c r="D68">
        <f>'[7]DWM-HT'!F72</f>
        <v>61</v>
      </c>
      <c r="E68">
        <f>[7]WMA!F72</f>
        <v>66.5</v>
      </c>
      <c r="F68">
        <f>[7]Lite!F72</f>
        <v>54.6</v>
      </c>
      <c r="H68">
        <f>'[7]DWM-NB'!L72</f>
        <v>0</v>
      </c>
      <c r="I68">
        <f>[7]Lite!L72</f>
        <v>92</v>
      </c>
      <c r="J68">
        <f>'[7]DWM-HT'!L72</f>
        <v>1</v>
      </c>
      <c r="L68">
        <f>[7]ARF!Q72</f>
        <v>0</v>
      </c>
      <c r="M68">
        <f>'[7]DWM-NB'!Q72</f>
        <v>0</v>
      </c>
      <c r="N68">
        <f>'[7]DWM-HT'!Q72</f>
        <v>0</v>
      </c>
      <c r="O68">
        <f>[7]WMA!Q72</f>
        <v>0</v>
      </c>
      <c r="P68">
        <f>[7]Lite!Q72</f>
        <v>0</v>
      </c>
      <c r="R68">
        <f>[7]ARF!C72</f>
        <v>7.84375</v>
      </c>
      <c r="S68">
        <f>'[7]DWM-NB'!C72</f>
        <v>0</v>
      </c>
      <c r="T68">
        <f>'[7]DWM-HT'!C72</f>
        <v>1.4375</v>
      </c>
      <c r="U68">
        <f>[7]WMA!C72</f>
        <v>0.9375</v>
      </c>
      <c r="V68">
        <f>[7]Lite!C72</f>
        <v>5.234375</v>
      </c>
    </row>
    <row r="69" spans="1:22" x14ac:dyDescent="0.3">
      <c r="A69">
        <f>[7]ARF!E73</f>
        <v>67000</v>
      </c>
      <c r="B69">
        <f>[7]ARF!F73</f>
        <v>90.5</v>
      </c>
      <c r="C69">
        <f>'[7]DWM-NB'!F73</f>
        <v>0</v>
      </c>
      <c r="D69">
        <f>'[7]DWM-HT'!F73</f>
        <v>75.8</v>
      </c>
      <c r="E69">
        <f>[7]WMA!F73</f>
        <v>87.1</v>
      </c>
      <c r="F69">
        <f>[7]Lite!F73</f>
        <v>57.9</v>
      </c>
      <c r="H69">
        <f>'[7]DWM-NB'!L73</f>
        <v>0</v>
      </c>
      <c r="I69">
        <f>[7]Lite!L73</f>
        <v>92</v>
      </c>
      <c r="J69">
        <f>'[7]DWM-HT'!L73</f>
        <v>1</v>
      </c>
      <c r="L69">
        <f>[7]ARF!Q73</f>
        <v>0</v>
      </c>
      <c r="M69">
        <f>'[7]DWM-NB'!Q73</f>
        <v>0</v>
      </c>
      <c r="N69">
        <f>'[7]DWM-HT'!Q73</f>
        <v>0</v>
      </c>
      <c r="O69">
        <f>[7]WMA!Q73</f>
        <v>0</v>
      </c>
      <c r="P69">
        <f>[7]Lite!Q73</f>
        <v>0</v>
      </c>
      <c r="R69">
        <f>[7]ARF!C73</f>
        <v>7.984375</v>
      </c>
      <c r="S69">
        <f>'[7]DWM-NB'!C73</f>
        <v>0</v>
      </c>
      <c r="T69">
        <f>'[7]DWM-HT'!C73</f>
        <v>1.453125</v>
      </c>
      <c r="U69">
        <f>[7]WMA!C73</f>
        <v>0.953125</v>
      </c>
      <c r="V69">
        <f>[7]Lite!C73</f>
        <v>5.390625</v>
      </c>
    </row>
    <row r="70" spans="1:22" x14ac:dyDescent="0.3">
      <c r="A70">
        <f>[7]ARF!E74</f>
        <v>68000</v>
      </c>
      <c r="B70">
        <f>[7]ARF!F74</f>
        <v>90.600000000000009</v>
      </c>
      <c r="C70">
        <f>'[7]DWM-NB'!F74</f>
        <v>0</v>
      </c>
      <c r="D70">
        <f>'[7]DWM-HT'!F74</f>
        <v>75.3</v>
      </c>
      <c r="E70">
        <f>[7]WMA!F74</f>
        <v>86.6</v>
      </c>
      <c r="F70">
        <f>[7]Lite!F74</f>
        <v>56.899999999999991</v>
      </c>
      <c r="H70">
        <f>'[7]DWM-NB'!L74</f>
        <v>0</v>
      </c>
      <c r="I70">
        <f>[7]Lite!L74</f>
        <v>92</v>
      </c>
      <c r="J70">
        <f>'[7]DWM-HT'!L74</f>
        <v>1</v>
      </c>
      <c r="L70">
        <f>[7]ARF!Q74</f>
        <v>0</v>
      </c>
      <c r="M70">
        <f>'[7]DWM-NB'!Q74</f>
        <v>0</v>
      </c>
      <c r="N70">
        <f>'[7]DWM-HT'!Q74</f>
        <v>0</v>
      </c>
      <c r="O70">
        <f>[7]WMA!Q74</f>
        <v>0</v>
      </c>
      <c r="P70">
        <f>[7]Lite!Q74</f>
        <v>0</v>
      </c>
      <c r="R70">
        <f>[7]ARF!C74</f>
        <v>8.125</v>
      </c>
      <c r="S70">
        <f>'[7]DWM-NB'!C74</f>
        <v>0</v>
      </c>
      <c r="T70">
        <f>'[7]DWM-HT'!C74</f>
        <v>1.46875</v>
      </c>
      <c r="U70">
        <f>[7]WMA!C74</f>
        <v>0.96875</v>
      </c>
      <c r="V70">
        <f>[7]Lite!C74</f>
        <v>5.546875</v>
      </c>
    </row>
    <row r="71" spans="1:22" x14ac:dyDescent="0.3">
      <c r="A71">
        <f>[7]ARF!E75</f>
        <v>69000</v>
      </c>
      <c r="B71">
        <f>[7]ARF!F75</f>
        <v>90.4</v>
      </c>
      <c r="C71">
        <f>'[7]DWM-NB'!F75</f>
        <v>0</v>
      </c>
      <c r="D71">
        <f>'[7]DWM-HT'!F75</f>
        <v>73.2</v>
      </c>
      <c r="E71">
        <f>[7]WMA!F75</f>
        <v>86.4</v>
      </c>
      <c r="F71">
        <f>[7]Lite!F75</f>
        <v>60.699999999999996</v>
      </c>
      <c r="H71">
        <f>'[7]DWM-NB'!L75</f>
        <v>0</v>
      </c>
      <c r="I71">
        <f>[7]Lite!L75</f>
        <v>96</v>
      </c>
      <c r="J71">
        <f>'[7]DWM-HT'!L75</f>
        <v>1</v>
      </c>
      <c r="L71">
        <f>[7]ARF!Q75</f>
        <v>0</v>
      </c>
      <c r="M71">
        <f>'[7]DWM-NB'!Q75</f>
        <v>0</v>
      </c>
      <c r="N71">
        <f>'[7]DWM-HT'!Q75</f>
        <v>0</v>
      </c>
      <c r="O71">
        <f>[7]WMA!Q75</f>
        <v>0</v>
      </c>
      <c r="P71">
        <f>[7]Lite!Q75</f>
        <v>100</v>
      </c>
      <c r="R71">
        <f>[7]ARF!C75</f>
        <v>8.265625</v>
      </c>
      <c r="S71">
        <f>'[7]DWM-NB'!C75</f>
        <v>0</v>
      </c>
      <c r="T71">
        <f>'[7]DWM-HT'!C75</f>
        <v>1.484375</v>
      </c>
      <c r="U71">
        <f>[7]WMA!C75</f>
        <v>0.96875</v>
      </c>
      <c r="V71">
        <f>[7]Lite!C75</f>
        <v>5.8125</v>
      </c>
    </row>
    <row r="72" spans="1:22" x14ac:dyDescent="0.3">
      <c r="A72">
        <f>[7]ARF!E76</f>
        <v>70000</v>
      </c>
      <c r="B72">
        <f>[7]ARF!F76</f>
        <v>91.7</v>
      </c>
      <c r="C72">
        <f>'[7]DWM-NB'!F76</f>
        <v>0</v>
      </c>
      <c r="D72">
        <f>'[7]DWM-HT'!F76</f>
        <v>75.900000000000006</v>
      </c>
      <c r="E72">
        <f>[7]WMA!F76</f>
        <v>87</v>
      </c>
      <c r="F72">
        <f>[7]Lite!F76</f>
        <v>68.7</v>
      </c>
      <c r="H72">
        <f>'[7]DWM-NB'!L76</f>
        <v>0</v>
      </c>
      <c r="I72">
        <f>[7]Lite!L76</f>
        <v>100</v>
      </c>
      <c r="J72">
        <f>'[7]DWM-HT'!L76</f>
        <v>1</v>
      </c>
      <c r="L72">
        <f>[7]ARF!Q76</f>
        <v>0</v>
      </c>
      <c r="M72">
        <f>'[7]DWM-NB'!Q76</f>
        <v>0</v>
      </c>
      <c r="N72">
        <f>'[7]DWM-HT'!Q76</f>
        <v>0</v>
      </c>
      <c r="O72">
        <f>[7]WMA!Q76</f>
        <v>0</v>
      </c>
      <c r="P72">
        <f>[7]Lite!Q76</f>
        <v>100</v>
      </c>
      <c r="R72">
        <f>[7]ARF!C76</f>
        <v>8.40625</v>
      </c>
      <c r="S72">
        <f>'[7]DWM-NB'!C76</f>
        <v>0</v>
      </c>
      <c r="T72">
        <f>'[7]DWM-HT'!C76</f>
        <v>1.5</v>
      </c>
      <c r="U72">
        <f>[7]WMA!C76</f>
        <v>0.984375</v>
      </c>
      <c r="V72">
        <f>[7]Lite!C76</f>
        <v>6.046875</v>
      </c>
    </row>
    <row r="73" spans="1:22" x14ac:dyDescent="0.3">
      <c r="A73">
        <f>[7]ARF!E77</f>
        <v>71000</v>
      </c>
      <c r="B73">
        <f>[7]ARF!F77</f>
        <v>90.2</v>
      </c>
      <c r="C73">
        <f>'[7]DWM-NB'!F77</f>
        <v>0</v>
      </c>
      <c r="D73">
        <f>'[7]DWM-HT'!F77</f>
        <v>73</v>
      </c>
      <c r="E73">
        <f>[7]WMA!F77</f>
        <v>85.7</v>
      </c>
      <c r="F73">
        <f>[7]Lite!F77</f>
        <v>72.7</v>
      </c>
      <c r="H73">
        <f>'[7]DWM-NB'!L77</f>
        <v>0</v>
      </c>
      <c r="I73">
        <f>[7]Lite!L77</f>
        <v>100</v>
      </c>
      <c r="J73">
        <f>'[7]DWM-HT'!L77</f>
        <v>1</v>
      </c>
      <c r="L73">
        <f>[7]ARF!Q77</f>
        <v>0</v>
      </c>
      <c r="M73">
        <f>'[7]DWM-NB'!Q77</f>
        <v>0</v>
      </c>
      <c r="N73">
        <f>'[7]DWM-HT'!Q77</f>
        <v>0</v>
      </c>
      <c r="O73">
        <f>[7]WMA!Q77</f>
        <v>0</v>
      </c>
      <c r="P73">
        <f>[7]Lite!Q77</f>
        <v>100</v>
      </c>
      <c r="R73">
        <f>[7]ARF!C77</f>
        <v>8.546875</v>
      </c>
      <c r="S73">
        <f>'[7]DWM-NB'!C77</f>
        <v>0</v>
      </c>
      <c r="T73">
        <f>'[7]DWM-HT'!C77</f>
        <v>1.515625</v>
      </c>
      <c r="U73">
        <f>[7]WMA!C77</f>
        <v>1</v>
      </c>
      <c r="V73">
        <f>[7]Lite!C77</f>
        <v>6.234375</v>
      </c>
    </row>
    <row r="74" spans="1:22" x14ac:dyDescent="0.3">
      <c r="A74">
        <f>[7]ARF!E78</f>
        <v>72000</v>
      </c>
      <c r="B74">
        <f>[7]ARF!F78</f>
        <v>90.7</v>
      </c>
      <c r="C74">
        <f>'[7]DWM-NB'!F78</f>
        <v>0</v>
      </c>
      <c r="D74">
        <f>'[7]DWM-HT'!F78</f>
        <v>75.2</v>
      </c>
      <c r="E74">
        <f>[7]WMA!F78</f>
        <v>87.5</v>
      </c>
      <c r="F74">
        <f>[7]Lite!F78</f>
        <v>73.5</v>
      </c>
      <c r="H74">
        <f>'[7]DWM-NB'!L78</f>
        <v>0</v>
      </c>
      <c r="I74">
        <f>[7]Lite!L78</f>
        <v>100</v>
      </c>
      <c r="J74">
        <f>'[7]DWM-HT'!L78</f>
        <v>1</v>
      </c>
      <c r="L74">
        <f>[7]ARF!Q78</f>
        <v>0</v>
      </c>
      <c r="M74">
        <f>'[7]DWM-NB'!Q78</f>
        <v>0</v>
      </c>
      <c r="N74">
        <f>'[7]DWM-HT'!Q78</f>
        <v>0</v>
      </c>
      <c r="O74">
        <f>[7]WMA!Q78</f>
        <v>0</v>
      </c>
      <c r="P74">
        <f>[7]Lite!Q78</f>
        <v>100</v>
      </c>
      <c r="R74">
        <f>[7]ARF!C78</f>
        <v>8.6875</v>
      </c>
      <c r="S74">
        <f>'[7]DWM-NB'!C78</f>
        <v>0</v>
      </c>
      <c r="T74">
        <f>'[7]DWM-HT'!C78</f>
        <v>1.53125</v>
      </c>
      <c r="U74">
        <f>[7]WMA!C78</f>
        <v>1</v>
      </c>
      <c r="V74">
        <f>[7]Lite!C78</f>
        <v>6.390625</v>
      </c>
    </row>
    <row r="75" spans="1:22" x14ac:dyDescent="0.3">
      <c r="A75">
        <f>[7]ARF!E79</f>
        <v>73000</v>
      </c>
      <c r="B75">
        <f>[7]ARF!F79</f>
        <v>90.3</v>
      </c>
      <c r="C75">
        <f>'[7]DWM-NB'!F79</f>
        <v>0</v>
      </c>
      <c r="D75">
        <f>'[7]DWM-HT'!F79</f>
        <v>75.7</v>
      </c>
      <c r="E75">
        <f>[7]WMA!F79</f>
        <v>85.1</v>
      </c>
      <c r="F75">
        <f>[7]Lite!F79</f>
        <v>71.399999999999991</v>
      </c>
      <c r="H75">
        <f>'[7]DWM-NB'!L79</f>
        <v>0</v>
      </c>
      <c r="I75">
        <f>[7]Lite!L79</f>
        <v>100</v>
      </c>
      <c r="J75">
        <f>'[7]DWM-HT'!L79</f>
        <v>1</v>
      </c>
      <c r="L75">
        <f>[7]ARF!Q79</f>
        <v>0</v>
      </c>
      <c r="M75">
        <f>'[7]DWM-NB'!Q79</f>
        <v>0</v>
      </c>
      <c r="N75">
        <f>'[7]DWM-HT'!Q79</f>
        <v>0</v>
      </c>
      <c r="O75">
        <f>[7]WMA!Q79</f>
        <v>0</v>
      </c>
      <c r="P75">
        <f>[7]Lite!Q79</f>
        <v>100</v>
      </c>
      <c r="R75">
        <f>[7]ARF!C79</f>
        <v>8.828125</v>
      </c>
      <c r="S75">
        <f>'[7]DWM-NB'!C79</f>
        <v>0</v>
      </c>
      <c r="T75">
        <f>'[7]DWM-HT'!C79</f>
        <v>1.546875</v>
      </c>
      <c r="U75">
        <f>[7]WMA!C79</f>
        <v>1.015625</v>
      </c>
      <c r="V75">
        <f>[7]Lite!C79</f>
        <v>6.484375</v>
      </c>
    </row>
    <row r="76" spans="1:22" x14ac:dyDescent="0.3">
      <c r="A76">
        <f>[7]ARF!E80</f>
        <v>74000</v>
      </c>
      <c r="B76">
        <f>[7]ARF!F80</f>
        <v>90.8</v>
      </c>
      <c r="C76">
        <f>'[7]DWM-NB'!F80</f>
        <v>0</v>
      </c>
      <c r="D76">
        <f>'[7]DWM-HT'!F80</f>
        <v>75.099999999999994</v>
      </c>
      <c r="E76">
        <f>[7]WMA!F80</f>
        <v>88.2</v>
      </c>
      <c r="F76">
        <f>[7]Lite!F80</f>
        <v>71</v>
      </c>
      <c r="H76">
        <f>'[7]DWM-NB'!L80</f>
        <v>0</v>
      </c>
      <c r="I76">
        <f>[7]Lite!L80</f>
        <v>100</v>
      </c>
      <c r="J76">
        <f>'[7]DWM-HT'!L80</f>
        <v>1</v>
      </c>
      <c r="L76">
        <f>[7]ARF!Q80</f>
        <v>0</v>
      </c>
      <c r="M76">
        <f>'[7]DWM-NB'!Q80</f>
        <v>0</v>
      </c>
      <c r="N76">
        <f>'[7]DWM-HT'!Q80</f>
        <v>0</v>
      </c>
      <c r="O76">
        <f>[7]WMA!Q80</f>
        <v>0</v>
      </c>
      <c r="P76">
        <f>[7]Lite!Q80</f>
        <v>0</v>
      </c>
      <c r="R76">
        <f>[7]ARF!C80</f>
        <v>8.96875</v>
      </c>
      <c r="S76">
        <f>'[7]DWM-NB'!C80</f>
        <v>0</v>
      </c>
      <c r="T76">
        <f>'[7]DWM-HT'!C80</f>
        <v>1.546875</v>
      </c>
      <c r="U76">
        <f>[7]WMA!C80</f>
        <v>1.03125</v>
      </c>
      <c r="V76">
        <f>[7]Lite!C80</f>
        <v>6.59375</v>
      </c>
    </row>
    <row r="77" spans="1:22" x14ac:dyDescent="0.3">
      <c r="A77">
        <f>[7]ARF!E81</f>
        <v>75000</v>
      </c>
      <c r="B77">
        <f>[7]ARF!F81</f>
        <v>92.800000000000011</v>
      </c>
      <c r="C77">
        <f>'[7]DWM-NB'!F81</f>
        <v>0</v>
      </c>
      <c r="D77">
        <f>'[7]DWM-HT'!F81</f>
        <v>75.099999999999994</v>
      </c>
      <c r="E77">
        <f>[7]WMA!F81</f>
        <v>89.2</v>
      </c>
      <c r="F77">
        <f>[7]Lite!F81</f>
        <v>73.7</v>
      </c>
      <c r="H77">
        <f>'[7]DWM-NB'!L81</f>
        <v>0</v>
      </c>
      <c r="I77">
        <f>[7]Lite!L81</f>
        <v>100</v>
      </c>
      <c r="J77">
        <f>'[7]DWM-HT'!L81</f>
        <v>1</v>
      </c>
      <c r="L77">
        <f>[7]ARF!Q81</f>
        <v>0</v>
      </c>
      <c r="M77">
        <f>'[7]DWM-NB'!Q81</f>
        <v>0</v>
      </c>
      <c r="N77">
        <f>'[7]DWM-HT'!Q81</f>
        <v>0</v>
      </c>
      <c r="O77">
        <f>[7]WMA!Q81</f>
        <v>0</v>
      </c>
      <c r="P77">
        <f>[7]Lite!Q81</f>
        <v>100</v>
      </c>
      <c r="R77">
        <f>[7]ARF!C81</f>
        <v>9.109375</v>
      </c>
      <c r="S77">
        <f>'[7]DWM-NB'!C81</f>
        <v>0</v>
      </c>
      <c r="T77">
        <f>'[7]DWM-HT'!C81</f>
        <v>1.5625</v>
      </c>
      <c r="U77">
        <f>[7]WMA!C81</f>
        <v>1.046875</v>
      </c>
      <c r="V77">
        <f>[7]Lite!C81</f>
        <v>6.8125</v>
      </c>
    </row>
    <row r="78" spans="1:22" x14ac:dyDescent="0.3">
      <c r="A78">
        <f>[7]ARF!E82</f>
        <v>76000</v>
      </c>
      <c r="B78">
        <f>[7]ARF!F82</f>
        <v>89.9</v>
      </c>
      <c r="C78">
        <f>'[7]DWM-NB'!F82</f>
        <v>0</v>
      </c>
      <c r="D78">
        <f>'[7]DWM-HT'!F82</f>
        <v>72.5</v>
      </c>
      <c r="E78">
        <f>[7]WMA!F82</f>
        <v>85.3</v>
      </c>
      <c r="F78">
        <f>[7]Lite!F82</f>
        <v>74.599999999999994</v>
      </c>
      <c r="H78">
        <f>'[7]DWM-NB'!L82</f>
        <v>0</v>
      </c>
      <c r="I78">
        <f>[7]Lite!L82</f>
        <v>100</v>
      </c>
      <c r="J78">
        <f>'[7]DWM-HT'!L82</f>
        <v>1</v>
      </c>
      <c r="L78">
        <f>[7]ARF!Q82</f>
        <v>0</v>
      </c>
      <c r="M78">
        <f>'[7]DWM-NB'!Q82</f>
        <v>0</v>
      </c>
      <c r="N78">
        <f>'[7]DWM-HT'!Q82</f>
        <v>0</v>
      </c>
      <c r="O78">
        <f>[7]WMA!Q82</f>
        <v>0</v>
      </c>
      <c r="P78">
        <f>[7]Lite!Q82</f>
        <v>0</v>
      </c>
      <c r="R78">
        <f>[7]ARF!C82</f>
        <v>9.25</v>
      </c>
      <c r="S78">
        <f>'[7]DWM-NB'!C82</f>
        <v>0</v>
      </c>
      <c r="T78">
        <f>'[7]DWM-HT'!C82</f>
        <v>1.578125</v>
      </c>
      <c r="U78">
        <f>[7]WMA!C82</f>
        <v>1.046875</v>
      </c>
      <c r="V78">
        <f>[7]Lite!C82</f>
        <v>7.0625</v>
      </c>
    </row>
    <row r="79" spans="1:22" x14ac:dyDescent="0.3">
      <c r="A79">
        <f>[7]ARF!E83</f>
        <v>77000</v>
      </c>
      <c r="B79">
        <f>[7]ARF!F83</f>
        <v>90.600000000000009</v>
      </c>
      <c r="C79">
        <f>'[7]DWM-NB'!F83</f>
        <v>0</v>
      </c>
      <c r="D79">
        <f>'[7]DWM-HT'!F83</f>
        <v>77</v>
      </c>
      <c r="E79">
        <f>[7]WMA!F83</f>
        <v>87</v>
      </c>
      <c r="F79">
        <f>[7]Lite!F83</f>
        <v>75.900000000000006</v>
      </c>
      <c r="H79">
        <f>'[7]DWM-NB'!L83</f>
        <v>0</v>
      </c>
      <c r="I79">
        <f>[7]Lite!L83</f>
        <v>100</v>
      </c>
      <c r="J79">
        <f>'[7]DWM-HT'!L83</f>
        <v>1</v>
      </c>
      <c r="L79">
        <f>[7]ARF!Q83</f>
        <v>0</v>
      </c>
      <c r="M79">
        <f>'[7]DWM-NB'!Q83</f>
        <v>0</v>
      </c>
      <c r="N79">
        <f>'[7]DWM-HT'!Q83</f>
        <v>0</v>
      </c>
      <c r="O79">
        <f>[7]WMA!Q83</f>
        <v>0</v>
      </c>
      <c r="P79">
        <f>[7]Lite!Q83</f>
        <v>0</v>
      </c>
      <c r="R79">
        <f>[7]ARF!C83</f>
        <v>9.390625</v>
      </c>
      <c r="S79">
        <f>'[7]DWM-NB'!C83</f>
        <v>0</v>
      </c>
      <c r="T79">
        <f>'[7]DWM-HT'!C83</f>
        <v>1.59375</v>
      </c>
      <c r="U79">
        <f>[7]WMA!C83</f>
        <v>1.0625</v>
      </c>
      <c r="V79">
        <f>[7]Lite!C83</f>
        <v>7.21875</v>
      </c>
    </row>
    <row r="80" spans="1:22" x14ac:dyDescent="0.3">
      <c r="A80">
        <f>[7]ARF!E84</f>
        <v>78000</v>
      </c>
      <c r="B80">
        <f>[7]ARF!F84</f>
        <v>91.2</v>
      </c>
      <c r="C80">
        <f>'[7]DWM-NB'!F84</f>
        <v>0</v>
      </c>
      <c r="D80">
        <f>'[7]DWM-HT'!F84</f>
        <v>74.2</v>
      </c>
      <c r="E80">
        <f>[7]WMA!F84</f>
        <v>86.3</v>
      </c>
      <c r="F80">
        <f>[7]Lite!F84</f>
        <v>76.599999999999994</v>
      </c>
      <c r="H80">
        <f>'[7]DWM-NB'!L84</f>
        <v>0</v>
      </c>
      <c r="I80">
        <f>[7]Lite!L84</f>
        <v>100</v>
      </c>
      <c r="J80">
        <f>'[7]DWM-HT'!L84</f>
        <v>1</v>
      </c>
      <c r="L80">
        <f>[7]ARF!Q84</f>
        <v>0</v>
      </c>
      <c r="M80">
        <f>'[7]DWM-NB'!Q84</f>
        <v>0</v>
      </c>
      <c r="N80">
        <f>'[7]DWM-HT'!Q84</f>
        <v>0</v>
      </c>
      <c r="O80">
        <f>[7]WMA!Q84</f>
        <v>0</v>
      </c>
      <c r="P80">
        <f>[7]Lite!Q84</f>
        <v>0</v>
      </c>
      <c r="R80">
        <f>[7]ARF!C84</f>
        <v>9.515625</v>
      </c>
      <c r="S80">
        <f>'[7]DWM-NB'!C84</f>
        <v>0</v>
      </c>
      <c r="T80">
        <f>'[7]DWM-HT'!C84</f>
        <v>1.609375</v>
      </c>
      <c r="U80">
        <f>[7]WMA!C84</f>
        <v>1.078125</v>
      </c>
      <c r="V80">
        <f>[7]Lite!C84</f>
        <v>7.421875</v>
      </c>
    </row>
    <row r="81" spans="1:22" x14ac:dyDescent="0.3">
      <c r="A81">
        <f>[7]ARF!E85</f>
        <v>79000</v>
      </c>
      <c r="B81">
        <f>[7]ARF!F85</f>
        <v>90.9</v>
      </c>
      <c r="C81">
        <f>'[7]DWM-NB'!F85</f>
        <v>0</v>
      </c>
      <c r="D81">
        <f>'[7]DWM-HT'!F85</f>
        <v>74.099999999999994</v>
      </c>
      <c r="E81">
        <f>[7]WMA!F85</f>
        <v>87.3</v>
      </c>
      <c r="F81">
        <f>[7]Lite!F85</f>
        <v>75</v>
      </c>
      <c r="H81">
        <f>'[7]DWM-NB'!L85</f>
        <v>0</v>
      </c>
      <c r="I81">
        <f>[7]Lite!L85</f>
        <v>100</v>
      </c>
      <c r="J81">
        <f>'[7]DWM-HT'!L85</f>
        <v>1</v>
      </c>
      <c r="L81">
        <f>[7]ARF!Q85</f>
        <v>0</v>
      </c>
      <c r="M81">
        <f>'[7]DWM-NB'!Q85</f>
        <v>0</v>
      </c>
      <c r="N81">
        <f>'[7]DWM-HT'!Q85</f>
        <v>0</v>
      </c>
      <c r="O81">
        <f>[7]WMA!Q85</f>
        <v>0</v>
      </c>
      <c r="P81">
        <f>[7]Lite!Q85</f>
        <v>0</v>
      </c>
      <c r="R81">
        <f>[7]ARF!C85</f>
        <v>9.65625</v>
      </c>
      <c r="S81">
        <f>'[7]DWM-NB'!C85</f>
        <v>0</v>
      </c>
      <c r="T81">
        <f>'[7]DWM-HT'!C85</f>
        <v>1.625</v>
      </c>
      <c r="U81">
        <f>[7]WMA!C85</f>
        <v>1.078125</v>
      </c>
      <c r="V81">
        <f>[7]Lite!C85</f>
        <v>7.546875</v>
      </c>
    </row>
    <row r="82" spans="1:22" x14ac:dyDescent="0.3">
      <c r="A82">
        <f>[7]ARF!E86</f>
        <v>80000</v>
      </c>
      <c r="B82">
        <f>[7]ARF!F86</f>
        <v>90.8</v>
      </c>
      <c r="C82">
        <f>'[7]DWM-NB'!F86</f>
        <v>0</v>
      </c>
      <c r="D82">
        <f>'[7]DWM-HT'!F86</f>
        <v>73.599999999999994</v>
      </c>
      <c r="E82">
        <f>[7]WMA!F86</f>
        <v>87.1</v>
      </c>
      <c r="F82">
        <f>[7]Lite!F86</f>
        <v>73</v>
      </c>
      <c r="H82">
        <f>'[7]DWM-NB'!L86</f>
        <v>0</v>
      </c>
      <c r="I82">
        <f>[7]Lite!L86</f>
        <v>100</v>
      </c>
      <c r="J82">
        <f>'[7]DWM-HT'!L86</f>
        <v>1</v>
      </c>
      <c r="L82">
        <f>[7]ARF!Q86</f>
        <v>0</v>
      </c>
      <c r="M82">
        <f>'[7]DWM-NB'!Q86</f>
        <v>0</v>
      </c>
      <c r="N82">
        <f>'[7]DWM-HT'!Q86</f>
        <v>0</v>
      </c>
      <c r="O82">
        <f>[7]WMA!Q86</f>
        <v>0</v>
      </c>
      <c r="P82">
        <f>[7]Lite!Q86</f>
        <v>100</v>
      </c>
      <c r="R82">
        <f>[7]ARF!C86</f>
        <v>9.859375</v>
      </c>
      <c r="S82">
        <f>'[7]DWM-NB'!C86</f>
        <v>0</v>
      </c>
      <c r="T82">
        <f>'[7]DWM-HT'!C86</f>
        <v>1.640625</v>
      </c>
      <c r="U82">
        <f>[7]WMA!C86</f>
        <v>1.09375</v>
      </c>
      <c r="V82">
        <f>[7]Lite!C86</f>
        <v>7.65625</v>
      </c>
    </row>
    <row r="83" spans="1:22" x14ac:dyDescent="0.3">
      <c r="A83">
        <f>[7]ARF!E87</f>
        <v>81000</v>
      </c>
      <c r="B83">
        <f>[7]ARF!F87</f>
        <v>90.8</v>
      </c>
      <c r="C83">
        <f>'[7]DWM-NB'!F87</f>
        <v>0</v>
      </c>
      <c r="D83">
        <f>'[7]DWM-HT'!F87</f>
        <v>74.400000000000006</v>
      </c>
      <c r="E83">
        <f>[7]WMA!F87</f>
        <v>86.7</v>
      </c>
      <c r="F83">
        <f>[7]Lite!F87</f>
        <v>72.5</v>
      </c>
      <c r="H83">
        <f>'[7]DWM-NB'!L87</f>
        <v>0</v>
      </c>
      <c r="I83">
        <f>[7]Lite!L87</f>
        <v>100</v>
      </c>
      <c r="J83">
        <f>'[7]DWM-HT'!L87</f>
        <v>1</v>
      </c>
      <c r="L83">
        <f>[7]ARF!Q87</f>
        <v>0</v>
      </c>
      <c r="M83">
        <f>'[7]DWM-NB'!Q87</f>
        <v>0</v>
      </c>
      <c r="N83">
        <f>'[7]DWM-HT'!Q87</f>
        <v>0</v>
      </c>
      <c r="O83">
        <f>[7]WMA!Q87</f>
        <v>0</v>
      </c>
      <c r="P83">
        <f>[7]Lite!Q87</f>
        <v>100</v>
      </c>
      <c r="R83">
        <f>[7]ARF!C87</f>
        <v>10.078125</v>
      </c>
      <c r="S83">
        <f>'[7]DWM-NB'!C87</f>
        <v>0</v>
      </c>
      <c r="T83">
        <f>'[7]DWM-HT'!C87</f>
        <v>1.671875</v>
      </c>
      <c r="U83">
        <f>[7]WMA!C87</f>
        <v>1.109375</v>
      </c>
      <c r="V83">
        <f>[7]Lite!C87</f>
        <v>7.890625</v>
      </c>
    </row>
    <row r="84" spans="1:22" x14ac:dyDescent="0.3">
      <c r="A84">
        <f>[7]ARF!E88</f>
        <v>82000</v>
      </c>
      <c r="B84">
        <f>[7]ARF!F88</f>
        <v>90</v>
      </c>
      <c r="C84">
        <f>'[7]DWM-NB'!F88</f>
        <v>0</v>
      </c>
      <c r="D84">
        <f>'[7]DWM-HT'!F88</f>
        <v>73.099999999999994</v>
      </c>
      <c r="E84">
        <f>[7]WMA!F88</f>
        <v>86.1</v>
      </c>
      <c r="F84">
        <f>[7]Lite!F88</f>
        <v>71</v>
      </c>
      <c r="H84">
        <f>'[7]DWM-NB'!L88</f>
        <v>0</v>
      </c>
      <c r="I84">
        <f>[7]Lite!L88</f>
        <v>100</v>
      </c>
      <c r="J84">
        <f>'[7]DWM-HT'!L88</f>
        <v>1</v>
      </c>
      <c r="L84">
        <f>[7]ARF!Q88</f>
        <v>0</v>
      </c>
      <c r="M84">
        <f>'[7]DWM-NB'!Q88</f>
        <v>0</v>
      </c>
      <c r="N84">
        <f>'[7]DWM-HT'!Q88</f>
        <v>0</v>
      </c>
      <c r="O84">
        <f>[7]WMA!Q88</f>
        <v>0</v>
      </c>
      <c r="P84">
        <f>[7]Lite!Q88</f>
        <v>100</v>
      </c>
      <c r="R84">
        <f>[7]ARF!C88</f>
        <v>10.265625</v>
      </c>
      <c r="S84">
        <f>'[7]DWM-NB'!C88</f>
        <v>0</v>
      </c>
      <c r="T84">
        <f>'[7]DWM-HT'!C88</f>
        <v>1.6875</v>
      </c>
      <c r="U84">
        <f>[7]WMA!C88</f>
        <v>1.109375</v>
      </c>
      <c r="V84">
        <f>[7]Lite!C88</f>
        <v>8.078125</v>
      </c>
    </row>
    <row r="85" spans="1:22" x14ac:dyDescent="0.3">
      <c r="A85">
        <f>[7]ARF!E89</f>
        <v>83000</v>
      </c>
      <c r="B85">
        <f>[7]ARF!F89</f>
        <v>91.100000000000009</v>
      </c>
      <c r="C85">
        <f>'[7]DWM-NB'!F89</f>
        <v>0</v>
      </c>
      <c r="D85">
        <f>'[7]DWM-HT'!F89</f>
        <v>75</v>
      </c>
      <c r="E85">
        <f>[7]WMA!F89</f>
        <v>86.9</v>
      </c>
      <c r="F85">
        <f>[7]Lite!F89</f>
        <v>70.199999999999989</v>
      </c>
      <c r="H85">
        <f>'[7]DWM-NB'!L89</f>
        <v>0</v>
      </c>
      <c r="I85">
        <f>[7]Lite!L89</f>
        <v>100</v>
      </c>
      <c r="J85">
        <f>'[7]DWM-HT'!L89</f>
        <v>1</v>
      </c>
      <c r="L85">
        <f>[7]ARF!Q89</f>
        <v>0</v>
      </c>
      <c r="M85">
        <f>'[7]DWM-NB'!Q89</f>
        <v>0</v>
      </c>
      <c r="N85">
        <f>'[7]DWM-HT'!Q89</f>
        <v>0</v>
      </c>
      <c r="O85">
        <f>[7]WMA!Q89</f>
        <v>0</v>
      </c>
      <c r="P85">
        <f>[7]Lite!Q89</f>
        <v>0</v>
      </c>
      <c r="R85">
        <f>[7]ARF!C89</f>
        <v>10.421875</v>
      </c>
      <c r="S85">
        <f>'[7]DWM-NB'!C89</f>
        <v>0</v>
      </c>
      <c r="T85">
        <f>'[7]DWM-HT'!C89</f>
        <v>1.703125</v>
      </c>
      <c r="U85">
        <f>[7]WMA!C89</f>
        <v>1.125</v>
      </c>
      <c r="V85">
        <f>[7]Lite!C89</f>
        <v>8.359375</v>
      </c>
    </row>
    <row r="86" spans="1:22" x14ac:dyDescent="0.3">
      <c r="A86">
        <f>[7]ARF!E90</f>
        <v>84000</v>
      </c>
      <c r="B86">
        <f>[7]ARF!F90</f>
        <v>92.300000000000011</v>
      </c>
      <c r="C86">
        <f>'[7]DWM-NB'!F90</f>
        <v>0</v>
      </c>
      <c r="D86">
        <f>'[7]DWM-HT'!F90</f>
        <v>77.400000000000006</v>
      </c>
      <c r="E86">
        <f>[7]WMA!F90</f>
        <v>89.1</v>
      </c>
      <c r="F86">
        <f>[7]Lite!F90</f>
        <v>69.3</v>
      </c>
      <c r="H86">
        <f>'[7]DWM-NB'!L90</f>
        <v>0</v>
      </c>
      <c r="I86">
        <f>[7]Lite!L90</f>
        <v>100</v>
      </c>
      <c r="J86">
        <f>'[7]DWM-HT'!L90</f>
        <v>1</v>
      </c>
      <c r="L86">
        <f>[7]ARF!Q90</f>
        <v>0</v>
      </c>
      <c r="M86">
        <f>'[7]DWM-NB'!Q90</f>
        <v>0</v>
      </c>
      <c r="N86">
        <f>'[7]DWM-HT'!Q90</f>
        <v>0</v>
      </c>
      <c r="O86">
        <f>[7]WMA!Q90</f>
        <v>0</v>
      </c>
      <c r="P86">
        <f>[7]Lite!Q90</f>
        <v>100</v>
      </c>
      <c r="R86">
        <f>[7]ARF!C90</f>
        <v>10.515625</v>
      </c>
      <c r="S86">
        <f>'[7]DWM-NB'!C90</f>
        <v>0</v>
      </c>
      <c r="T86">
        <f>'[7]DWM-HT'!C90</f>
        <v>1.734375</v>
      </c>
      <c r="U86">
        <f>[7]WMA!C90</f>
        <v>1.140625</v>
      </c>
      <c r="V86">
        <f>[7]Lite!C90</f>
        <v>8.578125</v>
      </c>
    </row>
    <row r="87" spans="1:22" x14ac:dyDescent="0.3">
      <c r="A87">
        <f>[7]ARF!E91</f>
        <v>85000</v>
      </c>
      <c r="B87">
        <f>[7]ARF!F91</f>
        <v>55.800000000000004</v>
      </c>
      <c r="C87">
        <f>'[7]DWM-NB'!F91</f>
        <v>0</v>
      </c>
      <c r="D87">
        <f>'[7]DWM-HT'!F91</f>
        <v>74.2</v>
      </c>
      <c r="E87">
        <f>[7]WMA!F91</f>
        <v>85.8</v>
      </c>
      <c r="F87">
        <f>[7]Lite!F91</f>
        <v>66</v>
      </c>
      <c r="H87">
        <f>'[7]DWM-NB'!L91</f>
        <v>0</v>
      </c>
      <c r="I87">
        <f>[7]Lite!L91</f>
        <v>100</v>
      </c>
      <c r="J87">
        <f>'[7]DWM-HT'!L91</f>
        <v>1</v>
      </c>
      <c r="L87">
        <f>[7]ARF!Q91</f>
        <v>0</v>
      </c>
      <c r="M87">
        <f>'[7]DWM-NB'!Q91</f>
        <v>0</v>
      </c>
      <c r="N87">
        <f>'[7]DWM-HT'!Q91</f>
        <v>0</v>
      </c>
      <c r="O87">
        <f>[7]WMA!Q91</f>
        <v>0</v>
      </c>
      <c r="P87">
        <f>[7]Lite!Q91</f>
        <v>100</v>
      </c>
      <c r="R87">
        <f>[7]ARF!C91</f>
        <v>10.609375</v>
      </c>
      <c r="S87">
        <f>'[7]DWM-NB'!C91</f>
        <v>0</v>
      </c>
      <c r="T87">
        <f>'[7]DWM-HT'!C91</f>
        <v>1.75</v>
      </c>
      <c r="U87">
        <f>[7]WMA!C91</f>
        <v>1.140625</v>
      </c>
      <c r="V87">
        <f>[7]Lite!C91</f>
        <v>8.828125</v>
      </c>
    </row>
    <row r="88" spans="1:22" x14ac:dyDescent="0.3">
      <c r="A88">
        <f>[7]ARF!E92</f>
        <v>86000</v>
      </c>
      <c r="B88">
        <f>[7]ARF!F92</f>
        <v>56.3</v>
      </c>
      <c r="C88">
        <f>'[7]DWM-NB'!F92</f>
        <v>0</v>
      </c>
      <c r="D88">
        <f>'[7]DWM-HT'!F92</f>
        <v>75.599999999999994</v>
      </c>
      <c r="E88">
        <f>[7]WMA!F92</f>
        <v>87.5</v>
      </c>
      <c r="F88">
        <f>[7]Lite!F92</f>
        <v>74.599999999999994</v>
      </c>
      <c r="H88">
        <f>'[7]DWM-NB'!L92</f>
        <v>0</v>
      </c>
      <c r="I88">
        <f>[7]Lite!L92</f>
        <v>100</v>
      </c>
      <c r="J88">
        <f>'[7]DWM-HT'!L92</f>
        <v>1</v>
      </c>
      <c r="L88">
        <f>[7]ARF!Q92</f>
        <v>0</v>
      </c>
      <c r="M88">
        <f>'[7]DWM-NB'!Q92</f>
        <v>0</v>
      </c>
      <c r="N88">
        <f>'[7]DWM-HT'!Q92</f>
        <v>0</v>
      </c>
      <c r="O88">
        <f>[7]WMA!Q92</f>
        <v>0</v>
      </c>
      <c r="P88">
        <f>[7]Lite!Q92</f>
        <v>0</v>
      </c>
      <c r="R88">
        <f>[7]ARF!C92</f>
        <v>10.65625</v>
      </c>
      <c r="S88">
        <f>'[7]DWM-NB'!C92</f>
        <v>0</v>
      </c>
      <c r="T88">
        <f>'[7]DWM-HT'!C92</f>
        <v>1.765625</v>
      </c>
      <c r="U88">
        <f>[7]WMA!C92</f>
        <v>1.15625</v>
      </c>
      <c r="V88">
        <f>[7]Lite!C92</f>
        <v>9</v>
      </c>
    </row>
    <row r="89" spans="1:22" x14ac:dyDescent="0.3">
      <c r="A89">
        <f>[7]ARF!E93</f>
        <v>87000</v>
      </c>
      <c r="B89">
        <f>[7]ARF!F93</f>
        <v>53.7</v>
      </c>
      <c r="C89">
        <f>'[7]DWM-NB'!F93</f>
        <v>0</v>
      </c>
      <c r="D89">
        <f>'[7]DWM-HT'!F93</f>
        <v>74.2</v>
      </c>
      <c r="E89">
        <f>[7]WMA!F93</f>
        <v>86.7</v>
      </c>
      <c r="F89">
        <f>[7]Lite!F93</f>
        <v>76</v>
      </c>
      <c r="H89">
        <f>'[7]DWM-NB'!L93</f>
        <v>0</v>
      </c>
      <c r="I89">
        <f>[7]Lite!L93</f>
        <v>100</v>
      </c>
      <c r="J89">
        <f>'[7]DWM-HT'!L93</f>
        <v>1</v>
      </c>
      <c r="L89">
        <f>[7]ARF!Q93</f>
        <v>0</v>
      </c>
      <c r="M89">
        <f>'[7]DWM-NB'!Q93</f>
        <v>0</v>
      </c>
      <c r="N89">
        <f>'[7]DWM-HT'!Q93</f>
        <v>0</v>
      </c>
      <c r="O89">
        <f>[7]WMA!Q93</f>
        <v>0</v>
      </c>
      <c r="P89">
        <f>[7]Lite!Q93</f>
        <v>0</v>
      </c>
      <c r="R89">
        <f>[7]ARF!C93</f>
        <v>10.703125</v>
      </c>
      <c r="S89">
        <f>'[7]DWM-NB'!C93</f>
        <v>0</v>
      </c>
      <c r="T89">
        <f>'[7]DWM-HT'!C93</f>
        <v>1.78125</v>
      </c>
      <c r="U89">
        <f>[7]WMA!C93</f>
        <v>1.171875</v>
      </c>
      <c r="V89">
        <f>[7]Lite!C93</f>
        <v>9.125</v>
      </c>
    </row>
    <row r="90" spans="1:22" x14ac:dyDescent="0.3">
      <c r="A90">
        <f>[7]ARF!E94</f>
        <v>88000</v>
      </c>
      <c r="B90">
        <f>[7]ARF!F94</f>
        <v>57.599999999999994</v>
      </c>
      <c r="C90">
        <f>'[7]DWM-NB'!F94</f>
        <v>0</v>
      </c>
      <c r="D90">
        <f>'[7]DWM-HT'!F94</f>
        <v>76.3</v>
      </c>
      <c r="E90">
        <f>[7]WMA!F94</f>
        <v>88</v>
      </c>
      <c r="F90">
        <f>[7]Lite!F94</f>
        <v>80.400000000000006</v>
      </c>
      <c r="H90">
        <f>'[7]DWM-NB'!L94</f>
        <v>0</v>
      </c>
      <c r="I90">
        <f>[7]Lite!L94</f>
        <v>60</v>
      </c>
      <c r="J90">
        <f>'[7]DWM-HT'!L94</f>
        <v>1</v>
      </c>
      <c r="L90">
        <f>[7]ARF!Q94</f>
        <v>0</v>
      </c>
      <c r="M90">
        <f>'[7]DWM-NB'!Q94</f>
        <v>0</v>
      </c>
      <c r="N90">
        <f>'[7]DWM-HT'!Q94</f>
        <v>0</v>
      </c>
      <c r="O90">
        <f>[7]WMA!Q94</f>
        <v>0</v>
      </c>
      <c r="P90">
        <f>[7]Lite!Q94</f>
        <v>100</v>
      </c>
      <c r="R90">
        <f>[7]ARF!C94</f>
        <v>10.75</v>
      </c>
      <c r="S90">
        <f>'[7]DWM-NB'!C94</f>
        <v>0</v>
      </c>
      <c r="T90">
        <f>'[7]DWM-HT'!C94</f>
        <v>1.796875</v>
      </c>
      <c r="U90">
        <f>[7]WMA!C94</f>
        <v>1.171875</v>
      </c>
      <c r="V90">
        <f>[7]Lite!C94</f>
        <v>9.265625</v>
      </c>
    </row>
    <row r="91" spans="1:22" x14ac:dyDescent="0.3">
      <c r="A91">
        <f>[7]ARF!E95</f>
        <v>89000</v>
      </c>
      <c r="B91">
        <f>[7]ARF!F95</f>
        <v>56.2</v>
      </c>
      <c r="C91">
        <f>'[7]DWM-NB'!F95</f>
        <v>0</v>
      </c>
      <c r="D91">
        <f>'[7]DWM-HT'!F95</f>
        <v>73</v>
      </c>
      <c r="E91">
        <f>[7]WMA!F95</f>
        <v>87.4</v>
      </c>
      <c r="F91">
        <f>[7]Lite!F95</f>
        <v>78.900000000000006</v>
      </c>
      <c r="H91">
        <f>'[7]DWM-NB'!L95</f>
        <v>0</v>
      </c>
      <c r="I91">
        <f>[7]Lite!L95</f>
        <v>60</v>
      </c>
      <c r="J91">
        <f>'[7]DWM-HT'!L95</f>
        <v>1</v>
      </c>
      <c r="L91">
        <f>[7]ARF!Q95</f>
        <v>0</v>
      </c>
      <c r="M91">
        <f>'[7]DWM-NB'!Q95</f>
        <v>0</v>
      </c>
      <c r="N91">
        <f>'[7]DWM-HT'!Q95</f>
        <v>0</v>
      </c>
      <c r="O91">
        <f>[7]WMA!Q95</f>
        <v>0</v>
      </c>
      <c r="P91">
        <f>[7]Lite!Q95</f>
        <v>100</v>
      </c>
      <c r="R91">
        <f>[7]ARF!C95</f>
        <v>10.796875</v>
      </c>
      <c r="S91">
        <f>'[7]DWM-NB'!C95</f>
        <v>0</v>
      </c>
      <c r="T91">
        <f>'[7]DWM-HT'!C95</f>
        <v>1.8125</v>
      </c>
      <c r="U91">
        <f>[7]WMA!C95</f>
        <v>1.1875</v>
      </c>
      <c r="V91">
        <f>[7]Lite!C95</f>
        <v>9.3125</v>
      </c>
    </row>
    <row r="92" spans="1:22" x14ac:dyDescent="0.3">
      <c r="A92">
        <f>[7]ARF!E96</f>
        <v>90000</v>
      </c>
      <c r="B92">
        <f>[7]ARF!F96</f>
        <v>56.399999999999991</v>
      </c>
      <c r="C92">
        <f>'[7]DWM-NB'!F96</f>
        <v>0</v>
      </c>
      <c r="D92">
        <f>'[7]DWM-HT'!F96</f>
        <v>74.400000000000006</v>
      </c>
      <c r="E92">
        <f>[7]WMA!F96</f>
        <v>86.7</v>
      </c>
      <c r="F92">
        <f>[7]Lite!F96</f>
        <v>79.100000000000009</v>
      </c>
      <c r="H92">
        <f>'[7]DWM-NB'!L96</f>
        <v>0</v>
      </c>
      <c r="I92">
        <f>[7]Lite!L96</f>
        <v>61</v>
      </c>
      <c r="J92">
        <f>'[7]DWM-HT'!L96</f>
        <v>1</v>
      </c>
      <c r="L92">
        <f>[7]ARF!Q96</f>
        <v>0</v>
      </c>
      <c r="M92">
        <f>'[7]DWM-NB'!Q96</f>
        <v>0</v>
      </c>
      <c r="N92">
        <f>'[7]DWM-HT'!Q96</f>
        <v>0</v>
      </c>
      <c r="O92">
        <f>[7]WMA!Q96</f>
        <v>0</v>
      </c>
      <c r="P92">
        <f>[7]Lite!Q96</f>
        <v>0</v>
      </c>
      <c r="R92">
        <f>[7]ARF!C96</f>
        <v>10.84375</v>
      </c>
      <c r="S92">
        <f>'[7]DWM-NB'!C96</f>
        <v>0</v>
      </c>
      <c r="T92">
        <f>'[7]DWM-HT'!C96</f>
        <v>1.828125</v>
      </c>
      <c r="U92">
        <f>[7]WMA!C96</f>
        <v>1.203125</v>
      </c>
      <c r="V92">
        <f>[7]Lite!C96</f>
        <v>9.390625</v>
      </c>
    </row>
    <row r="93" spans="1:22" x14ac:dyDescent="0.3">
      <c r="A93">
        <f>[7]ARF!E97</f>
        <v>91000</v>
      </c>
      <c r="B93">
        <f>[7]ARF!F97</f>
        <v>56.499999999999993</v>
      </c>
      <c r="C93">
        <f>'[7]DWM-NB'!F97</f>
        <v>0</v>
      </c>
      <c r="D93">
        <f>'[7]DWM-HT'!F97</f>
        <v>75.2</v>
      </c>
      <c r="E93">
        <f>[7]WMA!F97</f>
        <v>87.5</v>
      </c>
      <c r="F93">
        <f>[7]Lite!F97</f>
        <v>82.5</v>
      </c>
      <c r="H93">
        <f>'[7]DWM-NB'!L97</f>
        <v>0</v>
      </c>
      <c r="I93">
        <f>[7]Lite!L97</f>
        <v>61</v>
      </c>
      <c r="J93">
        <f>'[7]DWM-HT'!L97</f>
        <v>1</v>
      </c>
      <c r="L93">
        <f>[7]ARF!Q97</f>
        <v>0</v>
      </c>
      <c r="M93">
        <f>'[7]DWM-NB'!Q97</f>
        <v>0</v>
      </c>
      <c r="N93">
        <f>'[7]DWM-HT'!Q97</f>
        <v>0</v>
      </c>
      <c r="O93">
        <f>[7]WMA!Q97</f>
        <v>0</v>
      </c>
      <c r="P93">
        <f>[7]Lite!Q97</f>
        <v>100</v>
      </c>
      <c r="R93">
        <f>[7]ARF!C97</f>
        <v>10.90625</v>
      </c>
      <c r="S93">
        <f>'[7]DWM-NB'!C97</f>
        <v>0</v>
      </c>
      <c r="T93">
        <f>'[7]DWM-HT'!C97</f>
        <v>1.828125</v>
      </c>
      <c r="U93">
        <f>[7]WMA!C97</f>
        <v>1.203125</v>
      </c>
      <c r="V93">
        <f>[7]Lite!C97</f>
        <v>9.46875</v>
      </c>
    </row>
    <row r="94" spans="1:22" x14ac:dyDescent="0.3">
      <c r="A94">
        <f>[7]ARF!E98</f>
        <v>92000</v>
      </c>
      <c r="B94">
        <f>[7]ARF!F98</f>
        <v>55.900000000000006</v>
      </c>
      <c r="C94">
        <f>'[7]DWM-NB'!F98</f>
        <v>0</v>
      </c>
      <c r="D94">
        <f>'[7]DWM-HT'!F98</f>
        <v>74.099999999999994</v>
      </c>
      <c r="E94">
        <f>[7]WMA!F98</f>
        <v>86.9</v>
      </c>
      <c r="F94">
        <f>[7]Lite!F98</f>
        <v>83.3</v>
      </c>
      <c r="H94">
        <f>'[7]DWM-NB'!L98</f>
        <v>0</v>
      </c>
      <c r="I94">
        <f>[7]Lite!L98</f>
        <v>61</v>
      </c>
      <c r="J94">
        <f>'[7]DWM-HT'!L98</f>
        <v>1</v>
      </c>
      <c r="L94">
        <f>[7]ARF!Q98</f>
        <v>0</v>
      </c>
      <c r="M94">
        <f>'[7]DWM-NB'!Q98</f>
        <v>0</v>
      </c>
      <c r="N94">
        <f>'[7]DWM-HT'!Q98</f>
        <v>0</v>
      </c>
      <c r="O94">
        <f>[7]WMA!Q98</f>
        <v>0</v>
      </c>
      <c r="P94">
        <f>[7]Lite!Q98</f>
        <v>0</v>
      </c>
      <c r="R94">
        <f>[7]ARF!C98</f>
        <v>10.96875</v>
      </c>
      <c r="S94">
        <f>'[7]DWM-NB'!C98</f>
        <v>0</v>
      </c>
      <c r="T94">
        <f>'[7]DWM-HT'!C98</f>
        <v>1.84375</v>
      </c>
      <c r="U94">
        <f>[7]WMA!C98</f>
        <v>1.21875</v>
      </c>
      <c r="V94">
        <f>[7]Lite!C98</f>
        <v>9.53125</v>
      </c>
    </row>
    <row r="95" spans="1:22" x14ac:dyDescent="0.3">
      <c r="A95">
        <f>[7]ARF!E99</f>
        <v>93000</v>
      </c>
      <c r="B95">
        <f>[7]ARF!F99</f>
        <v>55.800000000000004</v>
      </c>
      <c r="C95">
        <f>'[7]DWM-NB'!F99</f>
        <v>0</v>
      </c>
      <c r="D95">
        <f>'[7]DWM-HT'!F99</f>
        <v>75.5</v>
      </c>
      <c r="E95">
        <f>[7]WMA!F99</f>
        <v>85.6</v>
      </c>
      <c r="F95">
        <f>[7]Lite!F99</f>
        <v>82.199999999999989</v>
      </c>
      <c r="H95">
        <f>'[7]DWM-NB'!L99</f>
        <v>0</v>
      </c>
      <c r="I95">
        <f>[7]Lite!L99</f>
        <v>61</v>
      </c>
      <c r="J95">
        <f>'[7]DWM-HT'!L99</f>
        <v>1</v>
      </c>
      <c r="L95">
        <f>[7]ARF!Q99</f>
        <v>0</v>
      </c>
      <c r="M95">
        <f>'[7]DWM-NB'!Q99</f>
        <v>0</v>
      </c>
      <c r="N95">
        <f>'[7]DWM-HT'!Q99</f>
        <v>0</v>
      </c>
      <c r="O95">
        <f>[7]WMA!Q99</f>
        <v>0</v>
      </c>
      <c r="P95">
        <f>[7]Lite!Q99</f>
        <v>100</v>
      </c>
      <c r="R95">
        <f>[7]ARF!C99</f>
        <v>11.015625</v>
      </c>
      <c r="S95">
        <f>'[7]DWM-NB'!C99</f>
        <v>0</v>
      </c>
      <c r="T95">
        <f>'[7]DWM-HT'!C99</f>
        <v>1.859375</v>
      </c>
      <c r="U95">
        <f>[7]WMA!C99</f>
        <v>1.234375</v>
      </c>
      <c r="V95">
        <f>[7]Lite!C99</f>
        <v>9.578125</v>
      </c>
    </row>
    <row r="96" spans="1:22" x14ac:dyDescent="0.3">
      <c r="A96">
        <f>[7]ARF!E100</f>
        <v>94000</v>
      </c>
      <c r="B96">
        <f>[7]ARF!F100</f>
        <v>54.2</v>
      </c>
      <c r="C96">
        <f>'[7]DWM-NB'!F100</f>
        <v>0</v>
      </c>
      <c r="D96">
        <f>'[7]DWM-HT'!F100</f>
        <v>71.399999999999991</v>
      </c>
      <c r="E96">
        <f>[7]WMA!F100</f>
        <v>86.3</v>
      </c>
      <c r="F96">
        <f>[7]Lite!F100</f>
        <v>80.600000000000009</v>
      </c>
      <c r="H96">
        <f>'[7]DWM-NB'!L100</f>
        <v>0</v>
      </c>
      <c r="I96">
        <f>[7]Lite!L100</f>
        <v>62</v>
      </c>
      <c r="J96">
        <f>'[7]DWM-HT'!L100</f>
        <v>1</v>
      </c>
      <c r="L96">
        <f>[7]ARF!Q100</f>
        <v>0</v>
      </c>
      <c r="M96">
        <f>'[7]DWM-NB'!Q100</f>
        <v>0</v>
      </c>
      <c r="N96">
        <f>'[7]DWM-HT'!Q100</f>
        <v>0</v>
      </c>
      <c r="O96">
        <f>[7]WMA!Q100</f>
        <v>0</v>
      </c>
      <c r="P96">
        <f>[7]Lite!Q100</f>
        <v>100</v>
      </c>
      <c r="R96">
        <f>[7]ARF!C100</f>
        <v>11.078125</v>
      </c>
      <c r="S96">
        <f>'[7]DWM-NB'!C100</f>
        <v>0</v>
      </c>
      <c r="T96">
        <f>'[7]DWM-HT'!C100</f>
        <v>1.859375</v>
      </c>
      <c r="U96">
        <f>[7]WMA!C100</f>
        <v>1.25</v>
      </c>
      <c r="V96">
        <f>[7]Lite!C100</f>
        <v>9.65625</v>
      </c>
    </row>
    <row r="97" spans="1:22" x14ac:dyDescent="0.3">
      <c r="A97">
        <f>[7]ARF!E101</f>
        <v>95000</v>
      </c>
      <c r="B97">
        <f>[7]ARF!F101</f>
        <v>55.400000000000006</v>
      </c>
      <c r="C97">
        <f>'[7]DWM-NB'!F101</f>
        <v>0</v>
      </c>
      <c r="D97">
        <f>'[7]DWM-HT'!F101</f>
        <v>76.400000000000006</v>
      </c>
      <c r="E97">
        <f>[7]WMA!F101</f>
        <v>86.3</v>
      </c>
      <c r="F97">
        <f>[7]Lite!F101</f>
        <v>83.2</v>
      </c>
      <c r="H97">
        <f>'[7]DWM-NB'!L101</f>
        <v>0</v>
      </c>
      <c r="I97">
        <f>[7]Lite!L101</f>
        <v>62</v>
      </c>
      <c r="J97">
        <f>'[7]DWM-HT'!L101</f>
        <v>1</v>
      </c>
      <c r="L97">
        <f>[7]ARF!Q101</f>
        <v>0</v>
      </c>
      <c r="M97">
        <f>'[7]DWM-NB'!Q101</f>
        <v>0</v>
      </c>
      <c r="N97">
        <f>'[7]DWM-HT'!Q101</f>
        <v>0</v>
      </c>
      <c r="O97">
        <f>[7]WMA!Q101</f>
        <v>0</v>
      </c>
      <c r="P97">
        <f>[7]Lite!Q101</f>
        <v>100</v>
      </c>
      <c r="R97">
        <f>[7]ARF!C101</f>
        <v>11.140625</v>
      </c>
      <c r="S97">
        <f>'[7]DWM-NB'!C101</f>
        <v>0</v>
      </c>
      <c r="T97">
        <f>'[7]DWM-HT'!C101</f>
        <v>1.875</v>
      </c>
      <c r="U97">
        <f>[7]WMA!C101</f>
        <v>1.265625</v>
      </c>
      <c r="V97">
        <f>[7]Lite!C101</f>
        <v>9.78125</v>
      </c>
    </row>
    <row r="98" spans="1:22" x14ac:dyDescent="0.3">
      <c r="A98">
        <f>[7]ARF!E102</f>
        <v>96000</v>
      </c>
      <c r="B98">
        <f>[7]ARF!F102</f>
        <v>57.699999999999996</v>
      </c>
      <c r="C98">
        <f>'[7]DWM-NB'!F102</f>
        <v>0</v>
      </c>
      <c r="D98">
        <f>'[7]DWM-HT'!F102</f>
        <v>76</v>
      </c>
      <c r="E98">
        <f>[7]WMA!F102</f>
        <v>87.4</v>
      </c>
      <c r="F98">
        <f>[7]Lite!F102</f>
        <v>81.8</v>
      </c>
      <c r="H98">
        <f>'[7]DWM-NB'!L102</f>
        <v>0</v>
      </c>
      <c r="I98">
        <f>[7]Lite!L102</f>
        <v>62</v>
      </c>
      <c r="J98">
        <f>'[7]DWM-HT'!L102</f>
        <v>1</v>
      </c>
      <c r="L98">
        <f>[7]ARF!Q102</f>
        <v>0</v>
      </c>
      <c r="M98">
        <f>'[7]DWM-NB'!Q102</f>
        <v>0</v>
      </c>
      <c r="N98">
        <f>'[7]DWM-HT'!Q102</f>
        <v>0</v>
      </c>
      <c r="O98">
        <f>[7]WMA!Q102</f>
        <v>0</v>
      </c>
      <c r="P98">
        <f>[7]Lite!Q102</f>
        <v>0</v>
      </c>
      <c r="R98">
        <f>[7]ARF!C102</f>
        <v>11.203125</v>
      </c>
      <c r="S98">
        <f>'[7]DWM-NB'!C102</f>
        <v>0</v>
      </c>
      <c r="T98">
        <f>'[7]DWM-HT'!C102</f>
        <v>1.890625</v>
      </c>
      <c r="U98">
        <f>[7]WMA!C102</f>
        <v>1.28125</v>
      </c>
      <c r="V98">
        <f>[7]Lite!C102</f>
        <v>9.890625</v>
      </c>
    </row>
    <row r="99" spans="1:22" x14ac:dyDescent="0.3">
      <c r="A99">
        <f>[7]ARF!E103</f>
        <v>97000</v>
      </c>
      <c r="B99">
        <f>[7]ARF!F103</f>
        <v>55.900000000000006</v>
      </c>
      <c r="C99">
        <f>'[7]DWM-NB'!F103</f>
        <v>0</v>
      </c>
      <c r="D99">
        <f>'[7]DWM-HT'!F103</f>
        <v>74.2</v>
      </c>
      <c r="E99">
        <f>[7]WMA!F103</f>
        <v>86</v>
      </c>
      <c r="F99">
        <f>[7]Lite!F103</f>
        <v>83.8</v>
      </c>
      <c r="H99">
        <f>'[7]DWM-NB'!L103</f>
        <v>0</v>
      </c>
      <c r="I99">
        <f>[7]Lite!L103</f>
        <v>62</v>
      </c>
      <c r="J99">
        <f>'[7]DWM-HT'!L103</f>
        <v>1</v>
      </c>
      <c r="L99">
        <f>[7]ARF!Q103</f>
        <v>0</v>
      </c>
      <c r="M99">
        <f>'[7]DWM-NB'!Q103</f>
        <v>0</v>
      </c>
      <c r="N99">
        <f>'[7]DWM-HT'!Q103</f>
        <v>0</v>
      </c>
      <c r="O99">
        <f>[7]WMA!Q103</f>
        <v>0</v>
      </c>
      <c r="P99">
        <f>[7]Lite!Q103</f>
        <v>100</v>
      </c>
      <c r="R99">
        <f>[7]ARF!C103</f>
        <v>11.25</v>
      </c>
      <c r="S99">
        <f>'[7]DWM-NB'!C103</f>
        <v>0</v>
      </c>
      <c r="T99">
        <f>'[7]DWM-HT'!C103</f>
        <v>1.90625</v>
      </c>
      <c r="U99">
        <f>[7]WMA!C103</f>
        <v>1.296875</v>
      </c>
      <c r="V99">
        <f>[7]Lite!C103</f>
        <v>10.015625</v>
      </c>
    </row>
    <row r="100" spans="1:22" x14ac:dyDescent="0.3">
      <c r="A100">
        <f>[7]ARF!E104</f>
        <v>98000</v>
      </c>
      <c r="B100">
        <f>[7]ARF!F104</f>
        <v>55.300000000000004</v>
      </c>
      <c r="C100">
        <f>'[7]DWM-NB'!F104</f>
        <v>0</v>
      </c>
      <c r="D100">
        <f>'[7]DWM-HT'!F104</f>
        <v>77.5</v>
      </c>
      <c r="E100">
        <f>[7]WMA!F104</f>
        <v>87.4</v>
      </c>
      <c r="F100">
        <f>[7]Lite!F104</f>
        <v>84.399999999999991</v>
      </c>
      <c r="H100">
        <f>'[7]DWM-NB'!L104</f>
        <v>0</v>
      </c>
      <c r="I100">
        <f>[7]Lite!L104</f>
        <v>62</v>
      </c>
      <c r="J100">
        <f>'[7]DWM-HT'!L104</f>
        <v>1</v>
      </c>
      <c r="L100">
        <f>[7]ARF!Q104</f>
        <v>0</v>
      </c>
      <c r="M100">
        <f>'[7]DWM-NB'!Q104</f>
        <v>0</v>
      </c>
      <c r="N100">
        <f>'[7]DWM-HT'!Q104</f>
        <v>0</v>
      </c>
      <c r="O100">
        <f>[7]WMA!Q104</f>
        <v>0</v>
      </c>
      <c r="P100">
        <f>[7]Lite!Q104</f>
        <v>100</v>
      </c>
      <c r="R100">
        <f>[7]ARF!C104</f>
        <v>11.3125</v>
      </c>
      <c r="S100">
        <f>'[7]DWM-NB'!C104</f>
        <v>0</v>
      </c>
      <c r="T100">
        <f>'[7]DWM-HT'!C104</f>
        <v>1.90625</v>
      </c>
      <c r="U100">
        <f>[7]WMA!C104</f>
        <v>1.3125</v>
      </c>
      <c r="V100">
        <f>[7]Lite!C104</f>
        <v>10.09375</v>
      </c>
    </row>
    <row r="101" spans="1:22" x14ac:dyDescent="0.3">
      <c r="A101">
        <f>[7]ARF!E105</f>
        <v>99000</v>
      </c>
      <c r="B101">
        <f>[7]ARF!F105</f>
        <v>58.3</v>
      </c>
      <c r="C101">
        <f>'[7]DWM-NB'!F105</f>
        <v>0</v>
      </c>
      <c r="D101">
        <f>'[7]DWM-HT'!F105</f>
        <v>78.100000000000009</v>
      </c>
      <c r="E101">
        <f>[7]WMA!F105</f>
        <v>89.3</v>
      </c>
      <c r="F101">
        <f>[7]Lite!F105</f>
        <v>86.7</v>
      </c>
      <c r="H101">
        <f>'[7]DWM-NB'!L105</f>
        <v>0</v>
      </c>
      <c r="I101">
        <f>[7]Lite!L105</f>
        <v>62</v>
      </c>
      <c r="J101">
        <f>'[7]DWM-HT'!L105</f>
        <v>1</v>
      </c>
      <c r="L101">
        <f>[7]ARF!Q105</f>
        <v>0</v>
      </c>
      <c r="M101">
        <f>'[7]DWM-NB'!Q105</f>
        <v>0</v>
      </c>
      <c r="N101">
        <f>'[7]DWM-HT'!Q105</f>
        <v>0</v>
      </c>
      <c r="O101">
        <f>[7]WMA!Q105</f>
        <v>0</v>
      </c>
      <c r="P101">
        <f>[7]Lite!Q105</f>
        <v>100</v>
      </c>
      <c r="R101">
        <f>[7]ARF!C105</f>
        <v>11.375</v>
      </c>
      <c r="S101">
        <f>'[7]DWM-NB'!C105</f>
        <v>0</v>
      </c>
      <c r="T101">
        <f>'[7]DWM-HT'!C105</f>
        <v>1.921875</v>
      </c>
      <c r="U101">
        <f>[7]WMA!C105</f>
        <v>1.328125</v>
      </c>
      <c r="V101">
        <f>[7]Lite!C105</f>
        <v>10.203125</v>
      </c>
    </row>
    <row r="102" spans="1:22" x14ac:dyDescent="0.3">
      <c r="A102">
        <f>[7]ARF!E106</f>
        <v>100000</v>
      </c>
      <c r="B102">
        <f>[7]ARF!F106</f>
        <v>52</v>
      </c>
      <c r="C102">
        <f>'[7]DWM-NB'!F106</f>
        <v>0</v>
      </c>
      <c r="D102">
        <f>'[7]DWM-HT'!F106</f>
        <v>72.099999999999994</v>
      </c>
      <c r="E102">
        <f>[7]WMA!F106</f>
        <v>84.899999999999991</v>
      </c>
      <c r="F102">
        <f>[7]Lite!F106</f>
        <v>82.3</v>
      </c>
      <c r="H102">
        <f>'[7]DWM-NB'!L106</f>
        <v>0</v>
      </c>
      <c r="I102">
        <f>[7]Lite!L106</f>
        <v>62</v>
      </c>
      <c r="J102">
        <f>'[7]DWM-HT'!L106</f>
        <v>1</v>
      </c>
      <c r="L102">
        <f>[7]ARF!Q106</f>
        <v>0</v>
      </c>
      <c r="M102">
        <f>'[7]DWM-NB'!Q106</f>
        <v>0</v>
      </c>
      <c r="N102">
        <f>'[7]DWM-HT'!Q106</f>
        <v>0</v>
      </c>
      <c r="O102">
        <f>[7]WMA!Q106</f>
        <v>0</v>
      </c>
      <c r="P102">
        <f>[7]Lite!Q106</f>
        <v>100</v>
      </c>
      <c r="R102">
        <f>[7]ARF!C106</f>
        <v>11.4375</v>
      </c>
      <c r="S102">
        <f>'[7]DWM-NB'!C106</f>
        <v>0</v>
      </c>
      <c r="T102">
        <f>'[7]DWM-HT'!C106</f>
        <v>1.9375</v>
      </c>
      <c r="U102">
        <f>[7]WMA!C106</f>
        <v>1.34375</v>
      </c>
      <c r="V102">
        <f>[7]Lite!C106</f>
        <v>10.265625</v>
      </c>
    </row>
    <row r="103" spans="1:22" x14ac:dyDescent="0.3">
      <c r="B103" s="14">
        <f>AVERAGE(B3:B102)</f>
        <v>67.627999999999986</v>
      </c>
      <c r="C103" s="14">
        <f>AVERAGE(C3:C102)</f>
        <v>4.2243531746031735</v>
      </c>
      <c r="D103" s="14">
        <f t="shared" ref="D103:J103" si="0">AVERAGE(D3:D102)</f>
        <v>66.428000000000011</v>
      </c>
      <c r="E103" s="14">
        <f t="shared" si="0"/>
        <v>73.351999999999975</v>
      </c>
      <c r="F103" s="14">
        <f t="shared" si="0"/>
        <v>67.85799999999999</v>
      </c>
      <c r="G103" s="14"/>
      <c r="H103" s="14">
        <f t="shared" si="0"/>
        <v>0.1</v>
      </c>
      <c r="I103" s="14">
        <f t="shared" si="0"/>
        <v>56.31</v>
      </c>
      <c r="J103" s="14">
        <f t="shared" si="0"/>
        <v>1.99</v>
      </c>
      <c r="L103" s="14">
        <f>AVERAGE(L3:L102)</f>
        <v>0</v>
      </c>
      <c r="M103" s="14">
        <f>AVERAGE(M3:M102)</f>
        <v>4.4541382181629867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56</v>
      </c>
      <c r="Q103" s="14"/>
      <c r="R103" s="14">
        <f>AVERAGE(R3:R102)</f>
        <v>5.7570312499999998</v>
      </c>
      <c r="S103" s="14">
        <f>AVERAGE(S3:S102)</f>
        <v>2.734375E-2</v>
      </c>
      <c r="T103" s="14">
        <f t="shared" ref="T103:V103" si="2">AVERAGE(T3:T102)</f>
        <v>1.1676562500000001</v>
      </c>
      <c r="U103" s="14">
        <f t="shared" si="2"/>
        <v>0.72687500000000005</v>
      </c>
      <c r="V103" s="14">
        <f t="shared" si="2"/>
        <v>4.1395312500000001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Q1" zoomScale="60" zoomScaleNormal="60" workbookViewId="0">
      <selection activeCell="A3" sqref="A3:A10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ARF(31.36%)</v>
      </c>
      <c r="C2" s="6" t="str">
        <f>CONCATENATE("DWM-NB","(",ROUND(C103,2),"%",")")</f>
        <v>DWM-NB(30.38%)</v>
      </c>
      <c r="D2" s="6" t="str">
        <f>CONCATENATE("DWM-HT","(",ROUND(D103,2),"%",")")</f>
        <v>DWM-HT(32.74%)</v>
      </c>
      <c r="E2" s="6" t="str">
        <f>CONCATENATE("WMA","(",ROUND(E103,2),"%",")")</f>
        <v>WMA(44.39%)</v>
      </c>
      <c r="F2" s="6" t="str">
        <f>CONCATENATE("HDWM","(",ROUND(F103,2),"%",")")</f>
        <v>HDWM(36.45%)</v>
      </c>
      <c r="H2" s="6" t="str">
        <f>CONCATENATE("DWM-NB","(",ROUND(H103,2),"",")")</f>
        <v>DWM-NB(1)</v>
      </c>
      <c r="I2" s="6" t="str">
        <f>CONCATENATE("HDWM","(",ROUND(I103,2),"",")")</f>
        <v>HDWM(53.92)</v>
      </c>
      <c r="J2" s="6" t="str">
        <f>CONCATENATE("DWM-HT","(",ROUND(J103,2),"",")")</f>
        <v>DWM-HT(1.88)</v>
      </c>
      <c r="L2" s="6" t="str">
        <f>CONCATENATE("ARF","(",ROUND(L103,2),"%",")")</f>
        <v>ARF(0%)</v>
      </c>
      <c r="M2" s="6" t="str">
        <f>CONCATENATE("DWM-NB","(",ROUND(M103,2),"%",")")</f>
        <v>DWM-NB(35.64%)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HDWM(29%)</v>
      </c>
      <c r="Q2" s="6"/>
      <c r="R2" s="6" t="str">
        <f>CONCATENATE("ARF","(",ROUND(R102,2),"",")")</f>
        <v>ARF(9.34)</v>
      </c>
      <c r="S2" s="6" t="str">
        <f>CONCATENATE("DWM-NB","(",ROUND(S102,2),"",")")</f>
        <v>DWM-NB(9.25)</v>
      </c>
      <c r="T2" s="6" t="str">
        <f>CONCATENATE("DWM-HT","(",ROUND(T102,2),"",")")</f>
        <v>DWM-HT(3.41)</v>
      </c>
      <c r="U2" s="6" t="str">
        <f>CONCATENATE("WMA","(",ROUND(U102,2),"",")")</f>
        <v>WMA(2.39)</v>
      </c>
      <c r="V2" s="6" t="str">
        <f>CONCATENATE("HDWM","(",ROUND(V102,2),"",")")</f>
        <v>HDWM(40.67)</v>
      </c>
    </row>
    <row r="3" spans="1:34" ht="15" x14ac:dyDescent="0.25">
      <c r="A3">
        <f>[8]ARF!E7</f>
        <v>1000</v>
      </c>
      <c r="B3">
        <f>[8]ARF!F7</f>
        <v>50.8</v>
      </c>
      <c r="C3">
        <f>'[8]DWM-NB'!F7</f>
        <v>35.333333333333336</v>
      </c>
      <c r="D3">
        <f>'[8]DWM-HT'!F7</f>
        <v>66.400000000000006</v>
      </c>
      <c r="E3">
        <f>[8]WMA!F7</f>
        <v>69.5</v>
      </c>
      <c r="F3">
        <f>[8]Lite!F7</f>
        <v>68.7</v>
      </c>
      <c r="H3">
        <f>'[8]DWM-NB'!L7</f>
        <v>1</v>
      </c>
      <c r="I3">
        <f>[8]Lite!L7</f>
        <v>6</v>
      </c>
      <c r="J3">
        <f>'[8]DWM-HT'!L7</f>
        <v>4</v>
      </c>
      <c r="L3">
        <f>[8]ARF!Q7</f>
        <v>0</v>
      </c>
      <c r="M3">
        <f>'[8]DWM-NB'!Q7</f>
        <v>35.666666666666671</v>
      </c>
      <c r="N3">
        <f>'[8]DWM-HT'!Q7</f>
        <v>0</v>
      </c>
      <c r="O3">
        <f>[8]WMA!Q7</f>
        <v>0</v>
      </c>
      <c r="P3">
        <f>[8]Lite!Q7</f>
        <v>0</v>
      </c>
      <c r="R3">
        <f>[8]ARF!C7</f>
        <v>1</v>
      </c>
      <c r="S3">
        <f>'[8]DWM-NB'!C7</f>
        <v>7.8125E-2</v>
      </c>
      <c r="T3">
        <f>'[8]DWM-HT'!C7</f>
        <v>0.828125</v>
      </c>
      <c r="U3">
        <f>[8]WMA!C7</f>
        <v>0.796875</v>
      </c>
      <c r="V3">
        <f>[8]Lite!C7</f>
        <v>0.84375</v>
      </c>
    </row>
    <row r="4" spans="1:34" ht="15" x14ac:dyDescent="0.25">
      <c r="A4">
        <f>[8]ARF!E8</f>
        <v>2000</v>
      </c>
      <c r="B4">
        <f>[8]ARF!F8</f>
        <v>57.999999999999993</v>
      </c>
      <c r="C4">
        <f>'[8]DWM-NB'!F8</f>
        <v>31.333333333333336</v>
      </c>
      <c r="D4">
        <f>'[8]DWM-HT'!F8</f>
        <v>74.5</v>
      </c>
      <c r="E4">
        <f>[8]WMA!F8</f>
        <v>74.8</v>
      </c>
      <c r="F4">
        <f>[8]Lite!F8</f>
        <v>74</v>
      </c>
      <c r="H4">
        <f>'[8]DWM-NB'!L8</f>
        <v>1</v>
      </c>
      <c r="I4">
        <f>[8]Lite!L8</f>
        <v>6</v>
      </c>
      <c r="J4">
        <f>'[8]DWM-HT'!L8</f>
        <v>4</v>
      </c>
      <c r="L4">
        <f>[8]ARF!Q8</f>
        <v>0</v>
      </c>
      <c r="M4">
        <f>'[8]DWM-NB'!Q8</f>
        <v>34.416666666666664</v>
      </c>
      <c r="N4">
        <f>'[8]DWM-HT'!Q8</f>
        <v>0</v>
      </c>
      <c r="O4">
        <f>[8]WMA!Q8</f>
        <v>0</v>
      </c>
      <c r="P4">
        <f>[8]Lite!Q8</f>
        <v>0</v>
      </c>
      <c r="R4">
        <f>[8]ARF!C8</f>
        <v>1.140625</v>
      </c>
      <c r="S4">
        <f>'[8]DWM-NB'!C8</f>
        <v>0.171875</v>
      </c>
      <c r="T4">
        <f>'[8]DWM-HT'!C8</f>
        <v>0.890625</v>
      </c>
      <c r="U4">
        <f>[8]WMA!C8</f>
        <v>0.84375</v>
      </c>
      <c r="V4">
        <f>[8]Lite!C8</f>
        <v>0.90625</v>
      </c>
    </row>
    <row r="5" spans="1:34" ht="15" x14ac:dyDescent="0.25">
      <c r="A5">
        <f>[8]ARF!E9</f>
        <v>3000</v>
      </c>
      <c r="B5">
        <f>[8]ARF!F9</f>
        <v>59</v>
      </c>
      <c r="C5">
        <f>'[8]DWM-NB'!F9</f>
        <v>28.999999999999996</v>
      </c>
      <c r="D5">
        <f>'[8]DWM-HT'!F9</f>
        <v>74</v>
      </c>
      <c r="E5">
        <f>[8]WMA!F9</f>
        <v>74</v>
      </c>
      <c r="F5">
        <f>[8]Lite!F9</f>
        <v>72.599999999999994</v>
      </c>
      <c r="H5">
        <f>'[8]DWM-NB'!L9</f>
        <v>1</v>
      </c>
      <c r="I5">
        <f>[8]Lite!L9</f>
        <v>6</v>
      </c>
      <c r="J5">
        <f>'[8]DWM-HT'!L9</f>
        <v>4</v>
      </c>
      <c r="L5">
        <f>[8]ARF!Q9</f>
        <v>0</v>
      </c>
      <c r="M5">
        <f>'[8]DWM-NB'!Q9</f>
        <v>34.277777777777779</v>
      </c>
      <c r="N5">
        <f>'[8]DWM-HT'!Q9</f>
        <v>0</v>
      </c>
      <c r="O5">
        <f>[8]WMA!Q9</f>
        <v>0</v>
      </c>
      <c r="P5">
        <f>[8]Lite!Q9</f>
        <v>0</v>
      </c>
      <c r="R5">
        <f>[8]ARF!C9</f>
        <v>1.1875</v>
      </c>
      <c r="S5">
        <f>'[8]DWM-NB'!C9</f>
        <v>0.28125</v>
      </c>
      <c r="T5">
        <f>'[8]DWM-HT'!C9</f>
        <v>0.9375</v>
      </c>
      <c r="U5">
        <f>[8]WMA!C9</f>
        <v>0.859375</v>
      </c>
      <c r="V5">
        <f>[8]Lite!C9</f>
        <v>0.953125</v>
      </c>
    </row>
    <row r="6" spans="1:34" ht="15" x14ac:dyDescent="0.25">
      <c r="A6">
        <f>[8]ARF!E10</f>
        <v>4000</v>
      </c>
      <c r="B6">
        <f>[8]ARF!F10</f>
        <v>56.8</v>
      </c>
      <c r="C6">
        <f>'[8]DWM-NB'!F10</f>
        <v>28.249999999999996</v>
      </c>
      <c r="D6">
        <f>'[8]DWM-HT'!F10</f>
        <v>71.5</v>
      </c>
      <c r="E6">
        <f>[8]WMA!F10</f>
        <v>71.7</v>
      </c>
      <c r="F6">
        <f>[8]Lite!F10</f>
        <v>71.599999999999994</v>
      </c>
      <c r="H6">
        <f>'[8]DWM-NB'!L10</f>
        <v>1</v>
      </c>
      <c r="I6">
        <f>[8]Lite!L10</f>
        <v>7</v>
      </c>
      <c r="J6">
        <f>'[8]DWM-HT'!L10</f>
        <v>4</v>
      </c>
      <c r="L6">
        <f>[8]ARF!Q10</f>
        <v>0</v>
      </c>
      <c r="M6">
        <f>'[8]DWM-NB'!Q10</f>
        <v>33.666666666666664</v>
      </c>
      <c r="N6">
        <f>'[8]DWM-HT'!Q10</f>
        <v>0</v>
      </c>
      <c r="O6">
        <f>[8]WMA!Q10</f>
        <v>0</v>
      </c>
      <c r="P6">
        <f>[8]Lite!Q10</f>
        <v>0</v>
      </c>
      <c r="R6">
        <f>[8]ARF!C10</f>
        <v>1.28125</v>
      </c>
      <c r="S6">
        <f>'[8]DWM-NB'!C10</f>
        <v>0.359375</v>
      </c>
      <c r="T6">
        <f>'[8]DWM-HT'!C10</f>
        <v>0.984375</v>
      </c>
      <c r="U6">
        <f>[8]WMA!C10</f>
        <v>0.890625</v>
      </c>
      <c r="V6">
        <f>[8]Lite!C10</f>
        <v>1</v>
      </c>
    </row>
    <row r="7" spans="1:34" ht="15" x14ac:dyDescent="0.25">
      <c r="A7">
        <f>[8]ARF!E11</f>
        <v>5000</v>
      </c>
      <c r="B7">
        <f>[8]ARF!F11</f>
        <v>58.3</v>
      </c>
      <c r="C7">
        <f>'[8]DWM-NB'!F11</f>
        <v>28.199999999999996</v>
      </c>
      <c r="D7">
        <f>'[8]DWM-HT'!F11</f>
        <v>72.099999999999994</v>
      </c>
      <c r="E7">
        <f>[8]WMA!F11</f>
        <v>72.899999999999991</v>
      </c>
      <c r="F7">
        <f>[8]Lite!F11</f>
        <v>72.099999999999994</v>
      </c>
      <c r="H7">
        <f>'[8]DWM-NB'!L11</f>
        <v>1</v>
      </c>
      <c r="I7">
        <f>[8]Lite!L11</f>
        <v>7</v>
      </c>
      <c r="J7">
        <f>'[8]DWM-HT'!L11</f>
        <v>4</v>
      </c>
      <c r="L7">
        <f>[8]ARF!Q11</f>
        <v>0</v>
      </c>
      <c r="M7">
        <f>'[8]DWM-NB'!Q11</f>
        <v>33.766666666666666</v>
      </c>
      <c r="N7">
        <f>'[8]DWM-HT'!Q11</f>
        <v>0</v>
      </c>
      <c r="O7">
        <f>[8]WMA!Q11</f>
        <v>0</v>
      </c>
      <c r="P7">
        <f>[8]Lite!Q11</f>
        <v>100</v>
      </c>
      <c r="R7">
        <f>[8]ARF!C11</f>
        <v>1.34375</v>
      </c>
      <c r="S7">
        <f>'[8]DWM-NB'!C11</f>
        <v>0.453125</v>
      </c>
      <c r="T7">
        <f>'[8]DWM-HT'!C11</f>
        <v>1.03125</v>
      </c>
      <c r="U7">
        <f>[8]WMA!C11</f>
        <v>0.90625</v>
      </c>
      <c r="V7">
        <f>[8]Lite!C11</f>
        <v>1.078125</v>
      </c>
    </row>
    <row r="8" spans="1:34" ht="15" x14ac:dyDescent="0.25">
      <c r="A8">
        <f>[8]ARF!E12</f>
        <v>6000</v>
      </c>
      <c r="B8">
        <f>[8]ARF!F12</f>
        <v>54.6</v>
      </c>
      <c r="C8">
        <f>'[8]DWM-NB'!F12</f>
        <v>28.666666666666668</v>
      </c>
      <c r="D8">
        <f>'[8]DWM-HT'!F12</f>
        <v>72.399999999999991</v>
      </c>
      <c r="E8">
        <f>[8]WMA!F12</f>
        <v>72</v>
      </c>
      <c r="F8">
        <f>[8]Lite!F12</f>
        <v>72.7</v>
      </c>
      <c r="H8">
        <f>'[8]DWM-NB'!L12</f>
        <v>1</v>
      </c>
      <c r="I8">
        <f>[8]Lite!L12</f>
        <v>7</v>
      </c>
      <c r="J8">
        <f>'[8]DWM-HT'!L12</f>
        <v>4</v>
      </c>
      <c r="L8">
        <f>[8]ARF!Q12</f>
        <v>0</v>
      </c>
      <c r="M8">
        <f>'[8]DWM-NB'!Q12</f>
        <v>34.083333333333329</v>
      </c>
      <c r="N8">
        <f>'[8]DWM-HT'!Q12</f>
        <v>0</v>
      </c>
      <c r="O8">
        <f>[8]WMA!Q12</f>
        <v>0</v>
      </c>
      <c r="P8">
        <f>[8]Lite!Q12</f>
        <v>100</v>
      </c>
      <c r="R8">
        <f>[8]ARF!C12</f>
        <v>1.40625</v>
      </c>
      <c r="S8">
        <f>'[8]DWM-NB'!C12</f>
        <v>0.484375</v>
      </c>
      <c r="T8">
        <f>'[8]DWM-HT'!C12</f>
        <v>1.078125</v>
      </c>
      <c r="U8">
        <f>[8]WMA!C12</f>
        <v>0.921875</v>
      </c>
      <c r="V8">
        <f>[8]Lite!C12</f>
        <v>1.140625</v>
      </c>
      <c r="AG8" s="32" t="s">
        <v>17</v>
      </c>
    </row>
    <row r="9" spans="1:34" ht="15" x14ac:dyDescent="0.25">
      <c r="A9">
        <f>[8]ARF!E13</f>
        <v>7000</v>
      </c>
      <c r="B9">
        <f>[8]ARF!F13</f>
        <v>56.100000000000009</v>
      </c>
      <c r="C9">
        <f>'[8]DWM-NB'!F13</f>
        <v>28.523809523809522</v>
      </c>
      <c r="D9">
        <f>'[8]DWM-HT'!F13</f>
        <v>73.7</v>
      </c>
      <c r="E9">
        <f>[8]WMA!F13</f>
        <v>73.400000000000006</v>
      </c>
      <c r="F9">
        <f>[8]Lite!F13</f>
        <v>72.7</v>
      </c>
      <c r="H9">
        <f>'[8]DWM-NB'!L13</f>
        <v>1</v>
      </c>
      <c r="I9">
        <f>[8]Lite!L13</f>
        <v>7</v>
      </c>
      <c r="J9">
        <f>'[8]DWM-HT'!L13</f>
        <v>4</v>
      </c>
      <c r="L9">
        <f>[8]ARF!Q13</f>
        <v>0</v>
      </c>
      <c r="M9">
        <f>'[8]DWM-NB'!Q13</f>
        <v>34.19047619047619</v>
      </c>
      <c r="N9">
        <f>'[8]DWM-HT'!Q13</f>
        <v>0</v>
      </c>
      <c r="O9">
        <f>[8]WMA!Q13</f>
        <v>0</v>
      </c>
      <c r="P9">
        <f>[8]Lite!Q13</f>
        <v>0</v>
      </c>
      <c r="R9">
        <f>[8]ARF!C13</f>
        <v>1.5</v>
      </c>
      <c r="S9">
        <f>'[8]DWM-NB'!C13</f>
        <v>0.59375</v>
      </c>
      <c r="T9">
        <f>'[8]DWM-HT'!C13</f>
        <v>1.125</v>
      </c>
      <c r="U9">
        <f>[8]WMA!C13</f>
        <v>0.9375</v>
      </c>
      <c r="V9">
        <f>[8]Lite!C13</f>
        <v>1.1875</v>
      </c>
      <c r="AH9">
        <v>1</v>
      </c>
    </row>
    <row r="10" spans="1:34" ht="15" x14ac:dyDescent="0.25">
      <c r="A10">
        <f>[8]ARF!E14</f>
        <v>8000</v>
      </c>
      <c r="B10">
        <f>[8]ARF!F14</f>
        <v>57.699999999999996</v>
      </c>
      <c r="C10">
        <f>'[8]DWM-NB'!F14</f>
        <v>28.666666666666668</v>
      </c>
      <c r="D10">
        <f>'[8]DWM-HT'!F14</f>
        <v>74.7</v>
      </c>
      <c r="E10">
        <f>[8]WMA!F14</f>
        <v>75</v>
      </c>
      <c r="F10">
        <f>[8]Lite!F14</f>
        <v>74.2</v>
      </c>
      <c r="H10">
        <f>'[8]DWM-NB'!L14</f>
        <v>1</v>
      </c>
      <c r="I10">
        <f>[8]Lite!L14</f>
        <v>7</v>
      </c>
      <c r="J10">
        <f>'[8]DWM-HT'!L14</f>
        <v>4</v>
      </c>
      <c r="L10">
        <f>[8]ARF!Q14</f>
        <v>0</v>
      </c>
      <c r="M10">
        <f>'[8]DWM-NB'!Q14</f>
        <v>34.395833333333329</v>
      </c>
      <c r="N10">
        <f>'[8]DWM-HT'!Q14</f>
        <v>0</v>
      </c>
      <c r="O10">
        <f>[8]WMA!Q14</f>
        <v>0</v>
      </c>
      <c r="P10">
        <f>[8]Lite!Q14</f>
        <v>100</v>
      </c>
      <c r="R10">
        <f>[8]ARF!C14</f>
        <v>1.53125</v>
      </c>
      <c r="S10">
        <f>'[8]DWM-NB'!C14</f>
        <v>0.671875</v>
      </c>
      <c r="T10">
        <f>'[8]DWM-HT'!C14</f>
        <v>1.15625</v>
      </c>
      <c r="U10">
        <f>[8]WMA!C14</f>
        <v>0.953125</v>
      </c>
      <c r="V10">
        <f>[8]Lite!C14</f>
        <v>1.234375</v>
      </c>
      <c r="AH10">
        <v>100</v>
      </c>
    </row>
    <row r="11" spans="1:34" ht="15" x14ac:dyDescent="0.25">
      <c r="A11">
        <f>[8]ARF!E15</f>
        <v>9000</v>
      </c>
      <c r="B11">
        <f>[8]ARF!F15</f>
        <v>56.599999999999994</v>
      </c>
      <c r="C11">
        <f>'[8]DWM-NB'!F15</f>
        <v>28.888888888888886</v>
      </c>
      <c r="D11">
        <f>'[8]DWM-HT'!F15</f>
        <v>74.599999999999994</v>
      </c>
      <c r="E11">
        <f>[8]WMA!F15</f>
        <v>74.400000000000006</v>
      </c>
      <c r="F11">
        <f>[8]Lite!F15</f>
        <v>74.2</v>
      </c>
      <c r="H11">
        <f>'[8]DWM-NB'!L15</f>
        <v>1</v>
      </c>
      <c r="I11">
        <f>[8]Lite!L15</f>
        <v>8</v>
      </c>
      <c r="J11">
        <f>'[8]DWM-HT'!L15</f>
        <v>4</v>
      </c>
      <c r="L11">
        <f>[8]ARF!Q15</f>
        <v>0</v>
      </c>
      <c r="M11">
        <f>'[8]DWM-NB'!Q15</f>
        <v>34.666666666666671</v>
      </c>
      <c r="N11">
        <f>'[8]DWM-HT'!Q15</f>
        <v>0</v>
      </c>
      <c r="O11">
        <f>[8]WMA!Q15</f>
        <v>0</v>
      </c>
      <c r="P11">
        <f>[8]Lite!Q15</f>
        <v>0</v>
      </c>
      <c r="R11">
        <f>[8]ARF!C15</f>
        <v>1.609375</v>
      </c>
      <c r="S11">
        <f>'[8]DWM-NB'!C15</f>
        <v>0.765625</v>
      </c>
      <c r="T11">
        <f>'[8]DWM-HT'!C15</f>
        <v>1.203125</v>
      </c>
      <c r="U11">
        <f>[8]WMA!C15</f>
        <v>0.953125</v>
      </c>
      <c r="V11">
        <f>[8]Lite!C15</f>
        <v>1.296875</v>
      </c>
    </row>
    <row r="12" spans="1:34" ht="15" x14ac:dyDescent="0.25">
      <c r="A12">
        <f>[8]ARF!E16</f>
        <v>10000</v>
      </c>
      <c r="B12">
        <f>[8]ARF!F16</f>
        <v>51.300000000000004</v>
      </c>
      <c r="C12">
        <f>'[8]DWM-NB'!F16</f>
        <v>28.999999999999996</v>
      </c>
      <c r="D12">
        <f>'[8]DWM-HT'!F16</f>
        <v>75.400000000000006</v>
      </c>
      <c r="E12">
        <f>[8]WMA!F16</f>
        <v>73.7</v>
      </c>
      <c r="F12">
        <f>[8]Lite!F16</f>
        <v>74.599999999999994</v>
      </c>
      <c r="H12">
        <f>'[8]DWM-NB'!L16</f>
        <v>1</v>
      </c>
      <c r="I12">
        <f>[8]Lite!L16</f>
        <v>8</v>
      </c>
      <c r="J12">
        <f>'[8]DWM-HT'!L16</f>
        <v>4</v>
      </c>
      <c r="L12">
        <f>[8]ARF!Q16</f>
        <v>0</v>
      </c>
      <c r="M12">
        <f>'[8]DWM-NB'!Q16</f>
        <v>34.666666666666671</v>
      </c>
      <c r="N12">
        <f>'[8]DWM-HT'!Q16</f>
        <v>0</v>
      </c>
      <c r="O12">
        <f>[8]WMA!Q16</f>
        <v>0</v>
      </c>
      <c r="P12">
        <f>[8]Lite!Q16</f>
        <v>0</v>
      </c>
      <c r="R12">
        <f>[8]ARF!C16</f>
        <v>1.6875</v>
      </c>
      <c r="S12">
        <f>'[8]DWM-NB'!C16</f>
        <v>0.859375</v>
      </c>
      <c r="T12">
        <f>'[8]DWM-HT'!C16</f>
        <v>1.234375</v>
      </c>
      <c r="U12">
        <f>[8]WMA!C16</f>
        <v>0.96875</v>
      </c>
      <c r="V12">
        <f>[8]Lite!C16</f>
        <v>1.34375</v>
      </c>
    </row>
    <row r="13" spans="1:34" ht="15" x14ac:dyDescent="0.25">
      <c r="A13">
        <f>[8]ARF!E17</f>
        <v>11000</v>
      </c>
      <c r="B13">
        <f>[8]ARF!F17</f>
        <v>51.5</v>
      </c>
      <c r="C13">
        <f>'[8]DWM-NB'!F17</f>
        <v>29.121212121212121</v>
      </c>
      <c r="D13">
        <f>'[8]DWM-HT'!F17</f>
        <v>76.2</v>
      </c>
      <c r="E13">
        <f>[8]WMA!F17</f>
        <v>75.900000000000006</v>
      </c>
      <c r="F13">
        <f>[8]Lite!F17</f>
        <v>75.099999999999994</v>
      </c>
      <c r="H13">
        <f>'[8]DWM-NB'!L17</f>
        <v>1</v>
      </c>
      <c r="I13">
        <f>[8]Lite!L17</f>
        <v>8</v>
      </c>
      <c r="J13">
        <f>'[8]DWM-HT'!L17</f>
        <v>4</v>
      </c>
      <c r="L13">
        <f>[8]ARF!Q17</f>
        <v>0</v>
      </c>
      <c r="M13">
        <f>'[8]DWM-NB'!Q17</f>
        <v>34.878787878787882</v>
      </c>
      <c r="N13">
        <f>'[8]DWM-HT'!Q17</f>
        <v>0</v>
      </c>
      <c r="O13">
        <f>[8]WMA!Q17</f>
        <v>0</v>
      </c>
      <c r="P13">
        <f>[8]Lite!Q17</f>
        <v>0</v>
      </c>
      <c r="R13">
        <f>[8]ARF!C17</f>
        <v>1.75</v>
      </c>
      <c r="S13">
        <f>'[8]DWM-NB'!C17</f>
        <v>0.9375</v>
      </c>
      <c r="T13">
        <f>'[8]DWM-HT'!C17</f>
        <v>1.28125</v>
      </c>
      <c r="U13">
        <f>[8]WMA!C17</f>
        <v>1</v>
      </c>
      <c r="V13">
        <f>[8]Lite!C17</f>
        <v>1.390625</v>
      </c>
      <c r="AG13">
        <v>50000</v>
      </c>
    </row>
    <row r="14" spans="1:34" ht="15" x14ac:dyDescent="0.25">
      <c r="A14">
        <f>[8]ARF!E18</f>
        <v>12000</v>
      </c>
      <c r="B14">
        <f>[8]ARF!F18</f>
        <v>50.1</v>
      </c>
      <c r="C14">
        <f>'[8]DWM-NB'!F18</f>
        <v>29.111111111111111</v>
      </c>
      <c r="D14">
        <f>'[8]DWM-HT'!F18</f>
        <v>72.5</v>
      </c>
      <c r="E14">
        <f>[8]WMA!F18</f>
        <v>73.599999999999994</v>
      </c>
      <c r="F14">
        <f>[8]Lite!F18</f>
        <v>73.400000000000006</v>
      </c>
      <c r="H14">
        <f>'[8]DWM-NB'!L18</f>
        <v>1</v>
      </c>
      <c r="I14">
        <f>[8]Lite!L18</f>
        <v>8</v>
      </c>
      <c r="J14">
        <f>'[8]DWM-HT'!L18</f>
        <v>4</v>
      </c>
      <c r="L14">
        <f>[8]ARF!Q18</f>
        <v>0</v>
      </c>
      <c r="M14">
        <f>'[8]DWM-NB'!Q18</f>
        <v>34.888888888888893</v>
      </c>
      <c r="N14">
        <f>'[8]DWM-HT'!Q18</f>
        <v>0</v>
      </c>
      <c r="O14">
        <f>[8]WMA!Q18</f>
        <v>0</v>
      </c>
      <c r="P14">
        <f>[8]Lite!Q18</f>
        <v>100</v>
      </c>
      <c r="R14">
        <f>[8]ARF!C18</f>
        <v>1.8125</v>
      </c>
      <c r="S14">
        <f>'[8]DWM-NB'!C18</f>
        <v>1.015625</v>
      </c>
      <c r="T14">
        <f>'[8]DWM-HT'!C18</f>
        <v>1.3125</v>
      </c>
      <c r="U14">
        <f>[8]WMA!C18</f>
        <v>1.015625</v>
      </c>
      <c r="V14">
        <f>[8]Lite!C18</f>
        <v>1.4375</v>
      </c>
      <c r="AG14">
        <v>50000</v>
      </c>
    </row>
    <row r="15" spans="1:34" ht="15" x14ac:dyDescent="0.25">
      <c r="A15">
        <f>[8]ARF!E19</f>
        <v>13000</v>
      </c>
      <c r="B15">
        <f>[8]ARF!F19</f>
        <v>50.7</v>
      </c>
      <c r="C15">
        <f>'[8]DWM-NB'!F19</f>
        <v>29.384615384615387</v>
      </c>
      <c r="D15">
        <f>'[8]DWM-HT'!F19</f>
        <v>73.900000000000006</v>
      </c>
      <c r="E15">
        <f>[8]WMA!F19</f>
        <v>73.400000000000006</v>
      </c>
      <c r="F15">
        <f>[8]Lite!F19</f>
        <v>74.8</v>
      </c>
      <c r="H15">
        <f>'[8]DWM-NB'!L19</f>
        <v>1</v>
      </c>
      <c r="I15">
        <f>[8]Lite!L19</f>
        <v>8</v>
      </c>
      <c r="J15">
        <f>'[8]DWM-HT'!L19</f>
        <v>4</v>
      </c>
      <c r="L15">
        <f>[8]ARF!Q19</f>
        <v>0</v>
      </c>
      <c r="M15">
        <f>'[8]DWM-NB'!Q19</f>
        <v>35.205128205128204</v>
      </c>
      <c r="N15">
        <f>'[8]DWM-HT'!Q19</f>
        <v>0</v>
      </c>
      <c r="O15">
        <f>[8]WMA!Q19</f>
        <v>0</v>
      </c>
      <c r="P15">
        <f>[8]Lite!Q19</f>
        <v>0</v>
      </c>
      <c r="R15">
        <f>[8]ARF!C19</f>
        <v>1.90625</v>
      </c>
      <c r="S15">
        <f>'[8]DWM-NB'!C19</f>
        <v>1.15625</v>
      </c>
      <c r="T15">
        <f>'[8]DWM-HT'!C19</f>
        <v>1.359375</v>
      </c>
      <c r="U15">
        <f>[8]WMA!C19</f>
        <v>1.015625</v>
      </c>
      <c r="V15">
        <f>[8]Lite!C19</f>
        <v>1.484375</v>
      </c>
    </row>
    <row r="16" spans="1:34" ht="15" x14ac:dyDescent="0.25">
      <c r="A16">
        <f>[8]ARF!E20</f>
        <v>14000</v>
      </c>
      <c r="B16">
        <f>[8]ARF!F20</f>
        <v>50.3</v>
      </c>
      <c r="C16">
        <f>'[8]DWM-NB'!F20</f>
        <v>29.571428571428569</v>
      </c>
      <c r="D16">
        <f>'[8]DWM-HT'!F20</f>
        <v>71.099999999999994</v>
      </c>
      <c r="E16">
        <f>[8]WMA!F20</f>
        <v>71.399999999999991</v>
      </c>
      <c r="F16">
        <f>[8]Lite!F20</f>
        <v>70.7</v>
      </c>
      <c r="H16">
        <f>'[8]DWM-NB'!L20</f>
        <v>1</v>
      </c>
      <c r="I16">
        <f>[8]Lite!L20</f>
        <v>8</v>
      </c>
      <c r="J16">
        <f>'[8]DWM-HT'!L20</f>
        <v>4</v>
      </c>
      <c r="L16">
        <f>[8]ARF!Q20</f>
        <v>0</v>
      </c>
      <c r="M16">
        <f>'[8]DWM-NB'!Q20</f>
        <v>35.488095238095241</v>
      </c>
      <c r="N16">
        <f>'[8]DWM-HT'!Q20</f>
        <v>0</v>
      </c>
      <c r="O16">
        <f>[8]WMA!Q20</f>
        <v>0</v>
      </c>
      <c r="P16">
        <f>[8]Lite!Q20</f>
        <v>0</v>
      </c>
      <c r="R16">
        <f>[8]ARF!C20</f>
        <v>1.96875</v>
      </c>
      <c r="S16">
        <f>'[8]DWM-NB'!C20</f>
        <v>1.328125</v>
      </c>
      <c r="T16">
        <f>'[8]DWM-HT'!C20</f>
        <v>1.390625</v>
      </c>
      <c r="U16">
        <f>[8]WMA!C20</f>
        <v>1.03125</v>
      </c>
      <c r="V16">
        <f>[8]Lite!C20</f>
        <v>1.53125</v>
      </c>
    </row>
    <row r="17" spans="1:22" ht="15" x14ac:dyDescent="0.25">
      <c r="A17">
        <f>[8]ARF!E21</f>
        <v>15000</v>
      </c>
      <c r="B17">
        <f>[8]ARF!F21</f>
        <v>49.6</v>
      </c>
      <c r="C17">
        <f>'[8]DWM-NB'!F21</f>
        <v>29.688888888888886</v>
      </c>
      <c r="D17">
        <f>'[8]DWM-HT'!F21</f>
        <v>72.899999999999991</v>
      </c>
      <c r="E17">
        <f>[8]WMA!F21</f>
        <v>73.900000000000006</v>
      </c>
      <c r="F17">
        <f>[8]Lite!F21</f>
        <v>71.899999999999991</v>
      </c>
      <c r="H17">
        <f>'[8]DWM-NB'!L21</f>
        <v>1</v>
      </c>
      <c r="I17">
        <f>[8]Lite!L21</f>
        <v>8</v>
      </c>
      <c r="J17">
        <f>'[8]DWM-HT'!L21</f>
        <v>4</v>
      </c>
      <c r="L17">
        <f>[8]ARF!Q21</f>
        <v>0</v>
      </c>
      <c r="M17">
        <f>'[8]DWM-NB'!Q21</f>
        <v>35.56666666666667</v>
      </c>
      <c r="N17">
        <f>'[8]DWM-HT'!Q21</f>
        <v>0</v>
      </c>
      <c r="O17">
        <f>[8]WMA!Q21</f>
        <v>0</v>
      </c>
      <c r="P17">
        <f>[8]Lite!Q21</f>
        <v>0</v>
      </c>
      <c r="R17">
        <f>[8]ARF!C21</f>
        <v>2.046875</v>
      </c>
      <c r="S17">
        <f>'[8]DWM-NB'!C21</f>
        <v>1.46875</v>
      </c>
      <c r="T17">
        <f>'[8]DWM-HT'!C21</f>
        <v>1.4375</v>
      </c>
      <c r="U17">
        <f>[8]WMA!C21</f>
        <v>1.046875</v>
      </c>
      <c r="V17">
        <f>[8]Lite!C21</f>
        <v>1.59375</v>
      </c>
    </row>
    <row r="18" spans="1:22" ht="15" x14ac:dyDescent="0.25">
      <c r="A18">
        <f>[8]ARF!E22</f>
        <v>16000</v>
      </c>
      <c r="B18">
        <f>[8]ARF!F22</f>
        <v>54.800000000000004</v>
      </c>
      <c r="C18">
        <f>'[8]DWM-NB'!F22</f>
        <v>29.729166666666668</v>
      </c>
      <c r="D18">
        <f>'[8]DWM-HT'!F22</f>
        <v>74.400000000000006</v>
      </c>
      <c r="E18">
        <f>[8]WMA!F22</f>
        <v>74.7</v>
      </c>
      <c r="F18">
        <f>[8]Lite!F22</f>
        <v>56.3</v>
      </c>
      <c r="H18">
        <f>'[8]DWM-NB'!L22</f>
        <v>1</v>
      </c>
      <c r="I18">
        <f>[8]Lite!L22</f>
        <v>8</v>
      </c>
      <c r="J18">
        <f>'[8]DWM-HT'!L22</f>
        <v>4</v>
      </c>
      <c r="L18">
        <f>[8]ARF!Q22</f>
        <v>0</v>
      </c>
      <c r="M18">
        <f>'[8]DWM-NB'!Q22</f>
        <v>35.552083333333336</v>
      </c>
      <c r="N18">
        <f>'[8]DWM-HT'!Q22</f>
        <v>0</v>
      </c>
      <c r="O18">
        <f>[8]WMA!Q22</f>
        <v>0</v>
      </c>
      <c r="P18">
        <f>[8]Lite!Q22</f>
        <v>0</v>
      </c>
      <c r="R18">
        <f>[8]ARF!C22</f>
        <v>2.109375</v>
      </c>
      <c r="S18">
        <f>'[8]DWM-NB'!C22</f>
        <v>1.625</v>
      </c>
      <c r="T18">
        <f>'[8]DWM-HT'!C22</f>
        <v>1.46875</v>
      </c>
      <c r="U18">
        <f>[8]WMA!C22</f>
        <v>1.0625</v>
      </c>
      <c r="V18">
        <f>[8]Lite!C22</f>
        <v>1.671875</v>
      </c>
    </row>
    <row r="19" spans="1:22" ht="15" x14ac:dyDescent="0.25">
      <c r="A19">
        <f>[8]ARF!E23</f>
        <v>17000</v>
      </c>
      <c r="B19">
        <f>[8]ARF!F23</f>
        <v>51</v>
      </c>
      <c r="C19">
        <f>'[8]DWM-NB'!F23</f>
        <v>29.96078431372549</v>
      </c>
      <c r="D19">
        <f>'[8]DWM-HT'!F23</f>
        <v>72.599999999999994</v>
      </c>
      <c r="E19">
        <f>[8]WMA!F23</f>
        <v>72.899999999999991</v>
      </c>
      <c r="F19">
        <f>[8]Lite!F23</f>
        <v>26.3</v>
      </c>
      <c r="H19">
        <f>'[8]DWM-NB'!L23</f>
        <v>1</v>
      </c>
      <c r="I19">
        <f>[8]Lite!L23</f>
        <v>7</v>
      </c>
      <c r="J19">
        <f>'[8]DWM-HT'!L23</f>
        <v>4</v>
      </c>
      <c r="L19">
        <f>[8]ARF!Q23</f>
        <v>0</v>
      </c>
      <c r="M19">
        <f>'[8]DWM-NB'!Q23</f>
        <v>35.696078431372548</v>
      </c>
      <c r="N19">
        <f>'[8]DWM-HT'!Q23</f>
        <v>0</v>
      </c>
      <c r="O19">
        <f>[8]WMA!Q23</f>
        <v>0</v>
      </c>
      <c r="P19">
        <f>[8]Lite!Q23</f>
        <v>0</v>
      </c>
      <c r="R19">
        <f>[8]ARF!C23</f>
        <v>2.1875</v>
      </c>
      <c r="S19">
        <f>'[8]DWM-NB'!C23</f>
        <v>1.78125</v>
      </c>
      <c r="T19">
        <f>'[8]DWM-HT'!C23</f>
        <v>1.515625</v>
      </c>
      <c r="U19">
        <f>[8]WMA!C23</f>
        <v>1.078125</v>
      </c>
      <c r="V19">
        <f>[8]Lite!C23</f>
        <v>1.75</v>
      </c>
    </row>
    <row r="20" spans="1:22" ht="15" x14ac:dyDescent="0.25">
      <c r="A20">
        <f>[8]ARF!E24</f>
        <v>18000</v>
      </c>
      <c r="B20">
        <f>[8]ARF!F24</f>
        <v>51.300000000000004</v>
      </c>
      <c r="C20">
        <f>'[8]DWM-NB'!F24</f>
        <v>30.018518518518515</v>
      </c>
      <c r="D20">
        <f>'[8]DWM-HT'!F24</f>
        <v>72.599999999999994</v>
      </c>
      <c r="E20">
        <f>[8]WMA!F24</f>
        <v>72.5</v>
      </c>
      <c r="F20">
        <f>[8]Lite!F24</f>
        <v>27.200000000000003</v>
      </c>
      <c r="H20">
        <f>'[8]DWM-NB'!L24</f>
        <v>1</v>
      </c>
      <c r="I20">
        <f>[8]Lite!L24</f>
        <v>7</v>
      </c>
      <c r="J20">
        <f>'[8]DWM-HT'!L24</f>
        <v>4</v>
      </c>
      <c r="L20">
        <f>[8]ARF!Q24</f>
        <v>0</v>
      </c>
      <c r="M20">
        <f>'[8]DWM-NB'!Q24</f>
        <v>35.722222222222221</v>
      </c>
      <c r="N20">
        <f>'[8]DWM-HT'!Q24</f>
        <v>0</v>
      </c>
      <c r="O20">
        <f>[8]WMA!Q24</f>
        <v>0</v>
      </c>
      <c r="P20">
        <f>[8]Lite!Q24</f>
        <v>0</v>
      </c>
      <c r="R20">
        <f>[8]ARF!C24</f>
        <v>2.25</v>
      </c>
      <c r="S20">
        <f>'[8]DWM-NB'!C24</f>
        <v>1.921875</v>
      </c>
      <c r="T20">
        <f>'[8]DWM-HT'!C24</f>
        <v>1.5625</v>
      </c>
      <c r="U20">
        <f>[8]WMA!C24</f>
        <v>1.09375</v>
      </c>
      <c r="V20">
        <f>[8]Lite!C24</f>
        <v>1.8125</v>
      </c>
    </row>
    <row r="21" spans="1:22" ht="15" x14ac:dyDescent="0.25">
      <c r="A21">
        <f>[8]ARF!E25</f>
        <v>19000</v>
      </c>
      <c r="B21">
        <f>[8]ARF!F25</f>
        <v>51.7</v>
      </c>
      <c r="C21">
        <f>'[8]DWM-NB'!F25</f>
        <v>30.105263157894736</v>
      </c>
      <c r="D21">
        <f>'[8]DWM-HT'!F25</f>
        <v>76.400000000000006</v>
      </c>
      <c r="E21">
        <f>[8]WMA!F25</f>
        <v>78.100000000000009</v>
      </c>
      <c r="F21">
        <f>[8]Lite!F25</f>
        <v>26.6</v>
      </c>
      <c r="H21">
        <f>'[8]DWM-NB'!L25</f>
        <v>1</v>
      </c>
      <c r="I21">
        <f>[8]Lite!L25</f>
        <v>7</v>
      </c>
      <c r="J21">
        <f>'[8]DWM-HT'!L25</f>
        <v>4</v>
      </c>
      <c r="L21">
        <f>[8]ARF!Q25</f>
        <v>0</v>
      </c>
      <c r="M21">
        <f>'[8]DWM-NB'!Q25</f>
        <v>35.692982456140349</v>
      </c>
      <c r="N21">
        <f>'[8]DWM-HT'!Q25</f>
        <v>0</v>
      </c>
      <c r="O21">
        <f>[8]WMA!Q25</f>
        <v>0</v>
      </c>
      <c r="P21">
        <f>[8]Lite!Q25</f>
        <v>0</v>
      </c>
      <c r="R21">
        <f>[8]ARF!C25</f>
        <v>2.328125</v>
      </c>
      <c r="S21">
        <f>'[8]DWM-NB'!C25</f>
        <v>2.078125</v>
      </c>
      <c r="T21">
        <f>'[8]DWM-HT'!C25</f>
        <v>1.609375</v>
      </c>
      <c r="U21">
        <f>[8]WMA!C25</f>
        <v>1.109375</v>
      </c>
      <c r="V21">
        <f>[8]Lite!C25</f>
        <v>1.875</v>
      </c>
    </row>
    <row r="22" spans="1:22" ht="15" x14ac:dyDescent="0.25">
      <c r="A22">
        <f>[8]ARF!E26</f>
        <v>20000</v>
      </c>
      <c r="B22">
        <f>[8]ARF!F26</f>
        <v>51.5</v>
      </c>
      <c r="C22">
        <f>'[8]DWM-NB'!F26</f>
        <v>30.183333333333334</v>
      </c>
      <c r="D22">
        <f>'[8]DWM-HT'!F26</f>
        <v>73.2</v>
      </c>
      <c r="E22">
        <f>[8]WMA!F26</f>
        <v>72.8</v>
      </c>
      <c r="F22">
        <f>[8]Lite!F26</f>
        <v>35.699999999999996</v>
      </c>
      <c r="H22">
        <f>'[8]DWM-NB'!L26</f>
        <v>1</v>
      </c>
      <c r="I22">
        <f>[8]Lite!L26</f>
        <v>8</v>
      </c>
      <c r="J22">
        <f>'[8]DWM-HT'!L26</f>
        <v>4</v>
      </c>
      <c r="L22">
        <f>[8]ARF!Q26</f>
        <v>0</v>
      </c>
      <c r="M22">
        <f>'[8]DWM-NB'!Q26</f>
        <v>35.65</v>
      </c>
      <c r="N22">
        <f>'[8]DWM-HT'!Q26</f>
        <v>0</v>
      </c>
      <c r="O22">
        <f>[8]WMA!Q26</f>
        <v>0</v>
      </c>
      <c r="P22">
        <f>[8]Lite!Q26</f>
        <v>0</v>
      </c>
      <c r="R22">
        <f>[8]ARF!C26</f>
        <v>2.40625</v>
      </c>
      <c r="S22">
        <f>'[8]DWM-NB'!C26</f>
        <v>2.25</v>
      </c>
      <c r="T22">
        <f>'[8]DWM-HT'!C26</f>
        <v>1.640625</v>
      </c>
      <c r="U22">
        <f>[8]WMA!C26</f>
        <v>1.125</v>
      </c>
      <c r="V22">
        <f>[8]Lite!C26</f>
        <v>1.953125</v>
      </c>
    </row>
    <row r="23" spans="1:22" ht="15" x14ac:dyDescent="0.25">
      <c r="A23">
        <f>[8]ARF!E27</f>
        <v>21000</v>
      </c>
      <c r="B23">
        <f>[8]ARF!F27</f>
        <v>51.2</v>
      </c>
      <c r="C23">
        <f>'[8]DWM-NB'!F27</f>
        <v>29.93650793650794</v>
      </c>
      <c r="D23">
        <f>'[8]DWM-HT'!F27</f>
        <v>75.400000000000006</v>
      </c>
      <c r="E23">
        <f>[8]WMA!F27</f>
        <v>74.8</v>
      </c>
      <c r="F23">
        <f>[8]Lite!F27</f>
        <v>37.9</v>
      </c>
      <c r="H23">
        <f>'[8]DWM-NB'!L27</f>
        <v>1</v>
      </c>
      <c r="I23">
        <f>[8]Lite!L27</f>
        <v>8</v>
      </c>
      <c r="J23">
        <f>'[8]DWM-HT'!L27</f>
        <v>4</v>
      </c>
      <c r="L23">
        <f>[8]ARF!Q27</f>
        <v>0</v>
      </c>
      <c r="M23">
        <f>'[8]DWM-NB'!Q27</f>
        <v>35.476190476190474</v>
      </c>
      <c r="N23">
        <f>'[8]DWM-HT'!Q27</f>
        <v>0</v>
      </c>
      <c r="O23">
        <f>[8]WMA!Q27</f>
        <v>0</v>
      </c>
      <c r="P23">
        <f>[8]Lite!Q27</f>
        <v>0</v>
      </c>
      <c r="R23">
        <f>[8]ARF!C27</f>
        <v>2.5</v>
      </c>
      <c r="S23">
        <f>'[8]DWM-NB'!C27</f>
        <v>2.390625</v>
      </c>
      <c r="T23">
        <f>'[8]DWM-HT'!C27</f>
        <v>1.6875</v>
      </c>
      <c r="U23">
        <f>[8]WMA!C27</f>
        <v>1.140625</v>
      </c>
      <c r="V23">
        <f>[8]Lite!C27</f>
        <v>2.03125</v>
      </c>
    </row>
    <row r="24" spans="1:22" ht="15" x14ac:dyDescent="0.25">
      <c r="A24">
        <f>[8]ARF!E28</f>
        <v>22000</v>
      </c>
      <c r="B24">
        <f>[8]ARF!F28</f>
        <v>54.2</v>
      </c>
      <c r="C24">
        <f>'[8]DWM-NB'!F28</f>
        <v>29.954545454545457</v>
      </c>
      <c r="D24">
        <f>'[8]DWM-HT'!F28</f>
        <v>76.8</v>
      </c>
      <c r="E24">
        <f>[8]WMA!F28</f>
        <v>76.599999999999994</v>
      </c>
      <c r="F24">
        <f>[8]Lite!F28</f>
        <v>29.9</v>
      </c>
      <c r="H24">
        <f>'[8]DWM-NB'!L28</f>
        <v>1</v>
      </c>
      <c r="I24">
        <f>[8]Lite!L28</f>
        <v>8</v>
      </c>
      <c r="J24">
        <f>'[8]DWM-HT'!L28</f>
        <v>4</v>
      </c>
      <c r="L24">
        <f>[8]ARF!Q28</f>
        <v>0</v>
      </c>
      <c r="M24">
        <f>'[8]DWM-NB'!Q28</f>
        <v>35.462121212121211</v>
      </c>
      <c r="N24">
        <f>'[8]DWM-HT'!Q28</f>
        <v>0</v>
      </c>
      <c r="O24">
        <f>[8]WMA!Q28</f>
        <v>0</v>
      </c>
      <c r="P24">
        <f>[8]Lite!Q28</f>
        <v>0</v>
      </c>
      <c r="R24">
        <f>[8]ARF!C28</f>
        <v>2.59375</v>
      </c>
      <c r="S24">
        <f>'[8]DWM-NB'!C28</f>
        <v>2.46875</v>
      </c>
      <c r="T24">
        <f>'[8]DWM-HT'!C28</f>
        <v>1.71875</v>
      </c>
      <c r="U24">
        <f>[8]WMA!C28</f>
        <v>1.15625</v>
      </c>
      <c r="V24">
        <f>[8]Lite!C28</f>
        <v>2.09375</v>
      </c>
    </row>
    <row r="25" spans="1:22" ht="15" x14ac:dyDescent="0.25">
      <c r="A25">
        <f>[8]ARF!E29</f>
        <v>23000</v>
      </c>
      <c r="B25">
        <f>[8]ARF!F29</f>
        <v>51.4</v>
      </c>
      <c r="C25">
        <f>'[8]DWM-NB'!F29</f>
        <v>29.681159420289855</v>
      </c>
      <c r="D25">
        <f>'[8]DWM-HT'!F29</f>
        <v>76.099999999999994</v>
      </c>
      <c r="E25">
        <f>[8]WMA!F29</f>
        <v>74.5</v>
      </c>
      <c r="F25">
        <f>[8]Lite!F29</f>
        <v>33.1</v>
      </c>
      <c r="H25">
        <f>'[8]DWM-NB'!L29</f>
        <v>1</v>
      </c>
      <c r="I25">
        <f>[8]Lite!L29</f>
        <v>13</v>
      </c>
      <c r="J25">
        <f>'[8]DWM-HT'!L29</f>
        <v>4</v>
      </c>
      <c r="L25">
        <f>[8]ARF!Q29</f>
        <v>0</v>
      </c>
      <c r="M25">
        <f>'[8]DWM-NB'!Q29</f>
        <v>35.195652173913047</v>
      </c>
      <c r="N25">
        <f>'[8]DWM-HT'!Q29</f>
        <v>0</v>
      </c>
      <c r="O25">
        <f>[8]WMA!Q29</f>
        <v>0</v>
      </c>
      <c r="P25">
        <f>[8]Lite!Q29</f>
        <v>0</v>
      </c>
      <c r="R25">
        <f>[8]ARF!C29</f>
        <v>2.671875</v>
      </c>
      <c r="S25">
        <f>'[8]DWM-NB'!C29</f>
        <v>2.59375</v>
      </c>
      <c r="T25">
        <f>'[8]DWM-HT'!C29</f>
        <v>1.734375</v>
      </c>
      <c r="U25">
        <f>[8]WMA!C29</f>
        <v>1.1875</v>
      </c>
      <c r="V25">
        <f>[8]Lite!C29</f>
        <v>2.21875</v>
      </c>
    </row>
    <row r="26" spans="1:22" ht="15" x14ac:dyDescent="0.25">
      <c r="A26">
        <f>[8]ARF!E30</f>
        <v>24000</v>
      </c>
      <c r="B26">
        <f>[8]ARF!F30</f>
        <v>53.1</v>
      </c>
      <c r="C26">
        <f>'[8]DWM-NB'!F30</f>
        <v>29.5</v>
      </c>
      <c r="D26">
        <f>'[8]DWM-HT'!F30</f>
        <v>69.5</v>
      </c>
      <c r="E26">
        <f>[8]WMA!F30</f>
        <v>70.7</v>
      </c>
      <c r="F26">
        <f>[8]Lite!F30</f>
        <v>37.700000000000003</v>
      </c>
      <c r="H26">
        <f>'[8]DWM-NB'!L30</f>
        <v>1</v>
      </c>
      <c r="I26">
        <f>[8]Lite!L30</f>
        <v>13</v>
      </c>
      <c r="J26">
        <f>'[8]DWM-HT'!L30</f>
        <v>4</v>
      </c>
      <c r="L26">
        <f>[8]ARF!Q30</f>
        <v>0</v>
      </c>
      <c r="M26">
        <f>'[8]DWM-NB'!Q30</f>
        <v>35.034722222222221</v>
      </c>
      <c r="N26">
        <f>'[8]DWM-HT'!Q30</f>
        <v>0</v>
      </c>
      <c r="O26">
        <f>[8]WMA!Q30</f>
        <v>0</v>
      </c>
      <c r="P26">
        <f>[8]Lite!Q30</f>
        <v>0</v>
      </c>
      <c r="R26">
        <f>[8]ARF!C30</f>
        <v>2.75</v>
      </c>
      <c r="S26">
        <f>'[8]DWM-NB'!C30</f>
        <v>2.671875</v>
      </c>
      <c r="T26">
        <f>'[8]DWM-HT'!C30</f>
        <v>1.78125</v>
      </c>
      <c r="U26">
        <f>[8]WMA!C30</f>
        <v>1.203125</v>
      </c>
      <c r="V26">
        <f>[8]Lite!C30</f>
        <v>2.359375</v>
      </c>
    </row>
    <row r="27" spans="1:22" ht="15" x14ac:dyDescent="0.25">
      <c r="A27">
        <f>[8]ARF!E31</f>
        <v>25000</v>
      </c>
      <c r="B27">
        <f>[8]ARF!F31</f>
        <v>49.4</v>
      </c>
      <c r="C27">
        <f>'[8]DWM-NB'!F31</f>
        <v>29.4</v>
      </c>
      <c r="D27">
        <f>'[8]DWM-HT'!F31</f>
        <v>70.3</v>
      </c>
      <c r="E27">
        <f>[8]WMA!F31</f>
        <v>69.699999999999989</v>
      </c>
      <c r="F27">
        <f>[8]Lite!F31</f>
        <v>32</v>
      </c>
      <c r="H27">
        <f>'[8]DWM-NB'!L31</f>
        <v>1</v>
      </c>
      <c r="I27">
        <f>[8]Lite!L31</f>
        <v>13</v>
      </c>
      <c r="J27">
        <f>'[8]DWM-HT'!L31</f>
        <v>4</v>
      </c>
      <c r="L27">
        <f>[8]ARF!Q31</f>
        <v>0</v>
      </c>
      <c r="M27">
        <f>'[8]DWM-NB'!Q31</f>
        <v>34.913333333333334</v>
      </c>
      <c r="N27">
        <f>'[8]DWM-HT'!Q31</f>
        <v>0</v>
      </c>
      <c r="O27">
        <f>[8]WMA!Q31</f>
        <v>0</v>
      </c>
      <c r="P27">
        <f>[8]Lite!Q31</f>
        <v>0</v>
      </c>
      <c r="R27">
        <f>[8]ARF!C31</f>
        <v>2.828125</v>
      </c>
      <c r="S27">
        <f>'[8]DWM-NB'!C31</f>
        <v>2.75</v>
      </c>
      <c r="T27">
        <f>'[8]DWM-HT'!C31</f>
        <v>1.828125</v>
      </c>
      <c r="U27">
        <f>[8]WMA!C31</f>
        <v>1.21875</v>
      </c>
      <c r="V27">
        <f>[8]Lite!C31</f>
        <v>2.4375</v>
      </c>
    </row>
    <row r="28" spans="1:22" ht="15" x14ac:dyDescent="0.25">
      <c r="A28">
        <f>[8]ARF!E32</f>
        <v>26000</v>
      </c>
      <c r="B28">
        <f>[8]ARF!F32</f>
        <v>50.4</v>
      </c>
      <c r="C28">
        <f>'[8]DWM-NB'!F32</f>
        <v>29.474358974358971</v>
      </c>
      <c r="D28">
        <f>'[8]DWM-HT'!F32</f>
        <v>71.8</v>
      </c>
      <c r="E28">
        <f>[8]WMA!F32</f>
        <v>73</v>
      </c>
      <c r="F28">
        <f>[8]Lite!F32</f>
        <v>32.700000000000003</v>
      </c>
      <c r="H28">
        <f>'[8]DWM-NB'!L32</f>
        <v>1</v>
      </c>
      <c r="I28">
        <f>[8]Lite!L32</f>
        <v>20</v>
      </c>
      <c r="J28">
        <f>'[8]DWM-HT'!L32</f>
        <v>4</v>
      </c>
      <c r="L28">
        <f>[8]ARF!Q32</f>
        <v>0</v>
      </c>
      <c r="M28">
        <f>'[8]DWM-NB'!Q32</f>
        <v>34.948717948717949</v>
      </c>
      <c r="N28">
        <f>'[8]DWM-HT'!Q32</f>
        <v>0</v>
      </c>
      <c r="O28">
        <f>[8]WMA!Q32</f>
        <v>0</v>
      </c>
      <c r="P28">
        <f>[8]Lite!Q32</f>
        <v>100</v>
      </c>
      <c r="R28">
        <f>[8]ARF!C32</f>
        <v>2.90625</v>
      </c>
      <c r="S28">
        <f>'[8]DWM-NB'!C32</f>
        <v>2.78125</v>
      </c>
      <c r="T28">
        <f>'[8]DWM-HT'!C32</f>
        <v>1.859375</v>
      </c>
      <c r="U28">
        <f>[8]WMA!C32</f>
        <v>1.234375</v>
      </c>
      <c r="V28">
        <f>[8]Lite!C32</f>
        <v>2.640625</v>
      </c>
    </row>
    <row r="29" spans="1:22" ht="15" x14ac:dyDescent="0.25">
      <c r="A29">
        <f>[8]ARF!E33</f>
        <v>27000</v>
      </c>
      <c r="B29">
        <f>[8]ARF!F33</f>
        <v>51.1</v>
      </c>
      <c r="C29">
        <f>'[8]DWM-NB'!F33</f>
        <v>29.716049382716047</v>
      </c>
      <c r="D29">
        <f>'[8]DWM-HT'!F33</f>
        <v>73</v>
      </c>
      <c r="E29">
        <f>[8]WMA!F33</f>
        <v>72.599999999999994</v>
      </c>
      <c r="F29">
        <f>[8]Lite!F33</f>
        <v>39.800000000000004</v>
      </c>
      <c r="H29">
        <f>'[8]DWM-NB'!L33</f>
        <v>1</v>
      </c>
      <c r="I29">
        <f>[8]Lite!L33</f>
        <v>20</v>
      </c>
      <c r="J29">
        <f>'[8]DWM-HT'!L33</f>
        <v>4</v>
      </c>
      <c r="L29">
        <f>[8]ARF!Q33</f>
        <v>0</v>
      </c>
      <c r="M29">
        <f>'[8]DWM-NB'!Q33</f>
        <v>35.061728395061728</v>
      </c>
      <c r="N29">
        <f>'[8]DWM-HT'!Q33</f>
        <v>0</v>
      </c>
      <c r="O29">
        <f>[8]WMA!Q33</f>
        <v>0</v>
      </c>
      <c r="P29">
        <f>[8]Lite!Q33</f>
        <v>0</v>
      </c>
      <c r="R29">
        <f>[8]ARF!C33</f>
        <v>2.984375</v>
      </c>
      <c r="S29">
        <f>'[8]DWM-NB'!C33</f>
        <v>2.859375</v>
      </c>
      <c r="T29">
        <f>'[8]DWM-HT'!C33</f>
        <v>1.921875</v>
      </c>
      <c r="U29">
        <f>[8]WMA!C33</f>
        <v>1.25</v>
      </c>
      <c r="V29">
        <f>[8]Lite!C33</f>
        <v>2.859375</v>
      </c>
    </row>
    <row r="30" spans="1:22" ht="15" x14ac:dyDescent="0.25">
      <c r="A30">
        <f>[8]ARF!E34</f>
        <v>28000</v>
      </c>
      <c r="B30">
        <f>[8]ARF!F34</f>
        <v>53</v>
      </c>
      <c r="C30">
        <f>'[8]DWM-NB'!F34</f>
        <v>29.976190476190478</v>
      </c>
      <c r="D30">
        <f>'[8]DWM-HT'!F34</f>
        <v>75.7</v>
      </c>
      <c r="E30">
        <f>[8]WMA!F34</f>
        <v>76</v>
      </c>
      <c r="F30">
        <f>[8]Lite!F34</f>
        <v>33.1</v>
      </c>
      <c r="H30">
        <f>'[8]DWM-NB'!L34</f>
        <v>1</v>
      </c>
      <c r="I30">
        <f>[8]Lite!L34</f>
        <v>21</v>
      </c>
      <c r="J30">
        <f>'[8]DWM-HT'!L34</f>
        <v>4</v>
      </c>
      <c r="L30">
        <f>[8]ARF!Q34</f>
        <v>0</v>
      </c>
      <c r="M30">
        <f>'[8]DWM-NB'!Q34</f>
        <v>35.232142857142854</v>
      </c>
      <c r="N30">
        <f>'[8]DWM-HT'!Q34</f>
        <v>0</v>
      </c>
      <c r="O30">
        <f>[8]WMA!Q34</f>
        <v>0</v>
      </c>
      <c r="P30">
        <f>[8]Lite!Q34</f>
        <v>100</v>
      </c>
      <c r="R30">
        <f>[8]ARF!C34</f>
        <v>3.03125</v>
      </c>
      <c r="S30">
        <f>'[8]DWM-NB'!C34</f>
        <v>2.9375</v>
      </c>
      <c r="T30">
        <f>'[8]DWM-HT'!C34</f>
        <v>1.96875</v>
      </c>
      <c r="U30">
        <f>[8]WMA!C34</f>
        <v>1.265625</v>
      </c>
      <c r="V30">
        <f>[8]Lite!C34</f>
        <v>2.96875</v>
      </c>
    </row>
    <row r="31" spans="1:22" ht="15" x14ac:dyDescent="0.25">
      <c r="A31">
        <f>[8]ARF!E35</f>
        <v>29000</v>
      </c>
      <c r="B31">
        <f>[8]ARF!F35</f>
        <v>51.6</v>
      </c>
      <c r="C31">
        <f>'[8]DWM-NB'!F35</f>
        <v>30.045977011494251</v>
      </c>
      <c r="D31">
        <f>'[8]DWM-HT'!F35</f>
        <v>73.599999999999994</v>
      </c>
      <c r="E31">
        <f>[8]WMA!F35</f>
        <v>74</v>
      </c>
      <c r="F31">
        <f>[8]Lite!F35</f>
        <v>40.5</v>
      </c>
      <c r="H31">
        <f>'[8]DWM-NB'!L35</f>
        <v>1</v>
      </c>
      <c r="I31">
        <f>[8]Lite!L35</f>
        <v>21</v>
      </c>
      <c r="J31">
        <f>'[8]DWM-HT'!L35</f>
        <v>4</v>
      </c>
      <c r="L31">
        <f>[8]ARF!Q35</f>
        <v>0</v>
      </c>
      <c r="M31">
        <f>'[8]DWM-NB'!Q35</f>
        <v>35.229885057471265</v>
      </c>
      <c r="N31">
        <f>'[8]DWM-HT'!Q35</f>
        <v>0</v>
      </c>
      <c r="O31">
        <f>[8]WMA!Q35</f>
        <v>0</v>
      </c>
      <c r="P31">
        <f>[8]Lite!Q35</f>
        <v>100</v>
      </c>
      <c r="R31">
        <f>[8]ARF!C35</f>
        <v>3.109375</v>
      </c>
      <c r="S31">
        <f>'[8]DWM-NB'!C35</f>
        <v>3.015625</v>
      </c>
      <c r="T31">
        <f>'[8]DWM-HT'!C35</f>
        <v>2.015625</v>
      </c>
      <c r="U31">
        <f>[8]WMA!C35</f>
        <v>1.28125</v>
      </c>
      <c r="V31">
        <f>[8]Lite!C35</f>
        <v>3.140625</v>
      </c>
    </row>
    <row r="32" spans="1:22" ht="15" x14ac:dyDescent="0.25">
      <c r="A32">
        <f>[8]ARF!E36</f>
        <v>30000</v>
      </c>
      <c r="B32">
        <f>[8]ARF!F36</f>
        <v>54.1</v>
      </c>
      <c r="C32">
        <f>'[8]DWM-NB'!F36</f>
        <v>30</v>
      </c>
      <c r="D32">
        <f>'[8]DWM-HT'!F36</f>
        <v>44.7</v>
      </c>
      <c r="E32">
        <f>[8]WMA!F36</f>
        <v>73</v>
      </c>
      <c r="F32">
        <f>[8]Lite!F36</f>
        <v>39.900000000000006</v>
      </c>
      <c r="H32">
        <f>'[8]DWM-NB'!L36</f>
        <v>1</v>
      </c>
      <c r="I32">
        <f>[8]Lite!L36</f>
        <v>21</v>
      </c>
      <c r="J32">
        <f>'[8]DWM-HT'!L36</f>
        <v>2</v>
      </c>
      <c r="L32">
        <f>[8]ARF!Q36</f>
        <v>0</v>
      </c>
      <c r="M32">
        <f>'[8]DWM-NB'!Q36</f>
        <v>35.177777777777777</v>
      </c>
      <c r="N32">
        <f>'[8]DWM-HT'!Q36</f>
        <v>0</v>
      </c>
      <c r="O32">
        <f>[8]WMA!Q36</f>
        <v>0</v>
      </c>
      <c r="P32">
        <f>[8]Lite!Q36</f>
        <v>0</v>
      </c>
      <c r="R32">
        <f>[8]ARF!C36</f>
        <v>3.171875</v>
      </c>
      <c r="S32">
        <f>'[8]DWM-NB'!C36</f>
        <v>3.109375</v>
      </c>
      <c r="T32">
        <f>'[8]DWM-HT'!C36</f>
        <v>2.0625</v>
      </c>
      <c r="U32">
        <f>[8]WMA!C36</f>
        <v>1.296875</v>
      </c>
      <c r="V32">
        <f>[8]Lite!C36</f>
        <v>3.28125</v>
      </c>
    </row>
    <row r="33" spans="1:22" x14ac:dyDescent="0.3">
      <c r="A33">
        <f>[8]ARF!E37</f>
        <v>31000</v>
      </c>
      <c r="B33">
        <f>[8]ARF!F37</f>
        <v>52.400000000000006</v>
      </c>
      <c r="C33">
        <f>'[8]DWM-NB'!F37</f>
        <v>30.107526881720432</v>
      </c>
      <c r="D33">
        <f>'[8]DWM-HT'!F37</f>
        <v>19.7</v>
      </c>
      <c r="E33">
        <f>[8]WMA!F37</f>
        <v>72.7</v>
      </c>
      <c r="F33">
        <f>[8]Lite!F37</f>
        <v>37.4</v>
      </c>
      <c r="H33">
        <f>'[8]DWM-NB'!L37</f>
        <v>1</v>
      </c>
      <c r="I33">
        <f>[8]Lite!L37</f>
        <v>21</v>
      </c>
      <c r="J33">
        <f>'[8]DWM-HT'!L37</f>
        <v>1</v>
      </c>
      <c r="L33">
        <f>[8]ARF!Q37</f>
        <v>0</v>
      </c>
      <c r="M33">
        <f>'[8]DWM-NB'!Q37</f>
        <v>35.204301075268816</v>
      </c>
      <c r="N33">
        <f>'[8]DWM-HT'!Q37</f>
        <v>0</v>
      </c>
      <c r="O33">
        <f>[8]WMA!Q37</f>
        <v>0</v>
      </c>
      <c r="P33">
        <f>[8]Lite!Q37</f>
        <v>0</v>
      </c>
      <c r="R33">
        <f>[8]ARF!C37</f>
        <v>3.25</v>
      </c>
      <c r="S33">
        <f>'[8]DWM-NB'!C37</f>
        <v>3.171875</v>
      </c>
      <c r="T33">
        <f>'[8]DWM-HT'!C37</f>
        <v>2.09375</v>
      </c>
      <c r="U33">
        <f>[8]WMA!C37</f>
        <v>1.3125</v>
      </c>
      <c r="V33">
        <f>[8]Lite!C37</f>
        <v>3.375</v>
      </c>
    </row>
    <row r="34" spans="1:22" x14ac:dyDescent="0.3">
      <c r="A34">
        <f>[8]ARF!E38</f>
        <v>32000</v>
      </c>
      <c r="B34">
        <f>[8]ARF!F38</f>
        <v>48.4</v>
      </c>
      <c r="C34">
        <f>'[8]DWM-NB'!F38</f>
        <v>30.093750000000004</v>
      </c>
      <c r="D34">
        <f>'[8]DWM-HT'!F38</f>
        <v>24.099999999999998</v>
      </c>
      <c r="E34">
        <f>[8]WMA!F38</f>
        <v>71.2</v>
      </c>
      <c r="F34">
        <f>[8]Lite!F38</f>
        <v>39.900000000000006</v>
      </c>
      <c r="H34">
        <f>'[8]DWM-NB'!L38</f>
        <v>1</v>
      </c>
      <c r="I34">
        <f>[8]Lite!L38</f>
        <v>21</v>
      </c>
      <c r="J34">
        <f>'[8]DWM-HT'!L38</f>
        <v>1</v>
      </c>
      <c r="L34">
        <f>[8]ARF!Q38</f>
        <v>0</v>
      </c>
      <c r="M34">
        <f>'[8]DWM-NB'!Q38</f>
        <v>35.177083333333329</v>
      </c>
      <c r="N34">
        <f>'[8]DWM-HT'!Q38</f>
        <v>0</v>
      </c>
      <c r="O34">
        <f>[8]WMA!Q38</f>
        <v>0</v>
      </c>
      <c r="P34">
        <f>[8]Lite!Q38</f>
        <v>0</v>
      </c>
      <c r="R34">
        <f>[8]ARF!C38</f>
        <v>3.328125</v>
      </c>
      <c r="S34">
        <f>'[8]DWM-NB'!C38</f>
        <v>3.234375</v>
      </c>
      <c r="T34">
        <f>'[8]DWM-HT'!C38</f>
        <v>2.109375</v>
      </c>
      <c r="U34">
        <f>[8]WMA!C38</f>
        <v>1.328125</v>
      </c>
      <c r="V34">
        <f>[8]Lite!C38</f>
        <v>3.5</v>
      </c>
    </row>
    <row r="35" spans="1:22" x14ac:dyDescent="0.3">
      <c r="A35">
        <f>[8]ARF!E39</f>
        <v>33000</v>
      </c>
      <c r="B35">
        <f>[8]ARF!F39</f>
        <v>49.8</v>
      </c>
      <c r="C35">
        <f>'[8]DWM-NB'!F39</f>
        <v>30.232323232323232</v>
      </c>
      <c r="D35">
        <f>'[8]DWM-HT'!F39</f>
        <v>30.7</v>
      </c>
      <c r="E35">
        <f>[8]WMA!F39</f>
        <v>72.899999999999991</v>
      </c>
      <c r="F35">
        <f>[8]Lite!F39</f>
        <v>39.200000000000003</v>
      </c>
      <c r="H35">
        <f>'[8]DWM-NB'!L39</f>
        <v>1</v>
      </c>
      <c r="I35">
        <f>[8]Lite!L39</f>
        <v>21</v>
      </c>
      <c r="J35">
        <f>'[8]DWM-HT'!L39</f>
        <v>1</v>
      </c>
      <c r="L35">
        <f>[8]ARF!Q39</f>
        <v>0</v>
      </c>
      <c r="M35">
        <f>'[8]DWM-NB'!Q39</f>
        <v>35.222222222222221</v>
      </c>
      <c r="N35">
        <f>'[8]DWM-HT'!Q39</f>
        <v>0</v>
      </c>
      <c r="O35">
        <f>[8]WMA!Q39</f>
        <v>0</v>
      </c>
      <c r="P35">
        <f>[8]Lite!Q39</f>
        <v>0</v>
      </c>
      <c r="R35">
        <f>[8]ARF!C39</f>
        <v>3.40625</v>
      </c>
      <c r="S35">
        <f>'[8]DWM-NB'!C39</f>
        <v>3.265625</v>
      </c>
      <c r="T35">
        <f>'[8]DWM-HT'!C39</f>
        <v>2.140625</v>
      </c>
      <c r="U35">
        <f>[8]WMA!C39</f>
        <v>1.34375</v>
      </c>
      <c r="V35">
        <f>[8]Lite!C39</f>
        <v>3.609375</v>
      </c>
    </row>
    <row r="36" spans="1:22" x14ac:dyDescent="0.3">
      <c r="A36">
        <f>[8]ARF!E40</f>
        <v>34000</v>
      </c>
      <c r="B36">
        <f>[8]ARF!F40</f>
        <v>52.5</v>
      </c>
      <c r="C36">
        <f>'[8]DWM-NB'!F40</f>
        <v>30.303921568627452</v>
      </c>
      <c r="D36">
        <f>'[8]DWM-HT'!F40</f>
        <v>30</v>
      </c>
      <c r="E36">
        <f>[8]WMA!F40</f>
        <v>74.5</v>
      </c>
      <c r="F36">
        <f>[8]Lite!F40</f>
        <v>41.6</v>
      </c>
      <c r="H36">
        <f>'[8]DWM-NB'!L40</f>
        <v>1</v>
      </c>
      <c r="I36">
        <f>[8]Lite!L40</f>
        <v>21</v>
      </c>
      <c r="J36">
        <f>'[8]DWM-HT'!L40</f>
        <v>1</v>
      </c>
      <c r="L36">
        <f>[8]ARF!Q40</f>
        <v>0</v>
      </c>
      <c r="M36">
        <f>'[8]DWM-NB'!Q40</f>
        <v>35.348039215686271</v>
      </c>
      <c r="N36">
        <f>'[8]DWM-HT'!Q40</f>
        <v>0</v>
      </c>
      <c r="O36">
        <f>[8]WMA!Q40</f>
        <v>0</v>
      </c>
      <c r="P36">
        <f>[8]Lite!Q40</f>
        <v>0</v>
      </c>
      <c r="R36">
        <f>[8]ARF!C40</f>
        <v>3.484375</v>
      </c>
      <c r="S36">
        <f>'[8]DWM-NB'!C40</f>
        <v>3.359375</v>
      </c>
      <c r="T36">
        <f>'[8]DWM-HT'!C40</f>
        <v>2.15625</v>
      </c>
      <c r="U36">
        <f>[8]WMA!C40</f>
        <v>1.359375</v>
      </c>
      <c r="V36">
        <f>[8]Lite!C40</f>
        <v>3.78125</v>
      </c>
    </row>
    <row r="37" spans="1:22" x14ac:dyDescent="0.3">
      <c r="A37">
        <f>[8]ARF!E41</f>
        <v>35000</v>
      </c>
      <c r="B37">
        <f>[8]ARF!F41</f>
        <v>51.6</v>
      </c>
      <c r="C37">
        <f>'[8]DWM-NB'!F41</f>
        <v>30.219047619047618</v>
      </c>
      <c r="D37">
        <f>'[8]DWM-HT'!F41</f>
        <v>31.4</v>
      </c>
      <c r="E37">
        <f>[8]WMA!F41</f>
        <v>72.099999999999994</v>
      </c>
      <c r="F37">
        <f>[8]Lite!F41</f>
        <v>43.7</v>
      </c>
      <c r="H37">
        <f>'[8]DWM-NB'!L41</f>
        <v>1</v>
      </c>
      <c r="I37">
        <f>[8]Lite!L41</f>
        <v>21</v>
      </c>
      <c r="J37">
        <f>'[8]DWM-HT'!L41</f>
        <v>1</v>
      </c>
      <c r="L37">
        <f>[8]ARF!Q41</f>
        <v>0</v>
      </c>
      <c r="M37">
        <f>'[8]DWM-NB'!Q41</f>
        <v>35.304761904761904</v>
      </c>
      <c r="N37">
        <f>'[8]DWM-HT'!Q41</f>
        <v>0</v>
      </c>
      <c r="O37">
        <f>[8]WMA!Q41</f>
        <v>0</v>
      </c>
      <c r="P37">
        <f>[8]Lite!Q41</f>
        <v>0</v>
      </c>
      <c r="R37">
        <f>[8]ARF!C41</f>
        <v>3.546875</v>
      </c>
      <c r="S37">
        <f>'[8]DWM-NB'!C41</f>
        <v>3.421875</v>
      </c>
      <c r="T37">
        <f>'[8]DWM-HT'!C41</f>
        <v>2.171875</v>
      </c>
      <c r="U37">
        <f>[8]WMA!C41</f>
        <v>1.375</v>
      </c>
      <c r="V37">
        <f>[8]Lite!C41</f>
        <v>3.921875</v>
      </c>
    </row>
    <row r="38" spans="1:22" x14ac:dyDescent="0.3">
      <c r="A38">
        <f>[8]ARF!E42</f>
        <v>36000</v>
      </c>
      <c r="B38">
        <f>[8]ARF!F42</f>
        <v>51.9</v>
      </c>
      <c r="C38">
        <f>'[8]DWM-NB'!F42</f>
        <v>30.314814814814817</v>
      </c>
      <c r="D38">
        <f>'[8]DWM-HT'!F42</f>
        <v>33.1</v>
      </c>
      <c r="E38">
        <f>[8]WMA!F42</f>
        <v>72.3</v>
      </c>
      <c r="F38">
        <f>[8]Lite!F42</f>
        <v>41.099999999999994</v>
      </c>
      <c r="H38">
        <f>'[8]DWM-NB'!L42</f>
        <v>1</v>
      </c>
      <c r="I38">
        <f>[8]Lite!L42</f>
        <v>21</v>
      </c>
      <c r="J38">
        <f>'[8]DWM-HT'!L42</f>
        <v>1</v>
      </c>
      <c r="L38">
        <f>[8]ARF!Q42</f>
        <v>0</v>
      </c>
      <c r="M38">
        <f>'[8]DWM-NB'!Q42</f>
        <v>35.402777777777779</v>
      </c>
      <c r="N38">
        <f>'[8]DWM-HT'!Q42</f>
        <v>0</v>
      </c>
      <c r="O38">
        <f>[8]WMA!Q42</f>
        <v>0</v>
      </c>
      <c r="P38">
        <f>[8]Lite!Q42</f>
        <v>100</v>
      </c>
      <c r="R38">
        <f>[8]ARF!C42</f>
        <v>3.625</v>
      </c>
      <c r="S38">
        <f>'[8]DWM-NB'!C42</f>
        <v>3.484375</v>
      </c>
      <c r="T38">
        <f>'[8]DWM-HT'!C42</f>
        <v>2.203125</v>
      </c>
      <c r="U38">
        <f>[8]WMA!C42</f>
        <v>1.390625</v>
      </c>
      <c r="V38">
        <f>[8]Lite!C42</f>
        <v>4.0625</v>
      </c>
    </row>
    <row r="39" spans="1:22" x14ac:dyDescent="0.3">
      <c r="A39">
        <f>[8]ARF!E43</f>
        <v>37000</v>
      </c>
      <c r="B39">
        <f>[8]ARF!F43</f>
        <v>52</v>
      </c>
      <c r="C39">
        <f>'[8]DWM-NB'!F43</f>
        <v>30.36036036036036</v>
      </c>
      <c r="D39">
        <f>'[8]DWM-HT'!F43</f>
        <v>34.1</v>
      </c>
      <c r="E39">
        <f>[8]WMA!F43</f>
        <v>73.900000000000006</v>
      </c>
      <c r="F39">
        <f>[8]Lite!F43</f>
        <v>42.8</v>
      </c>
      <c r="H39">
        <f>'[8]DWM-NB'!L43</f>
        <v>1</v>
      </c>
      <c r="I39">
        <f>[8]Lite!L43</f>
        <v>21</v>
      </c>
      <c r="J39">
        <f>'[8]DWM-HT'!L43</f>
        <v>1</v>
      </c>
      <c r="L39">
        <f>[8]ARF!Q43</f>
        <v>0</v>
      </c>
      <c r="M39">
        <f>'[8]DWM-NB'!Q43</f>
        <v>35.509009009009006</v>
      </c>
      <c r="N39">
        <f>'[8]DWM-HT'!Q43</f>
        <v>0</v>
      </c>
      <c r="O39">
        <f>[8]WMA!Q43</f>
        <v>0</v>
      </c>
      <c r="P39">
        <f>[8]Lite!Q43</f>
        <v>0</v>
      </c>
      <c r="R39">
        <f>[8]ARF!C43</f>
        <v>3.703125</v>
      </c>
      <c r="S39">
        <f>'[8]DWM-NB'!C43</f>
        <v>3.5625</v>
      </c>
      <c r="T39">
        <f>'[8]DWM-HT'!C43</f>
        <v>2.234375</v>
      </c>
      <c r="U39">
        <f>[8]WMA!C43</f>
        <v>1.40625</v>
      </c>
      <c r="V39">
        <f>[8]Lite!C43</f>
        <v>4.21875</v>
      </c>
    </row>
    <row r="40" spans="1:22" x14ac:dyDescent="0.3">
      <c r="A40">
        <f>[8]ARF!E44</f>
        <v>38000</v>
      </c>
      <c r="B40">
        <f>[8]ARF!F44</f>
        <v>53.400000000000006</v>
      </c>
      <c r="C40">
        <f>'[8]DWM-NB'!F44</f>
        <v>30.289473684210527</v>
      </c>
      <c r="D40">
        <f>'[8]DWM-HT'!F44</f>
        <v>33.200000000000003</v>
      </c>
      <c r="E40">
        <f>[8]WMA!F44</f>
        <v>73.400000000000006</v>
      </c>
      <c r="F40">
        <f>[8]Lite!F44</f>
        <v>45.5</v>
      </c>
      <c r="H40">
        <f>'[8]DWM-NB'!L44</f>
        <v>1</v>
      </c>
      <c r="I40">
        <f>[8]Lite!L44</f>
        <v>21</v>
      </c>
      <c r="J40">
        <f>'[8]DWM-HT'!L44</f>
        <v>1</v>
      </c>
      <c r="L40">
        <f>[8]ARF!Q44</f>
        <v>0</v>
      </c>
      <c r="M40">
        <f>'[8]DWM-NB'!Q44</f>
        <v>35.504385964912281</v>
      </c>
      <c r="N40">
        <f>'[8]DWM-HT'!Q44</f>
        <v>0</v>
      </c>
      <c r="O40">
        <f>[8]WMA!Q44</f>
        <v>0</v>
      </c>
      <c r="P40">
        <f>[8]Lite!Q44</f>
        <v>0</v>
      </c>
      <c r="R40">
        <f>[8]ARF!C44</f>
        <v>3.765625</v>
      </c>
      <c r="S40">
        <f>'[8]DWM-NB'!C44</f>
        <v>3.625</v>
      </c>
      <c r="T40">
        <f>'[8]DWM-HT'!C44</f>
        <v>2.265625</v>
      </c>
      <c r="U40">
        <f>[8]WMA!C44</f>
        <v>1.421875</v>
      </c>
      <c r="V40">
        <f>[8]Lite!C44</f>
        <v>4.390625</v>
      </c>
    </row>
    <row r="41" spans="1:22" x14ac:dyDescent="0.3">
      <c r="A41">
        <f>[8]ARF!E45</f>
        <v>39000</v>
      </c>
      <c r="B41">
        <f>[8]ARF!F45</f>
        <v>53.900000000000006</v>
      </c>
      <c r="C41">
        <f>'[8]DWM-NB'!F45</f>
        <v>30.495726495726494</v>
      </c>
      <c r="D41">
        <f>'[8]DWM-HT'!F45</f>
        <v>36.6</v>
      </c>
      <c r="E41">
        <f>[8]WMA!F45</f>
        <v>75.7</v>
      </c>
      <c r="F41">
        <f>[8]Lite!F45</f>
        <v>39.800000000000004</v>
      </c>
      <c r="H41">
        <f>'[8]DWM-NB'!L45</f>
        <v>1</v>
      </c>
      <c r="I41">
        <f>[8]Lite!L45</f>
        <v>21</v>
      </c>
      <c r="J41">
        <f>'[8]DWM-HT'!L45</f>
        <v>1</v>
      </c>
      <c r="L41">
        <f>[8]ARF!Q45</f>
        <v>0</v>
      </c>
      <c r="M41">
        <f>'[8]DWM-NB'!Q45</f>
        <v>35.713675213675209</v>
      </c>
      <c r="N41">
        <f>'[8]DWM-HT'!Q45</f>
        <v>0</v>
      </c>
      <c r="O41">
        <f>[8]WMA!Q45</f>
        <v>0</v>
      </c>
      <c r="P41">
        <f>[8]Lite!Q45</f>
        <v>0</v>
      </c>
      <c r="R41">
        <f>[8]ARF!C45</f>
        <v>3.8125</v>
      </c>
      <c r="S41">
        <f>'[8]DWM-NB'!C45</f>
        <v>3.6875</v>
      </c>
      <c r="T41">
        <f>'[8]DWM-HT'!C45</f>
        <v>2.28125</v>
      </c>
      <c r="U41">
        <f>[8]WMA!C45</f>
        <v>1.4375</v>
      </c>
      <c r="V41">
        <f>[8]Lite!C45</f>
        <v>4.46875</v>
      </c>
    </row>
    <row r="42" spans="1:22" x14ac:dyDescent="0.3">
      <c r="A42">
        <f>[8]ARF!E46</f>
        <v>40000</v>
      </c>
      <c r="B42">
        <f>[8]ARF!F46</f>
        <v>52.1</v>
      </c>
      <c r="C42">
        <f>'[8]DWM-NB'!F46</f>
        <v>30.591666666666669</v>
      </c>
      <c r="D42">
        <f>'[8]DWM-HT'!F46</f>
        <v>34.4</v>
      </c>
      <c r="E42">
        <f>[8]WMA!F46</f>
        <v>74.599999999999994</v>
      </c>
      <c r="F42">
        <f>[8]Lite!F46</f>
        <v>43.2</v>
      </c>
      <c r="H42">
        <f>'[8]DWM-NB'!L46</f>
        <v>1</v>
      </c>
      <c r="I42">
        <f>[8]Lite!L46</f>
        <v>21</v>
      </c>
      <c r="J42">
        <f>'[8]DWM-HT'!L46</f>
        <v>1</v>
      </c>
      <c r="L42">
        <f>[8]ARF!Q46</f>
        <v>0</v>
      </c>
      <c r="M42">
        <f>'[8]DWM-NB'!Q46</f>
        <v>35.787500000000001</v>
      </c>
      <c r="N42">
        <f>'[8]DWM-HT'!Q46</f>
        <v>0</v>
      </c>
      <c r="O42">
        <f>[8]WMA!Q46</f>
        <v>0</v>
      </c>
      <c r="P42">
        <f>[8]Lite!Q46</f>
        <v>0</v>
      </c>
      <c r="R42">
        <f>[8]ARF!C46</f>
        <v>3.859375</v>
      </c>
      <c r="S42">
        <f>'[8]DWM-NB'!C46</f>
        <v>3.765625</v>
      </c>
      <c r="T42">
        <f>'[8]DWM-HT'!C46</f>
        <v>2.3125</v>
      </c>
      <c r="U42">
        <f>[8]WMA!C46</f>
        <v>1.453125</v>
      </c>
      <c r="V42">
        <f>[8]Lite!C46</f>
        <v>4.640625</v>
      </c>
    </row>
    <row r="43" spans="1:22" x14ac:dyDescent="0.3">
      <c r="A43">
        <f>[8]ARF!E47</f>
        <v>41000</v>
      </c>
      <c r="B43">
        <f>[8]ARF!F47</f>
        <v>53.1</v>
      </c>
      <c r="C43">
        <f>'[8]DWM-NB'!F47</f>
        <v>30.642276422764226</v>
      </c>
      <c r="D43">
        <f>'[8]DWM-HT'!F47</f>
        <v>33.1</v>
      </c>
      <c r="E43">
        <f>[8]WMA!F47</f>
        <v>74.7</v>
      </c>
      <c r="F43">
        <f>[8]Lite!F47</f>
        <v>44.4</v>
      </c>
      <c r="H43">
        <f>'[8]DWM-NB'!L47</f>
        <v>1</v>
      </c>
      <c r="I43">
        <f>[8]Lite!L47</f>
        <v>21</v>
      </c>
      <c r="J43">
        <f>'[8]DWM-HT'!L47</f>
        <v>1</v>
      </c>
      <c r="L43">
        <f>[8]ARF!Q47</f>
        <v>0</v>
      </c>
      <c r="M43">
        <f>'[8]DWM-NB'!Q47</f>
        <v>35.780487804878049</v>
      </c>
      <c r="N43">
        <f>'[8]DWM-HT'!Q47</f>
        <v>0</v>
      </c>
      <c r="O43">
        <f>[8]WMA!Q47</f>
        <v>0</v>
      </c>
      <c r="P43">
        <f>[8]Lite!Q47</f>
        <v>100</v>
      </c>
      <c r="R43">
        <f>[8]ARF!C47</f>
        <v>3.9375</v>
      </c>
      <c r="S43">
        <f>'[8]DWM-NB'!C47</f>
        <v>3.828125</v>
      </c>
      <c r="T43">
        <f>'[8]DWM-HT'!C47</f>
        <v>2.328125</v>
      </c>
      <c r="U43">
        <f>[8]WMA!C47</f>
        <v>1.453125</v>
      </c>
      <c r="V43">
        <f>[8]Lite!C47</f>
        <v>4.828125</v>
      </c>
    </row>
    <row r="44" spans="1:22" x14ac:dyDescent="0.3">
      <c r="A44">
        <f>[8]ARF!E48</f>
        <v>42000</v>
      </c>
      <c r="B44">
        <f>[8]ARF!F48</f>
        <v>51.9</v>
      </c>
      <c r="C44">
        <f>'[8]DWM-NB'!F48</f>
        <v>30.714285714285715</v>
      </c>
      <c r="D44">
        <f>'[8]DWM-HT'!F48</f>
        <v>32.700000000000003</v>
      </c>
      <c r="E44">
        <f>[8]WMA!F48</f>
        <v>76.599999999999994</v>
      </c>
      <c r="F44">
        <f>[8]Lite!F48</f>
        <v>41.9</v>
      </c>
      <c r="H44">
        <f>'[8]DWM-NB'!L48</f>
        <v>1</v>
      </c>
      <c r="I44">
        <f>[8]Lite!L48</f>
        <v>21</v>
      </c>
      <c r="J44">
        <f>'[8]DWM-HT'!L48</f>
        <v>1</v>
      </c>
      <c r="L44">
        <f>[8]ARF!Q48</f>
        <v>0</v>
      </c>
      <c r="M44">
        <f>'[8]DWM-NB'!Q48</f>
        <v>35.853174603174601</v>
      </c>
      <c r="N44">
        <f>'[8]DWM-HT'!Q48</f>
        <v>0</v>
      </c>
      <c r="O44">
        <f>[8]WMA!Q48</f>
        <v>0</v>
      </c>
      <c r="P44">
        <f>[8]Lite!Q48</f>
        <v>100</v>
      </c>
      <c r="R44">
        <f>[8]ARF!C48</f>
        <v>4</v>
      </c>
      <c r="S44">
        <f>'[8]DWM-NB'!C48</f>
        <v>3.890625</v>
      </c>
      <c r="T44">
        <f>'[8]DWM-HT'!C48</f>
        <v>2.34375</v>
      </c>
      <c r="U44">
        <f>[8]WMA!C48</f>
        <v>1.46875</v>
      </c>
      <c r="V44">
        <f>[8]Lite!C48</f>
        <v>4.953125</v>
      </c>
    </row>
    <row r="45" spans="1:22" x14ac:dyDescent="0.3">
      <c r="A45">
        <f>[8]ARF!E49</f>
        <v>43000</v>
      </c>
      <c r="B45">
        <f>[8]ARF!F49</f>
        <v>54.300000000000004</v>
      </c>
      <c r="C45">
        <f>'[8]DWM-NB'!F49</f>
        <v>30.736434108527135</v>
      </c>
      <c r="D45">
        <f>'[8]DWM-HT'!F49</f>
        <v>33.700000000000003</v>
      </c>
      <c r="E45">
        <f>[8]WMA!F49</f>
        <v>75.400000000000006</v>
      </c>
      <c r="F45">
        <f>[8]Lite!F49</f>
        <v>43.3</v>
      </c>
      <c r="H45">
        <f>'[8]DWM-NB'!L49</f>
        <v>1</v>
      </c>
      <c r="I45">
        <f>[8]Lite!L49</f>
        <v>21</v>
      </c>
      <c r="J45">
        <f>'[8]DWM-HT'!L49</f>
        <v>1</v>
      </c>
      <c r="L45">
        <f>[8]ARF!Q49</f>
        <v>0</v>
      </c>
      <c r="M45">
        <f>'[8]DWM-NB'!Q49</f>
        <v>35.895348837209298</v>
      </c>
      <c r="N45">
        <f>'[8]DWM-HT'!Q49</f>
        <v>0</v>
      </c>
      <c r="O45">
        <f>[8]WMA!Q49</f>
        <v>0</v>
      </c>
      <c r="P45">
        <f>[8]Lite!Q49</f>
        <v>100</v>
      </c>
      <c r="R45">
        <f>[8]ARF!C49</f>
        <v>4.0625</v>
      </c>
      <c r="S45">
        <f>'[8]DWM-NB'!C49</f>
        <v>3.953125</v>
      </c>
      <c r="T45">
        <f>'[8]DWM-HT'!C49</f>
        <v>2.359375</v>
      </c>
      <c r="U45">
        <f>[8]WMA!C49</f>
        <v>1.484375</v>
      </c>
      <c r="V45">
        <f>[8]Lite!C49</f>
        <v>5.109375</v>
      </c>
    </row>
    <row r="46" spans="1:22" x14ac:dyDescent="0.3">
      <c r="A46">
        <f>[8]ARF!E50</f>
        <v>44000</v>
      </c>
      <c r="B46">
        <f>[8]ARF!F50</f>
        <v>52.5</v>
      </c>
      <c r="C46">
        <f>'[8]DWM-NB'!F50</f>
        <v>30.734848484848488</v>
      </c>
      <c r="D46">
        <f>'[8]DWM-HT'!F50</f>
        <v>33.300000000000004</v>
      </c>
      <c r="E46">
        <f>[8]WMA!F50</f>
        <v>73.900000000000006</v>
      </c>
      <c r="F46">
        <f>[8]Lite!F50</f>
        <v>43.9</v>
      </c>
      <c r="H46">
        <f>'[8]DWM-NB'!L50</f>
        <v>1</v>
      </c>
      <c r="I46">
        <f>[8]Lite!L50</f>
        <v>21</v>
      </c>
      <c r="J46">
        <f>'[8]DWM-HT'!L50</f>
        <v>1</v>
      </c>
      <c r="L46">
        <f>[8]ARF!Q50</f>
        <v>0</v>
      </c>
      <c r="M46">
        <f>'[8]DWM-NB'!Q50</f>
        <v>35.859848484848484</v>
      </c>
      <c r="N46">
        <f>'[8]DWM-HT'!Q50</f>
        <v>0</v>
      </c>
      <c r="O46">
        <f>[8]WMA!Q50</f>
        <v>0</v>
      </c>
      <c r="P46">
        <f>[8]Lite!Q50</f>
        <v>100</v>
      </c>
      <c r="R46">
        <f>[8]ARF!C50</f>
        <v>4.140625</v>
      </c>
      <c r="S46">
        <f>'[8]DWM-NB'!C50</f>
        <v>4.0625</v>
      </c>
      <c r="T46">
        <f>'[8]DWM-HT'!C50</f>
        <v>2.375</v>
      </c>
      <c r="U46">
        <f>[8]WMA!C50</f>
        <v>1.515625</v>
      </c>
      <c r="V46">
        <f>[8]Lite!C50</f>
        <v>5.25</v>
      </c>
    </row>
    <row r="47" spans="1:22" x14ac:dyDescent="0.3">
      <c r="A47">
        <f>[8]ARF!E51</f>
        <v>45000</v>
      </c>
      <c r="B47">
        <f>[8]ARF!F51</f>
        <v>52</v>
      </c>
      <c r="C47">
        <f>'[8]DWM-NB'!F51</f>
        <v>30.703703703703706</v>
      </c>
      <c r="D47">
        <f>'[8]DWM-HT'!F51</f>
        <v>34.300000000000004</v>
      </c>
      <c r="E47">
        <f>[8]WMA!F51</f>
        <v>74.5</v>
      </c>
      <c r="F47">
        <f>[8]Lite!F51</f>
        <v>40.200000000000003</v>
      </c>
      <c r="H47">
        <f>'[8]DWM-NB'!L51</f>
        <v>1</v>
      </c>
      <c r="I47">
        <f>[8]Lite!L51</f>
        <v>21</v>
      </c>
      <c r="J47">
        <f>'[8]DWM-HT'!L51</f>
        <v>1</v>
      </c>
      <c r="L47">
        <f>[8]ARF!Q51</f>
        <v>0</v>
      </c>
      <c r="M47">
        <f>'[8]DWM-NB'!Q51</f>
        <v>35.844444444444449</v>
      </c>
      <c r="N47">
        <f>'[8]DWM-HT'!Q51</f>
        <v>0</v>
      </c>
      <c r="O47">
        <f>[8]WMA!Q51</f>
        <v>0</v>
      </c>
      <c r="P47">
        <f>[8]Lite!Q51</f>
        <v>0</v>
      </c>
      <c r="R47">
        <f>[8]ARF!C51</f>
        <v>4.1875</v>
      </c>
      <c r="S47">
        <f>'[8]DWM-NB'!C51</f>
        <v>4.1875</v>
      </c>
      <c r="T47">
        <f>'[8]DWM-HT'!C51</f>
        <v>2.390625</v>
      </c>
      <c r="U47">
        <f>[8]WMA!C51</f>
        <v>1.53125</v>
      </c>
      <c r="V47">
        <f>[8]Lite!C51</f>
        <v>5.375</v>
      </c>
    </row>
    <row r="48" spans="1:22" x14ac:dyDescent="0.3">
      <c r="A48">
        <f>[8]ARF!E52</f>
        <v>46000</v>
      </c>
      <c r="B48">
        <f>[8]ARF!F52</f>
        <v>53.300000000000004</v>
      </c>
      <c r="C48">
        <f>'[8]DWM-NB'!F52</f>
        <v>30.775362318840582</v>
      </c>
      <c r="D48">
        <f>'[8]DWM-HT'!F52</f>
        <v>33.900000000000006</v>
      </c>
      <c r="E48">
        <f>[8]WMA!F52</f>
        <v>75.2</v>
      </c>
      <c r="F48">
        <f>[8]Lite!F52</f>
        <v>40.799999999999997</v>
      </c>
      <c r="H48">
        <f>'[8]DWM-NB'!L52</f>
        <v>1</v>
      </c>
      <c r="I48">
        <f>[8]Lite!L52</f>
        <v>21</v>
      </c>
      <c r="J48">
        <f>'[8]DWM-HT'!L52</f>
        <v>1</v>
      </c>
      <c r="L48">
        <f>[8]ARF!Q52</f>
        <v>0</v>
      </c>
      <c r="M48">
        <f>'[8]DWM-NB'!Q52</f>
        <v>35.887681159420289</v>
      </c>
      <c r="N48">
        <f>'[8]DWM-HT'!Q52</f>
        <v>0</v>
      </c>
      <c r="O48">
        <f>[8]WMA!Q52</f>
        <v>0</v>
      </c>
      <c r="P48">
        <f>[8]Lite!Q52</f>
        <v>0</v>
      </c>
      <c r="R48">
        <f>[8]ARF!C52</f>
        <v>4.28125</v>
      </c>
      <c r="S48">
        <f>'[8]DWM-NB'!C52</f>
        <v>4.3125</v>
      </c>
      <c r="T48">
        <f>'[8]DWM-HT'!C52</f>
        <v>2.40625</v>
      </c>
      <c r="U48">
        <f>[8]WMA!C52</f>
        <v>1.546875</v>
      </c>
      <c r="V48">
        <f>[8]Lite!C52</f>
        <v>5.5625</v>
      </c>
    </row>
    <row r="49" spans="1:22" x14ac:dyDescent="0.3">
      <c r="A49">
        <f>[8]ARF!E53</f>
        <v>47000</v>
      </c>
      <c r="B49">
        <f>[8]ARF!F53</f>
        <v>52.300000000000004</v>
      </c>
      <c r="C49">
        <f>'[8]DWM-NB'!F53</f>
        <v>30.751773049645394</v>
      </c>
      <c r="D49">
        <f>'[8]DWM-HT'!F53</f>
        <v>31</v>
      </c>
      <c r="E49">
        <f>[8]WMA!F53</f>
        <v>74.2</v>
      </c>
      <c r="F49">
        <f>[8]Lite!F53</f>
        <v>39.900000000000006</v>
      </c>
      <c r="H49">
        <f>'[8]DWM-NB'!L53</f>
        <v>1</v>
      </c>
      <c r="I49">
        <f>[8]Lite!L53</f>
        <v>21</v>
      </c>
      <c r="J49">
        <f>'[8]DWM-HT'!L53</f>
        <v>1</v>
      </c>
      <c r="L49">
        <f>[8]ARF!Q53</f>
        <v>0</v>
      </c>
      <c r="M49">
        <f>'[8]DWM-NB'!Q53</f>
        <v>35.87234042553191</v>
      </c>
      <c r="N49">
        <f>'[8]DWM-HT'!Q53</f>
        <v>0</v>
      </c>
      <c r="O49">
        <f>[8]WMA!Q53</f>
        <v>0</v>
      </c>
      <c r="P49">
        <f>[8]Lite!Q53</f>
        <v>100</v>
      </c>
      <c r="R49">
        <f>[8]ARF!C53</f>
        <v>4.328125</v>
      </c>
      <c r="S49">
        <f>'[8]DWM-NB'!C53</f>
        <v>4.484375</v>
      </c>
      <c r="T49">
        <f>'[8]DWM-HT'!C53</f>
        <v>2.421875</v>
      </c>
      <c r="U49">
        <f>[8]WMA!C53</f>
        <v>1.578125</v>
      </c>
      <c r="V49">
        <f>[8]Lite!C53</f>
        <v>5.65625</v>
      </c>
    </row>
    <row r="50" spans="1:22" x14ac:dyDescent="0.3">
      <c r="A50">
        <f>[8]ARF!E54</f>
        <v>48000</v>
      </c>
      <c r="B50">
        <f>[8]ARF!F54</f>
        <v>51.7</v>
      </c>
      <c r="C50">
        <f>'[8]DWM-NB'!F54</f>
        <v>30.729166666666668</v>
      </c>
      <c r="D50">
        <f>'[8]DWM-HT'!F54</f>
        <v>33.4</v>
      </c>
      <c r="E50">
        <f>[8]WMA!F54</f>
        <v>73.400000000000006</v>
      </c>
      <c r="F50">
        <f>[8]Lite!F54</f>
        <v>40</v>
      </c>
      <c r="H50">
        <f>'[8]DWM-NB'!L54</f>
        <v>1</v>
      </c>
      <c r="I50">
        <f>[8]Lite!L54</f>
        <v>21</v>
      </c>
      <c r="J50">
        <f>'[8]DWM-HT'!L54</f>
        <v>1</v>
      </c>
      <c r="L50">
        <f>[8]ARF!Q54</f>
        <v>0</v>
      </c>
      <c r="M50">
        <f>'[8]DWM-NB'!Q54</f>
        <v>35.916666666666671</v>
      </c>
      <c r="N50">
        <f>'[8]DWM-HT'!Q54</f>
        <v>0</v>
      </c>
      <c r="O50">
        <f>[8]WMA!Q54</f>
        <v>0</v>
      </c>
      <c r="P50">
        <f>[8]Lite!Q54</f>
        <v>0</v>
      </c>
      <c r="R50">
        <f>[8]ARF!C54</f>
        <v>4.40625</v>
      </c>
      <c r="S50">
        <f>'[8]DWM-NB'!C54</f>
        <v>4.59375</v>
      </c>
      <c r="T50">
        <f>'[8]DWM-HT'!C54</f>
        <v>2.453125</v>
      </c>
      <c r="U50">
        <f>[8]WMA!C54</f>
        <v>1.578125</v>
      </c>
      <c r="V50">
        <f>[8]Lite!C54</f>
        <v>5.796875</v>
      </c>
    </row>
    <row r="51" spans="1:22" x14ac:dyDescent="0.3">
      <c r="A51">
        <f>[8]ARF!E55</f>
        <v>49000</v>
      </c>
      <c r="B51">
        <f>[8]ARF!F55</f>
        <v>53.400000000000006</v>
      </c>
      <c r="C51">
        <f>'[8]DWM-NB'!F55</f>
        <v>30.85034013605442</v>
      </c>
      <c r="D51">
        <f>'[8]DWM-HT'!F55</f>
        <v>33.300000000000004</v>
      </c>
      <c r="E51">
        <f>[8]WMA!F55</f>
        <v>74.099999999999994</v>
      </c>
      <c r="F51">
        <f>[8]Lite!F55</f>
        <v>40.200000000000003</v>
      </c>
      <c r="H51">
        <f>'[8]DWM-NB'!L55</f>
        <v>1</v>
      </c>
      <c r="I51">
        <f>[8]Lite!L55</f>
        <v>21</v>
      </c>
      <c r="J51">
        <f>'[8]DWM-HT'!L55</f>
        <v>1</v>
      </c>
      <c r="L51">
        <f>[8]ARF!Q55</f>
        <v>0</v>
      </c>
      <c r="M51">
        <f>'[8]DWM-NB'!Q55</f>
        <v>36.023809523809526</v>
      </c>
      <c r="N51">
        <f>'[8]DWM-HT'!Q55</f>
        <v>0</v>
      </c>
      <c r="O51">
        <f>[8]WMA!Q55</f>
        <v>0</v>
      </c>
      <c r="P51">
        <f>[8]Lite!Q55</f>
        <v>0</v>
      </c>
      <c r="R51">
        <f>[8]ARF!C55</f>
        <v>4.46875</v>
      </c>
      <c r="S51">
        <f>'[8]DWM-NB'!C55</f>
        <v>4.734375</v>
      </c>
      <c r="T51">
        <f>'[8]DWM-HT'!C55</f>
        <v>2.46875</v>
      </c>
      <c r="U51">
        <f>[8]WMA!C55</f>
        <v>1.59375</v>
      </c>
      <c r="V51">
        <f>[8]Lite!C55</f>
        <v>5.921875</v>
      </c>
    </row>
    <row r="52" spans="1:22" x14ac:dyDescent="0.3">
      <c r="A52">
        <f>[8]ARF!E56</f>
        <v>50000</v>
      </c>
      <c r="B52">
        <f>[8]ARF!F56</f>
        <v>44.2</v>
      </c>
      <c r="C52">
        <f>'[8]DWM-NB'!F56</f>
        <v>30.806666666666665</v>
      </c>
      <c r="D52">
        <f>'[8]DWM-HT'!F56</f>
        <v>32.300000000000004</v>
      </c>
      <c r="E52">
        <f>[8]WMA!F56</f>
        <v>64.600000000000009</v>
      </c>
      <c r="F52">
        <f>[8]Lite!F56</f>
        <v>35.099999999999994</v>
      </c>
      <c r="H52">
        <f>'[8]DWM-NB'!L56</f>
        <v>1</v>
      </c>
      <c r="I52">
        <f>[8]Lite!L56</f>
        <v>21</v>
      </c>
      <c r="J52">
        <f>'[8]DWM-HT'!L56</f>
        <v>1</v>
      </c>
      <c r="L52">
        <f>[8]ARF!Q56</f>
        <v>0</v>
      </c>
      <c r="M52">
        <f>'[8]DWM-NB'!Q56</f>
        <v>35.986666666666665</v>
      </c>
      <c r="N52">
        <f>'[8]DWM-HT'!Q56</f>
        <v>0</v>
      </c>
      <c r="O52">
        <f>[8]WMA!Q56</f>
        <v>0</v>
      </c>
      <c r="P52">
        <f>[8]Lite!Q56</f>
        <v>0</v>
      </c>
      <c r="R52">
        <f>[8]ARF!C56</f>
        <v>4.5625</v>
      </c>
      <c r="S52">
        <f>'[8]DWM-NB'!C56</f>
        <v>4.8125</v>
      </c>
      <c r="T52">
        <f>'[8]DWM-HT'!C56</f>
        <v>2.484375</v>
      </c>
      <c r="U52">
        <f>[8]WMA!C56</f>
        <v>1.609375</v>
      </c>
      <c r="V52">
        <f>[8]Lite!C56</f>
        <v>6.015625</v>
      </c>
    </row>
    <row r="53" spans="1:22" x14ac:dyDescent="0.3">
      <c r="A53">
        <f>[8]ARF!E57</f>
        <v>51000</v>
      </c>
      <c r="B53">
        <f>[8]ARF!F57</f>
        <v>17.899999999999999</v>
      </c>
      <c r="C53">
        <f>'[8]DWM-NB'!F57</f>
        <v>30.84967320261438</v>
      </c>
      <c r="D53">
        <f>'[8]DWM-HT'!F57</f>
        <v>14.299999999999999</v>
      </c>
      <c r="E53">
        <f>[8]WMA!F57</f>
        <v>22.8</v>
      </c>
      <c r="F53">
        <f>[8]Lite!F57</f>
        <v>15.9</v>
      </c>
      <c r="H53">
        <f>'[8]DWM-NB'!L57</f>
        <v>1</v>
      </c>
      <c r="I53">
        <f>[8]Lite!L57</f>
        <v>21</v>
      </c>
      <c r="J53">
        <f>'[8]DWM-HT'!L57</f>
        <v>1</v>
      </c>
      <c r="L53">
        <f>[8]ARF!Q57</f>
        <v>0</v>
      </c>
      <c r="M53">
        <f>'[8]DWM-NB'!Q57</f>
        <v>36.075163398692808</v>
      </c>
      <c r="N53">
        <f>'[8]DWM-HT'!Q57</f>
        <v>0</v>
      </c>
      <c r="O53">
        <f>[8]WMA!Q57</f>
        <v>0</v>
      </c>
      <c r="P53">
        <f>[8]Lite!Q57</f>
        <v>0</v>
      </c>
      <c r="R53">
        <f>[8]ARF!C57</f>
        <v>4.734375</v>
      </c>
      <c r="S53">
        <f>'[8]DWM-NB'!C57</f>
        <v>4.953125</v>
      </c>
      <c r="T53">
        <f>'[8]DWM-HT'!C57</f>
        <v>2.5</v>
      </c>
      <c r="U53">
        <f>[8]WMA!C57</f>
        <v>1.625</v>
      </c>
      <c r="V53">
        <f>[8]Lite!C57</f>
        <v>6.09375</v>
      </c>
    </row>
    <row r="54" spans="1:22" x14ac:dyDescent="0.3">
      <c r="A54">
        <f>[8]ARF!E58</f>
        <v>52000</v>
      </c>
      <c r="B54">
        <f>[8]ARF!F58</f>
        <v>11.200000000000001</v>
      </c>
      <c r="C54">
        <f>'[8]DWM-NB'!F58</f>
        <v>30.807692307692307</v>
      </c>
      <c r="D54">
        <f>'[8]DWM-HT'!F58</f>
        <v>8</v>
      </c>
      <c r="E54">
        <f>[8]WMA!F58</f>
        <v>11.600000000000001</v>
      </c>
      <c r="F54">
        <f>[8]Lite!F58</f>
        <v>10.5</v>
      </c>
      <c r="H54">
        <f>'[8]DWM-NB'!L58</f>
        <v>1</v>
      </c>
      <c r="I54">
        <f>[8]Lite!L58</f>
        <v>34</v>
      </c>
      <c r="J54">
        <f>'[8]DWM-HT'!L58</f>
        <v>1</v>
      </c>
      <c r="L54">
        <f>[8]ARF!Q58</f>
        <v>0</v>
      </c>
      <c r="M54">
        <f>'[8]DWM-NB'!Q58</f>
        <v>36.051282051282051</v>
      </c>
      <c r="N54">
        <f>'[8]DWM-HT'!Q58</f>
        <v>0</v>
      </c>
      <c r="O54">
        <f>[8]WMA!Q58</f>
        <v>0</v>
      </c>
      <c r="P54">
        <f>[8]Lite!Q58</f>
        <v>100</v>
      </c>
      <c r="R54">
        <f>[8]ARF!C58</f>
        <v>4.828125</v>
      </c>
      <c r="S54">
        <f>'[8]DWM-NB'!C58</f>
        <v>5.078125</v>
      </c>
      <c r="T54">
        <f>'[8]DWM-HT'!C58</f>
        <v>2.515625</v>
      </c>
      <c r="U54">
        <f>[8]WMA!C58</f>
        <v>1.640625</v>
      </c>
      <c r="V54">
        <f>[8]Lite!C58</f>
        <v>6.359375</v>
      </c>
    </row>
    <row r="55" spans="1:22" x14ac:dyDescent="0.3">
      <c r="A55">
        <f>[8]ARF!E59</f>
        <v>53000</v>
      </c>
      <c r="B55">
        <f>[8]ARF!F59</f>
        <v>9.1</v>
      </c>
      <c r="C55">
        <f>'[8]DWM-NB'!F59</f>
        <v>30.742138364779876</v>
      </c>
      <c r="D55">
        <f>'[8]DWM-HT'!F59</f>
        <v>11.3</v>
      </c>
      <c r="E55">
        <f>[8]WMA!F59</f>
        <v>10.4</v>
      </c>
      <c r="F55">
        <f>[8]Lite!F59</f>
        <v>17.5</v>
      </c>
      <c r="H55">
        <f>'[8]DWM-NB'!L59</f>
        <v>1</v>
      </c>
      <c r="I55">
        <f>[8]Lite!L59</f>
        <v>43</v>
      </c>
      <c r="J55">
        <f>'[8]DWM-HT'!L59</f>
        <v>1</v>
      </c>
      <c r="L55">
        <f>[8]ARF!Q59</f>
        <v>0</v>
      </c>
      <c r="M55">
        <f>'[8]DWM-NB'!Q59</f>
        <v>36.003144654088047</v>
      </c>
      <c r="N55">
        <f>'[8]DWM-HT'!Q59</f>
        <v>0</v>
      </c>
      <c r="O55">
        <f>[8]WMA!Q59</f>
        <v>0</v>
      </c>
      <c r="P55">
        <f>[8]Lite!Q59</f>
        <v>0</v>
      </c>
      <c r="R55">
        <f>[8]ARF!C59</f>
        <v>4.90625</v>
      </c>
      <c r="S55">
        <f>'[8]DWM-NB'!C59</f>
        <v>5.21875</v>
      </c>
      <c r="T55">
        <f>'[8]DWM-HT'!C59</f>
        <v>2.53125</v>
      </c>
      <c r="U55">
        <f>[8]WMA!C59</f>
        <v>1.65625</v>
      </c>
      <c r="V55">
        <f>[8]Lite!C59</f>
        <v>6.71875</v>
      </c>
    </row>
    <row r="56" spans="1:22" x14ac:dyDescent="0.3">
      <c r="A56">
        <f>[8]ARF!E60</f>
        <v>54000</v>
      </c>
      <c r="B56">
        <f>[8]ARF!F60</f>
        <v>11.1</v>
      </c>
      <c r="C56">
        <f>'[8]DWM-NB'!F60</f>
        <v>30.709876543209873</v>
      </c>
      <c r="D56">
        <f>'[8]DWM-HT'!F60</f>
        <v>10.100000000000001</v>
      </c>
      <c r="E56">
        <f>[8]WMA!F60</f>
        <v>12</v>
      </c>
      <c r="F56">
        <f>[8]Lite!F60</f>
        <v>18.2</v>
      </c>
      <c r="H56">
        <f>'[8]DWM-NB'!L60</f>
        <v>1</v>
      </c>
      <c r="I56">
        <f>[8]Lite!L60</f>
        <v>56</v>
      </c>
      <c r="J56">
        <f>'[8]DWM-HT'!L60</f>
        <v>1</v>
      </c>
      <c r="L56">
        <f>[8]ARF!Q60</f>
        <v>0</v>
      </c>
      <c r="M56">
        <f>'[8]DWM-NB'!Q60</f>
        <v>35.993827160493829</v>
      </c>
      <c r="N56">
        <f>'[8]DWM-HT'!Q60</f>
        <v>0</v>
      </c>
      <c r="O56">
        <f>[8]WMA!Q60</f>
        <v>0</v>
      </c>
      <c r="P56">
        <f>[8]Lite!Q60</f>
        <v>0</v>
      </c>
      <c r="R56">
        <f>[8]ARF!C60</f>
        <v>5</v>
      </c>
      <c r="S56">
        <f>'[8]DWM-NB'!C60</f>
        <v>5.359375</v>
      </c>
      <c r="T56">
        <f>'[8]DWM-HT'!C60</f>
        <v>2.5625</v>
      </c>
      <c r="U56">
        <f>[8]WMA!C60</f>
        <v>1.671875</v>
      </c>
      <c r="V56">
        <f>[8]Lite!C60</f>
        <v>7.21875</v>
      </c>
    </row>
    <row r="57" spans="1:22" x14ac:dyDescent="0.3">
      <c r="A57">
        <f>[8]ARF!E61</f>
        <v>55000</v>
      </c>
      <c r="B57">
        <f>[8]ARF!F61</f>
        <v>10.100000000000001</v>
      </c>
      <c r="C57">
        <f>'[8]DWM-NB'!F61</f>
        <v>30.721212121212123</v>
      </c>
      <c r="D57">
        <f>'[8]DWM-HT'!F61</f>
        <v>12.7</v>
      </c>
      <c r="E57">
        <f>[8]WMA!F61</f>
        <v>12.7</v>
      </c>
      <c r="F57">
        <f>[8]Lite!F61</f>
        <v>20.200000000000003</v>
      </c>
      <c r="H57">
        <f>'[8]DWM-NB'!L61</f>
        <v>1</v>
      </c>
      <c r="I57">
        <f>[8]Lite!L61</f>
        <v>66</v>
      </c>
      <c r="J57">
        <f>'[8]DWM-HT'!L61</f>
        <v>1</v>
      </c>
      <c r="L57">
        <f>[8]ARF!Q61</f>
        <v>0</v>
      </c>
      <c r="M57">
        <f>'[8]DWM-NB'!Q61</f>
        <v>36.027272727272731</v>
      </c>
      <c r="N57">
        <f>'[8]DWM-HT'!Q61</f>
        <v>0</v>
      </c>
      <c r="O57">
        <f>[8]WMA!Q61</f>
        <v>0</v>
      </c>
      <c r="P57">
        <f>[8]Lite!Q61</f>
        <v>100</v>
      </c>
      <c r="R57">
        <f>[8]ARF!C61</f>
        <v>5.09375</v>
      </c>
      <c r="S57">
        <f>'[8]DWM-NB'!C61</f>
        <v>5.5</v>
      </c>
      <c r="T57">
        <f>'[8]DWM-HT'!C61</f>
        <v>2.578125</v>
      </c>
      <c r="U57">
        <f>[8]WMA!C61</f>
        <v>1.6875</v>
      </c>
      <c r="V57">
        <f>[8]Lite!C61</f>
        <v>7.84375</v>
      </c>
    </row>
    <row r="58" spans="1:22" x14ac:dyDescent="0.3">
      <c r="A58">
        <f>[8]ARF!E62</f>
        <v>56000</v>
      </c>
      <c r="B58">
        <f>[8]ARF!F62</f>
        <v>9.5</v>
      </c>
      <c r="C58">
        <f>'[8]DWM-NB'!F62</f>
        <v>30.785714285714288</v>
      </c>
      <c r="D58">
        <f>'[8]DWM-HT'!F62</f>
        <v>9.3000000000000007</v>
      </c>
      <c r="E58">
        <f>[8]WMA!F62</f>
        <v>9.6</v>
      </c>
      <c r="F58">
        <f>[8]Lite!F62</f>
        <v>22.900000000000002</v>
      </c>
      <c r="H58">
        <f>'[8]DWM-NB'!L62</f>
        <v>1</v>
      </c>
      <c r="I58">
        <f>[8]Lite!L62</f>
        <v>74</v>
      </c>
      <c r="J58">
        <f>'[8]DWM-HT'!L62</f>
        <v>1</v>
      </c>
      <c r="L58">
        <f>[8]ARF!Q62</f>
        <v>0</v>
      </c>
      <c r="M58">
        <f>'[8]DWM-NB'!Q62</f>
        <v>36.041666666666664</v>
      </c>
      <c r="N58">
        <f>'[8]DWM-HT'!Q62</f>
        <v>0</v>
      </c>
      <c r="O58">
        <f>[8]WMA!Q62</f>
        <v>0</v>
      </c>
      <c r="P58">
        <f>[8]Lite!Q62</f>
        <v>0</v>
      </c>
      <c r="R58">
        <f>[8]ARF!C62</f>
        <v>5.1875</v>
      </c>
      <c r="S58">
        <f>'[8]DWM-NB'!C62</f>
        <v>5.625</v>
      </c>
      <c r="T58">
        <f>'[8]DWM-HT'!C62</f>
        <v>2.59375</v>
      </c>
      <c r="U58">
        <f>[8]WMA!C62</f>
        <v>1.703125</v>
      </c>
      <c r="V58">
        <f>[8]Lite!C62</f>
        <v>8.515625</v>
      </c>
    </row>
    <row r="59" spans="1:22" x14ac:dyDescent="0.3">
      <c r="A59">
        <f>[8]ARF!E63</f>
        <v>57000</v>
      </c>
      <c r="B59">
        <f>[8]ARF!F63</f>
        <v>11.600000000000001</v>
      </c>
      <c r="C59">
        <f>'[8]DWM-NB'!F63</f>
        <v>30.842105263157894</v>
      </c>
      <c r="D59">
        <f>'[8]DWM-HT'!F63</f>
        <v>9.8000000000000007</v>
      </c>
      <c r="E59">
        <f>[8]WMA!F63</f>
        <v>12.1</v>
      </c>
      <c r="F59">
        <f>[8]Lite!F63</f>
        <v>24</v>
      </c>
      <c r="H59">
        <f>'[8]DWM-NB'!L63</f>
        <v>1</v>
      </c>
      <c r="I59">
        <f>[8]Lite!L63</f>
        <v>84</v>
      </c>
      <c r="J59">
        <f>'[8]DWM-HT'!L63</f>
        <v>1</v>
      </c>
      <c r="L59">
        <f>[8]ARF!Q63</f>
        <v>0</v>
      </c>
      <c r="M59">
        <f>'[8]DWM-NB'!Q63</f>
        <v>36.090643274853804</v>
      </c>
      <c r="N59">
        <f>'[8]DWM-HT'!Q63</f>
        <v>0</v>
      </c>
      <c r="O59">
        <f>[8]WMA!Q63</f>
        <v>0</v>
      </c>
      <c r="P59">
        <f>[8]Lite!Q63</f>
        <v>0</v>
      </c>
      <c r="R59">
        <f>[8]ARF!C63</f>
        <v>5.265625</v>
      </c>
      <c r="S59">
        <f>'[8]DWM-NB'!C63</f>
        <v>5.6875</v>
      </c>
      <c r="T59">
        <f>'[8]DWM-HT'!C63</f>
        <v>2.609375</v>
      </c>
      <c r="U59">
        <f>[8]WMA!C63</f>
        <v>1.71875</v>
      </c>
      <c r="V59">
        <f>[8]Lite!C63</f>
        <v>9.1875</v>
      </c>
    </row>
    <row r="60" spans="1:22" x14ac:dyDescent="0.3">
      <c r="A60">
        <f>[8]ARF!E64</f>
        <v>58000</v>
      </c>
      <c r="B60">
        <f>[8]ARF!F64</f>
        <v>8.6</v>
      </c>
      <c r="C60">
        <f>'[8]DWM-NB'!F64</f>
        <v>30.821839080459768</v>
      </c>
      <c r="D60">
        <f>'[8]DWM-HT'!F64</f>
        <v>8.5</v>
      </c>
      <c r="E60">
        <f>[8]WMA!F64</f>
        <v>12.5</v>
      </c>
      <c r="F60">
        <f>[8]Lite!F64</f>
        <v>21.2</v>
      </c>
      <c r="H60">
        <f>'[8]DWM-NB'!L64</f>
        <v>1</v>
      </c>
      <c r="I60">
        <f>[8]Lite!L64</f>
        <v>90</v>
      </c>
      <c r="J60">
        <f>'[8]DWM-HT'!L64</f>
        <v>1</v>
      </c>
      <c r="L60">
        <f>[8]ARF!Q64</f>
        <v>0</v>
      </c>
      <c r="M60">
        <f>'[8]DWM-NB'!Q64</f>
        <v>36.097701149425291</v>
      </c>
      <c r="N60">
        <f>'[8]DWM-HT'!Q64</f>
        <v>0</v>
      </c>
      <c r="O60">
        <f>[8]WMA!Q64</f>
        <v>0</v>
      </c>
      <c r="P60">
        <f>[8]Lite!Q64</f>
        <v>0</v>
      </c>
      <c r="R60">
        <f>[8]ARF!C64</f>
        <v>5.359375</v>
      </c>
      <c r="S60">
        <f>'[8]DWM-NB'!C64</f>
        <v>5.765625</v>
      </c>
      <c r="T60">
        <f>'[8]DWM-HT'!C64</f>
        <v>2.625</v>
      </c>
      <c r="U60">
        <f>[8]WMA!C64</f>
        <v>1.734375</v>
      </c>
      <c r="V60">
        <f>[8]Lite!C64</f>
        <v>9.734375</v>
      </c>
    </row>
    <row r="61" spans="1:22" x14ac:dyDescent="0.3">
      <c r="A61">
        <f>[8]ARF!E65</f>
        <v>59000</v>
      </c>
      <c r="B61">
        <f>[8]ARF!F65</f>
        <v>7.9</v>
      </c>
      <c r="C61">
        <f>'[8]DWM-NB'!F65</f>
        <v>30.836158192090394</v>
      </c>
      <c r="D61">
        <f>'[8]DWM-HT'!F65</f>
        <v>7.9</v>
      </c>
      <c r="E61">
        <f>[8]WMA!F65</f>
        <v>12.7</v>
      </c>
      <c r="F61">
        <f>[8]Lite!F65</f>
        <v>24.099999999999998</v>
      </c>
      <c r="H61">
        <f>'[8]DWM-NB'!L65</f>
        <v>1</v>
      </c>
      <c r="I61">
        <f>[8]Lite!L65</f>
        <v>100</v>
      </c>
      <c r="J61">
        <f>'[8]DWM-HT'!L65</f>
        <v>1</v>
      </c>
      <c r="L61">
        <f>[8]ARF!Q65</f>
        <v>0</v>
      </c>
      <c r="M61">
        <f>'[8]DWM-NB'!Q65</f>
        <v>36.079096045197737</v>
      </c>
      <c r="N61">
        <f>'[8]DWM-HT'!Q65</f>
        <v>0</v>
      </c>
      <c r="O61">
        <f>[8]WMA!Q65</f>
        <v>0</v>
      </c>
      <c r="P61">
        <f>[8]Lite!Q65</f>
        <v>100</v>
      </c>
      <c r="R61">
        <f>[8]ARF!C65</f>
        <v>5.4375</v>
      </c>
      <c r="S61">
        <f>'[8]DWM-NB'!C65</f>
        <v>5.796875</v>
      </c>
      <c r="T61">
        <f>'[8]DWM-HT'!C65</f>
        <v>2.640625</v>
      </c>
      <c r="U61">
        <f>[8]WMA!C65</f>
        <v>1.75</v>
      </c>
      <c r="V61">
        <f>[8]Lite!C65</f>
        <v>10.625</v>
      </c>
    </row>
    <row r="62" spans="1:22" x14ac:dyDescent="0.3">
      <c r="A62">
        <f>[8]ARF!E66</f>
        <v>60000</v>
      </c>
      <c r="B62">
        <f>[8]ARF!F66</f>
        <v>9.3000000000000007</v>
      </c>
      <c r="C62">
        <f>'[8]DWM-NB'!F66</f>
        <v>30.772222222222222</v>
      </c>
      <c r="D62">
        <f>'[8]DWM-HT'!F66</f>
        <v>9.1999999999999993</v>
      </c>
      <c r="E62">
        <f>[8]WMA!F66</f>
        <v>10.6</v>
      </c>
      <c r="F62">
        <f>[8]Lite!F66</f>
        <v>24.6</v>
      </c>
      <c r="H62">
        <f>'[8]DWM-NB'!L66</f>
        <v>1</v>
      </c>
      <c r="I62">
        <f>[8]Lite!L66</f>
        <v>100</v>
      </c>
      <c r="J62">
        <f>'[8]DWM-HT'!L66</f>
        <v>1</v>
      </c>
      <c r="L62">
        <f>[8]ARF!Q66</f>
        <v>0</v>
      </c>
      <c r="M62">
        <f>'[8]DWM-NB'!Q66</f>
        <v>36.041666666666664</v>
      </c>
      <c r="N62">
        <f>'[8]DWM-HT'!Q66</f>
        <v>0</v>
      </c>
      <c r="O62">
        <f>[8]WMA!Q66</f>
        <v>0</v>
      </c>
      <c r="P62">
        <f>[8]Lite!Q66</f>
        <v>0</v>
      </c>
      <c r="R62">
        <f>[8]ARF!C66</f>
        <v>5.53125</v>
      </c>
      <c r="S62">
        <f>'[8]DWM-NB'!C66</f>
        <v>5.875</v>
      </c>
      <c r="T62">
        <f>'[8]DWM-HT'!C66</f>
        <v>2.65625</v>
      </c>
      <c r="U62">
        <f>[8]WMA!C66</f>
        <v>1.765625</v>
      </c>
      <c r="V62">
        <f>[8]Lite!C66</f>
        <v>11.59375</v>
      </c>
    </row>
    <row r="63" spans="1:22" x14ac:dyDescent="0.3">
      <c r="A63">
        <f>[8]ARF!E67</f>
        <v>61000</v>
      </c>
      <c r="B63">
        <f>[8]ARF!F67</f>
        <v>10</v>
      </c>
      <c r="C63">
        <f>'[8]DWM-NB'!F67</f>
        <v>30.797814207650276</v>
      </c>
      <c r="D63">
        <f>'[8]DWM-HT'!F67</f>
        <v>9.5</v>
      </c>
      <c r="E63">
        <f>[8]WMA!F67</f>
        <v>12.6</v>
      </c>
      <c r="F63">
        <f>[8]Lite!F67</f>
        <v>24</v>
      </c>
      <c r="H63">
        <f>'[8]DWM-NB'!L67</f>
        <v>1</v>
      </c>
      <c r="I63">
        <f>[8]Lite!L67</f>
        <v>100</v>
      </c>
      <c r="J63">
        <f>'[8]DWM-HT'!L67</f>
        <v>1</v>
      </c>
      <c r="L63">
        <f>[8]ARF!Q67</f>
        <v>0</v>
      </c>
      <c r="M63">
        <f>'[8]DWM-NB'!Q67</f>
        <v>36.065573770491802</v>
      </c>
      <c r="N63">
        <f>'[8]DWM-HT'!Q67</f>
        <v>0</v>
      </c>
      <c r="O63">
        <f>[8]WMA!Q67</f>
        <v>0</v>
      </c>
      <c r="P63">
        <f>[8]Lite!Q67</f>
        <v>0</v>
      </c>
      <c r="R63">
        <f>[8]ARF!C67</f>
        <v>5.609375</v>
      </c>
      <c r="S63">
        <f>'[8]DWM-NB'!C67</f>
        <v>5.921875</v>
      </c>
      <c r="T63">
        <f>'[8]DWM-HT'!C67</f>
        <v>2.671875</v>
      </c>
      <c r="U63">
        <f>[8]WMA!C67</f>
        <v>1.78125</v>
      </c>
      <c r="V63">
        <f>[8]Lite!C67</f>
        <v>12.296875</v>
      </c>
    </row>
    <row r="64" spans="1:22" x14ac:dyDescent="0.3">
      <c r="A64">
        <f>[8]ARF!E68</f>
        <v>62000</v>
      </c>
      <c r="B64">
        <f>[8]ARF!F68</f>
        <v>10.199999999999999</v>
      </c>
      <c r="C64">
        <f>'[8]DWM-NB'!F68</f>
        <v>30.752688172043012</v>
      </c>
      <c r="D64">
        <f>'[8]DWM-HT'!F68</f>
        <v>8.4</v>
      </c>
      <c r="E64">
        <f>[8]WMA!F68</f>
        <v>14.2</v>
      </c>
      <c r="F64">
        <f>[8]Lite!F68</f>
        <v>23.3</v>
      </c>
      <c r="H64">
        <f>'[8]DWM-NB'!L68</f>
        <v>1</v>
      </c>
      <c r="I64">
        <f>[8]Lite!L68</f>
        <v>100</v>
      </c>
      <c r="J64">
        <f>'[8]DWM-HT'!L68</f>
        <v>1</v>
      </c>
      <c r="L64">
        <f>[8]ARF!Q68</f>
        <v>0</v>
      </c>
      <c r="M64">
        <f>'[8]DWM-NB'!Q68</f>
        <v>36.032258064516128</v>
      </c>
      <c r="N64">
        <f>'[8]DWM-HT'!Q68</f>
        <v>0</v>
      </c>
      <c r="O64">
        <f>[8]WMA!Q68</f>
        <v>0</v>
      </c>
      <c r="P64">
        <f>[8]Lite!Q68</f>
        <v>0</v>
      </c>
      <c r="R64">
        <f>[8]ARF!C68</f>
        <v>5.703125</v>
      </c>
      <c r="S64">
        <f>'[8]DWM-NB'!C68</f>
        <v>5.984375</v>
      </c>
      <c r="T64">
        <f>'[8]DWM-HT'!C68</f>
        <v>2.6875</v>
      </c>
      <c r="U64">
        <f>[8]WMA!C68</f>
        <v>1.796875</v>
      </c>
      <c r="V64">
        <f>[8]Lite!C68</f>
        <v>13.078125</v>
      </c>
    </row>
    <row r="65" spans="1:22" x14ac:dyDescent="0.3">
      <c r="A65">
        <f>[8]ARF!E69</f>
        <v>63000</v>
      </c>
      <c r="B65">
        <f>[8]ARF!F69</f>
        <v>9.8000000000000007</v>
      </c>
      <c r="C65">
        <f>'[8]DWM-NB'!F69</f>
        <v>30.835978835978832</v>
      </c>
      <c r="D65">
        <f>'[8]DWM-HT'!F69</f>
        <v>9.3000000000000007</v>
      </c>
      <c r="E65">
        <f>[8]WMA!F69</f>
        <v>12.7</v>
      </c>
      <c r="F65">
        <f>[8]Lite!F69</f>
        <v>23.5</v>
      </c>
      <c r="H65">
        <f>'[8]DWM-NB'!L69</f>
        <v>1</v>
      </c>
      <c r="I65">
        <f>[8]Lite!L69</f>
        <v>100</v>
      </c>
      <c r="J65">
        <f>'[8]DWM-HT'!L69</f>
        <v>1</v>
      </c>
      <c r="L65">
        <f>[8]ARF!Q69</f>
        <v>0</v>
      </c>
      <c r="M65">
        <f>'[8]DWM-NB'!Q69</f>
        <v>36.087301587301582</v>
      </c>
      <c r="N65">
        <f>'[8]DWM-HT'!Q69</f>
        <v>0</v>
      </c>
      <c r="O65">
        <f>[8]WMA!Q69</f>
        <v>0</v>
      </c>
      <c r="P65">
        <f>[8]Lite!Q69</f>
        <v>0</v>
      </c>
      <c r="R65">
        <f>[8]ARF!C69</f>
        <v>5.78125</v>
      </c>
      <c r="S65">
        <f>'[8]DWM-NB'!C69</f>
        <v>6.0625</v>
      </c>
      <c r="T65">
        <f>'[8]DWM-HT'!C69</f>
        <v>2.703125</v>
      </c>
      <c r="U65">
        <f>[8]WMA!C69</f>
        <v>1.8125</v>
      </c>
      <c r="V65">
        <f>[8]Lite!C69</f>
        <v>13.8125</v>
      </c>
    </row>
    <row r="66" spans="1:22" x14ac:dyDescent="0.3">
      <c r="A66">
        <f>[8]ARF!E70</f>
        <v>64000</v>
      </c>
      <c r="B66">
        <f>[8]ARF!F70</f>
        <v>10.299999999999999</v>
      </c>
      <c r="C66">
        <f>'[8]DWM-NB'!F70</f>
        <v>30.843749999999996</v>
      </c>
      <c r="D66">
        <f>'[8]DWM-HT'!F70</f>
        <v>9.8000000000000007</v>
      </c>
      <c r="E66">
        <f>[8]WMA!F70</f>
        <v>13.700000000000001</v>
      </c>
      <c r="F66">
        <f>[8]Lite!F70</f>
        <v>22.5</v>
      </c>
      <c r="H66">
        <f>'[8]DWM-NB'!L70</f>
        <v>1</v>
      </c>
      <c r="I66">
        <f>[8]Lite!L70</f>
        <v>100</v>
      </c>
      <c r="J66">
        <f>'[8]DWM-HT'!L70</f>
        <v>1</v>
      </c>
      <c r="L66">
        <f>[8]ARF!Q70</f>
        <v>0</v>
      </c>
      <c r="M66">
        <f>'[8]DWM-NB'!Q70</f>
        <v>36.106770833333336</v>
      </c>
      <c r="N66">
        <f>'[8]DWM-HT'!Q70</f>
        <v>0</v>
      </c>
      <c r="O66">
        <f>[8]WMA!Q70</f>
        <v>0</v>
      </c>
      <c r="P66">
        <f>[8]Lite!Q70</f>
        <v>0</v>
      </c>
      <c r="R66">
        <f>[8]ARF!C70</f>
        <v>5.875</v>
      </c>
      <c r="S66">
        <f>'[8]DWM-NB'!C70</f>
        <v>6.125</v>
      </c>
      <c r="T66">
        <f>'[8]DWM-HT'!C70</f>
        <v>2.71875</v>
      </c>
      <c r="U66">
        <f>[8]WMA!C70</f>
        <v>1.828125</v>
      </c>
      <c r="V66">
        <f>[8]Lite!C70</f>
        <v>14.609375</v>
      </c>
    </row>
    <row r="67" spans="1:22" x14ac:dyDescent="0.3">
      <c r="A67">
        <f>[8]ARF!E71</f>
        <v>65000</v>
      </c>
      <c r="B67">
        <f>[8]ARF!F71</f>
        <v>10.4</v>
      </c>
      <c r="C67">
        <f>'[8]DWM-NB'!F71</f>
        <v>30.774358974358972</v>
      </c>
      <c r="D67">
        <f>'[8]DWM-HT'!F71</f>
        <v>8.6</v>
      </c>
      <c r="E67">
        <f>[8]WMA!F71</f>
        <v>12.3</v>
      </c>
      <c r="F67">
        <f>[8]Lite!F71</f>
        <v>21</v>
      </c>
      <c r="H67">
        <f>'[8]DWM-NB'!L71</f>
        <v>1</v>
      </c>
      <c r="I67">
        <f>[8]Lite!L71</f>
        <v>100</v>
      </c>
      <c r="J67">
        <f>'[8]DWM-HT'!L71</f>
        <v>1</v>
      </c>
      <c r="L67">
        <f>[8]ARF!Q71</f>
        <v>0</v>
      </c>
      <c r="M67">
        <f>'[8]DWM-NB'!Q71</f>
        <v>36.061538461538461</v>
      </c>
      <c r="N67">
        <f>'[8]DWM-HT'!Q71</f>
        <v>0</v>
      </c>
      <c r="O67">
        <f>[8]WMA!Q71</f>
        <v>0</v>
      </c>
      <c r="P67">
        <f>[8]Lite!Q71</f>
        <v>0</v>
      </c>
      <c r="R67">
        <f>[8]ARF!C71</f>
        <v>5.953125</v>
      </c>
      <c r="S67">
        <f>'[8]DWM-NB'!C71</f>
        <v>6.203125</v>
      </c>
      <c r="T67">
        <f>'[8]DWM-HT'!C71</f>
        <v>2.734375</v>
      </c>
      <c r="U67">
        <f>[8]WMA!C71</f>
        <v>1.84375</v>
      </c>
      <c r="V67">
        <f>[8]Lite!C71</f>
        <v>15.078125</v>
      </c>
    </row>
    <row r="68" spans="1:22" x14ac:dyDescent="0.3">
      <c r="A68">
        <f>[8]ARF!E72</f>
        <v>66000</v>
      </c>
      <c r="B68">
        <f>[8]ARF!F72</f>
        <v>11.3</v>
      </c>
      <c r="C68">
        <f>'[8]DWM-NB'!F72</f>
        <v>30.752525252525253</v>
      </c>
      <c r="D68">
        <f>'[8]DWM-HT'!F72</f>
        <v>9.5</v>
      </c>
      <c r="E68">
        <f>[8]WMA!F72</f>
        <v>14.399999999999999</v>
      </c>
      <c r="F68">
        <f>[8]Lite!F72</f>
        <v>21.8</v>
      </c>
      <c r="H68">
        <f>'[8]DWM-NB'!L72</f>
        <v>1</v>
      </c>
      <c r="I68">
        <f>[8]Lite!L72</f>
        <v>100</v>
      </c>
      <c r="J68">
        <f>'[8]DWM-HT'!L72</f>
        <v>1</v>
      </c>
      <c r="L68">
        <f>[8]ARF!Q72</f>
        <v>0</v>
      </c>
      <c r="M68">
        <f>'[8]DWM-NB'!Q72</f>
        <v>36.027777777777779</v>
      </c>
      <c r="N68">
        <f>'[8]DWM-HT'!Q72</f>
        <v>0</v>
      </c>
      <c r="O68">
        <f>[8]WMA!Q72</f>
        <v>0</v>
      </c>
      <c r="P68">
        <f>[8]Lite!Q72</f>
        <v>0</v>
      </c>
      <c r="R68">
        <f>[8]ARF!C72</f>
        <v>6.046875</v>
      </c>
      <c r="S68">
        <f>'[8]DWM-NB'!C72</f>
        <v>6.265625</v>
      </c>
      <c r="T68">
        <f>'[8]DWM-HT'!C72</f>
        <v>2.765625</v>
      </c>
      <c r="U68">
        <f>[8]WMA!C72</f>
        <v>1.859375</v>
      </c>
      <c r="V68">
        <f>[8]Lite!C72</f>
        <v>15.75</v>
      </c>
    </row>
    <row r="69" spans="1:22" x14ac:dyDescent="0.3">
      <c r="A69">
        <f>[8]ARF!E73</f>
        <v>67000</v>
      </c>
      <c r="B69">
        <f>[8]ARF!F73</f>
        <v>9.7000000000000011</v>
      </c>
      <c r="C69">
        <f>'[8]DWM-NB'!F73</f>
        <v>30.706467661691544</v>
      </c>
      <c r="D69">
        <f>'[8]DWM-HT'!F73</f>
        <v>8.4</v>
      </c>
      <c r="E69">
        <f>[8]WMA!F73</f>
        <v>14.499999999999998</v>
      </c>
      <c r="F69">
        <f>[8]Lite!F73</f>
        <v>22.7</v>
      </c>
      <c r="H69">
        <f>'[8]DWM-NB'!L73</f>
        <v>1</v>
      </c>
      <c r="I69">
        <f>[8]Lite!L73</f>
        <v>100</v>
      </c>
      <c r="J69">
        <f>'[8]DWM-HT'!L73</f>
        <v>1</v>
      </c>
      <c r="L69">
        <f>[8]ARF!Q73</f>
        <v>0</v>
      </c>
      <c r="M69">
        <f>'[8]DWM-NB'!Q73</f>
        <v>36.029850746268657</v>
      </c>
      <c r="N69">
        <f>'[8]DWM-HT'!Q73</f>
        <v>0</v>
      </c>
      <c r="O69">
        <f>[8]WMA!Q73</f>
        <v>0</v>
      </c>
      <c r="P69">
        <f>[8]Lite!Q73</f>
        <v>0</v>
      </c>
      <c r="R69">
        <f>[8]ARF!C73</f>
        <v>6.125</v>
      </c>
      <c r="S69">
        <f>'[8]DWM-NB'!C73</f>
        <v>6.34375</v>
      </c>
      <c r="T69">
        <f>'[8]DWM-HT'!C73</f>
        <v>2.78125</v>
      </c>
      <c r="U69">
        <f>[8]WMA!C73</f>
        <v>1.875</v>
      </c>
      <c r="V69">
        <f>[8]Lite!C73</f>
        <v>16.25</v>
      </c>
    </row>
    <row r="70" spans="1:22" x14ac:dyDescent="0.3">
      <c r="A70">
        <f>[8]ARF!E74</f>
        <v>68000</v>
      </c>
      <c r="B70">
        <f>[8]ARF!F74</f>
        <v>9.4</v>
      </c>
      <c r="C70">
        <f>'[8]DWM-NB'!F74</f>
        <v>30.725490196078432</v>
      </c>
      <c r="D70">
        <f>'[8]DWM-HT'!F74</f>
        <v>9</v>
      </c>
      <c r="E70">
        <f>[8]WMA!F74</f>
        <v>14.799999999999999</v>
      </c>
      <c r="F70">
        <f>[8]Lite!F74</f>
        <v>24.4</v>
      </c>
      <c r="H70">
        <f>'[8]DWM-NB'!L74</f>
        <v>1</v>
      </c>
      <c r="I70">
        <f>[8]Lite!L74</f>
        <v>100</v>
      </c>
      <c r="J70">
        <f>'[8]DWM-HT'!L74</f>
        <v>1</v>
      </c>
      <c r="L70">
        <f>[8]ARF!Q74</f>
        <v>0</v>
      </c>
      <c r="M70">
        <f>'[8]DWM-NB'!Q74</f>
        <v>36.044117647058819</v>
      </c>
      <c r="N70">
        <f>'[8]DWM-HT'!Q74</f>
        <v>0</v>
      </c>
      <c r="O70">
        <f>[8]WMA!Q74</f>
        <v>0</v>
      </c>
      <c r="P70">
        <f>[8]Lite!Q74</f>
        <v>0</v>
      </c>
      <c r="R70">
        <f>[8]ARF!C74</f>
        <v>6.21875</v>
      </c>
      <c r="S70">
        <f>'[8]DWM-NB'!C74</f>
        <v>6.40625</v>
      </c>
      <c r="T70">
        <f>'[8]DWM-HT'!C74</f>
        <v>2.796875</v>
      </c>
      <c r="U70">
        <f>[8]WMA!C74</f>
        <v>1.890625</v>
      </c>
      <c r="V70">
        <f>[8]Lite!C74</f>
        <v>16.796875</v>
      </c>
    </row>
    <row r="71" spans="1:22" x14ac:dyDescent="0.3">
      <c r="A71">
        <f>[8]ARF!E75</f>
        <v>69000</v>
      </c>
      <c r="B71">
        <f>[8]ARF!F75</f>
        <v>9</v>
      </c>
      <c r="C71">
        <f>'[8]DWM-NB'!F75</f>
        <v>30.710144927536231</v>
      </c>
      <c r="D71">
        <f>'[8]DWM-HT'!F75</f>
        <v>9</v>
      </c>
      <c r="E71">
        <f>[8]WMA!F75</f>
        <v>13.5</v>
      </c>
      <c r="F71">
        <f>[8]Lite!F75</f>
        <v>24.6</v>
      </c>
      <c r="H71">
        <f>'[8]DWM-NB'!L75</f>
        <v>1</v>
      </c>
      <c r="I71">
        <f>[8]Lite!L75</f>
        <v>100</v>
      </c>
      <c r="J71">
        <f>'[8]DWM-HT'!L75</f>
        <v>1</v>
      </c>
      <c r="L71">
        <f>[8]ARF!Q75</f>
        <v>0</v>
      </c>
      <c r="M71">
        <f>'[8]DWM-NB'!Q75</f>
        <v>36.012077294685987</v>
      </c>
      <c r="N71">
        <f>'[8]DWM-HT'!Q75</f>
        <v>0</v>
      </c>
      <c r="O71">
        <f>[8]WMA!Q75</f>
        <v>0</v>
      </c>
      <c r="P71">
        <f>[8]Lite!Q75</f>
        <v>0</v>
      </c>
      <c r="R71">
        <f>[8]ARF!C75</f>
        <v>6.296875</v>
      </c>
      <c r="S71">
        <f>'[8]DWM-NB'!C75</f>
        <v>6.484375</v>
      </c>
      <c r="T71">
        <f>'[8]DWM-HT'!C75</f>
        <v>2.828125</v>
      </c>
      <c r="U71">
        <f>[8]WMA!C75</f>
        <v>1.90625</v>
      </c>
      <c r="V71">
        <f>[8]Lite!C75</f>
        <v>17.578125</v>
      </c>
    </row>
    <row r="72" spans="1:22" x14ac:dyDescent="0.3">
      <c r="A72">
        <f>[8]ARF!E76</f>
        <v>70000</v>
      </c>
      <c r="B72">
        <f>[8]ARF!F76</f>
        <v>9.8000000000000007</v>
      </c>
      <c r="C72">
        <f>'[8]DWM-NB'!F76</f>
        <v>30.723809523809525</v>
      </c>
      <c r="D72">
        <f>'[8]DWM-HT'!F76</f>
        <v>10</v>
      </c>
      <c r="E72">
        <f>[8]WMA!F76</f>
        <v>13.8</v>
      </c>
      <c r="F72">
        <f>[8]Lite!F76</f>
        <v>26.8</v>
      </c>
      <c r="H72">
        <f>'[8]DWM-NB'!L76</f>
        <v>1</v>
      </c>
      <c r="I72">
        <f>[8]Lite!L76</f>
        <v>100</v>
      </c>
      <c r="J72">
        <f>'[8]DWM-HT'!L76</f>
        <v>1</v>
      </c>
      <c r="L72">
        <f>[8]ARF!Q76</f>
        <v>0</v>
      </c>
      <c r="M72">
        <f>'[8]DWM-NB'!Q76</f>
        <v>35.995238095238093</v>
      </c>
      <c r="N72">
        <f>'[8]DWM-HT'!Q76</f>
        <v>0</v>
      </c>
      <c r="O72">
        <f>[8]WMA!Q76</f>
        <v>0</v>
      </c>
      <c r="P72">
        <f>[8]Lite!Q76</f>
        <v>0</v>
      </c>
      <c r="R72">
        <f>[8]ARF!C76</f>
        <v>6.390625</v>
      </c>
      <c r="S72">
        <f>'[8]DWM-NB'!C76</f>
        <v>6.5625</v>
      </c>
      <c r="T72">
        <f>'[8]DWM-HT'!C76</f>
        <v>2.84375</v>
      </c>
      <c r="U72">
        <f>[8]WMA!C76</f>
        <v>1.921875</v>
      </c>
      <c r="V72">
        <f>[8]Lite!C76</f>
        <v>18.359375</v>
      </c>
    </row>
    <row r="73" spans="1:22" x14ac:dyDescent="0.3">
      <c r="A73">
        <f>[8]ARF!E77</f>
        <v>71000</v>
      </c>
      <c r="B73">
        <f>[8]ARF!F77</f>
        <v>10.5</v>
      </c>
      <c r="C73">
        <f>'[8]DWM-NB'!F77</f>
        <v>30.704225352112672</v>
      </c>
      <c r="D73">
        <f>'[8]DWM-HT'!F77</f>
        <v>10</v>
      </c>
      <c r="E73">
        <f>[8]WMA!F77</f>
        <v>14.000000000000002</v>
      </c>
      <c r="F73">
        <f>[8]Lite!F77</f>
        <v>21.6</v>
      </c>
      <c r="H73">
        <f>'[8]DWM-NB'!L77</f>
        <v>1</v>
      </c>
      <c r="I73">
        <f>[8]Lite!L77</f>
        <v>100</v>
      </c>
      <c r="J73">
        <f>'[8]DWM-HT'!L77</f>
        <v>1</v>
      </c>
      <c r="L73">
        <f>[8]ARF!Q77</f>
        <v>0</v>
      </c>
      <c r="M73">
        <f>'[8]DWM-NB'!Q77</f>
        <v>35.967136150234744</v>
      </c>
      <c r="N73">
        <f>'[8]DWM-HT'!Q77</f>
        <v>0</v>
      </c>
      <c r="O73">
        <f>[8]WMA!Q77</f>
        <v>0</v>
      </c>
      <c r="P73">
        <f>[8]Lite!Q77</f>
        <v>0</v>
      </c>
      <c r="R73">
        <f>[8]ARF!C77</f>
        <v>6.46875</v>
      </c>
      <c r="S73">
        <f>'[8]DWM-NB'!C77</f>
        <v>6.625</v>
      </c>
      <c r="T73">
        <f>'[8]DWM-HT'!C77</f>
        <v>2.859375</v>
      </c>
      <c r="U73">
        <f>[8]WMA!C77</f>
        <v>1.9375</v>
      </c>
      <c r="V73">
        <f>[8]Lite!C77</f>
        <v>19.03125</v>
      </c>
    </row>
    <row r="74" spans="1:22" x14ac:dyDescent="0.3">
      <c r="A74">
        <f>[8]ARF!E78</f>
        <v>72000</v>
      </c>
      <c r="B74">
        <f>[8]ARF!F78</f>
        <v>11.200000000000001</v>
      </c>
      <c r="C74">
        <f>'[8]DWM-NB'!F78</f>
        <v>30.717592592592592</v>
      </c>
      <c r="D74">
        <f>'[8]DWM-HT'!F78</f>
        <v>8.7999999999999989</v>
      </c>
      <c r="E74">
        <f>[8]WMA!F78</f>
        <v>14.299999999999999</v>
      </c>
      <c r="F74">
        <f>[8]Lite!F78</f>
        <v>26.5</v>
      </c>
      <c r="H74">
        <f>'[8]DWM-NB'!L78</f>
        <v>1</v>
      </c>
      <c r="I74">
        <f>[8]Lite!L78</f>
        <v>100</v>
      </c>
      <c r="J74">
        <f>'[8]DWM-HT'!L78</f>
        <v>1</v>
      </c>
      <c r="L74">
        <f>[8]ARF!Q78</f>
        <v>0</v>
      </c>
      <c r="M74">
        <f>'[8]DWM-NB'!Q78</f>
        <v>35.986111111111114</v>
      </c>
      <c r="N74">
        <f>'[8]DWM-HT'!Q78</f>
        <v>0</v>
      </c>
      <c r="O74">
        <f>[8]WMA!Q78</f>
        <v>0</v>
      </c>
      <c r="P74">
        <f>[8]Lite!Q78</f>
        <v>100</v>
      </c>
      <c r="R74">
        <f>[8]ARF!C78</f>
        <v>6.5625</v>
      </c>
      <c r="S74">
        <f>'[8]DWM-NB'!C78</f>
        <v>6.703125</v>
      </c>
      <c r="T74">
        <f>'[8]DWM-HT'!C78</f>
        <v>2.890625</v>
      </c>
      <c r="U74">
        <f>[8]WMA!C78</f>
        <v>1.9375</v>
      </c>
      <c r="V74">
        <f>[8]Lite!C78</f>
        <v>19.875</v>
      </c>
    </row>
    <row r="75" spans="1:22" x14ac:dyDescent="0.3">
      <c r="A75">
        <f>[8]ARF!E79</f>
        <v>73000</v>
      </c>
      <c r="B75">
        <f>[8]ARF!F79</f>
        <v>8.9</v>
      </c>
      <c r="C75">
        <f>'[8]DWM-NB'!F79</f>
        <v>30.753424657534246</v>
      </c>
      <c r="D75">
        <f>'[8]DWM-HT'!F79</f>
        <v>9.7000000000000011</v>
      </c>
      <c r="E75">
        <f>[8]WMA!F79</f>
        <v>12.9</v>
      </c>
      <c r="F75">
        <f>[8]Lite!F79</f>
        <v>26.700000000000003</v>
      </c>
      <c r="H75">
        <f>'[8]DWM-NB'!L79</f>
        <v>1</v>
      </c>
      <c r="I75">
        <f>[8]Lite!L79</f>
        <v>100</v>
      </c>
      <c r="J75">
        <f>'[8]DWM-HT'!L79</f>
        <v>1</v>
      </c>
      <c r="L75">
        <f>[8]ARF!Q79</f>
        <v>0</v>
      </c>
      <c r="M75">
        <f>'[8]DWM-NB'!Q79</f>
        <v>36.018264840182653</v>
      </c>
      <c r="N75">
        <f>'[8]DWM-HT'!Q79</f>
        <v>0</v>
      </c>
      <c r="O75">
        <f>[8]WMA!Q79</f>
        <v>0</v>
      </c>
      <c r="P75">
        <f>[8]Lite!Q79</f>
        <v>100</v>
      </c>
      <c r="R75">
        <f>[8]ARF!C79</f>
        <v>6.65625</v>
      </c>
      <c r="S75">
        <f>'[8]DWM-NB'!C79</f>
        <v>6.765625</v>
      </c>
      <c r="T75">
        <f>'[8]DWM-HT'!C79</f>
        <v>2.890625</v>
      </c>
      <c r="U75">
        <f>[8]WMA!C79</f>
        <v>1.953125</v>
      </c>
      <c r="V75">
        <f>[8]Lite!C79</f>
        <v>20.625</v>
      </c>
    </row>
    <row r="76" spans="1:22" x14ac:dyDescent="0.3">
      <c r="A76">
        <f>[8]ARF!E80</f>
        <v>74000</v>
      </c>
      <c r="B76">
        <f>[8]ARF!F80</f>
        <v>10.6</v>
      </c>
      <c r="C76">
        <f>'[8]DWM-NB'!F80</f>
        <v>30.806306306306308</v>
      </c>
      <c r="D76">
        <f>'[8]DWM-HT'!F80</f>
        <v>9.6</v>
      </c>
      <c r="E76">
        <f>[8]WMA!F80</f>
        <v>15.7</v>
      </c>
      <c r="F76">
        <f>[8]Lite!F80</f>
        <v>24</v>
      </c>
      <c r="H76">
        <f>'[8]DWM-NB'!L80</f>
        <v>1</v>
      </c>
      <c r="I76">
        <f>[8]Lite!L80</f>
        <v>100</v>
      </c>
      <c r="J76">
        <f>'[8]DWM-HT'!L80</f>
        <v>1</v>
      </c>
      <c r="L76">
        <f>[8]ARF!Q80</f>
        <v>0</v>
      </c>
      <c r="M76">
        <f>'[8]DWM-NB'!Q80</f>
        <v>36.020270270270274</v>
      </c>
      <c r="N76">
        <f>'[8]DWM-HT'!Q80</f>
        <v>0</v>
      </c>
      <c r="O76">
        <f>[8]WMA!Q80</f>
        <v>0</v>
      </c>
      <c r="P76">
        <f>[8]Lite!Q80</f>
        <v>0</v>
      </c>
      <c r="R76">
        <f>[8]ARF!C80</f>
        <v>6.75</v>
      </c>
      <c r="S76">
        <f>'[8]DWM-NB'!C80</f>
        <v>6.84375</v>
      </c>
      <c r="T76">
        <f>'[8]DWM-HT'!C80</f>
        <v>2.90625</v>
      </c>
      <c r="U76">
        <f>[8]WMA!C80</f>
        <v>1.96875</v>
      </c>
      <c r="V76">
        <f>[8]Lite!C80</f>
        <v>21.28125</v>
      </c>
    </row>
    <row r="77" spans="1:22" x14ac:dyDescent="0.3">
      <c r="A77">
        <f>[8]ARF!E81</f>
        <v>75000</v>
      </c>
      <c r="B77">
        <f>[8]ARF!F81</f>
        <v>10.9</v>
      </c>
      <c r="C77">
        <f>'[8]DWM-NB'!F81</f>
        <v>30.777777777777775</v>
      </c>
      <c r="D77">
        <f>'[8]DWM-HT'!F81</f>
        <v>9.5</v>
      </c>
      <c r="E77">
        <f>[8]WMA!F81</f>
        <v>14.799999999999999</v>
      </c>
      <c r="F77">
        <f>[8]Lite!F81</f>
        <v>24.5</v>
      </c>
      <c r="H77">
        <f>'[8]DWM-NB'!L81</f>
        <v>1</v>
      </c>
      <c r="I77">
        <f>[8]Lite!L81</f>
        <v>100</v>
      </c>
      <c r="J77">
        <f>'[8]DWM-HT'!L81</f>
        <v>1</v>
      </c>
      <c r="L77">
        <f>[8]ARF!Q81</f>
        <v>0</v>
      </c>
      <c r="M77">
        <f>'[8]DWM-NB'!Q81</f>
        <v>35.995555555555555</v>
      </c>
      <c r="N77">
        <f>'[8]DWM-HT'!Q81</f>
        <v>0</v>
      </c>
      <c r="O77">
        <f>[8]WMA!Q81</f>
        <v>0</v>
      </c>
      <c r="P77">
        <f>[8]Lite!Q81</f>
        <v>0</v>
      </c>
      <c r="R77">
        <f>[8]ARF!C81</f>
        <v>6.84375</v>
      </c>
      <c r="S77">
        <f>'[8]DWM-NB'!C81</f>
        <v>6.921875</v>
      </c>
      <c r="T77">
        <f>'[8]DWM-HT'!C81</f>
        <v>2.921875</v>
      </c>
      <c r="U77">
        <f>[8]WMA!C81</f>
        <v>1.984375</v>
      </c>
      <c r="V77">
        <f>[8]Lite!C81</f>
        <v>21.984375</v>
      </c>
    </row>
    <row r="78" spans="1:22" x14ac:dyDescent="0.3">
      <c r="A78">
        <f>[8]ARF!E82</f>
        <v>76000</v>
      </c>
      <c r="B78">
        <f>[8]ARF!F82</f>
        <v>10.5</v>
      </c>
      <c r="C78">
        <f>'[8]DWM-NB'!F82</f>
        <v>30.771929824561404</v>
      </c>
      <c r="D78">
        <f>'[8]DWM-HT'!F82</f>
        <v>10.9</v>
      </c>
      <c r="E78">
        <f>[8]WMA!F82</f>
        <v>15.8</v>
      </c>
      <c r="F78">
        <f>[8]Lite!F82</f>
        <v>23.5</v>
      </c>
      <c r="H78">
        <f>'[8]DWM-NB'!L82</f>
        <v>1</v>
      </c>
      <c r="I78">
        <f>[8]Lite!L82</f>
        <v>100</v>
      </c>
      <c r="J78">
        <f>'[8]DWM-HT'!L82</f>
        <v>1</v>
      </c>
      <c r="L78">
        <f>[8]ARF!Q82</f>
        <v>0</v>
      </c>
      <c r="M78">
        <f>'[8]DWM-NB'!Q82</f>
        <v>35.997807017543856</v>
      </c>
      <c r="N78">
        <f>'[8]DWM-HT'!Q82</f>
        <v>0</v>
      </c>
      <c r="O78">
        <f>[8]WMA!Q82</f>
        <v>0</v>
      </c>
      <c r="P78">
        <f>[8]Lite!Q82</f>
        <v>0</v>
      </c>
      <c r="R78">
        <f>[8]ARF!C82</f>
        <v>6.9375</v>
      </c>
      <c r="S78">
        <f>'[8]DWM-NB'!C82</f>
        <v>6.984375</v>
      </c>
      <c r="T78">
        <f>'[8]DWM-HT'!C82</f>
        <v>2.9375</v>
      </c>
      <c r="U78">
        <f>[8]WMA!C82</f>
        <v>2.015625</v>
      </c>
      <c r="V78">
        <f>[8]Lite!C82</f>
        <v>22.921875</v>
      </c>
    </row>
    <row r="79" spans="1:22" x14ac:dyDescent="0.3">
      <c r="A79">
        <f>[8]ARF!E83</f>
        <v>77000</v>
      </c>
      <c r="B79">
        <f>[8]ARF!F83</f>
        <v>9.4</v>
      </c>
      <c r="C79">
        <f>'[8]DWM-NB'!F83</f>
        <v>30.8008658008658</v>
      </c>
      <c r="D79">
        <f>'[8]DWM-HT'!F83</f>
        <v>7.5</v>
      </c>
      <c r="E79">
        <f>[8]WMA!F83</f>
        <v>15.5</v>
      </c>
      <c r="F79">
        <f>[8]Lite!F83</f>
        <v>25.6</v>
      </c>
      <c r="H79">
        <f>'[8]DWM-NB'!L83</f>
        <v>1</v>
      </c>
      <c r="I79">
        <f>[8]Lite!L83</f>
        <v>100</v>
      </c>
      <c r="J79">
        <f>'[8]DWM-HT'!L83</f>
        <v>1</v>
      </c>
      <c r="L79">
        <f>[8]ARF!Q83</f>
        <v>0</v>
      </c>
      <c r="M79">
        <f>'[8]DWM-NB'!Q83</f>
        <v>36.028138528138527</v>
      </c>
      <c r="N79">
        <f>'[8]DWM-HT'!Q83</f>
        <v>0</v>
      </c>
      <c r="O79">
        <f>[8]WMA!Q83</f>
        <v>0</v>
      </c>
      <c r="P79">
        <f>[8]Lite!Q83</f>
        <v>0</v>
      </c>
      <c r="R79">
        <f>[8]ARF!C83</f>
        <v>7.03125</v>
      </c>
      <c r="S79">
        <f>'[8]DWM-NB'!C83</f>
        <v>7.125</v>
      </c>
      <c r="T79">
        <f>'[8]DWM-HT'!C83</f>
        <v>2.953125</v>
      </c>
      <c r="U79">
        <f>[8]WMA!C83</f>
        <v>2.03125</v>
      </c>
      <c r="V79">
        <f>[8]Lite!C83</f>
        <v>23.734375</v>
      </c>
    </row>
    <row r="80" spans="1:22" x14ac:dyDescent="0.3">
      <c r="A80">
        <f>[8]ARF!E84</f>
        <v>78000</v>
      </c>
      <c r="B80">
        <f>[8]ARF!F84</f>
        <v>11.200000000000001</v>
      </c>
      <c r="C80">
        <f>'[8]DWM-NB'!F84</f>
        <v>30.820512820512818</v>
      </c>
      <c r="D80">
        <f>'[8]DWM-HT'!F84</f>
        <v>7.3</v>
      </c>
      <c r="E80">
        <f>[8]WMA!F84</f>
        <v>16.400000000000002</v>
      </c>
      <c r="F80">
        <f>[8]Lite!F84</f>
        <v>26.400000000000002</v>
      </c>
      <c r="H80">
        <f>'[8]DWM-NB'!L84</f>
        <v>1</v>
      </c>
      <c r="I80">
        <f>[8]Lite!L84</f>
        <v>100</v>
      </c>
      <c r="J80">
        <f>'[8]DWM-HT'!L84</f>
        <v>1</v>
      </c>
      <c r="L80">
        <f>[8]ARF!Q84</f>
        <v>0</v>
      </c>
      <c r="M80">
        <f>'[8]DWM-NB'!Q84</f>
        <v>36.032051282051277</v>
      </c>
      <c r="N80">
        <f>'[8]DWM-HT'!Q84</f>
        <v>0</v>
      </c>
      <c r="O80">
        <f>[8]WMA!Q84</f>
        <v>0</v>
      </c>
      <c r="P80">
        <f>[8]Lite!Q84</f>
        <v>0</v>
      </c>
      <c r="R80">
        <f>[8]ARF!C84</f>
        <v>7.109375</v>
      </c>
      <c r="S80">
        <f>'[8]DWM-NB'!C84</f>
        <v>7.265625</v>
      </c>
      <c r="T80">
        <f>'[8]DWM-HT'!C84</f>
        <v>2.96875</v>
      </c>
      <c r="U80">
        <f>[8]WMA!C84</f>
        <v>2.046875</v>
      </c>
      <c r="V80">
        <f>[8]Lite!C84</f>
        <v>24.71875</v>
      </c>
    </row>
    <row r="81" spans="1:22" x14ac:dyDescent="0.3">
      <c r="A81">
        <f>[8]ARF!E85</f>
        <v>79000</v>
      </c>
      <c r="B81">
        <f>[8]ARF!F85</f>
        <v>8.5</v>
      </c>
      <c r="C81">
        <f>'[8]DWM-NB'!F85</f>
        <v>30.805907172995777</v>
      </c>
      <c r="D81">
        <f>'[8]DWM-HT'!F85</f>
        <v>10.8</v>
      </c>
      <c r="E81">
        <f>[8]WMA!F85</f>
        <v>15.8</v>
      </c>
      <c r="F81">
        <f>[8]Lite!F85</f>
        <v>26.1</v>
      </c>
      <c r="H81">
        <f>'[8]DWM-NB'!L85</f>
        <v>1</v>
      </c>
      <c r="I81">
        <f>[8]Lite!L85</f>
        <v>100</v>
      </c>
      <c r="J81">
        <f>'[8]DWM-HT'!L85</f>
        <v>1</v>
      </c>
      <c r="L81">
        <f>[8]ARF!Q85</f>
        <v>0</v>
      </c>
      <c r="M81">
        <f>'[8]DWM-NB'!Q85</f>
        <v>36.016877637130804</v>
      </c>
      <c r="N81">
        <f>'[8]DWM-HT'!Q85</f>
        <v>0</v>
      </c>
      <c r="O81">
        <f>[8]WMA!Q85</f>
        <v>0</v>
      </c>
      <c r="P81">
        <f>[8]Lite!Q85</f>
        <v>0</v>
      </c>
      <c r="R81">
        <f>[8]ARF!C85</f>
        <v>7.203125</v>
      </c>
      <c r="S81">
        <f>'[8]DWM-NB'!C85</f>
        <v>7.3125</v>
      </c>
      <c r="T81">
        <f>'[8]DWM-HT'!C85</f>
        <v>2.96875</v>
      </c>
      <c r="U81">
        <f>[8]WMA!C85</f>
        <v>2.0625</v>
      </c>
      <c r="V81">
        <f>[8]Lite!C85</f>
        <v>25.4375</v>
      </c>
    </row>
    <row r="82" spans="1:22" x14ac:dyDescent="0.3">
      <c r="A82">
        <f>[8]ARF!E86</f>
        <v>80000</v>
      </c>
      <c r="B82">
        <f>[8]ARF!F86</f>
        <v>10.4</v>
      </c>
      <c r="C82">
        <f>'[8]DWM-NB'!F86</f>
        <v>30.754166666666666</v>
      </c>
      <c r="D82">
        <f>'[8]DWM-HT'!F86</f>
        <v>8.7999999999999989</v>
      </c>
      <c r="E82">
        <f>[8]WMA!F86</f>
        <v>16.400000000000002</v>
      </c>
      <c r="F82">
        <f>[8]Lite!F86</f>
        <v>26.900000000000002</v>
      </c>
      <c r="H82">
        <f>'[8]DWM-NB'!L86</f>
        <v>1</v>
      </c>
      <c r="I82">
        <f>[8]Lite!L86</f>
        <v>100</v>
      </c>
      <c r="J82">
        <f>'[8]DWM-HT'!L86</f>
        <v>1</v>
      </c>
      <c r="L82">
        <f>[8]ARF!Q86</f>
        <v>0</v>
      </c>
      <c r="M82">
        <f>'[8]DWM-NB'!Q86</f>
        <v>35.987499999999997</v>
      </c>
      <c r="N82">
        <f>'[8]DWM-HT'!Q86</f>
        <v>0</v>
      </c>
      <c r="O82">
        <f>[8]WMA!Q86</f>
        <v>0</v>
      </c>
      <c r="P82">
        <f>[8]Lite!Q86</f>
        <v>100</v>
      </c>
      <c r="R82">
        <f>[8]ARF!C86</f>
        <v>7.296875</v>
      </c>
      <c r="S82">
        <f>'[8]DWM-NB'!C86</f>
        <v>7.453125</v>
      </c>
      <c r="T82">
        <f>'[8]DWM-HT'!C86</f>
        <v>2.984375</v>
      </c>
      <c r="U82">
        <f>[8]WMA!C86</f>
        <v>2.09375</v>
      </c>
      <c r="V82">
        <f>[8]Lite!C86</f>
        <v>26.375</v>
      </c>
    </row>
    <row r="83" spans="1:22" x14ac:dyDescent="0.3">
      <c r="A83">
        <f>[8]ARF!E87</f>
        <v>81000</v>
      </c>
      <c r="B83">
        <f>[8]ARF!F87</f>
        <v>11.1</v>
      </c>
      <c r="C83">
        <f>'[8]DWM-NB'!F87</f>
        <v>30.68312757201646</v>
      </c>
      <c r="D83">
        <f>'[8]DWM-HT'!F87</f>
        <v>9.9</v>
      </c>
      <c r="E83">
        <f>[8]WMA!F87</f>
        <v>15.299999999999999</v>
      </c>
      <c r="F83">
        <f>[8]Lite!F87</f>
        <v>26.5</v>
      </c>
      <c r="H83">
        <f>'[8]DWM-NB'!L87</f>
        <v>1</v>
      </c>
      <c r="I83">
        <f>[8]Lite!L87</f>
        <v>100</v>
      </c>
      <c r="J83">
        <f>'[8]DWM-HT'!L87</f>
        <v>1</v>
      </c>
      <c r="L83">
        <f>[8]ARF!Q87</f>
        <v>0</v>
      </c>
      <c r="M83">
        <f>'[8]DWM-NB'!Q87</f>
        <v>35.940329218106996</v>
      </c>
      <c r="N83">
        <f>'[8]DWM-HT'!Q87</f>
        <v>0</v>
      </c>
      <c r="O83">
        <f>[8]WMA!Q87</f>
        <v>0</v>
      </c>
      <c r="P83">
        <f>[8]Lite!Q87</f>
        <v>0</v>
      </c>
      <c r="R83">
        <f>[8]ARF!C87</f>
        <v>7.390625</v>
      </c>
      <c r="S83">
        <f>'[8]DWM-NB'!C87</f>
        <v>7.609375</v>
      </c>
      <c r="T83">
        <f>'[8]DWM-HT'!C87</f>
        <v>3</v>
      </c>
      <c r="U83">
        <f>[8]WMA!C87</f>
        <v>2.109375</v>
      </c>
      <c r="V83">
        <f>[8]Lite!C87</f>
        <v>27.046875</v>
      </c>
    </row>
    <row r="84" spans="1:22" x14ac:dyDescent="0.3">
      <c r="A84">
        <f>[8]ARF!E88</f>
        <v>82000</v>
      </c>
      <c r="B84">
        <f>[8]ARF!F88</f>
        <v>10.299999999999999</v>
      </c>
      <c r="C84">
        <f>'[8]DWM-NB'!F88</f>
        <v>30.662601626016261</v>
      </c>
      <c r="D84">
        <f>'[8]DWM-HT'!F88</f>
        <v>9.6</v>
      </c>
      <c r="E84">
        <f>[8]WMA!F88</f>
        <v>17.399999999999999</v>
      </c>
      <c r="F84">
        <f>[8]Lite!F88</f>
        <v>24.9</v>
      </c>
      <c r="H84">
        <f>'[8]DWM-NB'!L88</f>
        <v>1</v>
      </c>
      <c r="I84">
        <f>[8]Lite!L88</f>
        <v>100</v>
      </c>
      <c r="J84">
        <f>'[8]DWM-HT'!L88</f>
        <v>1</v>
      </c>
      <c r="L84">
        <f>[8]ARF!Q88</f>
        <v>0</v>
      </c>
      <c r="M84">
        <f>'[8]DWM-NB'!Q88</f>
        <v>35.965447154471548</v>
      </c>
      <c r="N84">
        <f>'[8]DWM-HT'!Q88</f>
        <v>0</v>
      </c>
      <c r="O84">
        <f>[8]WMA!Q88</f>
        <v>0</v>
      </c>
      <c r="P84">
        <f>[8]Lite!Q88</f>
        <v>100</v>
      </c>
      <c r="R84">
        <f>[8]ARF!C88</f>
        <v>7.484375</v>
      </c>
      <c r="S84">
        <f>'[8]DWM-NB'!C88</f>
        <v>7.6875</v>
      </c>
      <c r="T84">
        <f>'[8]DWM-HT'!C88</f>
        <v>3.015625</v>
      </c>
      <c r="U84">
        <f>[8]WMA!C88</f>
        <v>2.140625</v>
      </c>
      <c r="V84">
        <f>[8]Lite!C88</f>
        <v>27.765625</v>
      </c>
    </row>
    <row r="85" spans="1:22" x14ac:dyDescent="0.3">
      <c r="A85">
        <f>[8]ARF!E89</f>
        <v>83000</v>
      </c>
      <c r="B85">
        <f>[8]ARF!F89</f>
        <v>11.600000000000001</v>
      </c>
      <c r="C85">
        <f>'[8]DWM-NB'!F89</f>
        <v>30.646586345381525</v>
      </c>
      <c r="D85">
        <f>'[8]DWM-HT'!F89</f>
        <v>9</v>
      </c>
      <c r="E85">
        <f>[8]WMA!F89</f>
        <v>17.5</v>
      </c>
      <c r="F85">
        <f>[8]Lite!F89</f>
        <v>25.7</v>
      </c>
      <c r="H85">
        <f>'[8]DWM-NB'!L89</f>
        <v>1</v>
      </c>
      <c r="I85">
        <f>[8]Lite!L89</f>
        <v>100</v>
      </c>
      <c r="J85">
        <f>'[8]DWM-HT'!L89</f>
        <v>1</v>
      </c>
      <c r="L85">
        <f>[8]ARF!Q89</f>
        <v>0</v>
      </c>
      <c r="M85">
        <f>'[8]DWM-NB'!Q89</f>
        <v>35.959839357429715</v>
      </c>
      <c r="N85">
        <f>'[8]DWM-HT'!Q89</f>
        <v>0</v>
      </c>
      <c r="O85">
        <f>[8]WMA!Q89</f>
        <v>0</v>
      </c>
      <c r="P85">
        <f>[8]Lite!Q89</f>
        <v>0</v>
      </c>
      <c r="R85">
        <f>[8]ARF!C89</f>
        <v>7.578125</v>
      </c>
      <c r="S85">
        <f>'[8]DWM-NB'!C89</f>
        <v>7.84375</v>
      </c>
      <c r="T85">
        <f>'[8]DWM-HT'!C89</f>
        <v>3.03125</v>
      </c>
      <c r="U85">
        <f>[8]WMA!C89</f>
        <v>2.15625</v>
      </c>
      <c r="V85">
        <f>[8]Lite!C89</f>
        <v>28.5625</v>
      </c>
    </row>
    <row r="86" spans="1:22" x14ac:dyDescent="0.3">
      <c r="A86">
        <f>[8]ARF!E90</f>
        <v>84000</v>
      </c>
      <c r="B86">
        <f>[8]ARF!F90</f>
        <v>9.5</v>
      </c>
      <c r="C86">
        <f>'[8]DWM-NB'!F90</f>
        <v>30.646825396825395</v>
      </c>
      <c r="D86">
        <f>'[8]DWM-HT'!F90</f>
        <v>9.1</v>
      </c>
      <c r="E86">
        <f>[8]WMA!F90</f>
        <v>14.299999999999999</v>
      </c>
      <c r="F86">
        <f>[8]Lite!F90</f>
        <v>24.3</v>
      </c>
      <c r="H86">
        <f>'[8]DWM-NB'!L90</f>
        <v>1</v>
      </c>
      <c r="I86">
        <f>[8]Lite!L90</f>
        <v>100</v>
      </c>
      <c r="J86">
        <f>'[8]DWM-HT'!L90</f>
        <v>1</v>
      </c>
      <c r="L86">
        <f>[8]ARF!Q90</f>
        <v>0</v>
      </c>
      <c r="M86">
        <f>'[8]DWM-NB'!Q90</f>
        <v>35.970238095238095</v>
      </c>
      <c r="N86">
        <f>'[8]DWM-HT'!Q90</f>
        <v>0</v>
      </c>
      <c r="O86">
        <f>[8]WMA!Q90</f>
        <v>0</v>
      </c>
      <c r="P86">
        <f>[8]Lite!Q90</f>
        <v>0</v>
      </c>
      <c r="R86">
        <f>[8]ARF!C90</f>
        <v>7.671875</v>
      </c>
      <c r="S86">
        <f>'[8]DWM-NB'!C90</f>
        <v>8</v>
      </c>
      <c r="T86">
        <f>'[8]DWM-HT'!C90</f>
        <v>3.046875</v>
      </c>
      <c r="U86">
        <f>[8]WMA!C90</f>
        <v>2.171875</v>
      </c>
      <c r="V86">
        <f>[8]Lite!C90</f>
        <v>28.96875</v>
      </c>
    </row>
    <row r="87" spans="1:22" x14ac:dyDescent="0.3">
      <c r="A87">
        <f>[8]ARF!E91</f>
        <v>85000</v>
      </c>
      <c r="B87">
        <f>[8]ARF!F91</f>
        <v>9.1999999999999993</v>
      </c>
      <c r="C87">
        <f>'[8]DWM-NB'!F91</f>
        <v>30.666666666666664</v>
      </c>
      <c r="D87">
        <f>'[8]DWM-HT'!F91</f>
        <v>8.3000000000000007</v>
      </c>
      <c r="E87">
        <f>[8]WMA!F91</f>
        <v>16.8</v>
      </c>
      <c r="F87">
        <f>[8]Lite!F91</f>
        <v>28.499999999999996</v>
      </c>
      <c r="H87">
        <f>'[8]DWM-NB'!L91</f>
        <v>1</v>
      </c>
      <c r="I87">
        <f>[8]Lite!L91</f>
        <v>100</v>
      </c>
      <c r="J87">
        <f>'[8]DWM-HT'!L91</f>
        <v>1</v>
      </c>
      <c r="L87">
        <f>[8]ARF!Q91</f>
        <v>0</v>
      </c>
      <c r="M87">
        <f>'[8]DWM-NB'!Q91</f>
        <v>35.964705882352945</v>
      </c>
      <c r="N87">
        <f>'[8]DWM-HT'!Q91</f>
        <v>0</v>
      </c>
      <c r="O87">
        <f>[8]WMA!Q91</f>
        <v>0</v>
      </c>
      <c r="P87">
        <f>[8]Lite!Q91</f>
        <v>0</v>
      </c>
      <c r="R87">
        <f>[8]ARF!C91</f>
        <v>7.78125</v>
      </c>
      <c r="S87">
        <f>'[8]DWM-NB'!C91</f>
        <v>8.078125</v>
      </c>
      <c r="T87">
        <f>'[8]DWM-HT'!C91</f>
        <v>3.078125</v>
      </c>
      <c r="U87">
        <f>[8]WMA!C91</f>
        <v>2.1875</v>
      </c>
      <c r="V87">
        <f>[8]Lite!C91</f>
        <v>29.828125</v>
      </c>
    </row>
    <row r="88" spans="1:22" x14ac:dyDescent="0.3">
      <c r="A88">
        <f>[8]ARF!E92</f>
        <v>86000</v>
      </c>
      <c r="B88">
        <f>[8]ARF!F92</f>
        <v>11.600000000000001</v>
      </c>
      <c r="C88">
        <f>'[8]DWM-NB'!F92</f>
        <v>30.63565891472868</v>
      </c>
      <c r="D88">
        <f>'[8]DWM-HT'!F92</f>
        <v>11.3</v>
      </c>
      <c r="E88">
        <f>[8]WMA!F92</f>
        <v>18</v>
      </c>
      <c r="F88">
        <f>[8]Lite!F92</f>
        <v>24.3</v>
      </c>
      <c r="H88">
        <f>'[8]DWM-NB'!L92</f>
        <v>1</v>
      </c>
      <c r="I88">
        <f>[8]Lite!L92</f>
        <v>100</v>
      </c>
      <c r="J88">
        <f>'[8]DWM-HT'!L92</f>
        <v>1</v>
      </c>
      <c r="L88">
        <f>[8]ARF!Q92</f>
        <v>0</v>
      </c>
      <c r="M88">
        <f>'[8]DWM-NB'!Q92</f>
        <v>35.924418604651166</v>
      </c>
      <c r="N88">
        <f>'[8]DWM-HT'!Q92</f>
        <v>0</v>
      </c>
      <c r="O88">
        <f>[8]WMA!Q92</f>
        <v>0</v>
      </c>
      <c r="P88">
        <f>[8]Lite!Q92</f>
        <v>100</v>
      </c>
      <c r="R88">
        <f>[8]ARF!C92</f>
        <v>7.875</v>
      </c>
      <c r="S88">
        <f>'[8]DWM-NB'!C92</f>
        <v>8.21875</v>
      </c>
      <c r="T88">
        <f>'[8]DWM-HT'!C92</f>
        <v>3.09375</v>
      </c>
      <c r="U88">
        <f>[8]WMA!C92</f>
        <v>2.203125</v>
      </c>
      <c r="V88">
        <f>[8]Lite!C92</f>
        <v>30.265625</v>
      </c>
    </row>
    <row r="89" spans="1:22" x14ac:dyDescent="0.3">
      <c r="A89">
        <f>[8]ARF!E93</f>
        <v>87000</v>
      </c>
      <c r="B89">
        <f>[8]ARF!F93</f>
        <v>9.6</v>
      </c>
      <c r="C89">
        <f>'[8]DWM-NB'!F93</f>
        <v>30.586206896551726</v>
      </c>
      <c r="D89">
        <f>'[8]DWM-HT'!F93</f>
        <v>9.1</v>
      </c>
      <c r="E89">
        <f>[8]WMA!F93</f>
        <v>18.3</v>
      </c>
      <c r="F89">
        <f>[8]Lite!F93</f>
        <v>25</v>
      </c>
      <c r="H89">
        <f>'[8]DWM-NB'!L93</f>
        <v>1</v>
      </c>
      <c r="I89">
        <f>[8]Lite!L93</f>
        <v>100</v>
      </c>
      <c r="J89">
        <f>'[8]DWM-HT'!L93</f>
        <v>1</v>
      </c>
      <c r="L89">
        <f>[8]ARF!Q93</f>
        <v>0</v>
      </c>
      <c r="M89">
        <f>'[8]DWM-NB'!Q93</f>
        <v>35.91570881226054</v>
      </c>
      <c r="N89">
        <f>'[8]DWM-HT'!Q93</f>
        <v>0</v>
      </c>
      <c r="O89">
        <f>[8]WMA!Q93</f>
        <v>0</v>
      </c>
      <c r="P89">
        <f>[8]Lite!Q93</f>
        <v>100</v>
      </c>
      <c r="R89">
        <f>[8]ARF!C93</f>
        <v>7.96875</v>
      </c>
      <c r="S89">
        <f>'[8]DWM-NB'!C93</f>
        <v>8.375</v>
      </c>
      <c r="T89">
        <f>'[8]DWM-HT'!C93</f>
        <v>3.109375</v>
      </c>
      <c r="U89">
        <f>[8]WMA!C93</f>
        <v>2.21875</v>
      </c>
      <c r="V89">
        <f>[8]Lite!C93</f>
        <v>31.15625</v>
      </c>
    </row>
    <row r="90" spans="1:22" x14ac:dyDescent="0.3">
      <c r="A90">
        <f>[8]ARF!E94</f>
        <v>88000</v>
      </c>
      <c r="B90">
        <f>[8]ARF!F94</f>
        <v>10.6</v>
      </c>
      <c r="C90">
        <f>'[8]DWM-NB'!F94</f>
        <v>30.598484848484848</v>
      </c>
      <c r="D90">
        <f>'[8]DWM-HT'!F94</f>
        <v>9.3000000000000007</v>
      </c>
      <c r="E90">
        <f>[8]WMA!F94</f>
        <v>16</v>
      </c>
      <c r="F90">
        <f>[8]Lite!F94</f>
        <v>27.1</v>
      </c>
      <c r="H90">
        <f>'[8]DWM-NB'!L94</f>
        <v>1</v>
      </c>
      <c r="I90">
        <f>[8]Lite!L94</f>
        <v>100</v>
      </c>
      <c r="J90">
        <f>'[8]DWM-HT'!L94</f>
        <v>1</v>
      </c>
      <c r="L90">
        <f>[8]ARF!Q94</f>
        <v>0</v>
      </c>
      <c r="M90">
        <f>'[8]DWM-NB'!Q94</f>
        <v>35.918560606060609</v>
      </c>
      <c r="N90">
        <f>'[8]DWM-HT'!Q94</f>
        <v>0</v>
      </c>
      <c r="O90">
        <f>[8]WMA!Q94</f>
        <v>0</v>
      </c>
      <c r="P90">
        <f>[8]Lite!Q94</f>
        <v>100</v>
      </c>
      <c r="R90">
        <f>[8]ARF!C94</f>
        <v>8.078125</v>
      </c>
      <c r="S90">
        <f>'[8]DWM-NB'!C94</f>
        <v>8.4375</v>
      </c>
      <c r="T90">
        <f>'[8]DWM-HT'!C94</f>
        <v>3.125</v>
      </c>
      <c r="U90">
        <f>[8]WMA!C94</f>
        <v>2.234375</v>
      </c>
      <c r="V90">
        <f>[8]Lite!C94</f>
        <v>32.078125</v>
      </c>
    </row>
    <row r="91" spans="1:22" x14ac:dyDescent="0.3">
      <c r="A91">
        <f>[8]ARF!E95</f>
        <v>89000</v>
      </c>
      <c r="B91">
        <f>[8]ARF!F95</f>
        <v>9.8000000000000007</v>
      </c>
      <c r="C91">
        <f>'[8]DWM-NB'!F95</f>
        <v>30.617977528089892</v>
      </c>
      <c r="D91">
        <f>'[8]DWM-HT'!F95</f>
        <v>8.6999999999999993</v>
      </c>
      <c r="E91">
        <f>[8]WMA!F95</f>
        <v>17.299999999999997</v>
      </c>
      <c r="F91">
        <f>[8]Lite!F95</f>
        <v>28.000000000000004</v>
      </c>
      <c r="H91">
        <f>'[8]DWM-NB'!L95</f>
        <v>1</v>
      </c>
      <c r="I91">
        <f>[8]Lite!L95</f>
        <v>100</v>
      </c>
      <c r="J91">
        <f>'[8]DWM-HT'!L95</f>
        <v>1</v>
      </c>
      <c r="L91">
        <f>[8]ARF!Q95</f>
        <v>0</v>
      </c>
      <c r="M91">
        <f>'[8]DWM-NB'!Q95</f>
        <v>35.934456928838955</v>
      </c>
      <c r="N91">
        <f>'[8]DWM-HT'!Q95</f>
        <v>0</v>
      </c>
      <c r="O91">
        <f>[8]WMA!Q95</f>
        <v>0</v>
      </c>
      <c r="P91">
        <f>[8]Lite!Q95</f>
        <v>0</v>
      </c>
      <c r="R91">
        <f>[8]ARF!C95</f>
        <v>8.15625</v>
      </c>
      <c r="S91">
        <f>'[8]DWM-NB'!C95</f>
        <v>8.5625</v>
      </c>
      <c r="T91">
        <f>'[8]DWM-HT'!C95</f>
        <v>3.15625</v>
      </c>
      <c r="U91">
        <f>[8]WMA!C95</f>
        <v>2.25</v>
      </c>
      <c r="V91">
        <f>[8]Lite!C95</f>
        <v>32.53125</v>
      </c>
    </row>
    <row r="92" spans="1:22" x14ac:dyDescent="0.3">
      <c r="A92">
        <f>[8]ARF!E96</f>
        <v>90000</v>
      </c>
      <c r="B92">
        <f>[8]ARF!F96</f>
        <v>8.3000000000000007</v>
      </c>
      <c r="C92">
        <f>'[8]DWM-NB'!F96</f>
        <v>30.622222222222224</v>
      </c>
      <c r="D92">
        <f>'[8]DWM-HT'!F96</f>
        <v>7.1999999999999993</v>
      </c>
      <c r="E92">
        <f>[8]WMA!F96</f>
        <v>16.400000000000002</v>
      </c>
      <c r="F92">
        <f>[8]Lite!F96</f>
        <v>24.9</v>
      </c>
      <c r="H92">
        <f>'[8]DWM-NB'!L96</f>
        <v>1</v>
      </c>
      <c r="I92">
        <f>[8]Lite!L96</f>
        <v>100</v>
      </c>
      <c r="J92">
        <f>'[8]DWM-HT'!L96</f>
        <v>1</v>
      </c>
      <c r="L92">
        <f>[8]ARF!Q96</f>
        <v>0</v>
      </c>
      <c r="M92">
        <f>'[8]DWM-NB'!Q96</f>
        <v>35.907407407407412</v>
      </c>
      <c r="N92">
        <f>'[8]DWM-HT'!Q96</f>
        <v>0</v>
      </c>
      <c r="O92">
        <f>[8]WMA!Q96</f>
        <v>0</v>
      </c>
      <c r="P92">
        <f>[8]Lite!Q96</f>
        <v>0</v>
      </c>
      <c r="R92">
        <f>[8]ARF!C96</f>
        <v>8.265625</v>
      </c>
      <c r="S92">
        <f>'[8]DWM-NB'!C96</f>
        <v>8.640625</v>
      </c>
      <c r="T92">
        <f>'[8]DWM-HT'!C96</f>
        <v>3.171875</v>
      </c>
      <c r="U92">
        <f>[8]WMA!C96</f>
        <v>2.25</v>
      </c>
      <c r="V92">
        <f>[8]Lite!C96</f>
        <v>33.015625</v>
      </c>
    </row>
    <row r="93" spans="1:22" x14ac:dyDescent="0.3">
      <c r="A93">
        <f>[8]ARF!E97</f>
        <v>91000</v>
      </c>
      <c r="B93">
        <f>[8]ARF!F97</f>
        <v>10.100000000000001</v>
      </c>
      <c r="C93">
        <f>'[8]DWM-NB'!F97</f>
        <v>30.663003663003664</v>
      </c>
      <c r="D93">
        <f>'[8]DWM-HT'!F97</f>
        <v>8.2000000000000011</v>
      </c>
      <c r="E93">
        <f>[8]WMA!F97</f>
        <v>16.600000000000001</v>
      </c>
      <c r="F93">
        <f>[8]Lite!F97</f>
        <v>27</v>
      </c>
      <c r="H93">
        <f>'[8]DWM-NB'!L97</f>
        <v>1</v>
      </c>
      <c r="I93">
        <f>[8]Lite!L97</f>
        <v>100</v>
      </c>
      <c r="J93">
        <f>'[8]DWM-HT'!L97</f>
        <v>1</v>
      </c>
      <c r="L93">
        <f>[8]ARF!Q97</f>
        <v>0</v>
      </c>
      <c r="M93">
        <f>'[8]DWM-NB'!Q97</f>
        <v>35.934065934065934</v>
      </c>
      <c r="N93">
        <f>'[8]DWM-HT'!Q97</f>
        <v>0</v>
      </c>
      <c r="O93">
        <f>[8]WMA!Q97</f>
        <v>0</v>
      </c>
      <c r="P93">
        <f>[8]Lite!Q97</f>
        <v>0</v>
      </c>
      <c r="R93">
        <f>[8]ARF!C97</f>
        <v>8.375</v>
      </c>
      <c r="S93">
        <f>'[8]DWM-NB'!C97</f>
        <v>8.671875</v>
      </c>
      <c r="T93">
        <f>'[8]DWM-HT'!C97</f>
        <v>3.1875</v>
      </c>
      <c r="U93">
        <f>[8]WMA!C97</f>
        <v>2.265625</v>
      </c>
      <c r="V93">
        <f>[8]Lite!C97</f>
        <v>33.734375</v>
      </c>
    </row>
    <row r="94" spans="1:22" x14ac:dyDescent="0.3">
      <c r="A94">
        <f>[8]ARF!E98</f>
        <v>92000</v>
      </c>
      <c r="B94">
        <f>[8]ARF!F98</f>
        <v>7.1</v>
      </c>
      <c r="C94">
        <f>'[8]DWM-NB'!F98</f>
        <v>30.70289855072464</v>
      </c>
      <c r="D94">
        <f>'[8]DWM-HT'!F98</f>
        <v>8.4</v>
      </c>
      <c r="E94">
        <f>[8]WMA!F98</f>
        <v>17.899999999999999</v>
      </c>
      <c r="F94">
        <f>[8]Lite!F98</f>
        <v>24.7</v>
      </c>
      <c r="H94">
        <f>'[8]DWM-NB'!L98</f>
        <v>1</v>
      </c>
      <c r="I94">
        <f>[8]Lite!L98</f>
        <v>100</v>
      </c>
      <c r="J94">
        <f>'[8]DWM-HT'!L98</f>
        <v>1</v>
      </c>
      <c r="L94">
        <f>[8]ARF!Q98</f>
        <v>0</v>
      </c>
      <c r="M94">
        <f>'[8]DWM-NB'!Q98</f>
        <v>35.990942028985508</v>
      </c>
      <c r="N94">
        <f>'[8]DWM-HT'!Q98</f>
        <v>0</v>
      </c>
      <c r="O94">
        <f>[8]WMA!Q98</f>
        <v>0</v>
      </c>
      <c r="P94">
        <f>[8]Lite!Q98</f>
        <v>0</v>
      </c>
      <c r="R94">
        <f>[8]ARF!C98</f>
        <v>8.5</v>
      </c>
      <c r="S94">
        <f>'[8]DWM-NB'!C98</f>
        <v>8.75</v>
      </c>
      <c r="T94">
        <f>'[8]DWM-HT'!C98</f>
        <v>3.21875</v>
      </c>
      <c r="U94">
        <f>[8]WMA!C98</f>
        <v>2.28125</v>
      </c>
      <c r="V94">
        <f>[8]Lite!C98</f>
        <v>34.15625</v>
      </c>
    </row>
    <row r="95" spans="1:22" x14ac:dyDescent="0.3">
      <c r="A95">
        <f>[8]ARF!E99</f>
        <v>93000</v>
      </c>
      <c r="B95">
        <f>[8]ARF!F99</f>
        <v>9.9</v>
      </c>
      <c r="C95">
        <f>'[8]DWM-NB'!F99</f>
        <v>30.709677419354836</v>
      </c>
      <c r="D95">
        <f>'[8]DWM-HT'!F99</f>
        <v>8.7999999999999989</v>
      </c>
      <c r="E95">
        <f>[8]WMA!F99</f>
        <v>17</v>
      </c>
      <c r="F95">
        <f>[8]Lite!F99</f>
        <v>23.3</v>
      </c>
      <c r="H95">
        <f>'[8]DWM-NB'!L99</f>
        <v>1</v>
      </c>
      <c r="I95">
        <f>[8]Lite!L99</f>
        <v>100</v>
      </c>
      <c r="J95">
        <f>'[8]DWM-HT'!L99</f>
        <v>1</v>
      </c>
      <c r="L95">
        <f>[8]ARF!Q99</f>
        <v>0</v>
      </c>
      <c r="M95">
        <f>'[8]DWM-NB'!Q99</f>
        <v>36.019713261648747</v>
      </c>
      <c r="N95">
        <f>'[8]DWM-HT'!Q99</f>
        <v>0</v>
      </c>
      <c r="O95">
        <f>[8]WMA!Q99</f>
        <v>0</v>
      </c>
      <c r="P95">
        <f>[8]Lite!Q99</f>
        <v>0</v>
      </c>
      <c r="R95">
        <f>[8]ARF!C99</f>
        <v>8.578125</v>
      </c>
      <c r="S95">
        <f>'[8]DWM-NB'!C99</f>
        <v>8.8125</v>
      </c>
      <c r="T95">
        <f>'[8]DWM-HT'!C99</f>
        <v>3.25</v>
      </c>
      <c r="U95">
        <f>[8]WMA!C99</f>
        <v>2.296875</v>
      </c>
      <c r="V95">
        <f>[8]Lite!C99</f>
        <v>34.6875</v>
      </c>
    </row>
    <row r="96" spans="1:22" x14ac:dyDescent="0.3">
      <c r="A96">
        <f>[8]ARF!E100</f>
        <v>94000</v>
      </c>
      <c r="B96">
        <f>[8]ARF!F100</f>
        <v>10.4</v>
      </c>
      <c r="C96">
        <f>'[8]DWM-NB'!F100</f>
        <v>30.712765957446809</v>
      </c>
      <c r="D96">
        <f>'[8]DWM-HT'!F100</f>
        <v>8.5</v>
      </c>
      <c r="E96">
        <f>[8]WMA!F100</f>
        <v>19.400000000000002</v>
      </c>
      <c r="F96">
        <f>[8]Lite!F100</f>
        <v>24.4</v>
      </c>
      <c r="H96">
        <f>'[8]DWM-NB'!L100</f>
        <v>1</v>
      </c>
      <c r="I96">
        <f>[8]Lite!L100</f>
        <v>100</v>
      </c>
      <c r="J96">
        <f>'[8]DWM-HT'!L100</f>
        <v>1</v>
      </c>
      <c r="L96">
        <f>[8]ARF!Q100</f>
        <v>0</v>
      </c>
      <c r="M96">
        <f>'[8]DWM-NB'!Q100</f>
        <v>36.039007092198581</v>
      </c>
      <c r="N96">
        <f>'[8]DWM-HT'!Q100</f>
        <v>0</v>
      </c>
      <c r="O96">
        <f>[8]WMA!Q100</f>
        <v>0</v>
      </c>
      <c r="P96">
        <f>[8]Lite!Q100</f>
        <v>100</v>
      </c>
      <c r="R96">
        <f>[8]ARF!C100</f>
        <v>8.703125</v>
      </c>
      <c r="S96">
        <f>'[8]DWM-NB'!C100</f>
        <v>8.859375</v>
      </c>
      <c r="T96">
        <f>'[8]DWM-HT'!C100</f>
        <v>3.265625</v>
      </c>
      <c r="U96">
        <f>[8]WMA!C100</f>
        <v>2.3125</v>
      </c>
      <c r="V96">
        <f>[8]Lite!C100</f>
        <v>35.546875</v>
      </c>
    </row>
    <row r="97" spans="1:22" x14ac:dyDescent="0.3">
      <c r="A97">
        <f>[8]ARF!E101</f>
        <v>95000</v>
      </c>
      <c r="B97">
        <f>[8]ARF!F101</f>
        <v>9.6</v>
      </c>
      <c r="C97">
        <f>'[8]DWM-NB'!F101</f>
        <v>30.789473684210527</v>
      </c>
      <c r="D97">
        <f>'[8]DWM-HT'!F101</f>
        <v>9.7000000000000011</v>
      </c>
      <c r="E97">
        <f>[8]WMA!F101</f>
        <v>18.399999999999999</v>
      </c>
      <c r="F97">
        <f>[8]Lite!F101</f>
        <v>26.200000000000003</v>
      </c>
      <c r="H97">
        <f>'[8]DWM-NB'!L101</f>
        <v>1</v>
      </c>
      <c r="I97">
        <f>[8]Lite!L101</f>
        <v>100</v>
      </c>
      <c r="J97">
        <f>'[8]DWM-HT'!L101</f>
        <v>1</v>
      </c>
      <c r="L97">
        <f>[8]ARF!Q101</f>
        <v>0</v>
      </c>
      <c r="M97">
        <f>'[8]DWM-NB'!Q101</f>
        <v>36.094736842105263</v>
      </c>
      <c r="N97">
        <f>'[8]DWM-HT'!Q101</f>
        <v>0</v>
      </c>
      <c r="O97">
        <f>[8]WMA!Q101</f>
        <v>0</v>
      </c>
      <c r="P97">
        <f>[8]Lite!Q101</f>
        <v>100</v>
      </c>
      <c r="R97">
        <f>[8]ARF!C101</f>
        <v>8.796875</v>
      </c>
      <c r="S97">
        <f>'[8]DWM-NB'!C101</f>
        <v>8.9375</v>
      </c>
      <c r="T97">
        <f>'[8]DWM-HT'!C101</f>
        <v>3.296875</v>
      </c>
      <c r="U97">
        <f>[8]WMA!C101</f>
        <v>2.328125</v>
      </c>
      <c r="V97">
        <f>[8]Lite!C101</f>
        <v>36.46875</v>
      </c>
    </row>
    <row r="98" spans="1:22" x14ac:dyDescent="0.3">
      <c r="A98">
        <f>[8]ARF!E102</f>
        <v>96000</v>
      </c>
      <c r="B98">
        <f>[8]ARF!F102</f>
        <v>9.5</v>
      </c>
      <c r="C98">
        <f>'[8]DWM-NB'!F102</f>
        <v>30.791666666666668</v>
      </c>
      <c r="D98">
        <f>'[8]DWM-HT'!F102</f>
        <v>8.3000000000000007</v>
      </c>
      <c r="E98">
        <f>[8]WMA!F102</f>
        <v>16.7</v>
      </c>
      <c r="F98">
        <f>[8]Lite!F102</f>
        <v>25.8</v>
      </c>
      <c r="H98">
        <f>'[8]DWM-NB'!L102</f>
        <v>1</v>
      </c>
      <c r="I98">
        <f>[8]Lite!L102</f>
        <v>100</v>
      </c>
      <c r="J98">
        <f>'[8]DWM-HT'!L102</f>
        <v>1</v>
      </c>
      <c r="L98">
        <f>[8]ARF!Q102</f>
        <v>0</v>
      </c>
      <c r="M98">
        <f>'[8]DWM-NB'!Q102</f>
        <v>36.116319444444443</v>
      </c>
      <c r="N98">
        <f>'[8]DWM-HT'!Q102</f>
        <v>0</v>
      </c>
      <c r="O98">
        <f>[8]WMA!Q102</f>
        <v>0</v>
      </c>
      <c r="P98">
        <f>[8]Lite!Q102</f>
        <v>100</v>
      </c>
      <c r="R98">
        <f>[8]ARF!C102</f>
        <v>8.921875</v>
      </c>
      <c r="S98">
        <f>'[8]DWM-NB'!C102</f>
        <v>8.984375</v>
      </c>
      <c r="T98">
        <f>'[8]DWM-HT'!C102</f>
        <v>3.3125</v>
      </c>
      <c r="U98">
        <f>[8]WMA!C102</f>
        <v>2.34375</v>
      </c>
      <c r="V98">
        <f>[8]Lite!C102</f>
        <v>37.21875</v>
      </c>
    </row>
    <row r="99" spans="1:22" x14ac:dyDescent="0.3">
      <c r="A99">
        <f>[8]ARF!E103</f>
        <v>97000</v>
      </c>
      <c r="B99">
        <f>[8]ARF!F103</f>
        <v>10.299999999999999</v>
      </c>
      <c r="C99">
        <f>'[8]DWM-NB'!F103</f>
        <v>30.776632302405499</v>
      </c>
      <c r="D99">
        <f>'[8]DWM-HT'!F103</f>
        <v>9.8000000000000007</v>
      </c>
      <c r="E99">
        <f>[8]WMA!F103</f>
        <v>18.099999999999998</v>
      </c>
      <c r="F99">
        <f>[8]Lite!F103</f>
        <v>24.8</v>
      </c>
      <c r="H99">
        <f>'[8]DWM-NB'!L103</f>
        <v>1</v>
      </c>
      <c r="I99">
        <f>[8]Lite!L103</f>
        <v>100</v>
      </c>
      <c r="J99">
        <f>'[8]DWM-HT'!L103</f>
        <v>1</v>
      </c>
      <c r="L99">
        <f>[8]ARF!Q103</f>
        <v>0</v>
      </c>
      <c r="M99">
        <f>'[8]DWM-NB'!Q103</f>
        <v>36.118556701030933</v>
      </c>
      <c r="N99">
        <f>'[8]DWM-HT'!Q103</f>
        <v>0</v>
      </c>
      <c r="O99">
        <f>[8]WMA!Q103</f>
        <v>0</v>
      </c>
      <c r="P99">
        <f>[8]Lite!Q103</f>
        <v>100</v>
      </c>
      <c r="R99">
        <f>[8]ARF!C103</f>
        <v>9.03125</v>
      </c>
      <c r="S99">
        <f>'[8]DWM-NB'!C103</f>
        <v>9.0625</v>
      </c>
      <c r="T99">
        <f>'[8]DWM-HT'!C103</f>
        <v>3.34375</v>
      </c>
      <c r="U99">
        <f>[8]WMA!C103</f>
        <v>2.359375</v>
      </c>
      <c r="V99">
        <f>[8]Lite!C103</f>
        <v>37.90625</v>
      </c>
    </row>
    <row r="100" spans="1:22" x14ac:dyDescent="0.3">
      <c r="A100">
        <f>[8]ARF!E104</f>
        <v>98000</v>
      </c>
      <c r="B100">
        <f>[8]ARF!F104</f>
        <v>10.5</v>
      </c>
      <c r="C100">
        <f>'[8]DWM-NB'!F104</f>
        <v>30.755102040816329</v>
      </c>
      <c r="D100">
        <f>'[8]DWM-HT'!F104</f>
        <v>7.6</v>
      </c>
      <c r="E100">
        <f>[8]WMA!F104</f>
        <v>19.600000000000001</v>
      </c>
      <c r="F100">
        <f>[8]Lite!F104</f>
        <v>26.5</v>
      </c>
      <c r="H100">
        <f>'[8]DWM-NB'!L104</f>
        <v>1</v>
      </c>
      <c r="I100">
        <f>[8]Lite!L104</f>
        <v>100</v>
      </c>
      <c r="J100">
        <f>'[8]DWM-HT'!L104</f>
        <v>1</v>
      </c>
      <c r="L100">
        <f>[8]ARF!Q104</f>
        <v>0</v>
      </c>
      <c r="M100">
        <f>'[8]DWM-NB'!Q104</f>
        <v>36.093537414965986</v>
      </c>
      <c r="N100">
        <f>'[8]DWM-HT'!Q104</f>
        <v>0</v>
      </c>
      <c r="O100">
        <f>[8]WMA!Q104</f>
        <v>0</v>
      </c>
      <c r="P100">
        <f>[8]Lite!Q104</f>
        <v>100</v>
      </c>
      <c r="R100">
        <f>[8]ARF!C104</f>
        <v>9.140625</v>
      </c>
      <c r="S100">
        <f>'[8]DWM-NB'!C104</f>
        <v>9.09375</v>
      </c>
      <c r="T100">
        <f>'[8]DWM-HT'!C104</f>
        <v>3.375</v>
      </c>
      <c r="U100">
        <f>[8]WMA!C104</f>
        <v>2.375</v>
      </c>
      <c r="V100">
        <f>[8]Lite!C104</f>
        <v>38.78125</v>
      </c>
    </row>
    <row r="101" spans="1:22" x14ac:dyDescent="0.3">
      <c r="A101">
        <f>[8]ARF!E105</f>
        <v>99000</v>
      </c>
      <c r="B101">
        <f>[8]ARF!F105</f>
        <v>9.9</v>
      </c>
      <c r="C101">
        <f>'[8]DWM-NB'!F105</f>
        <v>30.734006734006737</v>
      </c>
      <c r="D101">
        <f>'[8]DWM-HT'!F105</f>
        <v>8</v>
      </c>
      <c r="E101">
        <f>[8]WMA!F105</f>
        <v>16.900000000000002</v>
      </c>
      <c r="F101">
        <f>[8]Lite!F105</f>
        <v>24.2</v>
      </c>
      <c r="H101">
        <f>'[8]DWM-NB'!L105</f>
        <v>1</v>
      </c>
      <c r="I101">
        <f>[8]Lite!L105</f>
        <v>100</v>
      </c>
      <c r="J101">
        <f>'[8]DWM-HT'!L105</f>
        <v>1</v>
      </c>
      <c r="L101">
        <f>[8]ARF!Q105</f>
        <v>0</v>
      </c>
      <c r="M101">
        <f>'[8]DWM-NB'!Q105</f>
        <v>36.090909090909093</v>
      </c>
      <c r="N101">
        <f>'[8]DWM-HT'!Q105</f>
        <v>0</v>
      </c>
      <c r="O101">
        <f>[8]WMA!Q105</f>
        <v>0</v>
      </c>
      <c r="P101">
        <f>[8]Lite!Q105</f>
        <v>0</v>
      </c>
      <c r="R101">
        <f>[8]ARF!C105</f>
        <v>9.25</v>
      </c>
      <c r="S101">
        <f>'[8]DWM-NB'!C105</f>
        <v>9.1875</v>
      </c>
      <c r="T101">
        <f>'[8]DWM-HT'!C105</f>
        <v>3.390625</v>
      </c>
      <c r="U101">
        <f>[8]WMA!C105</f>
        <v>2.375</v>
      </c>
      <c r="V101">
        <f>[8]Lite!C105</f>
        <v>39.734375</v>
      </c>
    </row>
    <row r="102" spans="1:22" x14ac:dyDescent="0.3">
      <c r="A102">
        <f>[8]ARF!E106</f>
        <v>100000</v>
      </c>
      <c r="B102">
        <f>[8]ARF!F106</f>
        <v>10.5</v>
      </c>
      <c r="C102">
        <f>'[8]DWM-NB'!F106</f>
        <v>30.643333333333334</v>
      </c>
      <c r="D102">
        <f>'[8]DWM-HT'!F106</f>
        <v>9</v>
      </c>
      <c r="E102">
        <f>[8]WMA!F106</f>
        <v>20.200000000000003</v>
      </c>
      <c r="F102">
        <f>[8]Lite!F106</f>
        <v>27</v>
      </c>
      <c r="H102">
        <f>'[8]DWM-NB'!L106</f>
        <v>1</v>
      </c>
      <c r="I102">
        <f>[8]Lite!L106</f>
        <v>100</v>
      </c>
      <c r="J102">
        <f>'[8]DWM-HT'!L106</f>
        <v>1</v>
      </c>
      <c r="L102">
        <f>[8]ARF!Q106</f>
        <v>0</v>
      </c>
      <c r="M102">
        <f>'[8]DWM-NB'!Q106</f>
        <v>36.021666666666668</v>
      </c>
      <c r="N102">
        <f>'[8]DWM-HT'!Q106</f>
        <v>0</v>
      </c>
      <c r="O102">
        <f>[8]WMA!Q106</f>
        <v>0</v>
      </c>
      <c r="P102">
        <f>[8]Lite!Q106</f>
        <v>100</v>
      </c>
      <c r="R102">
        <f>[8]ARF!C106</f>
        <v>9.34375</v>
      </c>
      <c r="S102">
        <f>'[8]DWM-NB'!C106</f>
        <v>9.25</v>
      </c>
      <c r="T102">
        <f>'[8]DWM-HT'!C106</f>
        <v>3.40625</v>
      </c>
      <c r="U102">
        <f>[8]WMA!C106</f>
        <v>2.390625</v>
      </c>
      <c r="V102">
        <f>[8]Lite!C106</f>
        <v>40.671875</v>
      </c>
    </row>
    <row r="103" spans="1:22" x14ac:dyDescent="0.3">
      <c r="B103" s="14">
        <f>AVERAGE(B3:B102)</f>
        <v>31.356000000000005</v>
      </c>
      <c r="C103" s="14">
        <f>AVERAGE(C3:C102)</f>
        <v>30.377445644073997</v>
      </c>
      <c r="D103" s="14">
        <f t="shared" ref="D103:J103" si="0">AVERAGE(D3:D102)</f>
        <v>32.736000000000011</v>
      </c>
      <c r="E103" s="14">
        <f t="shared" si="0"/>
        <v>44.385999999999989</v>
      </c>
      <c r="F103" s="14">
        <f t="shared" si="0"/>
        <v>36.445000000000007</v>
      </c>
      <c r="G103" s="14"/>
      <c r="H103" s="14">
        <f t="shared" si="0"/>
        <v>1</v>
      </c>
      <c r="I103" s="14">
        <f t="shared" si="0"/>
        <v>53.92</v>
      </c>
      <c r="J103" s="14">
        <f t="shared" si="0"/>
        <v>1.88</v>
      </c>
      <c r="L103" s="14">
        <f>AVERAGE(L3:L102)</f>
        <v>0</v>
      </c>
      <c r="M103" s="14">
        <f>AVERAGE(M3:M102)</f>
        <v>35.638990967517138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29</v>
      </c>
      <c r="Q103" s="14"/>
      <c r="R103" s="14">
        <f>AVERAGE(R3:R102)</f>
        <v>4.8825000000000003</v>
      </c>
      <c r="S103" s="14">
        <f>AVERAGE(S3:S102)</f>
        <v>4.8357812500000001</v>
      </c>
      <c r="T103" s="14">
        <f t="shared" ref="T103:V103" si="2">AVERAGE(T3:T102)</f>
        <v>2.3612500000000001</v>
      </c>
      <c r="U103" s="14">
        <f t="shared" si="2"/>
        <v>1.6178125000000001</v>
      </c>
      <c r="V103" s="14">
        <f t="shared" si="2"/>
        <v>12.815625000000001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S1" zoomScale="60" zoomScaleNormal="60" workbookViewId="0">
      <selection activeCell="A3" sqref="A3:A102"/>
    </sheetView>
  </sheetViews>
  <sheetFormatPr defaultRowHeight="14.4" x14ac:dyDescent="0.3"/>
  <cols>
    <col min="1" max="1" width="21.44140625" customWidth="1"/>
    <col min="2" max="3" width="16.6640625" bestFit="1" customWidth="1"/>
    <col min="4" max="4" width="17.6640625" bestFit="1" customWidth="1"/>
    <col min="5" max="5" width="14.33203125" bestFit="1" customWidth="1"/>
    <col min="6" max="6" width="17.33203125" bestFit="1" customWidth="1"/>
    <col min="8" max="8" width="18.44140625" bestFit="1" customWidth="1"/>
    <col min="9" max="9" width="18" bestFit="1" customWidth="1"/>
    <col min="10" max="10" width="17" bestFit="1" customWidth="1"/>
    <col min="11" max="11" width="9.109375" customWidth="1"/>
    <col min="12" max="13" width="16.6640625" bestFit="1" customWidth="1"/>
    <col min="14" max="14" width="17.6640625" bestFit="1" customWidth="1"/>
    <col min="15" max="15" width="14.33203125" bestFit="1" customWidth="1"/>
    <col min="16" max="16" width="17.33203125" bestFit="1" customWidth="1"/>
    <col min="17" max="17" width="17.33203125" customWidth="1"/>
    <col min="18" max="18" width="22" bestFit="1" customWidth="1"/>
    <col min="19" max="19" width="16.6640625" bestFit="1" customWidth="1"/>
    <col min="20" max="20" width="17.6640625" bestFit="1" customWidth="1"/>
    <col min="21" max="21" width="14.33203125" bestFit="1" customWidth="1"/>
    <col min="22" max="22" width="17.33203125" bestFit="1" customWidth="1"/>
  </cols>
  <sheetData>
    <row r="1" spans="1:34" ht="15" x14ac:dyDescent="0.25">
      <c r="B1" s="14" t="s">
        <v>16</v>
      </c>
      <c r="C1" s="14"/>
      <c r="H1" s="14" t="s">
        <v>15</v>
      </c>
      <c r="L1" s="14" t="s">
        <v>27</v>
      </c>
      <c r="M1" s="14"/>
      <c r="R1" s="14" t="s">
        <v>14</v>
      </c>
      <c r="S1" s="14"/>
    </row>
    <row r="2" spans="1:34" ht="15" x14ac:dyDescent="0.25">
      <c r="A2" t="s">
        <v>13</v>
      </c>
      <c r="B2" s="6" t="str">
        <f>CONCATENATE("ARF","(",ROUND(B103,2),"%",")")</f>
        <v>ARF(67.54%)</v>
      </c>
      <c r="C2" s="6" t="str">
        <f>CONCATENATE("DWM-NB","(",ROUND(C103,2),"%",")")</f>
        <v>DWM-NB(70.73%)</v>
      </c>
      <c r="D2" s="6" t="str">
        <f>CONCATENATE("DWM-HT","(",ROUND(D103,2),"%",")")</f>
        <v>DWM-HT(67.73%)</v>
      </c>
      <c r="E2" s="6" t="str">
        <f>CONCATENATE("WMA","(",ROUND(E103,2),"%",")")</f>
        <v>WMA(59.21%)</v>
      </c>
      <c r="F2" s="6" t="str">
        <f>CONCATENATE("HDWM","(",ROUND(F103,2),"%",")")</f>
        <v>HDWM(71.01%)</v>
      </c>
      <c r="H2" s="6" t="str">
        <f>CONCATENATE("DWM-NB","(",ROUND(H103,2),"",")")</f>
        <v>DWM-NB(2.84)</v>
      </c>
      <c r="I2" s="6" t="str">
        <f>CONCATENATE("HDWM","(",ROUND(I103,2),"",")")</f>
        <v>HDWM(7.35)</v>
      </c>
      <c r="J2" s="6" t="str">
        <f>CONCATENATE("DWM-HT","(",ROUND(J103,2),"",")")</f>
        <v>DWM-HT(5.47)</v>
      </c>
      <c r="L2" s="6" t="str">
        <f>CONCATENATE("ARF","(",ROUND(L103,2),"%",")")</f>
        <v>ARF(0%)</v>
      </c>
      <c r="M2" s="6" t="str">
        <f>CONCATENATE("DWM-NB","(",ROUND(M103,2),"%",")")</f>
        <v>DWM-NB(0%)</v>
      </c>
      <c r="N2" s="6" t="str">
        <f>CONCATENATE("DWM-HT","(",ROUND(N103,2),"%",")")</f>
        <v>DWM-HT(0%)</v>
      </c>
      <c r="O2" s="6" t="str">
        <f>CONCATENATE("WMA","(",ROUND(O103,2),"%",")")</f>
        <v>WMA(0%)</v>
      </c>
      <c r="P2" s="6" t="str">
        <f>CONCATENATE("HDWM","(",ROUND(P103,2),"%",")")</f>
        <v>HDWM(62%)</v>
      </c>
      <c r="Q2" s="6"/>
      <c r="R2" s="6" t="str">
        <f>CONCATENATE("ARF","(",ROUND(R102,2),"",")")</f>
        <v>ARF(7.86)</v>
      </c>
      <c r="S2" s="6" t="str">
        <f>CONCATENATE("DWM-NB","(",ROUND(S102,2),"",")")</f>
        <v>DWM-NB(2.02)</v>
      </c>
      <c r="T2" s="6" t="str">
        <f>CONCATENATE("DWM-HT","(",ROUND(T102,2),"",")")</f>
        <v>DWM-HT(2.92)</v>
      </c>
      <c r="U2" s="6" t="str">
        <f>CONCATENATE("WMA","(",ROUND(U102,2),"",")")</f>
        <v>WMA(1.39)</v>
      </c>
      <c r="V2" s="6" t="str">
        <f>CONCATENATE("HDWM","(",ROUND(V102,2),"",")")</f>
        <v>HDWM(4.97)</v>
      </c>
    </row>
    <row r="3" spans="1:34" ht="15" x14ac:dyDescent="0.25">
      <c r="A3">
        <f>[9]ARF!E7</f>
        <v>1000</v>
      </c>
      <c r="B3">
        <f>[9]ARF!F7</f>
        <v>71.8</v>
      </c>
      <c r="C3">
        <f>'[9]DWM-NB'!F7</f>
        <v>79.3</v>
      </c>
      <c r="D3">
        <f>'[9]DWM-HT'!F7</f>
        <v>79.400000000000006</v>
      </c>
      <c r="E3">
        <f>[9]WMA!F7</f>
        <v>74.3</v>
      </c>
      <c r="F3">
        <f>[9]Lite!F7</f>
        <v>80</v>
      </c>
      <c r="H3">
        <f>'[9]DWM-NB'!L7</f>
        <v>3</v>
      </c>
      <c r="I3">
        <f>[9]Lite!L7</f>
        <v>5</v>
      </c>
      <c r="J3">
        <f>'[9]DWM-HT'!L7</f>
        <v>3</v>
      </c>
      <c r="L3">
        <f>[9]ARF!Q7</f>
        <v>0</v>
      </c>
      <c r="M3">
        <f>'[9]DWM-NB'!Q7</f>
        <v>0</v>
      </c>
      <c r="N3">
        <f>'[9]DWM-HT'!Q7</f>
        <v>0</v>
      </c>
      <c r="O3">
        <f>[9]WMA!Q7</f>
        <v>0</v>
      </c>
      <c r="P3">
        <f>[9]Lite!Q7</f>
        <v>0</v>
      </c>
      <c r="R3">
        <f>[9]ARF!C7</f>
        <v>0.4375</v>
      </c>
      <c r="S3">
        <f>'[9]DWM-NB'!C7</f>
        <v>4.6875E-2</v>
      </c>
      <c r="T3">
        <f>'[9]DWM-HT'!C7</f>
        <v>7.8125E-2</v>
      </c>
      <c r="U3">
        <f>[9]WMA!C7</f>
        <v>6.25E-2</v>
      </c>
      <c r="V3">
        <f>[9]Lite!C7</f>
        <v>9.375E-2</v>
      </c>
    </row>
    <row r="4" spans="1:34" ht="15" x14ac:dyDescent="0.25">
      <c r="A4">
        <f>[9]ARF!E8</f>
        <v>2000</v>
      </c>
      <c r="B4">
        <f>[9]ARF!F8</f>
        <v>70.3</v>
      </c>
      <c r="C4">
        <f>'[9]DWM-NB'!F8</f>
        <v>77.600000000000009</v>
      </c>
      <c r="D4">
        <f>'[9]DWM-HT'!F8</f>
        <v>77.600000000000009</v>
      </c>
      <c r="E4">
        <f>[9]WMA!F8</f>
        <v>71.599999999999994</v>
      </c>
      <c r="F4">
        <f>[9]Lite!F8</f>
        <v>77.3</v>
      </c>
      <c r="H4">
        <f>'[9]DWM-NB'!L8</f>
        <v>3</v>
      </c>
      <c r="I4">
        <f>[9]Lite!L8</f>
        <v>6</v>
      </c>
      <c r="J4">
        <f>'[9]DWM-HT'!L8</f>
        <v>3</v>
      </c>
      <c r="L4">
        <f>[9]ARF!Q8</f>
        <v>0</v>
      </c>
      <c r="M4">
        <f>'[9]DWM-NB'!Q8</f>
        <v>0</v>
      </c>
      <c r="N4">
        <f>'[9]DWM-HT'!Q8</f>
        <v>0</v>
      </c>
      <c r="O4">
        <f>[9]WMA!Q8</f>
        <v>0</v>
      </c>
      <c r="P4">
        <f>[9]Lite!Q8</f>
        <v>0</v>
      </c>
      <c r="R4">
        <f>[9]ARF!C8</f>
        <v>0.671875</v>
      </c>
      <c r="S4">
        <f>'[9]DWM-NB'!C8</f>
        <v>9.375E-2</v>
      </c>
      <c r="T4">
        <f>'[9]DWM-HT'!C8</f>
        <v>0.109375</v>
      </c>
      <c r="U4">
        <f>[9]WMA!C8</f>
        <v>0.109375</v>
      </c>
      <c r="V4">
        <f>[9]Lite!C8</f>
        <v>0.1875</v>
      </c>
    </row>
    <row r="5" spans="1:34" ht="15" x14ac:dyDescent="0.25">
      <c r="A5">
        <f>[9]ARF!E9</f>
        <v>3000</v>
      </c>
      <c r="B5">
        <f>[9]ARF!F9</f>
        <v>63.5</v>
      </c>
      <c r="C5">
        <f>'[9]DWM-NB'!F9</f>
        <v>68.400000000000006</v>
      </c>
      <c r="D5">
        <f>'[9]DWM-HT'!F9</f>
        <v>62.4</v>
      </c>
      <c r="E5">
        <f>[9]WMA!F9</f>
        <v>63.5</v>
      </c>
      <c r="F5">
        <f>[9]Lite!F9</f>
        <v>69.3</v>
      </c>
      <c r="H5">
        <f>'[9]DWM-NB'!L9</f>
        <v>3</v>
      </c>
      <c r="I5">
        <f>[9]Lite!L9</f>
        <v>7</v>
      </c>
      <c r="J5">
        <f>'[9]DWM-HT'!L9</f>
        <v>3</v>
      </c>
      <c r="L5">
        <f>[9]ARF!Q9</f>
        <v>0</v>
      </c>
      <c r="M5">
        <f>'[9]DWM-NB'!Q9</f>
        <v>0</v>
      </c>
      <c r="N5">
        <f>'[9]DWM-HT'!Q9</f>
        <v>0</v>
      </c>
      <c r="O5">
        <f>[9]WMA!Q9</f>
        <v>0</v>
      </c>
      <c r="P5">
        <f>[9]Lite!Q9</f>
        <v>100</v>
      </c>
      <c r="R5">
        <f>[9]ARF!C9</f>
        <v>0.90625</v>
      </c>
      <c r="S5">
        <f>'[9]DWM-NB'!C9</f>
        <v>0.109375</v>
      </c>
      <c r="T5">
        <f>'[9]DWM-HT'!C9</f>
        <v>0.171875</v>
      </c>
      <c r="U5">
        <f>[9]WMA!C9</f>
        <v>0.125</v>
      </c>
      <c r="V5">
        <f>[9]Lite!C9</f>
        <v>0.234375</v>
      </c>
    </row>
    <row r="6" spans="1:34" ht="15" x14ac:dyDescent="0.25">
      <c r="A6">
        <f>[9]ARF!E10</f>
        <v>4000</v>
      </c>
      <c r="B6">
        <f>[9]ARF!F10</f>
        <v>61.3</v>
      </c>
      <c r="C6">
        <f>'[9]DWM-NB'!F10</f>
        <v>65.600000000000009</v>
      </c>
      <c r="D6">
        <f>'[9]DWM-HT'!F10</f>
        <v>51.800000000000004</v>
      </c>
      <c r="E6">
        <f>[9]WMA!F10</f>
        <v>67.100000000000009</v>
      </c>
      <c r="F6">
        <f>[9]Lite!F10</f>
        <v>71.8</v>
      </c>
      <c r="H6">
        <f>'[9]DWM-NB'!L10</f>
        <v>3</v>
      </c>
      <c r="I6">
        <f>[9]Lite!L10</f>
        <v>9</v>
      </c>
      <c r="J6">
        <f>'[9]DWM-HT'!L10</f>
        <v>2</v>
      </c>
      <c r="L6">
        <f>[9]ARF!Q10</f>
        <v>0</v>
      </c>
      <c r="M6">
        <f>'[9]DWM-NB'!Q10</f>
        <v>0</v>
      </c>
      <c r="N6">
        <f>'[9]DWM-HT'!Q10</f>
        <v>0</v>
      </c>
      <c r="O6">
        <f>[9]WMA!Q10</f>
        <v>0</v>
      </c>
      <c r="P6">
        <f>[9]Lite!Q10</f>
        <v>100</v>
      </c>
      <c r="R6">
        <f>[9]ARF!C10</f>
        <v>1.109375</v>
      </c>
      <c r="S6">
        <f>'[9]DWM-NB'!C10</f>
        <v>0.140625</v>
      </c>
      <c r="T6">
        <f>'[9]DWM-HT'!C10</f>
        <v>0.203125</v>
      </c>
      <c r="U6">
        <f>[9]WMA!C10</f>
        <v>0.15625</v>
      </c>
      <c r="V6">
        <f>[9]Lite!C10</f>
        <v>0.3125</v>
      </c>
    </row>
    <row r="7" spans="1:34" ht="15" x14ac:dyDescent="0.25">
      <c r="A7">
        <f>[9]ARF!E11</f>
        <v>5000</v>
      </c>
      <c r="B7">
        <f>[9]ARF!F11</f>
        <v>59.3</v>
      </c>
      <c r="C7">
        <f>'[9]DWM-NB'!F11</f>
        <v>64.400000000000006</v>
      </c>
      <c r="D7">
        <f>'[9]DWM-HT'!F11</f>
        <v>60.099999999999994</v>
      </c>
      <c r="E7">
        <f>[9]WMA!F11</f>
        <v>68.8</v>
      </c>
      <c r="F7">
        <f>[9]Lite!F11</f>
        <v>64.7</v>
      </c>
      <c r="H7">
        <f>'[9]DWM-NB'!L11</f>
        <v>3</v>
      </c>
      <c r="I7">
        <f>[9]Lite!L11</f>
        <v>9</v>
      </c>
      <c r="J7">
        <f>'[9]DWM-HT'!L11</f>
        <v>6</v>
      </c>
      <c r="L7">
        <f>[9]ARF!Q11</f>
        <v>0</v>
      </c>
      <c r="M7">
        <f>'[9]DWM-NB'!Q11</f>
        <v>0</v>
      </c>
      <c r="N7">
        <f>'[9]DWM-HT'!Q11</f>
        <v>0</v>
      </c>
      <c r="O7">
        <f>[9]WMA!Q11</f>
        <v>0</v>
      </c>
      <c r="P7">
        <f>[9]Lite!Q11</f>
        <v>0</v>
      </c>
      <c r="R7">
        <f>[9]ARF!C11</f>
        <v>1.265625</v>
      </c>
      <c r="S7">
        <f>'[9]DWM-NB'!C11</f>
        <v>0.15625</v>
      </c>
      <c r="T7">
        <f>'[9]DWM-HT'!C11</f>
        <v>0.25</v>
      </c>
      <c r="U7">
        <f>[9]WMA!C11</f>
        <v>0.15625</v>
      </c>
      <c r="V7">
        <f>[9]Lite!C11</f>
        <v>0.359375</v>
      </c>
    </row>
    <row r="8" spans="1:34" ht="15" x14ac:dyDescent="0.25">
      <c r="A8">
        <f>[9]ARF!E12</f>
        <v>6000</v>
      </c>
      <c r="B8">
        <f>[9]ARF!F12</f>
        <v>71.099999999999994</v>
      </c>
      <c r="C8">
        <f>'[9]DWM-NB'!F12</f>
        <v>59.9</v>
      </c>
      <c r="D8">
        <f>'[9]DWM-HT'!F12</f>
        <v>71.5</v>
      </c>
      <c r="E8">
        <f>[9]WMA!F12</f>
        <v>62.3</v>
      </c>
      <c r="F8">
        <f>[9]Lite!F12</f>
        <v>73.8</v>
      </c>
      <c r="H8">
        <f>'[9]DWM-NB'!L12</f>
        <v>3</v>
      </c>
      <c r="I8">
        <f>[9]Lite!L12</f>
        <v>11</v>
      </c>
      <c r="J8">
        <f>'[9]DWM-HT'!L12</f>
        <v>8</v>
      </c>
      <c r="L8">
        <f>[9]ARF!Q12</f>
        <v>0</v>
      </c>
      <c r="M8">
        <f>'[9]DWM-NB'!Q12</f>
        <v>0</v>
      </c>
      <c r="N8">
        <f>'[9]DWM-HT'!Q12</f>
        <v>0</v>
      </c>
      <c r="O8">
        <f>[9]WMA!Q12</f>
        <v>0</v>
      </c>
      <c r="P8">
        <f>[9]Lite!Q12</f>
        <v>100</v>
      </c>
      <c r="R8">
        <f>[9]ARF!C12</f>
        <v>1.5625</v>
      </c>
      <c r="S8">
        <f>'[9]DWM-NB'!C12</f>
        <v>0.1875</v>
      </c>
      <c r="T8">
        <f>'[9]DWM-HT'!C12</f>
        <v>0.296875</v>
      </c>
      <c r="U8">
        <f>[9]WMA!C12</f>
        <v>0.171875</v>
      </c>
      <c r="V8">
        <f>[9]Lite!C12</f>
        <v>0.453125</v>
      </c>
      <c r="AG8" s="32" t="s">
        <v>17</v>
      </c>
    </row>
    <row r="9" spans="1:34" ht="15" x14ac:dyDescent="0.25">
      <c r="A9">
        <f>[9]ARF!E13</f>
        <v>7000</v>
      </c>
      <c r="B9">
        <f>[9]ARF!F13</f>
        <v>75.400000000000006</v>
      </c>
      <c r="C9">
        <f>'[9]DWM-NB'!F13</f>
        <v>59.4</v>
      </c>
      <c r="D9">
        <f>'[9]DWM-HT'!F13</f>
        <v>73.8</v>
      </c>
      <c r="E9">
        <f>[9]WMA!F13</f>
        <v>63.4</v>
      </c>
      <c r="F9">
        <f>[9]Lite!F13</f>
        <v>73.400000000000006</v>
      </c>
      <c r="H9">
        <f>'[9]DWM-NB'!L13</f>
        <v>4</v>
      </c>
      <c r="I9">
        <f>[9]Lite!L13</f>
        <v>11</v>
      </c>
      <c r="J9">
        <f>'[9]DWM-HT'!L13</f>
        <v>8</v>
      </c>
      <c r="L9">
        <f>[9]ARF!Q13</f>
        <v>0</v>
      </c>
      <c r="M9">
        <f>'[9]DWM-NB'!Q13</f>
        <v>0</v>
      </c>
      <c r="N9">
        <f>'[9]DWM-HT'!Q13</f>
        <v>0</v>
      </c>
      <c r="O9">
        <f>[9]WMA!Q13</f>
        <v>0</v>
      </c>
      <c r="P9">
        <f>[9]Lite!Q13</f>
        <v>100</v>
      </c>
      <c r="R9">
        <f>[9]ARF!C13</f>
        <v>1.609375</v>
      </c>
      <c r="S9">
        <f>'[9]DWM-NB'!C13</f>
        <v>0.203125</v>
      </c>
      <c r="T9">
        <f>'[9]DWM-HT'!C13</f>
        <v>0.328125</v>
      </c>
      <c r="U9">
        <f>[9]WMA!C13</f>
        <v>0.1875</v>
      </c>
      <c r="V9">
        <f>[9]Lite!C13</f>
        <v>0.53125</v>
      </c>
      <c r="AH9">
        <v>1</v>
      </c>
    </row>
    <row r="10" spans="1:34" ht="15" x14ac:dyDescent="0.25">
      <c r="A10">
        <f>[9]ARF!E14</f>
        <v>8000</v>
      </c>
      <c r="B10">
        <f>[9]ARF!F14</f>
        <v>72.099999999999994</v>
      </c>
      <c r="C10">
        <f>'[9]DWM-NB'!F14</f>
        <v>64.7</v>
      </c>
      <c r="D10">
        <f>'[9]DWM-HT'!F14</f>
        <v>69.8</v>
      </c>
      <c r="E10">
        <f>[9]WMA!F14</f>
        <v>64.900000000000006</v>
      </c>
      <c r="F10">
        <f>[9]Lite!F14</f>
        <v>69.699999999999989</v>
      </c>
      <c r="H10">
        <f>'[9]DWM-NB'!L14</f>
        <v>5</v>
      </c>
      <c r="I10">
        <f>[9]Lite!L14</f>
        <v>13</v>
      </c>
      <c r="J10">
        <f>'[9]DWM-HT'!L14</f>
        <v>8</v>
      </c>
      <c r="L10">
        <f>[9]ARF!Q14</f>
        <v>0</v>
      </c>
      <c r="M10">
        <f>'[9]DWM-NB'!Q14</f>
        <v>0</v>
      </c>
      <c r="N10">
        <f>'[9]DWM-HT'!Q14</f>
        <v>0</v>
      </c>
      <c r="O10">
        <f>[9]WMA!Q14</f>
        <v>0</v>
      </c>
      <c r="P10">
        <f>[9]Lite!Q14</f>
        <v>100</v>
      </c>
      <c r="R10">
        <f>[9]ARF!C14</f>
        <v>1.640625</v>
      </c>
      <c r="S10">
        <f>'[9]DWM-NB'!C14</f>
        <v>0.234375</v>
      </c>
      <c r="T10">
        <f>'[9]DWM-HT'!C14</f>
        <v>0.375</v>
      </c>
      <c r="U10">
        <f>[9]WMA!C14</f>
        <v>0.203125</v>
      </c>
      <c r="V10">
        <f>[9]Lite!C14</f>
        <v>0.609375</v>
      </c>
      <c r="AH10">
        <v>100</v>
      </c>
    </row>
    <row r="11" spans="1:34" ht="15" x14ac:dyDescent="0.25">
      <c r="A11">
        <f>[9]ARF!E15</f>
        <v>9000</v>
      </c>
      <c r="B11">
        <f>[9]ARF!F15</f>
        <v>80.400000000000006</v>
      </c>
      <c r="C11">
        <f>'[9]DWM-NB'!F15</f>
        <v>64.900000000000006</v>
      </c>
      <c r="D11">
        <f>'[9]DWM-HT'!F15</f>
        <v>73.599999999999994</v>
      </c>
      <c r="E11">
        <f>[9]WMA!F15</f>
        <v>66.600000000000009</v>
      </c>
      <c r="F11">
        <f>[9]Lite!F15</f>
        <v>70.199999999999989</v>
      </c>
      <c r="H11">
        <f>'[9]DWM-NB'!L15</f>
        <v>4</v>
      </c>
      <c r="I11">
        <f>[9]Lite!L15</f>
        <v>11</v>
      </c>
      <c r="J11">
        <f>'[9]DWM-HT'!L15</f>
        <v>8</v>
      </c>
      <c r="L11">
        <f>[9]ARF!Q15</f>
        <v>0</v>
      </c>
      <c r="M11">
        <f>'[9]DWM-NB'!Q15</f>
        <v>0</v>
      </c>
      <c r="N11">
        <f>'[9]DWM-HT'!Q15</f>
        <v>0</v>
      </c>
      <c r="O11">
        <f>[9]WMA!Q15</f>
        <v>0</v>
      </c>
      <c r="P11">
        <f>[9]Lite!Q15</f>
        <v>100</v>
      </c>
      <c r="R11">
        <f>[9]ARF!C15</f>
        <v>1.671875</v>
      </c>
      <c r="S11">
        <f>'[9]DWM-NB'!C15</f>
        <v>0.265625</v>
      </c>
      <c r="T11">
        <f>'[9]DWM-HT'!C15</f>
        <v>0.40625</v>
      </c>
      <c r="U11">
        <f>[9]WMA!C15</f>
        <v>0.21875</v>
      </c>
      <c r="V11">
        <f>[9]Lite!C15</f>
        <v>0.71875</v>
      </c>
    </row>
    <row r="12" spans="1:34" ht="15" x14ac:dyDescent="0.25">
      <c r="A12">
        <f>[9]ARF!E16</f>
        <v>10000</v>
      </c>
      <c r="B12">
        <f>[9]ARF!F16</f>
        <v>75.599999999999994</v>
      </c>
      <c r="C12">
        <f>'[9]DWM-NB'!F16</f>
        <v>69.399999999999991</v>
      </c>
      <c r="D12">
        <f>'[9]DWM-HT'!F16</f>
        <v>72.3</v>
      </c>
      <c r="E12">
        <f>[9]WMA!F16</f>
        <v>65</v>
      </c>
      <c r="F12">
        <f>[9]Lite!F16</f>
        <v>70</v>
      </c>
      <c r="H12">
        <f>'[9]DWM-NB'!L16</f>
        <v>5</v>
      </c>
      <c r="I12">
        <f>[9]Lite!L16</f>
        <v>8</v>
      </c>
      <c r="J12">
        <f>'[9]DWM-HT'!L16</f>
        <v>8</v>
      </c>
      <c r="L12">
        <f>[9]ARF!Q16</f>
        <v>0</v>
      </c>
      <c r="M12">
        <f>'[9]DWM-NB'!Q16</f>
        <v>0</v>
      </c>
      <c r="N12">
        <f>'[9]DWM-HT'!Q16</f>
        <v>0</v>
      </c>
      <c r="O12">
        <f>[9]WMA!Q16</f>
        <v>0</v>
      </c>
      <c r="P12">
        <f>[9]Lite!Q16</f>
        <v>100</v>
      </c>
      <c r="R12">
        <f>[9]ARF!C16</f>
        <v>1.71875</v>
      </c>
      <c r="S12">
        <f>'[9]DWM-NB'!C16</f>
        <v>0.28125</v>
      </c>
      <c r="T12">
        <f>'[9]DWM-HT'!C16</f>
        <v>0.4375</v>
      </c>
      <c r="U12">
        <f>[9]WMA!C16</f>
        <v>0.234375</v>
      </c>
      <c r="V12">
        <f>[9]Lite!C16</f>
        <v>0.78125</v>
      </c>
    </row>
    <row r="13" spans="1:34" ht="15" x14ac:dyDescent="0.25">
      <c r="A13">
        <f>[9]ARF!E17</f>
        <v>11000</v>
      </c>
      <c r="B13">
        <f>[9]ARF!F17</f>
        <v>73</v>
      </c>
      <c r="C13">
        <f>'[9]DWM-NB'!F17</f>
        <v>69.599999999999994</v>
      </c>
      <c r="D13">
        <f>'[9]DWM-HT'!F17</f>
        <v>68.300000000000011</v>
      </c>
      <c r="E13">
        <f>[9]WMA!F17</f>
        <v>65.400000000000006</v>
      </c>
      <c r="F13">
        <f>[9]Lite!F17</f>
        <v>67.7</v>
      </c>
      <c r="H13">
        <f>'[9]DWM-NB'!L17</f>
        <v>5</v>
      </c>
      <c r="I13">
        <f>[9]Lite!L17</f>
        <v>5</v>
      </c>
      <c r="J13">
        <f>'[9]DWM-HT'!L17</f>
        <v>8</v>
      </c>
      <c r="L13">
        <f>[9]ARF!Q17</f>
        <v>0</v>
      </c>
      <c r="M13">
        <f>'[9]DWM-NB'!Q17</f>
        <v>0</v>
      </c>
      <c r="N13">
        <f>'[9]DWM-HT'!Q17</f>
        <v>0</v>
      </c>
      <c r="O13">
        <f>[9]WMA!Q17</f>
        <v>0</v>
      </c>
      <c r="P13">
        <f>[9]Lite!Q17</f>
        <v>100</v>
      </c>
      <c r="R13">
        <f>[9]ARF!C17</f>
        <v>1.75</v>
      </c>
      <c r="S13">
        <f>'[9]DWM-NB'!C17</f>
        <v>0.3125</v>
      </c>
      <c r="T13">
        <f>'[9]DWM-HT'!C17</f>
        <v>0.46875</v>
      </c>
      <c r="U13">
        <f>[9]WMA!C17</f>
        <v>0.25</v>
      </c>
      <c r="V13">
        <f>[9]Lite!C17</f>
        <v>0.828125</v>
      </c>
      <c r="AG13">
        <v>50000</v>
      </c>
    </row>
    <row r="14" spans="1:34" ht="15" x14ac:dyDescent="0.25">
      <c r="A14">
        <f>[9]ARF!E18</f>
        <v>12000</v>
      </c>
      <c r="B14">
        <f>[9]ARF!F18</f>
        <v>71.399999999999991</v>
      </c>
      <c r="C14">
        <f>'[9]DWM-NB'!F18</f>
        <v>68.600000000000009</v>
      </c>
      <c r="D14">
        <f>'[9]DWM-HT'!F18</f>
        <v>72.399999999999991</v>
      </c>
      <c r="E14">
        <f>[9]WMA!F18</f>
        <v>62.9</v>
      </c>
      <c r="F14">
        <f>[9]Lite!F18</f>
        <v>71.399999999999991</v>
      </c>
      <c r="H14">
        <f>'[9]DWM-NB'!L18</f>
        <v>6</v>
      </c>
      <c r="I14">
        <f>[9]Lite!L18</f>
        <v>6</v>
      </c>
      <c r="J14">
        <f>'[9]DWM-HT'!L18</f>
        <v>8</v>
      </c>
      <c r="L14">
        <f>[9]ARF!Q18</f>
        <v>0</v>
      </c>
      <c r="M14">
        <f>'[9]DWM-NB'!Q18</f>
        <v>0</v>
      </c>
      <c r="N14">
        <f>'[9]DWM-HT'!Q18</f>
        <v>0</v>
      </c>
      <c r="O14">
        <f>[9]WMA!Q18</f>
        <v>0</v>
      </c>
      <c r="P14">
        <f>[9]Lite!Q18</f>
        <v>0</v>
      </c>
      <c r="R14">
        <f>[9]ARF!C18</f>
        <v>1.78125</v>
      </c>
      <c r="S14">
        <f>'[9]DWM-NB'!C18</f>
        <v>0.328125</v>
      </c>
      <c r="T14">
        <f>'[9]DWM-HT'!C18</f>
        <v>0.5</v>
      </c>
      <c r="U14">
        <f>[9]WMA!C18</f>
        <v>0.265625</v>
      </c>
      <c r="V14">
        <f>[9]Lite!C18</f>
        <v>0.875</v>
      </c>
      <c r="AG14">
        <v>50000</v>
      </c>
    </row>
    <row r="15" spans="1:34" ht="15" x14ac:dyDescent="0.25">
      <c r="A15">
        <f>[9]ARF!E19</f>
        <v>13000</v>
      </c>
      <c r="B15">
        <f>[9]ARF!F19</f>
        <v>72.399999999999991</v>
      </c>
      <c r="C15">
        <f>'[9]DWM-NB'!F19</f>
        <v>74.5</v>
      </c>
      <c r="D15">
        <f>'[9]DWM-HT'!F19</f>
        <v>71.099999999999994</v>
      </c>
      <c r="E15">
        <f>[9]WMA!F19</f>
        <v>67.400000000000006</v>
      </c>
      <c r="F15">
        <f>[9]Lite!F19</f>
        <v>73.2</v>
      </c>
      <c r="H15">
        <f>'[9]DWM-NB'!L19</f>
        <v>6</v>
      </c>
      <c r="I15">
        <f>[9]Lite!L19</f>
        <v>5</v>
      </c>
      <c r="J15">
        <f>'[9]DWM-HT'!L19</f>
        <v>8</v>
      </c>
      <c r="L15">
        <f>[9]ARF!Q19</f>
        <v>0</v>
      </c>
      <c r="M15">
        <f>'[9]DWM-NB'!Q19</f>
        <v>0</v>
      </c>
      <c r="N15">
        <f>'[9]DWM-HT'!Q19</f>
        <v>0</v>
      </c>
      <c r="O15">
        <f>[9]WMA!Q19</f>
        <v>0</v>
      </c>
      <c r="P15">
        <f>[9]Lite!Q19</f>
        <v>100</v>
      </c>
      <c r="R15">
        <f>[9]ARF!C19</f>
        <v>1.8125</v>
      </c>
      <c r="S15">
        <f>'[9]DWM-NB'!C19</f>
        <v>0.34375</v>
      </c>
      <c r="T15">
        <f>'[9]DWM-HT'!C19</f>
        <v>0.515625</v>
      </c>
      <c r="U15">
        <f>[9]WMA!C19</f>
        <v>0.265625</v>
      </c>
      <c r="V15">
        <f>[9]Lite!C19</f>
        <v>0.9375</v>
      </c>
    </row>
    <row r="16" spans="1:34" ht="15" x14ac:dyDescent="0.25">
      <c r="A16">
        <f>[9]ARF!E20</f>
        <v>14000</v>
      </c>
      <c r="B16">
        <f>[9]ARF!F20</f>
        <v>73.599999999999994</v>
      </c>
      <c r="C16">
        <f>'[9]DWM-NB'!F20</f>
        <v>77.600000000000009</v>
      </c>
      <c r="D16">
        <f>'[9]DWM-HT'!F20</f>
        <v>71</v>
      </c>
      <c r="E16">
        <f>[9]WMA!F20</f>
        <v>66.8</v>
      </c>
      <c r="F16">
        <f>[9]Lite!F20</f>
        <v>74.7</v>
      </c>
      <c r="H16">
        <f>'[9]DWM-NB'!L20</f>
        <v>6</v>
      </c>
      <c r="I16">
        <f>[9]Lite!L20</f>
        <v>5</v>
      </c>
      <c r="J16">
        <f>'[9]DWM-HT'!L20</f>
        <v>8</v>
      </c>
      <c r="L16">
        <f>[9]ARF!Q20</f>
        <v>0</v>
      </c>
      <c r="M16">
        <f>'[9]DWM-NB'!Q20</f>
        <v>0</v>
      </c>
      <c r="N16">
        <f>'[9]DWM-HT'!Q20</f>
        <v>0</v>
      </c>
      <c r="O16">
        <f>[9]WMA!Q20</f>
        <v>0</v>
      </c>
      <c r="P16">
        <f>[9]Lite!Q20</f>
        <v>0</v>
      </c>
      <c r="R16">
        <f>[9]ARF!C20</f>
        <v>1.84375</v>
      </c>
      <c r="S16">
        <f>'[9]DWM-NB'!C20</f>
        <v>0.375</v>
      </c>
      <c r="T16">
        <f>'[9]DWM-HT'!C20</f>
        <v>0.546875</v>
      </c>
      <c r="U16">
        <f>[9]WMA!C20</f>
        <v>0.28125</v>
      </c>
      <c r="V16">
        <f>[9]Lite!C20</f>
        <v>0.96875</v>
      </c>
    </row>
    <row r="17" spans="1:22" ht="15" x14ac:dyDescent="0.25">
      <c r="A17">
        <f>[9]ARF!E21</f>
        <v>15000</v>
      </c>
      <c r="B17">
        <f>[9]ARF!F21</f>
        <v>71</v>
      </c>
      <c r="C17">
        <f>'[9]DWM-NB'!F21</f>
        <v>77.400000000000006</v>
      </c>
      <c r="D17">
        <f>'[9]DWM-HT'!F21</f>
        <v>71.099999999999994</v>
      </c>
      <c r="E17">
        <f>[9]WMA!F21</f>
        <v>65.100000000000009</v>
      </c>
      <c r="F17">
        <f>[9]Lite!F21</f>
        <v>73.599999999999994</v>
      </c>
      <c r="H17">
        <f>'[9]DWM-NB'!L21</f>
        <v>6</v>
      </c>
      <c r="I17">
        <f>[9]Lite!L21</f>
        <v>5</v>
      </c>
      <c r="J17">
        <f>'[9]DWM-HT'!L21</f>
        <v>8</v>
      </c>
      <c r="L17">
        <f>[9]ARF!Q21</f>
        <v>0</v>
      </c>
      <c r="M17">
        <f>'[9]DWM-NB'!Q21</f>
        <v>0</v>
      </c>
      <c r="N17">
        <f>'[9]DWM-HT'!Q21</f>
        <v>0</v>
      </c>
      <c r="O17">
        <f>[9]WMA!Q21</f>
        <v>0</v>
      </c>
      <c r="P17">
        <f>[9]Lite!Q21</f>
        <v>100</v>
      </c>
      <c r="R17">
        <f>[9]ARF!C21</f>
        <v>1.875</v>
      </c>
      <c r="S17">
        <f>'[9]DWM-NB'!C21</f>
        <v>0.40625</v>
      </c>
      <c r="T17">
        <f>'[9]DWM-HT'!C21</f>
        <v>0.578125</v>
      </c>
      <c r="U17">
        <f>[9]WMA!C21</f>
        <v>0.3125</v>
      </c>
      <c r="V17">
        <f>[9]Lite!C21</f>
        <v>1</v>
      </c>
    </row>
    <row r="18" spans="1:22" ht="15" x14ac:dyDescent="0.25">
      <c r="A18">
        <f>[9]ARF!E22</f>
        <v>16000</v>
      </c>
      <c r="B18">
        <f>[9]ARF!F22</f>
        <v>69</v>
      </c>
      <c r="C18">
        <f>'[9]DWM-NB'!F22</f>
        <v>70.5</v>
      </c>
      <c r="D18">
        <f>'[9]DWM-HT'!F22</f>
        <v>71.399999999999991</v>
      </c>
      <c r="E18">
        <f>[9]WMA!F22</f>
        <v>64.8</v>
      </c>
      <c r="F18">
        <f>[9]Lite!F22</f>
        <v>70.7</v>
      </c>
      <c r="H18">
        <f>'[9]DWM-NB'!L22</f>
        <v>6</v>
      </c>
      <c r="I18">
        <f>[9]Lite!L22</f>
        <v>5</v>
      </c>
      <c r="J18">
        <f>'[9]DWM-HT'!L22</f>
        <v>8</v>
      </c>
      <c r="L18">
        <f>[9]ARF!Q22</f>
        <v>0</v>
      </c>
      <c r="M18">
        <f>'[9]DWM-NB'!Q22</f>
        <v>0</v>
      </c>
      <c r="N18">
        <f>'[9]DWM-HT'!Q22</f>
        <v>0</v>
      </c>
      <c r="O18">
        <f>[9]WMA!Q22</f>
        <v>0</v>
      </c>
      <c r="P18">
        <f>[9]Lite!Q22</f>
        <v>100</v>
      </c>
      <c r="R18">
        <f>[9]ARF!C22</f>
        <v>1.984375</v>
      </c>
      <c r="S18">
        <f>'[9]DWM-NB'!C22</f>
        <v>0.421875</v>
      </c>
      <c r="T18">
        <f>'[9]DWM-HT'!C22</f>
        <v>0.609375</v>
      </c>
      <c r="U18">
        <f>[9]WMA!C22</f>
        <v>0.328125</v>
      </c>
      <c r="V18">
        <f>[9]Lite!C22</f>
        <v>1.03125</v>
      </c>
    </row>
    <row r="19" spans="1:22" ht="15" x14ac:dyDescent="0.25">
      <c r="A19">
        <f>[9]ARF!E23</f>
        <v>17000</v>
      </c>
      <c r="B19">
        <f>[9]ARF!F23</f>
        <v>73</v>
      </c>
      <c r="C19">
        <f>'[9]DWM-NB'!F23</f>
        <v>72.099999999999994</v>
      </c>
      <c r="D19">
        <f>'[9]DWM-HT'!F23</f>
        <v>72.2</v>
      </c>
      <c r="E19">
        <f>[9]WMA!F23</f>
        <v>67.900000000000006</v>
      </c>
      <c r="F19">
        <f>[9]Lite!F23</f>
        <v>72</v>
      </c>
      <c r="H19">
        <f>'[9]DWM-NB'!L23</f>
        <v>6</v>
      </c>
      <c r="I19">
        <f>[9]Lite!L23</f>
        <v>5</v>
      </c>
      <c r="J19">
        <f>'[9]DWM-HT'!L23</f>
        <v>8</v>
      </c>
      <c r="L19">
        <f>[9]ARF!Q23</f>
        <v>0</v>
      </c>
      <c r="M19">
        <f>'[9]DWM-NB'!Q23</f>
        <v>0</v>
      </c>
      <c r="N19">
        <f>'[9]DWM-HT'!Q23</f>
        <v>0</v>
      </c>
      <c r="O19">
        <f>[9]WMA!Q23</f>
        <v>0</v>
      </c>
      <c r="P19">
        <f>[9]Lite!Q23</f>
        <v>0</v>
      </c>
      <c r="R19">
        <f>[9]ARF!C23</f>
        <v>2.03125</v>
      </c>
      <c r="S19">
        <f>'[9]DWM-NB'!C23</f>
        <v>0.453125</v>
      </c>
      <c r="T19">
        <f>'[9]DWM-HT'!C23</f>
        <v>0.640625</v>
      </c>
      <c r="U19">
        <f>[9]WMA!C23</f>
        <v>0.328125</v>
      </c>
      <c r="V19">
        <f>[9]Lite!C23</f>
        <v>1.0625</v>
      </c>
    </row>
    <row r="20" spans="1:22" ht="15" x14ac:dyDescent="0.25">
      <c r="A20">
        <f>[9]ARF!E24</f>
        <v>18000</v>
      </c>
      <c r="B20">
        <f>[9]ARF!F24</f>
        <v>64.2</v>
      </c>
      <c r="C20">
        <f>'[9]DWM-NB'!F24</f>
        <v>65.7</v>
      </c>
      <c r="D20">
        <f>'[9]DWM-HT'!F24</f>
        <v>69.5</v>
      </c>
      <c r="E20">
        <f>[9]WMA!F24</f>
        <v>65.3</v>
      </c>
      <c r="F20">
        <f>[9]Lite!F24</f>
        <v>68.7</v>
      </c>
      <c r="H20">
        <f>'[9]DWM-NB'!L24</f>
        <v>6</v>
      </c>
      <c r="I20">
        <f>[9]Lite!L24</f>
        <v>8</v>
      </c>
      <c r="J20">
        <f>'[9]DWM-HT'!L24</f>
        <v>8</v>
      </c>
      <c r="L20">
        <f>[9]ARF!Q24</f>
        <v>0</v>
      </c>
      <c r="M20">
        <f>'[9]DWM-NB'!Q24</f>
        <v>0</v>
      </c>
      <c r="N20">
        <f>'[9]DWM-HT'!Q24</f>
        <v>0</v>
      </c>
      <c r="O20">
        <f>[9]WMA!Q24</f>
        <v>0</v>
      </c>
      <c r="P20">
        <f>[9]Lite!Q24</f>
        <v>100</v>
      </c>
      <c r="R20">
        <f>[9]ARF!C24</f>
        <v>2.109375</v>
      </c>
      <c r="S20">
        <f>'[9]DWM-NB'!C24</f>
        <v>0.46875</v>
      </c>
      <c r="T20">
        <f>'[9]DWM-HT'!C24</f>
        <v>0.671875</v>
      </c>
      <c r="U20">
        <f>[9]WMA!C24</f>
        <v>0.34375</v>
      </c>
      <c r="V20">
        <f>[9]Lite!C24</f>
        <v>1.109375</v>
      </c>
    </row>
    <row r="21" spans="1:22" ht="15" x14ac:dyDescent="0.25">
      <c r="A21">
        <f>[9]ARF!E25</f>
        <v>19000</v>
      </c>
      <c r="B21">
        <f>[9]ARF!F25</f>
        <v>65.100000000000009</v>
      </c>
      <c r="C21">
        <f>'[9]DWM-NB'!F25</f>
        <v>67</v>
      </c>
      <c r="D21">
        <f>'[9]DWM-HT'!F25</f>
        <v>64.900000000000006</v>
      </c>
      <c r="E21">
        <f>[9]WMA!F25</f>
        <v>61.7</v>
      </c>
      <c r="F21">
        <f>[9]Lite!F25</f>
        <v>67.800000000000011</v>
      </c>
      <c r="H21">
        <f>'[9]DWM-NB'!L25</f>
        <v>4</v>
      </c>
      <c r="I21">
        <f>[9]Lite!L25</f>
        <v>9</v>
      </c>
      <c r="J21">
        <f>'[9]DWM-HT'!L25</f>
        <v>7</v>
      </c>
      <c r="L21">
        <f>[9]ARF!Q25</f>
        <v>0</v>
      </c>
      <c r="M21">
        <f>'[9]DWM-NB'!Q25</f>
        <v>0</v>
      </c>
      <c r="N21">
        <f>'[9]DWM-HT'!Q25</f>
        <v>0</v>
      </c>
      <c r="O21">
        <f>[9]WMA!Q25</f>
        <v>0</v>
      </c>
      <c r="P21">
        <f>[9]Lite!Q25</f>
        <v>100</v>
      </c>
      <c r="R21">
        <f>[9]ARF!C25</f>
        <v>2.265625</v>
      </c>
      <c r="S21">
        <f>'[9]DWM-NB'!C25</f>
        <v>0.5</v>
      </c>
      <c r="T21">
        <f>'[9]DWM-HT'!C25</f>
        <v>0.71875</v>
      </c>
      <c r="U21">
        <f>[9]WMA!C25</f>
        <v>0.359375</v>
      </c>
      <c r="V21">
        <f>[9]Lite!C25</f>
        <v>1.171875</v>
      </c>
    </row>
    <row r="22" spans="1:22" ht="15" x14ac:dyDescent="0.25">
      <c r="A22">
        <f>[9]ARF!E26</f>
        <v>20000</v>
      </c>
      <c r="B22">
        <f>[9]ARF!F26</f>
        <v>64.600000000000009</v>
      </c>
      <c r="C22">
        <f>'[9]DWM-NB'!F26</f>
        <v>65.7</v>
      </c>
      <c r="D22">
        <f>'[9]DWM-HT'!F26</f>
        <v>64.600000000000009</v>
      </c>
      <c r="E22">
        <f>[9]WMA!F26</f>
        <v>63</v>
      </c>
      <c r="F22">
        <f>[9]Lite!F26</f>
        <v>68</v>
      </c>
      <c r="H22">
        <f>'[9]DWM-NB'!L26</f>
        <v>2</v>
      </c>
      <c r="I22">
        <f>[9]Lite!L26</f>
        <v>8</v>
      </c>
      <c r="J22">
        <f>'[9]DWM-HT'!L26</f>
        <v>7</v>
      </c>
      <c r="L22">
        <f>[9]ARF!Q26</f>
        <v>0</v>
      </c>
      <c r="M22">
        <f>'[9]DWM-NB'!Q26</f>
        <v>0</v>
      </c>
      <c r="N22">
        <f>'[9]DWM-HT'!Q26</f>
        <v>0</v>
      </c>
      <c r="O22">
        <f>[9]WMA!Q26</f>
        <v>0</v>
      </c>
      <c r="P22">
        <f>[9]Lite!Q26</f>
        <v>100</v>
      </c>
      <c r="R22">
        <f>[9]ARF!C26</f>
        <v>2.375</v>
      </c>
      <c r="S22">
        <f>'[9]DWM-NB'!C26</f>
        <v>0.515625</v>
      </c>
      <c r="T22">
        <f>'[9]DWM-HT'!C26</f>
        <v>0.75</v>
      </c>
      <c r="U22">
        <f>[9]WMA!C26</f>
        <v>0.375</v>
      </c>
      <c r="V22">
        <f>[9]Lite!C26</f>
        <v>1.234375</v>
      </c>
    </row>
    <row r="23" spans="1:22" ht="15" x14ac:dyDescent="0.25">
      <c r="A23">
        <f>[9]ARF!E27</f>
        <v>21000</v>
      </c>
      <c r="B23">
        <f>[9]ARF!F27</f>
        <v>70</v>
      </c>
      <c r="C23">
        <f>'[9]DWM-NB'!F27</f>
        <v>71.8</v>
      </c>
      <c r="D23">
        <f>'[9]DWM-HT'!F27</f>
        <v>70.199999999999989</v>
      </c>
      <c r="E23">
        <f>[9]WMA!F27</f>
        <v>65.900000000000006</v>
      </c>
      <c r="F23">
        <f>[9]Lite!F27</f>
        <v>72.099999999999994</v>
      </c>
      <c r="H23">
        <f>'[9]DWM-NB'!L27</f>
        <v>2</v>
      </c>
      <c r="I23">
        <f>[9]Lite!L27</f>
        <v>8</v>
      </c>
      <c r="J23">
        <f>'[9]DWM-HT'!L27</f>
        <v>7</v>
      </c>
      <c r="L23">
        <f>[9]ARF!Q27</f>
        <v>0</v>
      </c>
      <c r="M23">
        <f>'[9]DWM-NB'!Q27</f>
        <v>0</v>
      </c>
      <c r="N23">
        <f>'[9]DWM-HT'!Q27</f>
        <v>0</v>
      </c>
      <c r="O23">
        <f>[9]WMA!Q27</f>
        <v>0</v>
      </c>
      <c r="P23">
        <f>[9]Lite!Q27</f>
        <v>100</v>
      </c>
      <c r="R23">
        <f>[9]ARF!C27</f>
        <v>2.46875</v>
      </c>
      <c r="S23">
        <f>'[9]DWM-NB'!C27</f>
        <v>0.53125</v>
      </c>
      <c r="T23">
        <f>'[9]DWM-HT'!C27</f>
        <v>0.796875</v>
      </c>
      <c r="U23">
        <f>[9]WMA!C27</f>
        <v>0.375</v>
      </c>
      <c r="V23">
        <f>[9]Lite!C27</f>
        <v>1.296875</v>
      </c>
    </row>
    <row r="24" spans="1:22" ht="15" x14ac:dyDescent="0.25">
      <c r="A24">
        <f>[9]ARF!E28</f>
        <v>22000</v>
      </c>
      <c r="B24">
        <f>[9]ARF!F28</f>
        <v>66.3</v>
      </c>
      <c r="C24">
        <f>'[9]DWM-NB'!F28</f>
        <v>66.7</v>
      </c>
      <c r="D24">
        <f>'[9]DWM-HT'!F28</f>
        <v>66.100000000000009</v>
      </c>
      <c r="E24">
        <f>[9]WMA!F28</f>
        <v>65.5</v>
      </c>
      <c r="F24">
        <f>[9]Lite!F28</f>
        <v>68.2</v>
      </c>
      <c r="H24">
        <f>'[9]DWM-NB'!L28</f>
        <v>2</v>
      </c>
      <c r="I24">
        <f>[9]Lite!L28</f>
        <v>8</v>
      </c>
      <c r="J24">
        <f>'[9]DWM-HT'!L28</f>
        <v>7</v>
      </c>
      <c r="L24">
        <f>[9]ARF!Q28</f>
        <v>0</v>
      </c>
      <c r="M24">
        <f>'[9]DWM-NB'!Q28</f>
        <v>0</v>
      </c>
      <c r="N24">
        <f>'[9]DWM-HT'!Q28</f>
        <v>0</v>
      </c>
      <c r="O24">
        <f>[9]WMA!Q28</f>
        <v>0</v>
      </c>
      <c r="P24">
        <f>[9]Lite!Q28</f>
        <v>0</v>
      </c>
      <c r="R24">
        <f>[9]ARF!C28</f>
        <v>2.53125</v>
      </c>
      <c r="S24">
        <f>'[9]DWM-NB'!C28</f>
        <v>0.546875</v>
      </c>
      <c r="T24">
        <f>'[9]DWM-HT'!C28</f>
        <v>0.8125</v>
      </c>
      <c r="U24">
        <f>[9]WMA!C28</f>
        <v>0.390625</v>
      </c>
      <c r="V24">
        <f>[9]Lite!C28</f>
        <v>1.328125</v>
      </c>
    </row>
    <row r="25" spans="1:22" ht="15" x14ac:dyDescent="0.25">
      <c r="A25">
        <f>[9]ARF!E29</f>
        <v>23000</v>
      </c>
      <c r="B25">
        <f>[9]ARF!F29</f>
        <v>62.5</v>
      </c>
      <c r="C25">
        <f>'[9]DWM-NB'!F29</f>
        <v>64.099999999999994</v>
      </c>
      <c r="D25">
        <f>'[9]DWM-HT'!F29</f>
        <v>62.6</v>
      </c>
      <c r="E25">
        <f>[9]WMA!F29</f>
        <v>65.400000000000006</v>
      </c>
      <c r="F25">
        <f>[9]Lite!F29</f>
        <v>65.400000000000006</v>
      </c>
      <c r="H25">
        <f>'[9]DWM-NB'!L29</f>
        <v>2</v>
      </c>
      <c r="I25">
        <f>[9]Lite!L29</f>
        <v>9</v>
      </c>
      <c r="J25">
        <f>'[9]DWM-HT'!L29</f>
        <v>7</v>
      </c>
      <c r="L25">
        <f>[9]ARF!Q29</f>
        <v>0</v>
      </c>
      <c r="M25">
        <f>'[9]DWM-NB'!Q29</f>
        <v>0</v>
      </c>
      <c r="N25">
        <f>'[9]DWM-HT'!Q29</f>
        <v>0</v>
      </c>
      <c r="O25">
        <f>[9]WMA!Q29</f>
        <v>0</v>
      </c>
      <c r="P25">
        <f>[9]Lite!Q29</f>
        <v>0</v>
      </c>
      <c r="R25">
        <f>[9]ARF!C29</f>
        <v>2.640625</v>
      </c>
      <c r="S25">
        <f>'[9]DWM-NB'!C29</f>
        <v>0.5625</v>
      </c>
      <c r="T25">
        <f>'[9]DWM-HT'!C29</f>
        <v>0.859375</v>
      </c>
      <c r="U25">
        <f>[9]WMA!C29</f>
        <v>0.40625</v>
      </c>
      <c r="V25">
        <f>[9]Lite!C29</f>
        <v>1.390625</v>
      </c>
    </row>
    <row r="26" spans="1:22" ht="15" x14ac:dyDescent="0.25">
      <c r="A26">
        <f>[9]ARF!E30</f>
        <v>24000</v>
      </c>
      <c r="B26">
        <f>[9]ARF!F30</f>
        <v>64</v>
      </c>
      <c r="C26">
        <f>'[9]DWM-NB'!F30</f>
        <v>65.5</v>
      </c>
      <c r="D26">
        <f>'[9]DWM-HT'!F30</f>
        <v>64.099999999999994</v>
      </c>
      <c r="E26">
        <f>[9]WMA!F30</f>
        <v>62.2</v>
      </c>
      <c r="F26">
        <f>[9]Lite!F30</f>
        <v>71.3</v>
      </c>
      <c r="H26">
        <f>'[9]DWM-NB'!L30</f>
        <v>2</v>
      </c>
      <c r="I26">
        <f>[9]Lite!L30</f>
        <v>10</v>
      </c>
      <c r="J26">
        <f>'[9]DWM-HT'!L30</f>
        <v>7</v>
      </c>
      <c r="L26">
        <f>[9]ARF!Q30</f>
        <v>0</v>
      </c>
      <c r="M26">
        <f>'[9]DWM-NB'!Q30</f>
        <v>0</v>
      </c>
      <c r="N26">
        <f>'[9]DWM-HT'!Q30</f>
        <v>0</v>
      </c>
      <c r="O26">
        <f>[9]WMA!Q30</f>
        <v>0</v>
      </c>
      <c r="P26">
        <f>[9]Lite!Q30</f>
        <v>100</v>
      </c>
      <c r="R26">
        <f>[9]ARF!C30</f>
        <v>2.71875</v>
      </c>
      <c r="S26">
        <f>'[9]DWM-NB'!C30</f>
        <v>0.578125</v>
      </c>
      <c r="T26">
        <f>'[9]DWM-HT'!C30</f>
        <v>0.890625</v>
      </c>
      <c r="U26">
        <f>[9]WMA!C30</f>
        <v>0.421875</v>
      </c>
      <c r="V26">
        <f>[9]Lite!C30</f>
        <v>1.453125</v>
      </c>
    </row>
    <row r="27" spans="1:22" ht="15" x14ac:dyDescent="0.25">
      <c r="A27">
        <f>[9]ARF!E31</f>
        <v>25000</v>
      </c>
      <c r="B27">
        <f>[9]ARF!F31</f>
        <v>66.5</v>
      </c>
      <c r="C27">
        <f>'[9]DWM-NB'!F31</f>
        <v>66.3</v>
      </c>
      <c r="D27">
        <f>'[9]DWM-HT'!F31</f>
        <v>66.3</v>
      </c>
      <c r="E27">
        <f>[9]WMA!F31</f>
        <v>60.6</v>
      </c>
      <c r="F27">
        <f>[9]Lite!F31</f>
        <v>72.099999999999994</v>
      </c>
      <c r="H27">
        <f>'[9]DWM-NB'!L31</f>
        <v>2</v>
      </c>
      <c r="I27">
        <f>[9]Lite!L31</f>
        <v>12</v>
      </c>
      <c r="J27">
        <f>'[9]DWM-HT'!L31</f>
        <v>7</v>
      </c>
      <c r="L27">
        <f>[9]ARF!Q31</f>
        <v>0</v>
      </c>
      <c r="M27">
        <f>'[9]DWM-NB'!Q31</f>
        <v>0</v>
      </c>
      <c r="N27">
        <f>'[9]DWM-HT'!Q31</f>
        <v>0</v>
      </c>
      <c r="O27">
        <f>[9]WMA!Q31</f>
        <v>0</v>
      </c>
      <c r="P27">
        <f>[9]Lite!Q31</f>
        <v>100</v>
      </c>
      <c r="R27">
        <f>[9]ARF!C31</f>
        <v>2.796875</v>
      </c>
      <c r="S27">
        <f>'[9]DWM-NB'!C31</f>
        <v>0.59375</v>
      </c>
      <c r="T27">
        <f>'[9]DWM-HT'!C31</f>
        <v>0.9375</v>
      </c>
      <c r="U27">
        <f>[9]WMA!C31</f>
        <v>0.421875</v>
      </c>
      <c r="V27">
        <f>[9]Lite!C31</f>
        <v>1.515625</v>
      </c>
    </row>
    <row r="28" spans="1:22" ht="15" x14ac:dyDescent="0.25">
      <c r="A28">
        <f>[9]ARF!E32</f>
        <v>26000</v>
      </c>
      <c r="B28">
        <f>[9]ARF!F32</f>
        <v>63.9</v>
      </c>
      <c r="C28">
        <f>'[9]DWM-NB'!F32</f>
        <v>65.100000000000009</v>
      </c>
      <c r="D28">
        <f>'[9]DWM-HT'!F32</f>
        <v>63.7</v>
      </c>
      <c r="E28">
        <f>[9]WMA!F32</f>
        <v>61.7</v>
      </c>
      <c r="F28">
        <f>[9]Lite!F32</f>
        <v>78.5</v>
      </c>
      <c r="H28">
        <f>'[9]DWM-NB'!L32</f>
        <v>2</v>
      </c>
      <c r="I28">
        <f>[9]Lite!L32</f>
        <v>12</v>
      </c>
      <c r="J28">
        <f>'[9]DWM-HT'!L32</f>
        <v>7</v>
      </c>
      <c r="L28">
        <f>[9]ARF!Q32</f>
        <v>0</v>
      </c>
      <c r="M28">
        <f>'[9]DWM-NB'!Q32</f>
        <v>0</v>
      </c>
      <c r="N28">
        <f>'[9]DWM-HT'!Q32</f>
        <v>0</v>
      </c>
      <c r="O28">
        <f>[9]WMA!Q32</f>
        <v>0</v>
      </c>
      <c r="P28">
        <f>[9]Lite!Q32</f>
        <v>100</v>
      </c>
      <c r="R28">
        <f>[9]ARF!C32</f>
        <v>2.890625</v>
      </c>
      <c r="S28">
        <f>'[9]DWM-NB'!C32</f>
        <v>0.609375</v>
      </c>
      <c r="T28">
        <f>'[9]DWM-HT'!C32</f>
        <v>1</v>
      </c>
      <c r="U28">
        <f>[9]WMA!C32</f>
        <v>0.4375</v>
      </c>
      <c r="V28">
        <f>[9]Lite!C32</f>
        <v>1.59375</v>
      </c>
    </row>
    <row r="29" spans="1:22" ht="15" x14ac:dyDescent="0.25">
      <c r="A29">
        <f>[9]ARF!E33</f>
        <v>27000</v>
      </c>
      <c r="B29">
        <f>[9]ARF!F33</f>
        <v>66.5</v>
      </c>
      <c r="C29">
        <f>'[9]DWM-NB'!F33</f>
        <v>66.600000000000009</v>
      </c>
      <c r="D29">
        <f>'[9]DWM-HT'!F33</f>
        <v>66.5</v>
      </c>
      <c r="E29">
        <f>[9]WMA!F33</f>
        <v>57.3</v>
      </c>
      <c r="F29">
        <f>[9]Lite!F33</f>
        <v>75.599999999999994</v>
      </c>
      <c r="H29">
        <f>'[9]DWM-NB'!L33</f>
        <v>2</v>
      </c>
      <c r="I29">
        <f>[9]Lite!L33</f>
        <v>8</v>
      </c>
      <c r="J29">
        <f>'[9]DWM-HT'!L33</f>
        <v>7</v>
      </c>
      <c r="L29">
        <f>[9]ARF!Q33</f>
        <v>0</v>
      </c>
      <c r="M29">
        <f>'[9]DWM-NB'!Q33</f>
        <v>0</v>
      </c>
      <c r="N29">
        <f>'[9]DWM-HT'!Q33</f>
        <v>0</v>
      </c>
      <c r="O29">
        <f>[9]WMA!Q33</f>
        <v>0</v>
      </c>
      <c r="P29">
        <f>[9]Lite!Q33</f>
        <v>0</v>
      </c>
      <c r="R29">
        <f>[9]ARF!C33</f>
        <v>2.984375</v>
      </c>
      <c r="S29">
        <f>'[9]DWM-NB'!C33</f>
        <v>0.625</v>
      </c>
      <c r="T29">
        <f>'[9]DWM-HT'!C33</f>
        <v>1.03125</v>
      </c>
      <c r="U29">
        <f>[9]WMA!C33</f>
        <v>0.453125</v>
      </c>
      <c r="V29">
        <f>[9]Lite!C33</f>
        <v>1.640625</v>
      </c>
    </row>
    <row r="30" spans="1:22" ht="15" x14ac:dyDescent="0.25">
      <c r="A30">
        <f>[9]ARF!E34</f>
        <v>28000</v>
      </c>
      <c r="B30">
        <f>[9]ARF!F34</f>
        <v>68.400000000000006</v>
      </c>
      <c r="C30">
        <f>'[9]DWM-NB'!F34</f>
        <v>68.2</v>
      </c>
      <c r="D30">
        <f>'[9]DWM-HT'!F34</f>
        <v>68.2</v>
      </c>
      <c r="E30">
        <f>[9]WMA!F34</f>
        <v>59.5</v>
      </c>
      <c r="F30">
        <f>[9]Lite!F34</f>
        <v>75.400000000000006</v>
      </c>
      <c r="H30">
        <f>'[9]DWM-NB'!L34</f>
        <v>2</v>
      </c>
      <c r="I30">
        <f>[9]Lite!L34</f>
        <v>8</v>
      </c>
      <c r="J30">
        <f>'[9]DWM-HT'!L34</f>
        <v>7</v>
      </c>
      <c r="L30">
        <f>[9]ARF!Q34</f>
        <v>0</v>
      </c>
      <c r="M30">
        <f>'[9]DWM-NB'!Q34</f>
        <v>0</v>
      </c>
      <c r="N30">
        <f>'[9]DWM-HT'!Q34</f>
        <v>0</v>
      </c>
      <c r="O30">
        <f>[9]WMA!Q34</f>
        <v>0</v>
      </c>
      <c r="P30">
        <f>[9]Lite!Q34</f>
        <v>0</v>
      </c>
      <c r="R30">
        <f>[9]ARF!C34</f>
        <v>3.046875</v>
      </c>
      <c r="S30">
        <f>'[9]DWM-NB'!C34</f>
        <v>0.640625</v>
      </c>
      <c r="T30">
        <f>'[9]DWM-HT'!C34</f>
        <v>1.0625</v>
      </c>
      <c r="U30">
        <f>[9]WMA!C34</f>
        <v>0.46875</v>
      </c>
      <c r="V30">
        <f>[9]Lite!C34</f>
        <v>1.6875</v>
      </c>
    </row>
    <row r="31" spans="1:22" ht="15" x14ac:dyDescent="0.25">
      <c r="A31">
        <f>[9]ARF!E35</f>
        <v>29000</v>
      </c>
      <c r="B31">
        <f>[9]ARF!F35</f>
        <v>65.3</v>
      </c>
      <c r="C31">
        <f>'[9]DWM-NB'!F35</f>
        <v>65.3</v>
      </c>
      <c r="D31">
        <f>'[9]DWM-HT'!F35</f>
        <v>65.2</v>
      </c>
      <c r="E31">
        <f>[9]WMA!F35</f>
        <v>56.399999999999991</v>
      </c>
      <c r="F31">
        <f>[9]Lite!F35</f>
        <v>75.2</v>
      </c>
      <c r="H31">
        <f>'[9]DWM-NB'!L35</f>
        <v>2</v>
      </c>
      <c r="I31">
        <f>[9]Lite!L35</f>
        <v>8</v>
      </c>
      <c r="J31">
        <f>'[9]DWM-HT'!L35</f>
        <v>7</v>
      </c>
      <c r="L31">
        <f>[9]ARF!Q35</f>
        <v>0</v>
      </c>
      <c r="M31">
        <f>'[9]DWM-NB'!Q35</f>
        <v>0</v>
      </c>
      <c r="N31">
        <f>'[9]DWM-HT'!Q35</f>
        <v>0</v>
      </c>
      <c r="O31">
        <f>[9]WMA!Q35</f>
        <v>0</v>
      </c>
      <c r="P31">
        <f>[9]Lite!Q35</f>
        <v>100</v>
      </c>
      <c r="R31">
        <f>[9]ARF!C35</f>
        <v>3.140625</v>
      </c>
      <c r="S31">
        <f>'[9]DWM-NB'!C35</f>
        <v>0.65625</v>
      </c>
      <c r="T31">
        <f>'[9]DWM-HT'!C35</f>
        <v>1.09375</v>
      </c>
      <c r="U31">
        <f>[9]WMA!C35</f>
        <v>0.484375</v>
      </c>
      <c r="V31">
        <f>[9]Lite!C35</f>
        <v>1.75</v>
      </c>
    </row>
    <row r="32" spans="1:22" ht="15" x14ac:dyDescent="0.25">
      <c r="A32">
        <f>[9]ARF!E36</f>
        <v>30000</v>
      </c>
      <c r="B32">
        <f>[9]ARF!F36</f>
        <v>64.099999999999994</v>
      </c>
      <c r="C32">
        <f>'[9]DWM-NB'!F36</f>
        <v>64</v>
      </c>
      <c r="D32">
        <f>'[9]DWM-HT'!F36</f>
        <v>64</v>
      </c>
      <c r="E32">
        <f>[9]WMA!F36</f>
        <v>60.3</v>
      </c>
      <c r="F32">
        <f>[9]Lite!F36</f>
        <v>73</v>
      </c>
      <c r="H32">
        <f>'[9]DWM-NB'!L36</f>
        <v>2</v>
      </c>
      <c r="I32">
        <f>[9]Lite!L36</f>
        <v>8</v>
      </c>
      <c r="J32">
        <f>'[9]DWM-HT'!L36</f>
        <v>7</v>
      </c>
      <c r="L32">
        <f>[9]ARF!Q36</f>
        <v>0</v>
      </c>
      <c r="M32">
        <f>'[9]DWM-NB'!Q36</f>
        <v>0</v>
      </c>
      <c r="N32">
        <f>'[9]DWM-HT'!Q36</f>
        <v>0</v>
      </c>
      <c r="O32">
        <f>[9]WMA!Q36</f>
        <v>0</v>
      </c>
      <c r="P32">
        <f>[9]Lite!Q36</f>
        <v>100</v>
      </c>
      <c r="R32">
        <f>[9]ARF!C36</f>
        <v>3.234375</v>
      </c>
      <c r="S32">
        <f>'[9]DWM-NB'!C36</f>
        <v>0.6875</v>
      </c>
      <c r="T32">
        <f>'[9]DWM-HT'!C36</f>
        <v>1.140625</v>
      </c>
      <c r="U32">
        <f>[9]WMA!C36</f>
        <v>0.5</v>
      </c>
      <c r="V32">
        <f>[9]Lite!C36</f>
        <v>1.78125</v>
      </c>
    </row>
    <row r="33" spans="1:22" x14ac:dyDescent="0.3">
      <c r="A33">
        <f>[9]ARF!E37</f>
        <v>31000</v>
      </c>
      <c r="B33">
        <f>[9]ARF!F37</f>
        <v>62.3</v>
      </c>
      <c r="C33">
        <f>'[9]DWM-NB'!F37</f>
        <v>63.3</v>
      </c>
      <c r="D33">
        <f>'[9]DWM-HT'!F37</f>
        <v>62.2</v>
      </c>
      <c r="E33">
        <f>[9]WMA!F37</f>
        <v>57.499999999999993</v>
      </c>
      <c r="F33">
        <f>[9]Lite!F37</f>
        <v>71.3</v>
      </c>
      <c r="H33">
        <f>'[9]DWM-NB'!L37</f>
        <v>2</v>
      </c>
      <c r="I33">
        <f>[9]Lite!L37</f>
        <v>5</v>
      </c>
      <c r="J33">
        <f>'[9]DWM-HT'!L37</f>
        <v>7</v>
      </c>
      <c r="L33">
        <f>[9]ARF!Q37</f>
        <v>0</v>
      </c>
      <c r="M33">
        <f>'[9]DWM-NB'!Q37</f>
        <v>0</v>
      </c>
      <c r="N33">
        <f>'[9]DWM-HT'!Q37</f>
        <v>0</v>
      </c>
      <c r="O33">
        <f>[9]WMA!Q37</f>
        <v>0</v>
      </c>
      <c r="P33">
        <f>[9]Lite!Q37</f>
        <v>100</v>
      </c>
      <c r="R33">
        <f>[9]ARF!C37</f>
        <v>3.328125</v>
      </c>
      <c r="S33">
        <f>'[9]DWM-NB'!C37</f>
        <v>0.71875</v>
      </c>
      <c r="T33">
        <f>'[9]DWM-HT'!C37</f>
        <v>1.1875</v>
      </c>
      <c r="U33">
        <f>[9]WMA!C37</f>
        <v>0.53125</v>
      </c>
      <c r="V33">
        <f>[9]Lite!C37</f>
        <v>1.84375</v>
      </c>
    </row>
    <row r="34" spans="1:22" x14ac:dyDescent="0.3">
      <c r="A34">
        <f>[9]ARF!E38</f>
        <v>32000</v>
      </c>
      <c r="B34">
        <f>[9]ARF!F38</f>
        <v>58.699999999999996</v>
      </c>
      <c r="C34">
        <f>'[9]DWM-NB'!F38</f>
        <v>58.8</v>
      </c>
      <c r="D34">
        <f>'[9]DWM-HT'!F38</f>
        <v>58.5</v>
      </c>
      <c r="E34">
        <f>[9]WMA!F38</f>
        <v>53.300000000000004</v>
      </c>
      <c r="F34">
        <f>[9]Lite!F38</f>
        <v>72.599999999999994</v>
      </c>
      <c r="H34">
        <f>'[9]DWM-NB'!L38</f>
        <v>2</v>
      </c>
      <c r="I34">
        <f>[9]Lite!L38</f>
        <v>5</v>
      </c>
      <c r="J34">
        <f>'[9]DWM-HT'!L38</f>
        <v>7</v>
      </c>
      <c r="L34">
        <f>[9]ARF!Q38</f>
        <v>0</v>
      </c>
      <c r="M34">
        <f>'[9]DWM-NB'!Q38</f>
        <v>0</v>
      </c>
      <c r="N34">
        <f>'[9]DWM-HT'!Q38</f>
        <v>0</v>
      </c>
      <c r="O34">
        <f>[9]WMA!Q38</f>
        <v>0</v>
      </c>
      <c r="P34">
        <f>[9]Lite!Q38</f>
        <v>0</v>
      </c>
      <c r="R34">
        <f>[9]ARF!C38</f>
        <v>3.421875</v>
      </c>
      <c r="S34">
        <f>'[9]DWM-NB'!C38</f>
        <v>0.734375</v>
      </c>
      <c r="T34">
        <f>'[9]DWM-HT'!C38</f>
        <v>1.21875</v>
      </c>
      <c r="U34">
        <f>[9]WMA!C38</f>
        <v>0.53125</v>
      </c>
      <c r="V34">
        <f>[9]Lite!C38</f>
        <v>1.875</v>
      </c>
    </row>
    <row r="35" spans="1:22" x14ac:dyDescent="0.3">
      <c r="A35">
        <f>[9]ARF!E39</f>
        <v>33000</v>
      </c>
      <c r="B35">
        <f>[9]ARF!F39</f>
        <v>59.9</v>
      </c>
      <c r="C35">
        <f>'[9]DWM-NB'!F39</f>
        <v>59.3</v>
      </c>
      <c r="D35">
        <f>'[9]DWM-HT'!F39</f>
        <v>59.8</v>
      </c>
      <c r="E35">
        <f>[9]WMA!F39</f>
        <v>55.000000000000007</v>
      </c>
      <c r="F35">
        <f>[9]Lite!F39</f>
        <v>70.899999999999991</v>
      </c>
      <c r="H35">
        <f>'[9]DWM-NB'!L39</f>
        <v>2</v>
      </c>
      <c r="I35">
        <f>[9]Lite!L39</f>
        <v>5</v>
      </c>
      <c r="J35">
        <f>'[9]DWM-HT'!L39</f>
        <v>7</v>
      </c>
      <c r="L35">
        <f>[9]ARF!Q39</f>
        <v>0</v>
      </c>
      <c r="M35">
        <f>'[9]DWM-NB'!Q39</f>
        <v>0</v>
      </c>
      <c r="N35">
        <f>'[9]DWM-HT'!Q39</f>
        <v>0</v>
      </c>
      <c r="O35">
        <f>[9]WMA!Q39</f>
        <v>0</v>
      </c>
      <c r="P35">
        <f>[9]Lite!Q39</f>
        <v>0</v>
      </c>
      <c r="R35">
        <f>[9]ARF!C39</f>
        <v>3.515625</v>
      </c>
      <c r="S35">
        <f>'[9]DWM-NB'!C39</f>
        <v>0.75</v>
      </c>
      <c r="T35">
        <f>'[9]DWM-HT'!C39</f>
        <v>1.265625</v>
      </c>
      <c r="U35">
        <f>[9]WMA!C39</f>
        <v>0.546875</v>
      </c>
      <c r="V35">
        <f>[9]Lite!C39</f>
        <v>1.921875</v>
      </c>
    </row>
    <row r="36" spans="1:22" x14ac:dyDescent="0.3">
      <c r="A36">
        <f>[9]ARF!E40</f>
        <v>34000</v>
      </c>
      <c r="B36">
        <f>[9]ARF!F40</f>
        <v>59</v>
      </c>
      <c r="C36">
        <f>'[9]DWM-NB'!F40</f>
        <v>59.5</v>
      </c>
      <c r="D36">
        <f>'[9]DWM-HT'!F40</f>
        <v>59</v>
      </c>
      <c r="E36">
        <f>[9]WMA!F40</f>
        <v>53.400000000000006</v>
      </c>
      <c r="F36">
        <f>[9]Lite!F40</f>
        <v>70.599999999999994</v>
      </c>
      <c r="H36">
        <f>'[9]DWM-NB'!L40</f>
        <v>2</v>
      </c>
      <c r="I36">
        <f>[9]Lite!L40</f>
        <v>5</v>
      </c>
      <c r="J36">
        <f>'[9]DWM-HT'!L40</f>
        <v>7</v>
      </c>
      <c r="L36">
        <f>[9]ARF!Q40</f>
        <v>0</v>
      </c>
      <c r="M36">
        <f>'[9]DWM-NB'!Q40</f>
        <v>0</v>
      </c>
      <c r="N36">
        <f>'[9]DWM-HT'!Q40</f>
        <v>0</v>
      </c>
      <c r="O36">
        <f>[9]WMA!Q40</f>
        <v>0</v>
      </c>
      <c r="P36">
        <f>[9]Lite!Q40</f>
        <v>0</v>
      </c>
      <c r="R36">
        <f>[9]ARF!C40</f>
        <v>3.625</v>
      </c>
      <c r="S36">
        <f>'[9]DWM-NB'!C40</f>
        <v>0.765625</v>
      </c>
      <c r="T36">
        <f>'[9]DWM-HT'!C40</f>
        <v>1.3125</v>
      </c>
      <c r="U36">
        <f>[9]WMA!C40</f>
        <v>0.5625</v>
      </c>
      <c r="V36">
        <f>[9]Lite!C40</f>
        <v>1.953125</v>
      </c>
    </row>
    <row r="37" spans="1:22" x14ac:dyDescent="0.3">
      <c r="A37">
        <f>[9]ARF!E41</f>
        <v>35000</v>
      </c>
      <c r="B37">
        <f>[9]ARF!F41</f>
        <v>56.8</v>
      </c>
      <c r="C37">
        <f>'[9]DWM-NB'!F41</f>
        <v>56.699999999999996</v>
      </c>
      <c r="D37">
        <f>'[9]DWM-HT'!F41</f>
        <v>56.899999999999991</v>
      </c>
      <c r="E37">
        <f>[9]WMA!F41</f>
        <v>51.800000000000004</v>
      </c>
      <c r="F37">
        <f>[9]Lite!F41</f>
        <v>70.5</v>
      </c>
      <c r="H37">
        <f>'[9]DWM-NB'!L41</f>
        <v>2</v>
      </c>
      <c r="I37">
        <f>[9]Lite!L41</f>
        <v>5</v>
      </c>
      <c r="J37">
        <f>'[9]DWM-HT'!L41</f>
        <v>7</v>
      </c>
      <c r="L37">
        <f>[9]ARF!Q41</f>
        <v>0</v>
      </c>
      <c r="M37">
        <f>'[9]DWM-NB'!Q41</f>
        <v>0</v>
      </c>
      <c r="N37">
        <f>'[9]DWM-HT'!Q41</f>
        <v>0</v>
      </c>
      <c r="O37">
        <f>[9]WMA!Q41</f>
        <v>0</v>
      </c>
      <c r="P37">
        <f>[9]Lite!Q41</f>
        <v>100</v>
      </c>
      <c r="R37">
        <f>[9]ARF!C41</f>
        <v>3.734375</v>
      </c>
      <c r="S37">
        <f>'[9]DWM-NB'!C41</f>
        <v>0.796875</v>
      </c>
      <c r="T37">
        <f>'[9]DWM-HT'!C41</f>
        <v>1.359375</v>
      </c>
      <c r="U37">
        <f>[9]WMA!C41</f>
        <v>0.5625</v>
      </c>
      <c r="V37">
        <f>[9]Lite!C41</f>
        <v>2</v>
      </c>
    </row>
    <row r="38" spans="1:22" x14ac:dyDescent="0.3">
      <c r="A38">
        <f>[9]ARF!E42</f>
        <v>36000</v>
      </c>
      <c r="B38">
        <f>[9]ARF!F42</f>
        <v>57.9</v>
      </c>
      <c r="C38">
        <f>'[9]DWM-NB'!F42</f>
        <v>57.499999999999993</v>
      </c>
      <c r="D38">
        <f>'[9]DWM-HT'!F42</f>
        <v>57.499999999999993</v>
      </c>
      <c r="E38">
        <f>[9]WMA!F42</f>
        <v>56.3</v>
      </c>
      <c r="F38">
        <f>[9]Lite!F42</f>
        <v>71.399999999999991</v>
      </c>
      <c r="H38">
        <f>'[9]DWM-NB'!L42</f>
        <v>2</v>
      </c>
      <c r="I38">
        <f>[9]Lite!L42</f>
        <v>4</v>
      </c>
      <c r="J38">
        <f>'[9]DWM-HT'!L42</f>
        <v>7</v>
      </c>
      <c r="L38">
        <f>[9]ARF!Q42</f>
        <v>0</v>
      </c>
      <c r="M38">
        <f>'[9]DWM-NB'!Q42</f>
        <v>0</v>
      </c>
      <c r="N38">
        <f>'[9]DWM-HT'!Q42</f>
        <v>0</v>
      </c>
      <c r="O38">
        <f>[9]WMA!Q42</f>
        <v>0</v>
      </c>
      <c r="P38">
        <f>[9]Lite!Q42</f>
        <v>100</v>
      </c>
      <c r="R38">
        <f>[9]ARF!C42</f>
        <v>3.84375</v>
      </c>
      <c r="S38">
        <f>'[9]DWM-NB'!C42</f>
        <v>0.8125</v>
      </c>
      <c r="T38">
        <f>'[9]DWM-HT'!C42</f>
        <v>1.40625</v>
      </c>
      <c r="U38">
        <f>[9]WMA!C42</f>
        <v>0.578125</v>
      </c>
      <c r="V38">
        <f>[9]Lite!C42</f>
        <v>2.046875</v>
      </c>
    </row>
    <row r="39" spans="1:22" x14ac:dyDescent="0.3">
      <c r="A39">
        <f>[9]ARF!E43</f>
        <v>37000</v>
      </c>
      <c r="B39">
        <f>[9]ARF!F43</f>
        <v>60</v>
      </c>
      <c r="C39">
        <f>'[9]DWM-NB'!F43</f>
        <v>59.9</v>
      </c>
      <c r="D39">
        <f>'[9]DWM-HT'!F43</f>
        <v>60.199999999999996</v>
      </c>
      <c r="E39">
        <f>[9]WMA!F43</f>
        <v>56.999999999999993</v>
      </c>
      <c r="F39">
        <f>[9]Lite!F43</f>
        <v>70.099999999999994</v>
      </c>
      <c r="H39">
        <f>'[9]DWM-NB'!L43</f>
        <v>2</v>
      </c>
      <c r="I39">
        <f>[9]Lite!L43</f>
        <v>4</v>
      </c>
      <c r="J39">
        <f>'[9]DWM-HT'!L43</f>
        <v>7</v>
      </c>
      <c r="L39">
        <f>[9]ARF!Q43</f>
        <v>0</v>
      </c>
      <c r="M39">
        <f>'[9]DWM-NB'!Q43</f>
        <v>0</v>
      </c>
      <c r="N39">
        <f>'[9]DWM-HT'!Q43</f>
        <v>0</v>
      </c>
      <c r="O39">
        <f>[9]WMA!Q43</f>
        <v>0</v>
      </c>
      <c r="P39">
        <f>[9]Lite!Q43</f>
        <v>100</v>
      </c>
      <c r="R39">
        <f>[9]ARF!C43</f>
        <v>3.953125</v>
      </c>
      <c r="S39">
        <f>'[9]DWM-NB'!C43</f>
        <v>0.828125</v>
      </c>
      <c r="T39">
        <f>'[9]DWM-HT'!C43</f>
        <v>1.453125</v>
      </c>
      <c r="U39">
        <f>[9]WMA!C43</f>
        <v>0.59375</v>
      </c>
      <c r="V39">
        <f>[9]Lite!C43</f>
        <v>2.0625</v>
      </c>
    </row>
    <row r="40" spans="1:22" x14ac:dyDescent="0.3">
      <c r="A40">
        <f>[9]ARF!E44</f>
        <v>38000</v>
      </c>
      <c r="B40">
        <f>[9]ARF!F44</f>
        <v>61.4</v>
      </c>
      <c r="C40">
        <f>'[9]DWM-NB'!F44</f>
        <v>60.9</v>
      </c>
      <c r="D40">
        <f>'[9]DWM-HT'!F44</f>
        <v>61.3</v>
      </c>
      <c r="E40">
        <f>[9]WMA!F44</f>
        <v>51.4</v>
      </c>
      <c r="F40">
        <f>[9]Lite!F44</f>
        <v>72.5</v>
      </c>
      <c r="H40">
        <f>'[9]DWM-NB'!L44</f>
        <v>3</v>
      </c>
      <c r="I40">
        <f>[9]Lite!L44</f>
        <v>4</v>
      </c>
      <c r="J40">
        <f>'[9]DWM-HT'!L44</f>
        <v>9</v>
      </c>
      <c r="L40">
        <f>[9]ARF!Q44</f>
        <v>0</v>
      </c>
      <c r="M40">
        <f>'[9]DWM-NB'!Q44</f>
        <v>0</v>
      </c>
      <c r="N40">
        <f>'[9]DWM-HT'!Q44</f>
        <v>0</v>
      </c>
      <c r="O40">
        <f>[9]WMA!Q44</f>
        <v>0</v>
      </c>
      <c r="P40">
        <f>[9]Lite!Q44</f>
        <v>100</v>
      </c>
      <c r="R40">
        <f>[9]ARF!C44</f>
        <v>4.0625</v>
      </c>
      <c r="S40">
        <f>'[9]DWM-NB'!C44</f>
        <v>0.84375</v>
      </c>
      <c r="T40">
        <f>'[9]DWM-HT'!C44</f>
        <v>1.5</v>
      </c>
      <c r="U40">
        <f>[9]WMA!C44</f>
        <v>0.609375</v>
      </c>
      <c r="V40">
        <f>[9]Lite!C44</f>
        <v>2.109375</v>
      </c>
    </row>
    <row r="41" spans="1:22" x14ac:dyDescent="0.3">
      <c r="A41">
        <f>[9]ARF!E45</f>
        <v>39000</v>
      </c>
      <c r="B41">
        <f>[9]ARF!F45</f>
        <v>55.7</v>
      </c>
      <c r="C41">
        <f>'[9]DWM-NB'!F45</f>
        <v>61.4</v>
      </c>
      <c r="D41">
        <f>'[9]DWM-HT'!F45</f>
        <v>61.6</v>
      </c>
      <c r="E41">
        <f>[9]WMA!F45</f>
        <v>51.5</v>
      </c>
      <c r="F41">
        <f>[9]Lite!F45</f>
        <v>70.399999999999991</v>
      </c>
      <c r="H41">
        <f>'[9]DWM-NB'!L45</f>
        <v>2</v>
      </c>
      <c r="I41">
        <f>[9]Lite!L45</f>
        <v>4</v>
      </c>
      <c r="J41">
        <f>'[9]DWM-HT'!L45</f>
        <v>7</v>
      </c>
      <c r="L41">
        <f>[9]ARF!Q45</f>
        <v>0</v>
      </c>
      <c r="M41">
        <f>'[9]DWM-NB'!Q45</f>
        <v>0</v>
      </c>
      <c r="N41">
        <f>'[9]DWM-HT'!Q45</f>
        <v>0</v>
      </c>
      <c r="O41">
        <f>[9]WMA!Q45</f>
        <v>0</v>
      </c>
      <c r="P41">
        <f>[9]Lite!Q45</f>
        <v>100</v>
      </c>
      <c r="R41">
        <f>[9]ARF!C45</f>
        <v>4.1875</v>
      </c>
      <c r="S41">
        <f>'[9]DWM-NB'!C45</f>
        <v>0.875</v>
      </c>
      <c r="T41">
        <f>'[9]DWM-HT'!C45</f>
        <v>1.5625</v>
      </c>
      <c r="U41">
        <f>[9]WMA!C45</f>
        <v>0.609375</v>
      </c>
      <c r="V41">
        <f>[9]Lite!C45</f>
        <v>2.125</v>
      </c>
    </row>
    <row r="42" spans="1:22" x14ac:dyDescent="0.3">
      <c r="A42">
        <f>[9]ARF!E46</f>
        <v>40000</v>
      </c>
      <c r="B42">
        <f>[9]ARF!F46</f>
        <v>57.999999999999993</v>
      </c>
      <c r="C42">
        <f>'[9]DWM-NB'!F46</f>
        <v>66.100000000000009</v>
      </c>
      <c r="D42">
        <f>'[9]DWM-HT'!F46</f>
        <v>69.399999999999991</v>
      </c>
      <c r="E42">
        <f>[9]WMA!F46</f>
        <v>47.8</v>
      </c>
      <c r="F42">
        <f>[9]Lite!F46</f>
        <v>66.100000000000009</v>
      </c>
      <c r="H42">
        <f>'[9]DWM-NB'!L46</f>
        <v>2</v>
      </c>
      <c r="I42">
        <f>[9]Lite!L46</f>
        <v>5</v>
      </c>
      <c r="J42">
        <f>'[9]DWM-HT'!L46</f>
        <v>8</v>
      </c>
      <c r="L42">
        <f>[9]ARF!Q46</f>
        <v>0</v>
      </c>
      <c r="M42">
        <f>'[9]DWM-NB'!Q46</f>
        <v>0</v>
      </c>
      <c r="N42">
        <f>'[9]DWM-HT'!Q46</f>
        <v>0</v>
      </c>
      <c r="O42">
        <f>[9]WMA!Q46</f>
        <v>0</v>
      </c>
      <c r="P42">
        <f>[9]Lite!Q46</f>
        <v>100</v>
      </c>
      <c r="R42">
        <f>[9]ARF!C46</f>
        <v>4.375</v>
      </c>
      <c r="S42">
        <f>'[9]DWM-NB'!C46</f>
        <v>0.890625</v>
      </c>
      <c r="T42">
        <f>'[9]DWM-HT'!C46</f>
        <v>1.59375</v>
      </c>
      <c r="U42">
        <f>[9]WMA!C46</f>
        <v>0.625</v>
      </c>
      <c r="V42">
        <f>[9]Lite!C46</f>
        <v>2.171875</v>
      </c>
    </row>
    <row r="43" spans="1:22" x14ac:dyDescent="0.3">
      <c r="A43">
        <f>[9]ARF!E47</f>
        <v>41000</v>
      </c>
      <c r="B43">
        <f>[9]ARF!F47</f>
        <v>53.7</v>
      </c>
      <c r="C43">
        <f>'[9]DWM-NB'!F47</f>
        <v>62.8</v>
      </c>
      <c r="D43">
        <f>'[9]DWM-HT'!F47</f>
        <v>73.400000000000006</v>
      </c>
      <c r="E43">
        <f>[9]WMA!F47</f>
        <v>46.5</v>
      </c>
      <c r="F43">
        <f>[9]Lite!F47</f>
        <v>68.7</v>
      </c>
      <c r="H43">
        <f>'[9]DWM-NB'!L47</f>
        <v>3</v>
      </c>
      <c r="I43">
        <f>[9]Lite!L47</f>
        <v>5</v>
      </c>
      <c r="J43">
        <f>'[9]DWM-HT'!L47</f>
        <v>8</v>
      </c>
      <c r="L43">
        <f>[9]ARF!Q47</f>
        <v>0</v>
      </c>
      <c r="M43">
        <f>'[9]DWM-NB'!Q47</f>
        <v>0</v>
      </c>
      <c r="N43">
        <f>'[9]DWM-HT'!Q47</f>
        <v>0</v>
      </c>
      <c r="O43">
        <f>[9]WMA!Q47</f>
        <v>0</v>
      </c>
      <c r="P43">
        <f>[9]Lite!Q47</f>
        <v>100</v>
      </c>
      <c r="R43">
        <f>[9]ARF!C47</f>
        <v>4.484375</v>
      </c>
      <c r="S43">
        <f>'[9]DWM-NB'!C47</f>
        <v>0.90625</v>
      </c>
      <c r="T43">
        <f>'[9]DWM-HT'!C47</f>
        <v>1.609375</v>
      </c>
      <c r="U43">
        <f>[9]WMA!C47</f>
        <v>0.640625</v>
      </c>
      <c r="V43">
        <f>[9]Lite!C47</f>
        <v>2.1875</v>
      </c>
    </row>
    <row r="44" spans="1:22" x14ac:dyDescent="0.3">
      <c r="A44">
        <f>[9]ARF!E48</f>
        <v>42000</v>
      </c>
      <c r="B44">
        <f>[9]ARF!F48</f>
        <v>63.800000000000004</v>
      </c>
      <c r="C44">
        <f>'[9]DWM-NB'!F48</f>
        <v>63.9</v>
      </c>
      <c r="D44">
        <f>'[9]DWM-HT'!F48</f>
        <v>73.7</v>
      </c>
      <c r="E44">
        <f>[9]WMA!F48</f>
        <v>42.6</v>
      </c>
      <c r="F44">
        <f>[9]Lite!F48</f>
        <v>72.2</v>
      </c>
      <c r="H44">
        <f>'[9]DWM-NB'!L48</f>
        <v>2</v>
      </c>
      <c r="I44">
        <f>[9]Lite!L48</f>
        <v>5</v>
      </c>
      <c r="J44">
        <f>'[9]DWM-HT'!L48</f>
        <v>8</v>
      </c>
      <c r="L44">
        <f>[9]ARF!Q48</f>
        <v>0</v>
      </c>
      <c r="M44">
        <f>'[9]DWM-NB'!Q48</f>
        <v>0</v>
      </c>
      <c r="N44">
        <f>'[9]DWM-HT'!Q48</f>
        <v>0</v>
      </c>
      <c r="O44">
        <f>[9]WMA!Q48</f>
        <v>0</v>
      </c>
      <c r="P44">
        <f>[9]Lite!Q48</f>
        <v>100</v>
      </c>
      <c r="R44">
        <f>[9]ARF!C48</f>
        <v>4.625</v>
      </c>
      <c r="S44">
        <f>'[9]DWM-NB'!C48</f>
        <v>0.9375</v>
      </c>
      <c r="T44">
        <f>'[9]DWM-HT'!C48</f>
        <v>1.640625</v>
      </c>
      <c r="U44">
        <f>[9]WMA!C48</f>
        <v>0.65625</v>
      </c>
      <c r="V44">
        <f>[9]Lite!C48</f>
        <v>2.21875</v>
      </c>
    </row>
    <row r="45" spans="1:22" x14ac:dyDescent="0.3">
      <c r="A45">
        <f>[9]ARF!E49</f>
        <v>43000</v>
      </c>
      <c r="B45">
        <f>[9]ARF!F49</f>
        <v>65.900000000000006</v>
      </c>
      <c r="C45">
        <f>'[9]DWM-NB'!F49</f>
        <v>67.300000000000011</v>
      </c>
      <c r="D45">
        <f>'[9]DWM-HT'!F49</f>
        <v>73.5</v>
      </c>
      <c r="E45">
        <f>[9]WMA!F49</f>
        <v>43.4</v>
      </c>
      <c r="F45">
        <f>[9]Lite!F49</f>
        <v>68.300000000000011</v>
      </c>
      <c r="H45">
        <f>'[9]DWM-NB'!L49</f>
        <v>3</v>
      </c>
      <c r="I45">
        <f>[9]Lite!L49</f>
        <v>7</v>
      </c>
      <c r="J45">
        <f>'[9]DWM-HT'!L49</f>
        <v>8</v>
      </c>
      <c r="L45">
        <f>[9]ARF!Q49</f>
        <v>0</v>
      </c>
      <c r="M45">
        <f>'[9]DWM-NB'!Q49</f>
        <v>0</v>
      </c>
      <c r="N45">
        <f>'[9]DWM-HT'!Q49</f>
        <v>0</v>
      </c>
      <c r="O45">
        <f>[9]WMA!Q49</f>
        <v>0</v>
      </c>
      <c r="P45">
        <f>[9]Lite!Q49</f>
        <v>0</v>
      </c>
      <c r="R45">
        <f>[9]ARF!C49</f>
        <v>4.765625</v>
      </c>
      <c r="S45">
        <f>'[9]DWM-NB'!C49</f>
        <v>0.953125</v>
      </c>
      <c r="T45">
        <f>'[9]DWM-HT'!C49</f>
        <v>1.671875</v>
      </c>
      <c r="U45">
        <f>[9]WMA!C49</f>
        <v>0.65625</v>
      </c>
      <c r="V45">
        <f>[9]Lite!C49</f>
        <v>2.265625</v>
      </c>
    </row>
    <row r="46" spans="1:22" x14ac:dyDescent="0.3">
      <c r="A46">
        <f>[9]ARF!E50</f>
        <v>44000</v>
      </c>
      <c r="B46">
        <f>[9]ARF!F50</f>
        <v>69.5</v>
      </c>
      <c r="C46">
        <f>'[9]DWM-NB'!F50</f>
        <v>66.8</v>
      </c>
      <c r="D46">
        <f>'[9]DWM-HT'!F50</f>
        <v>71.599999999999994</v>
      </c>
      <c r="E46">
        <f>[9]WMA!F50</f>
        <v>41.3</v>
      </c>
      <c r="F46">
        <f>[9]Lite!F50</f>
        <v>68.7</v>
      </c>
      <c r="H46">
        <f>'[9]DWM-NB'!L50</f>
        <v>3</v>
      </c>
      <c r="I46">
        <f>[9]Lite!L50</f>
        <v>7</v>
      </c>
      <c r="J46">
        <f>'[9]DWM-HT'!L50</f>
        <v>8</v>
      </c>
      <c r="L46">
        <f>[9]ARF!Q50</f>
        <v>0</v>
      </c>
      <c r="M46">
        <f>'[9]DWM-NB'!Q50</f>
        <v>0</v>
      </c>
      <c r="N46">
        <f>'[9]DWM-HT'!Q50</f>
        <v>0</v>
      </c>
      <c r="O46">
        <f>[9]WMA!Q50</f>
        <v>0</v>
      </c>
      <c r="P46">
        <f>[9]Lite!Q50</f>
        <v>100</v>
      </c>
      <c r="R46">
        <f>[9]ARF!C50</f>
        <v>4.828125</v>
      </c>
      <c r="S46">
        <f>'[9]DWM-NB'!C50</f>
        <v>0.984375</v>
      </c>
      <c r="T46">
        <f>'[9]DWM-HT'!C50</f>
        <v>1.6875</v>
      </c>
      <c r="U46">
        <f>[9]WMA!C50</f>
        <v>0.671875</v>
      </c>
      <c r="V46">
        <f>[9]Lite!C50</f>
        <v>2.328125</v>
      </c>
    </row>
    <row r="47" spans="1:22" x14ac:dyDescent="0.3">
      <c r="A47">
        <f>[9]ARF!E51</f>
        <v>45000</v>
      </c>
      <c r="B47">
        <f>[9]ARF!F51</f>
        <v>68.2</v>
      </c>
      <c r="C47">
        <f>'[9]DWM-NB'!F51</f>
        <v>70.099999999999994</v>
      </c>
      <c r="D47">
        <f>'[9]DWM-HT'!F51</f>
        <v>76.7</v>
      </c>
      <c r="E47">
        <f>[9]WMA!F51</f>
        <v>40.400000000000006</v>
      </c>
      <c r="F47">
        <f>[9]Lite!F51</f>
        <v>73.900000000000006</v>
      </c>
      <c r="H47">
        <f>'[9]DWM-NB'!L51</f>
        <v>3</v>
      </c>
      <c r="I47">
        <f>[9]Lite!L51</f>
        <v>8</v>
      </c>
      <c r="J47">
        <f>'[9]DWM-HT'!L51</f>
        <v>8</v>
      </c>
      <c r="L47">
        <f>[9]ARF!Q51</f>
        <v>0</v>
      </c>
      <c r="M47">
        <f>'[9]DWM-NB'!Q51</f>
        <v>0</v>
      </c>
      <c r="N47">
        <f>'[9]DWM-HT'!Q51</f>
        <v>0</v>
      </c>
      <c r="O47">
        <f>[9]WMA!Q51</f>
        <v>0</v>
      </c>
      <c r="P47">
        <f>[9]Lite!Q51</f>
        <v>0</v>
      </c>
      <c r="R47">
        <f>[9]ARF!C51</f>
        <v>4.875</v>
      </c>
      <c r="S47">
        <f>'[9]DWM-NB'!C51</f>
        <v>1.015625</v>
      </c>
      <c r="T47">
        <f>'[9]DWM-HT'!C51</f>
        <v>1.71875</v>
      </c>
      <c r="U47">
        <f>[9]WMA!C51</f>
        <v>0.6875</v>
      </c>
      <c r="V47">
        <f>[9]Lite!C51</f>
        <v>2.390625</v>
      </c>
    </row>
    <row r="48" spans="1:22" x14ac:dyDescent="0.3">
      <c r="A48">
        <f>[9]ARF!E52</f>
        <v>46000</v>
      </c>
      <c r="B48">
        <f>[9]ARF!F52</f>
        <v>67.5</v>
      </c>
      <c r="C48">
        <f>'[9]DWM-NB'!F52</f>
        <v>63.3</v>
      </c>
      <c r="D48">
        <f>'[9]DWM-HT'!F52</f>
        <v>76.8</v>
      </c>
      <c r="E48">
        <f>[9]WMA!F52</f>
        <v>42.3</v>
      </c>
      <c r="F48">
        <f>[9]Lite!F52</f>
        <v>72.899999999999991</v>
      </c>
      <c r="H48">
        <f>'[9]DWM-NB'!L52</f>
        <v>6</v>
      </c>
      <c r="I48">
        <f>[9]Lite!L52</f>
        <v>8</v>
      </c>
      <c r="J48">
        <f>'[9]DWM-HT'!L52</f>
        <v>8</v>
      </c>
      <c r="L48">
        <f>[9]ARF!Q52</f>
        <v>0</v>
      </c>
      <c r="M48">
        <f>'[9]DWM-NB'!Q52</f>
        <v>0</v>
      </c>
      <c r="N48">
        <f>'[9]DWM-HT'!Q52</f>
        <v>0</v>
      </c>
      <c r="O48">
        <f>[9]WMA!Q52</f>
        <v>0</v>
      </c>
      <c r="P48">
        <f>[9]Lite!Q52</f>
        <v>100</v>
      </c>
      <c r="R48">
        <f>[9]ARF!C52</f>
        <v>4.90625</v>
      </c>
      <c r="S48">
        <f>'[9]DWM-NB'!C52</f>
        <v>1.046875</v>
      </c>
      <c r="T48">
        <f>'[9]DWM-HT'!C52</f>
        <v>1.75</v>
      </c>
      <c r="U48">
        <f>[9]WMA!C52</f>
        <v>0.6875</v>
      </c>
      <c r="V48">
        <f>[9]Lite!C52</f>
        <v>2.421875</v>
      </c>
    </row>
    <row r="49" spans="1:22" x14ac:dyDescent="0.3">
      <c r="A49">
        <f>[9]ARF!E53</f>
        <v>47000</v>
      </c>
      <c r="B49">
        <f>[9]ARF!F53</f>
        <v>71.599999999999994</v>
      </c>
      <c r="C49">
        <f>'[9]DWM-NB'!F53</f>
        <v>62</v>
      </c>
      <c r="D49">
        <f>'[9]DWM-HT'!F53</f>
        <v>77.3</v>
      </c>
      <c r="E49">
        <f>[9]WMA!F53</f>
        <v>44.4</v>
      </c>
      <c r="F49">
        <f>[9]Lite!F53</f>
        <v>74.7</v>
      </c>
      <c r="H49">
        <f>'[9]DWM-NB'!L53</f>
        <v>7</v>
      </c>
      <c r="I49">
        <f>[9]Lite!L53</f>
        <v>5</v>
      </c>
      <c r="J49">
        <f>'[9]DWM-HT'!L53</f>
        <v>8</v>
      </c>
      <c r="L49">
        <f>[9]ARF!Q53</f>
        <v>0</v>
      </c>
      <c r="M49">
        <f>'[9]DWM-NB'!Q53</f>
        <v>0</v>
      </c>
      <c r="N49">
        <f>'[9]DWM-HT'!Q53</f>
        <v>0</v>
      </c>
      <c r="O49">
        <f>[9]WMA!Q53</f>
        <v>0</v>
      </c>
      <c r="P49">
        <f>[9]Lite!Q53</f>
        <v>0</v>
      </c>
      <c r="R49">
        <f>[9]ARF!C53</f>
        <v>4.953125</v>
      </c>
      <c r="S49">
        <f>'[9]DWM-NB'!C53</f>
        <v>1.09375</v>
      </c>
      <c r="T49">
        <f>'[9]DWM-HT'!C53</f>
        <v>1.765625</v>
      </c>
      <c r="U49">
        <f>[9]WMA!C53</f>
        <v>0.703125</v>
      </c>
      <c r="V49">
        <f>[9]Lite!C53</f>
        <v>2.46875</v>
      </c>
    </row>
    <row r="50" spans="1:22" x14ac:dyDescent="0.3">
      <c r="A50">
        <f>[9]ARF!E54</f>
        <v>48000</v>
      </c>
      <c r="B50">
        <f>[9]ARF!F54</f>
        <v>69.099999999999994</v>
      </c>
      <c r="C50">
        <f>'[9]DWM-NB'!F54</f>
        <v>67.7</v>
      </c>
      <c r="D50">
        <f>'[9]DWM-HT'!F54</f>
        <v>80.100000000000009</v>
      </c>
      <c r="E50">
        <f>[9]WMA!F54</f>
        <v>47</v>
      </c>
      <c r="F50">
        <f>[9]Lite!F54</f>
        <v>72.8</v>
      </c>
      <c r="H50">
        <f>'[9]DWM-NB'!L54</f>
        <v>8</v>
      </c>
      <c r="I50">
        <f>[9]Lite!L54</f>
        <v>5</v>
      </c>
      <c r="J50">
        <f>'[9]DWM-HT'!L54</f>
        <v>8</v>
      </c>
      <c r="L50">
        <f>[9]ARF!Q54</f>
        <v>0</v>
      </c>
      <c r="M50">
        <f>'[9]DWM-NB'!Q54</f>
        <v>0</v>
      </c>
      <c r="N50">
        <f>'[9]DWM-HT'!Q54</f>
        <v>0</v>
      </c>
      <c r="O50">
        <f>[9]WMA!Q54</f>
        <v>0</v>
      </c>
      <c r="P50">
        <f>[9]Lite!Q54</f>
        <v>0</v>
      </c>
      <c r="R50">
        <f>[9]ARF!C54</f>
        <v>4.984375</v>
      </c>
      <c r="S50">
        <f>'[9]DWM-NB'!C54</f>
        <v>1.15625</v>
      </c>
      <c r="T50">
        <f>'[9]DWM-HT'!C54</f>
        <v>1.796875</v>
      </c>
      <c r="U50">
        <f>[9]WMA!C54</f>
        <v>0.71875</v>
      </c>
      <c r="V50">
        <f>[9]Lite!C54</f>
        <v>2.515625</v>
      </c>
    </row>
    <row r="51" spans="1:22" x14ac:dyDescent="0.3">
      <c r="A51">
        <f>[9]ARF!E55</f>
        <v>49000</v>
      </c>
      <c r="B51">
        <f>[9]ARF!F55</f>
        <v>70</v>
      </c>
      <c r="C51">
        <f>'[9]DWM-NB'!F55</f>
        <v>67.100000000000009</v>
      </c>
      <c r="D51">
        <f>'[9]DWM-HT'!F55</f>
        <v>80.5</v>
      </c>
      <c r="E51">
        <f>[9]WMA!F55</f>
        <v>45</v>
      </c>
      <c r="F51">
        <f>[9]Lite!F55</f>
        <v>74.5</v>
      </c>
      <c r="H51">
        <f>'[9]DWM-NB'!L55</f>
        <v>8</v>
      </c>
      <c r="I51">
        <f>[9]Lite!L55</f>
        <v>5</v>
      </c>
      <c r="J51">
        <f>'[9]DWM-HT'!L55</f>
        <v>8</v>
      </c>
      <c r="L51">
        <f>[9]ARF!Q55</f>
        <v>0</v>
      </c>
      <c r="M51">
        <f>'[9]DWM-NB'!Q55</f>
        <v>0</v>
      </c>
      <c r="N51">
        <f>'[9]DWM-HT'!Q55</f>
        <v>0</v>
      </c>
      <c r="O51">
        <f>[9]WMA!Q55</f>
        <v>0</v>
      </c>
      <c r="P51">
        <f>[9]Lite!Q55</f>
        <v>100</v>
      </c>
      <c r="R51">
        <f>[9]ARF!C55</f>
        <v>5.015625</v>
      </c>
      <c r="S51">
        <f>'[9]DWM-NB'!C55</f>
        <v>1.1875</v>
      </c>
      <c r="T51">
        <f>'[9]DWM-HT'!C55</f>
        <v>1.8125</v>
      </c>
      <c r="U51">
        <f>[9]WMA!C55</f>
        <v>0.734375</v>
      </c>
      <c r="V51">
        <f>[9]Lite!C55</f>
        <v>2.5625</v>
      </c>
    </row>
    <row r="52" spans="1:22" x14ac:dyDescent="0.3">
      <c r="A52">
        <f>[9]ARF!E56</f>
        <v>50000</v>
      </c>
      <c r="B52">
        <f>[9]ARF!F56</f>
        <v>69.599999999999994</v>
      </c>
      <c r="C52">
        <f>'[9]DWM-NB'!F56</f>
        <v>66.600000000000009</v>
      </c>
      <c r="D52">
        <f>'[9]DWM-HT'!F56</f>
        <v>80.5</v>
      </c>
      <c r="E52">
        <f>[9]WMA!F56</f>
        <v>44.2</v>
      </c>
      <c r="F52">
        <f>[9]Lite!F56</f>
        <v>75.900000000000006</v>
      </c>
      <c r="H52">
        <f>'[9]DWM-NB'!L56</f>
        <v>9</v>
      </c>
      <c r="I52">
        <f>[9]Lite!L56</f>
        <v>7</v>
      </c>
      <c r="J52">
        <f>'[9]DWM-HT'!L56</f>
        <v>8</v>
      </c>
      <c r="L52">
        <f>[9]ARF!Q56</f>
        <v>0</v>
      </c>
      <c r="M52">
        <f>'[9]DWM-NB'!Q56</f>
        <v>0</v>
      </c>
      <c r="N52">
        <f>'[9]DWM-HT'!Q56</f>
        <v>0</v>
      </c>
      <c r="O52">
        <f>[9]WMA!Q56</f>
        <v>0</v>
      </c>
      <c r="P52">
        <f>[9]Lite!Q56</f>
        <v>0</v>
      </c>
      <c r="R52">
        <f>[9]ARF!C56</f>
        <v>5.0625</v>
      </c>
      <c r="S52">
        <f>'[9]DWM-NB'!C56</f>
        <v>1.234375</v>
      </c>
      <c r="T52">
        <f>'[9]DWM-HT'!C56</f>
        <v>1.84375</v>
      </c>
      <c r="U52">
        <f>[9]WMA!C56</f>
        <v>0.734375</v>
      </c>
      <c r="V52">
        <f>[9]Lite!C56</f>
        <v>2.609375</v>
      </c>
    </row>
    <row r="53" spans="1:22" x14ac:dyDescent="0.3">
      <c r="A53">
        <f>[9]ARF!E57</f>
        <v>51000</v>
      </c>
      <c r="B53">
        <f>[9]ARF!F57</f>
        <v>71.3</v>
      </c>
      <c r="C53">
        <f>'[9]DWM-NB'!F57</f>
        <v>60.4</v>
      </c>
      <c r="D53">
        <f>'[9]DWM-HT'!F57</f>
        <v>77.8</v>
      </c>
      <c r="E53">
        <f>[9]WMA!F57</f>
        <v>47.3</v>
      </c>
      <c r="F53">
        <f>[9]Lite!F57</f>
        <v>70.3</v>
      </c>
      <c r="H53">
        <f>'[9]DWM-NB'!L57</f>
        <v>8</v>
      </c>
      <c r="I53">
        <f>[9]Lite!L57</f>
        <v>7</v>
      </c>
      <c r="J53">
        <f>'[9]DWM-HT'!L57</f>
        <v>8</v>
      </c>
      <c r="L53">
        <f>[9]ARF!Q57</f>
        <v>0</v>
      </c>
      <c r="M53">
        <f>'[9]DWM-NB'!Q57</f>
        <v>0</v>
      </c>
      <c r="N53">
        <f>'[9]DWM-HT'!Q57</f>
        <v>0</v>
      </c>
      <c r="O53">
        <f>[9]WMA!Q57</f>
        <v>0</v>
      </c>
      <c r="P53">
        <f>[9]Lite!Q57</f>
        <v>100</v>
      </c>
      <c r="R53">
        <f>[9]ARF!C57</f>
        <v>5.09375</v>
      </c>
      <c r="S53">
        <f>'[9]DWM-NB'!C57</f>
        <v>1.28125</v>
      </c>
      <c r="T53">
        <f>'[9]DWM-HT'!C57</f>
        <v>1.875</v>
      </c>
      <c r="U53">
        <f>[9]WMA!C57</f>
        <v>0.75</v>
      </c>
      <c r="V53">
        <f>[9]Lite!C57</f>
        <v>2.65625</v>
      </c>
    </row>
    <row r="54" spans="1:22" x14ac:dyDescent="0.3">
      <c r="A54">
        <f>[9]ARF!E58</f>
        <v>52000</v>
      </c>
      <c r="B54">
        <f>[9]ARF!F58</f>
        <v>70.599999999999994</v>
      </c>
      <c r="C54">
        <f>'[9]DWM-NB'!F58</f>
        <v>62.6</v>
      </c>
      <c r="D54">
        <f>'[9]DWM-HT'!F58</f>
        <v>71.3</v>
      </c>
      <c r="E54">
        <f>[9]WMA!F58</f>
        <v>48.6</v>
      </c>
      <c r="F54">
        <f>[9]Lite!F58</f>
        <v>67</v>
      </c>
      <c r="H54">
        <f>'[9]DWM-NB'!L58</f>
        <v>1</v>
      </c>
      <c r="I54">
        <f>[9]Lite!L58</f>
        <v>7</v>
      </c>
      <c r="J54">
        <f>'[9]DWM-HT'!L58</f>
        <v>8</v>
      </c>
      <c r="L54">
        <f>[9]ARF!Q58</f>
        <v>0</v>
      </c>
      <c r="M54">
        <f>'[9]DWM-NB'!Q58</f>
        <v>0</v>
      </c>
      <c r="N54">
        <f>'[9]DWM-HT'!Q58</f>
        <v>0</v>
      </c>
      <c r="O54">
        <f>[9]WMA!Q58</f>
        <v>0</v>
      </c>
      <c r="P54">
        <f>[9]Lite!Q58</f>
        <v>100</v>
      </c>
      <c r="R54">
        <f>[9]ARF!C58</f>
        <v>5.125</v>
      </c>
      <c r="S54">
        <f>'[9]DWM-NB'!C58</f>
        <v>1.328125</v>
      </c>
      <c r="T54">
        <f>'[9]DWM-HT'!C58</f>
        <v>1.890625</v>
      </c>
      <c r="U54">
        <f>[9]WMA!C58</f>
        <v>0.765625</v>
      </c>
      <c r="V54">
        <f>[9]Lite!C58</f>
        <v>2.71875</v>
      </c>
    </row>
    <row r="55" spans="1:22" x14ac:dyDescent="0.3">
      <c r="A55">
        <f>[9]ARF!E59</f>
        <v>53000</v>
      </c>
      <c r="B55">
        <f>[9]ARF!F59</f>
        <v>73.099999999999994</v>
      </c>
      <c r="C55">
        <f>'[9]DWM-NB'!F59</f>
        <v>70.5</v>
      </c>
      <c r="D55">
        <f>'[9]DWM-HT'!F59</f>
        <v>69.5</v>
      </c>
      <c r="E55">
        <f>[9]WMA!F59</f>
        <v>52.400000000000006</v>
      </c>
      <c r="F55">
        <f>[9]Lite!F59</f>
        <v>71.2</v>
      </c>
      <c r="H55">
        <f>'[9]DWM-NB'!L59</f>
        <v>2</v>
      </c>
      <c r="I55">
        <f>[9]Lite!L59</f>
        <v>7</v>
      </c>
      <c r="J55">
        <f>'[9]DWM-HT'!L59</f>
        <v>8</v>
      </c>
      <c r="L55">
        <f>[9]ARF!Q59</f>
        <v>0</v>
      </c>
      <c r="M55">
        <f>'[9]DWM-NB'!Q59</f>
        <v>0</v>
      </c>
      <c r="N55">
        <f>'[9]DWM-HT'!Q59</f>
        <v>0</v>
      </c>
      <c r="O55">
        <f>[9]WMA!Q59</f>
        <v>0</v>
      </c>
      <c r="P55">
        <f>[9]Lite!Q59</f>
        <v>0</v>
      </c>
      <c r="R55">
        <f>[9]ARF!C59</f>
        <v>5.171875</v>
      </c>
      <c r="S55">
        <f>'[9]DWM-NB'!C59</f>
        <v>1.34375</v>
      </c>
      <c r="T55">
        <f>'[9]DWM-HT'!C59</f>
        <v>1.921875</v>
      </c>
      <c r="U55">
        <f>[9]WMA!C59</f>
        <v>0.78125</v>
      </c>
      <c r="V55">
        <f>[9]Lite!C59</f>
        <v>2.765625</v>
      </c>
    </row>
    <row r="56" spans="1:22" x14ac:dyDescent="0.3">
      <c r="A56">
        <f>[9]ARF!E60</f>
        <v>54000</v>
      </c>
      <c r="B56">
        <f>[9]ARF!F60</f>
        <v>69.399999999999991</v>
      </c>
      <c r="C56">
        <f>'[9]DWM-NB'!F60</f>
        <v>68.600000000000009</v>
      </c>
      <c r="D56">
        <f>'[9]DWM-HT'!F60</f>
        <v>66.3</v>
      </c>
      <c r="E56">
        <f>[9]WMA!F60</f>
        <v>54.800000000000004</v>
      </c>
      <c r="F56">
        <f>[9]Lite!F60</f>
        <v>67.100000000000009</v>
      </c>
      <c r="H56">
        <f>'[9]DWM-NB'!L60</f>
        <v>2</v>
      </c>
      <c r="I56">
        <f>[9]Lite!L60</f>
        <v>7</v>
      </c>
      <c r="J56">
        <f>'[9]DWM-HT'!L60</f>
        <v>4</v>
      </c>
      <c r="L56">
        <f>[9]ARF!Q60</f>
        <v>0</v>
      </c>
      <c r="M56">
        <f>'[9]DWM-NB'!Q60</f>
        <v>0</v>
      </c>
      <c r="N56">
        <f>'[9]DWM-HT'!Q60</f>
        <v>0</v>
      </c>
      <c r="O56">
        <f>[9]WMA!Q60</f>
        <v>0</v>
      </c>
      <c r="P56">
        <f>[9]Lite!Q60</f>
        <v>100</v>
      </c>
      <c r="R56">
        <f>[9]ARF!C60</f>
        <v>5.203125</v>
      </c>
      <c r="S56">
        <f>'[9]DWM-NB'!C60</f>
        <v>1.359375</v>
      </c>
      <c r="T56">
        <f>'[9]DWM-HT'!C60</f>
        <v>1.953125</v>
      </c>
      <c r="U56">
        <f>[9]WMA!C60</f>
        <v>0.8125</v>
      </c>
      <c r="V56">
        <f>[9]Lite!C60</f>
        <v>2.8125</v>
      </c>
    </row>
    <row r="57" spans="1:22" x14ac:dyDescent="0.3">
      <c r="A57">
        <f>[9]ARF!E61</f>
        <v>55000</v>
      </c>
      <c r="B57">
        <f>[9]ARF!F61</f>
        <v>69.699999999999989</v>
      </c>
      <c r="C57">
        <f>'[9]DWM-NB'!F61</f>
        <v>75.2</v>
      </c>
      <c r="D57">
        <f>'[9]DWM-HT'!F61</f>
        <v>64.099999999999994</v>
      </c>
      <c r="E57">
        <f>[9]WMA!F61</f>
        <v>58.5</v>
      </c>
      <c r="F57">
        <f>[9]Lite!F61</f>
        <v>72.2</v>
      </c>
      <c r="H57">
        <f>'[9]DWM-NB'!L61</f>
        <v>2</v>
      </c>
      <c r="I57">
        <f>[9]Lite!L61</f>
        <v>8</v>
      </c>
      <c r="J57">
        <f>'[9]DWM-HT'!L61</f>
        <v>4</v>
      </c>
      <c r="L57">
        <f>[9]ARF!Q61</f>
        <v>0</v>
      </c>
      <c r="M57">
        <f>'[9]DWM-NB'!Q61</f>
        <v>0</v>
      </c>
      <c r="N57">
        <f>'[9]DWM-HT'!Q61</f>
        <v>0</v>
      </c>
      <c r="O57">
        <f>[9]WMA!Q61</f>
        <v>0</v>
      </c>
      <c r="P57">
        <f>[9]Lite!Q61</f>
        <v>0</v>
      </c>
      <c r="R57">
        <f>[9]ARF!C61</f>
        <v>5.25</v>
      </c>
      <c r="S57">
        <f>'[9]DWM-NB'!C61</f>
        <v>1.390625</v>
      </c>
      <c r="T57">
        <f>'[9]DWM-HT'!C61</f>
        <v>1.984375</v>
      </c>
      <c r="U57">
        <f>[9]WMA!C61</f>
        <v>0.828125</v>
      </c>
      <c r="V57">
        <f>[9]Lite!C61</f>
        <v>2.859375</v>
      </c>
    </row>
    <row r="58" spans="1:22" x14ac:dyDescent="0.3">
      <c r="A58">
        <f>[9]ARF!E62</f>
        <v>56000</v>
      </c>
      <c r="B58">
        <f>[9]ARF!F62</f>
        <v>66.7</v>
      </c>
      <c r="C58">
        <f>'[9]DWM-NB'!F62</f>
        <v>72.5</v>
      </c>
      <c r="D58">
        <f>'[9]DWM-HT'!F62</f>
        <v>61.199999999999996</v>
      </c>
      <c r="E58">
        <f>[9]WMA!F62</f>
        <v>60.5</v>
      </c>
      <c r="F58">
        <f>[9]Lite!F62</f>
        <v>70.199999999999989</v>
      </c>
      <c r="H58">
        <f>'[9]DWM-NB'!L62</f>
        <v>2</v>
      </c>
      <c r="I58">
        <f>[9]Lite!L62</f>
        <v>8</v>
      </c>
      <c r="J58">
        <f>'[9]DWM-HT'!L62</f>
        <v>4</v>
      </c>
      <c r="L58">
        <f>[9]ARF!Q62</f>
        <v>0</v>
      </c>
      <c r="M58">
        <f>'[9]DWM-NB'!Q62</f>
        <v>0</v>
      </c>
      <c r="N58">
        <f>'[9]DWM-HT'!Q62</f>
        <v>0</v>
      </c>
      <c r="O58">
        <f>[9]WMA!Q62</f>
        <v>0</v>
      </c>
      <c r="P58">
        <f>[9]Lite!Q62</f>
        <v>0</v>
      </c>
      <c r="R58">
        <f>[9]ARF!C62</f>
        <v>5.28125</v>
      </c>
      <c r="S58">
        <f>'[9]DWM-NB'!C62</f>
        <v>1.40625</v>
      </c>
      <c r="T58">
        <f>'[9]DWM-HT'!C62</f>
        <v>2.015625</v>
      </c>
      <c r="U58">
        <f>[9]WMA!C62</f>
        <v>0.84375</v>
      </c>
      <c r="V58">
        <f>[9]Lite!C62</f>
        <v>2.90625</v>
      </c>
    </row>
    <row r="59" spans="1:22" x14ac:dyDescent="0.3">
      <c r="A59">
        <f>[9]ARF!E63</f>
        <v>57000</v>
      </c>
      <c r="B59">
        <f>[9]ARF!F63</f>
        <v>67.2</v>
      </c>
      <c r="C59">
        <f>'[9]DWM-NB'!F63</f>
        <v>75.5</v>
      </c>
      <c r="D59">
        <f>'[9]DWM-HT'!F63</f>
        <v>51.800000000000004</v>
      </c>
      <c r="E59">
        <f>[9]WMA!F63</f>
        <v>59.5</v>
      </c>
      <c r="F59">
        <f>[9]Lite!F63</f>
        <v>66.8</v>
      </c>
      <c r="H59">
        <f>'[9]DWM-NB'!L63</f>
        <v>2</v>
      </c>
      <c r="I59">
        <f>[9]Lite!L63</f>
        <v>9</v>
      </c>
      <c r="J59">
        <f>'[9]DWM-HT'!L63</f>
        <v>2</v>
      </c>
      <c r="L59">
        <f>[9]ARF!Q63</f>
        <v>0</v>
      </c>
      <c r="M59">
        <f>'[9]DWM-NB'!Q63</f>
        <v>0</v>
      </c>
      <c r="N59">
        <f>'[9]DWM-HT'!Q63</f>
        <v>0</v>
      </c>
      <c r="O59">
        <f>[9]WMA!Q63</f>
        <v>0</v>
      </c>
      <c r="P59">
        <f>[9]Lite!Q63</f>
        <v>100</v>
      </c>
      <c r="R59">
        <f>[9]ARF!C63</f>
        <v>5.359375</v>
      </c>
      <c r="S59">
        <f>'[9]DWM-NB'!C63</f>
        <v>1.421875</v>
      </c>
      <c r="T59">
        <f>'[9]DWM-HT'!C63</f>
        <v>2.046875</v>
      </c>
      <c r="U59">
        <f>[9]WMA!C63</f>
        <v>0.859375</v>
      </c>
      <c r="V59">
        <f>[9]Lite!C63</f>
        <v>2.953125</v>
      </c>
    </row>
    <row r="60" spans="1:22" x14ac:dyDescent="0.3">
      <c r="A60">
        <f>[9]ARF!E64</f>
        <v>58000</v>
      </c>
      <c r="B60">
        <f>[9]ARF!F64</f>
        <v>67.900000000000006</v>
      </c>
      <c r="C60">
        <f>'[9]DWM-NB'!F64</f>
        <v>78.400000000000006</v>
      </c>
      <c r="D60">
        <f>'[9]DWM-HT'!F64</f>
        <v>59.9</v>
      </c>
      <c r="E60">
        <f>[9]WMA!F64</f>
        <v>61.6</v>
      </c>
      <c r="F60">
        <f>[9]Lite!F64</f>
        <v>66.900000000000006</v>
      </c>
      <c r="H60">
        <f>'[9]DWM-NB'!L64</f>
        <v>2</v>
      </c>
      <c r="I60">
        <f>[9]Lite!L64</f>
        <v>10</v>
      </c>
      <c r="J60">
        <f>'[9]DWM-HT'!L64</f>
        <v>2</v>
      </c>
      <c r="L60">
        <f>[9]ARF!Q64</f>
        <v>0</v>
      </c>
      <c r="M60">
        <f>'[9]DWM-NB'!Q64</f>
        <v>0</v>
      </c>
      <c r="N60">
        <f>'[9]DWM-HT'!Q64</f>
        <v>0</v>
      </c>
      <c r="O60">
        <f>[9]WMA!Q64</f>
        <v>0</v>
      </c>
      <c r="P60">
        <f>[9]Lite!Q64</f>
        <v>100</v>
      </c>
      <c r="R60">
        <f>[9]ARF!C64</f>
        <v>5.390625</v>
      </c>
      <c r="S60">
        <f>'[9]DWM-NB'!C64</f>
        <v>1.4375</v>
      </c>
      <c r="T60">
        <f>'[9]DWM-HT'!C64</f>
        <v>2.0625</v>
      </c>
      <c r="U60">
        <f>[9]WMA!C64</f>
        <v>0.859375</v>
      </c>
      <c r="V60">
        <f>[9]Lite!C64</f>
        <v>3.03125</v>
      </c>
    </row>
    <row r="61" spans="1:22" x14ac:dyDescent="0.3">
      <c r="A61">
        <f>[9]ARF!E65</f>
        <v>59000</v>
      </c>
      <c r="B61">
        <f>[9]ARF!F65</f>
        <v>66.100000000000009</v>
      </c>
      <c r="C61">
        <f>'[9]DWM-NB'!F65</f>
        <v>75.599999999999994</v>
      </c>
      <c r="D61">
        <f>'[9]DWM-HT'!F65</f>
        <v>55.500000000000007</v>
      </c>
      <c r="E61">
        <f>[9]WMA!F65</f>
        <v>58.699999999999996</v>
      </c>
      <c r="F61">
        <f>[9]Lite!F65</f>
        <v>64</v>
      </c>
      <c r="H61">
        <f>'[9]DWM-NB'!L65</f>
        <v>2</v>
      </c>
      <c r="I61">
        <f>[9]Lite!L65</f>
        <v>10</v>
      </c>
      <c r="J61">
        <f>'[9]DWM-HT'!L65</f>
        <v>1</v>
      </c>
      <c r="L61">
        <f>[9]ARF!Q65</f>
        <v>0</v>
      </c>
      <c r="M61">
        <f>'[9]DWM-NB'!Q65</f>
        <v>0</v>
      </c>
      <c r="N61">
        <f>'[9]DWM-HT'!Q65</f>
        <v>0</v>
      </c>
      <c r="O61">
        <f>[9]WMA!Q65</f>
        <v>0</v>
      </c>
      <c r="P61">
        <f>[9]Lite!Q65</f>
        <v>0</v>
      </c>
      <c r="R61">
        <f>[9]ARF!C65</f>
        <v>5.484375</v>
      </c>
      <c r="S61">
        <f>'[9]DWM-NB'!C65</f>
        <v>1.453125</v>
      </c>
      <c r="T61">
        <f>'[9]DWM-HT'!C65</f>
        <v>2.078125</v>
      </c>
      <c r="U61">
        <f>[9]WMA!C65</f>
        <v>0.875</v>
      </c>
      <c r="V61">
        <f>[9]Lite!C65</f>
        <v>3.078125</v>
      </c>
    </row>
    <row r="62" spans="1:22" x14ac:dyDescent="0.3">
      <c r="A62">
        <f>[9]ARF!E66</f>
        <v>60000</v>
      </c>
      <c r="B62">
        <f>[9]ARF!F66</f>
        <v>64.8</v>
      </c>
      <c r="C62">
        <f>'[9]DWM-NB'!F66</f>
        <v>76.2</v>
      </c>
      <c r="D62">
        <f>'[9]DWM-HT'!F66</f>
        <v>50.9</v>
      </c>
      <c r="E62">
        <f>[9]WMA!F66</f>
        <v>59.4</v>
      </c>
      <c r="F62">
        <f>[9]Lite!F66</f>
        <v>60.199999999999996</v>
      </c>
      <c r="H62">
        <f>'[9]DWM-NB'!L66</f>
        <v>2</v>
      </c>
      <c r="I62">
        <f>[9]Lite!L66</f>
        <v>11</v>
      </c>
      <c r="J62">
        <f>'[9]DWM-HT'!L66</f>
        <v>1</v>
      </c>
      <c r="L62">
        <f>[9]ARF!Q66</f>
        <v>0</v>
      </c>
      <c r="M62">
        <f>'[9]DWM-NB'!Q66</f>
        <v>0</v>
      </c>
      <c r="N62">
        <f>'[9]DWM-HT'!Q66</f>
        <v>0</v>
      </c>
      <c r="O62">
        <f>[9]WMA!Q66</f>
        <v>0</v>
      </c>
      <c r="P62">
        <f>[9]Lite!Q66</f>
        <v>0</v>
      </c>
      <c r="R62">
        <f>[9]ARF!C66</f>
        <v>5.59375</v>
      </c>
      <c r="S62">
        <f>'[9]DWM-NB'!C66</f>
        <v>1.46875</v>
      </c>
      <c r="T62">
        <f>'[9]DWM-HT'!C66</f>
        <v>2.09375</v>
      </c>
      <c r="U62">
        <f>[9]WMA!C66</f>
        <v>0.890625</v>
      </c>
      <c r="V62">
        <f>[9]Lite!C66</f>
        <v>3.125</v>
      </c>
    </row>
    <row r="63" spans="1:22" x14ac:dyDescent="0.3">
      <c r="A63">
        <f>[9]ARF!E67</f>
        <v>61000</v>
      </c>
      <c r="B63">
        <f>[9]ARF!F67</f>
        <v>63.9</v>
      </c>
      <c r="C63">
        <f>'[9]DWM-NB'!F67</f>
        <v>76.7</v>
      </c>
      <c r="D63">
        <f>'[9]DWM-HT'!F67</f>
        <v>50.1</v>
      </c>
      <c r="E63">
        <f>[9]WMA!F67</f>
        <v>61.199999999999996</v>
      </c>
      <c r="F63">
        <f>[9]Lite!F67</f>
        <v>67.400000000000006</v>
      </c>
      <c r="H63">
        <f>'[9]DWM-NB'!L67</f>
        <v>2</v>
      </c>
      <c r="I63">
        <f>[9]Lite!L67</f>
        <v>9</v>
      </c>
      <c r="J63">
        <f>'[9]DWM-HT'!L67</f>
        <v>1</v>
      </c>
      <c r="L63">
        <f>[9]ARF!Q67</f>
        <v>0</v>
      </c>
      <c r="M63">
        <f>'[9]DWM-NB'!Q67</f>
        <v>0</v>
      </c>
      <c r="N63">
        <f>'[9]DWM-HT'!Q67</f>
        <v>0</v>
      </c>
      <c r="O63">
        <f>[9]WMA!Q67</f>
        <v>0</v>
      </c>
      <c r="P63">
        <f>[9]Lite!Q67</f>
        <v>100</v>
      </c>
      <c r="R63">
        <f>[9]ARF!C67</f>
        <v>5.71875</v>
      </c>
      <c r="S63">
        <f>'[9]DWM-NB'!C67</f>
        <v>1.484375</v>
      </c>
      <c r="T63">
        <f>'[9]DWM-HT'!C67</f>
        <v>2.109375</v>
      </c>
      <c r="U63">
        <f>[9]WMA!C67</f>
        <v>0.890625</v>
      </c>
      <c r="V63">
        <f>[9]Lite!C67</f>
        <v>3.203125</v>
      </c>
    </row>
    <row r="64" spans="1:22" x14ac:dyDescent="0.3">
      <c r="A64">
        <f>[9]ARF!E68</f>
        <v>62000</v>
      </c>
      <c r="B64">
        <f>[9]ARF!F68</f>
        <v>61.3</v>
      </c>
      <c r="C64">
        <f>'[9]DWM-NB'!F68</f>
        <v>77.5</v>
      </c>
      <c r="D64">
        <f>'[9]DWM-HT'!F68</f>
        <v>49.9</v>
      </c>
      <c r="E64">
        <f>[9]WMA!F68</f>
        <v>60.4</v>
      </c>
      <c r="F64">
        <f>[9]Lite!F68</f>
        <v>75.099999999999994</v>
      </c>
      <c r="H64">
        <f>'[9]DWM-NB'!L68</f>
        <v>2</v>
      </c>
      <c r="I64">
        <f>[9]Lite!L68</f>
        <v>7</v>
      </c>
      <c r="J64">
        <f>'[9]DWM-HT'!L68</f>
        <v>1</v>
      </c>
      <c r="L64">
        <f>[9]ARF!Q68</f>
        <v>0</v>
      </c>
      <c r="M64">
        <f>'[9]DWM-NB'!Q68</f>
        <v>0</v>
      </c>
      <c r="N64">
        <f>'[9]DWM-HT'!Q68</f>
        <v>0</v>
      </c>
      <c r="O64">
        <f>[9]WMA!Q68</f>
        <v>0</v>
      </c>
      <c r="P64">
        <f>[9]Lite!Q68</f>
        <v>0</v>
      </c>
      <c r="R64">
        <f>[9]ARF!C68</f>
        <v>5.84375</v>
      </c>
      <c r="S64">
        <f>'[9]DWM-NB'!C68</f>
        <v>1.5</v>
      </c>
      <c r="T64">
        <f>'[9]DWM-HT'!C68</f>
        <v>2.125</v>
      </c>
      <c r="U64">
        <f>[9]WMA!C68</f>
        <v>0.90625</v>
      </c>
      <c r="V64">
        <f>[9]Lite!C68</f>
        <v>3.296875</v>
      </c>
    </row>
    <row r="65" spans="1:22" x14ac:dyDescent="0.3">
      <c r="A65">
        <f>[9]ARF!E69</f>
        <v>63000</v>
      </c>
      <c r="B65">
        <f>[9]ARF!F69</f>
        <v>58.9</v>
      </c>
      <c r="C65">
        <f>'[9]DWM-NB'!F69</f>
        <v>73.8</v>
      </c>
      <c r="D65">
        <f>'[9]DWM-HT'!F69</f>
        <v>53.300000000000004</v>
      </c>
      <c r="E65">
        <f>[9]WMA!F69</f>
        <v>57.199999999999996</v>
      </c>
      <c r="F65">
        <f>[9]Lite!F69</f>
        <v>73.599999999999994</v>
      </c>
      <c r="H65">
        <f>'[9]DWM-NB'!L69</f>
        <v>2</v>
      </c>
      <c r="I65">
        <f>[9]Lite!L69</f>
        <v>7</v>
      </c>
      <c r="J65">
        <f>'[9]DWM-HT'!L69</f>
        <v>1</v>
      </c>
      <c r="L65">
        <f>[9]ARF!Q69</f>
        <v>0</v>
      </c>
      <c r="M65">
        <f>'[9]DWM-NB'!Q69</f>
        <v>0</v>
      </c>
      <c r="N65">
        <f>'[9]DWM-HT'!Q69</f>
        <v>0</v>
      </c>
      <c r="O65">
        <f>[9]WMA!Q69</f>
        <v>0</v>
      </c>
      <c r="P65">
        <f>[9]Lite!Q69</f>
        <v>100</v>
      </c>
      <c r="R65">
        <f>[9]ARF!C69</f>
        <v>5.96875</v>
      </c>
      <c r="S65">
        <f>'[9]DWM-NB'!C69</f>
        <v>1.515625</v>
      </c>
      <c r="T65">
        <f>'[9]DWM-HT'!C69</f>
        <v>2.140625</v>
      </c>
      <c r="U65">
        <f>[9]WMA!C69</f>
        <v>0.921875</v>
      </c>
      <c r="V65">
        <f>[9]Lite!C69</f>
        <v>3.328125</v>
      </c>
    </row>
    <row r="66" spans="1:22" x14ac:dyDescent="0.3">
      <c r="A66">
        <f>[9]ARF!E70</f>
        <v>64000</v>
      </c>
      <c r="B66">
        <f>[9]ARF!F70</f>
        <v>59.199999999999996</v>
      </c>
      <c r="C66">
        <f>'[9]DWM-NB'!F70</f>
        <v>75.7</v>
      </c>
      <c r="D66">
        <f>'[9]DWM-HT'!F70</f>
        <v>49.8</v>
      </c>
      <c r="E66">
        <f>[9]WMA!F70</f>
        <v>62.8</v>
      </c>
      <c r="F66">
        <f>[9]Lite!F70</f>
        <v>73.599999999999994</v>
      </c>
      <c r="H66">
        <f>'[9]DWM-NB'!L70</f>
        <v>2</v>
      </c>
      <c r="I66">
        <f>[9]Lite!L70</f>
        <v>6</v>
      </c>
      <c r="J66">
        <f>'[9]DWM-HT'!L70</f>
        <v>2</v>
      </c>
      <c r="L66">
        <f>[9]ARF!Q70</f>
        <v>0</v>
      </c>
      <c r="M66">
        <f>'[9]DWM-NB'!Q70</f>
        <v>0</v>
      </c>
      <c r="N66">
        <f>'[9]DWM-HT'!Q70</f>
        <v>0</v>
      </c>
      <c r="O66">
        <f>[9]WMA!Q70</f>
        <v>0</v>
      </c>
      <c r="P66">
        <f>[9]Lite!Q70</f>
        <v>100</v>
      </c>
      <c r="R66">
        <f>[9]ARF!C70</f>
        <v>6.078125</v>
      </c>
      <c r="S66">
        <f>'[9]DWM-NB'!C70</f>
        <v>1.53125</v>
      </c>
      <c r="T66">
        <f>'[9]DWM-HT'!C70</f>
        <v>2.15625</v>
      </c>
      <c r="U66">
        <f>[9]WMA!C70</f>
        <v>0.9375</v>
      </c>
      <c r="V66">
        <f>[9]Lite!C70</f>
        <v>3.359375</v>
      </c>
    </row>
    <row r="67" spans="1:22" x14ac:dyDescent="0.3">
      <c r="A67">
        <f>[9]ARF!E71</f>
        <v>65000</v>
      </c>
      <c r="B67">
        <f>[9]ARF!F71</f>
        <v>70.899999999999991</v>
      </c>
      <c r="C67">
        <f>'[9]DWM-NB'!F71</f>
        <v>79.400000000000006</v>
      </c>
      <c r="D67">
        <f>'[9]DWM-HT'!F71</f>
        <v>74.599999999999994</v>
      </c>
      <c r="E67">
        <f>[9]WMA!F71</f>
        <v>63.5</v>
      </c>
      <c r="F67">
        <f>[9]Lite!F71</f>
        <v>76.2</v>
      </c>
      <c r="H67">
        <f>'[9]DWM-NB'!L71</f>
        <v>2</v>
      </c>
      <c r="I67">
        <f>[9]Lite!L71</f>
        <v>7</v>
      </c>
      <c r="J67">
        <f>'[9]DWM-HT'!L71</f>
        <v>5</v>
      </c>
      <c r="L67">
        <f>[9]ARF!Q71</f>
        <v>0</v>
      </c>
      <c r="M67">
        <f>'[9]DWM-NB'!Q71</f>
        <v>0</v>
      </c>
      <c r="N67">
        <f>'[9]DWM-HT'!Q71</f>
        <v>0</v>
      </c>
      <c r="O67">
        <f>[9]WMA!Q71</f>
        <v>0</v>
      </c>
      <c r="P67">
        <f>[9]Lite!Q71</f>
        <v>100</v>
      </c>
      <c r="R67">
        <f>[9]ARF!C71</f>
        <v>6.25</v>
      </c>
      <c r="S67">
        <f>'[9]DWM-NB'!C71</f>
        <v>1.546875</v>
      </c>
      <c r="T67">
        <f>'[9]DWM-HT'!C71</f>
        <v>2.1875</v>
      </c>
      <c r="U67">
        <f>[9]WMA!C71</f>
        <v>0.9375</v>
      </c>
      <c r="V67">
        <f>[9]Lite!C71</f>
        <v>3.421875</v>
      </c>
    </row>
    <row r="68" spans="1:22" x14ac:dyDescent="0.3">
      <c r="A68">
        <f>[9]ARF!E72</f>
        <v>66000</v>
      </c>
      <c r="B68">
        <f>[9]ARF!F72</f>
        <v>71.5</v>
      </c>
      <c r="C68">
        <f>'[9]DWM-NB'!F72</f>
        <v>75.5</v>
      </c>
      <c r="D68">
        <f>'[9]DWM-HT'!F72</f>
        <v>74.8</v>
      </c>
      <c r="E68">
        <f>[9]WMA!F72</f>
        <v>63.3</v>
      </c>
      <c r="F68">
        <f>[9]Lite!F72</f>
        <v>73.2</v>
      </c>
      <c r="H68">
        <f>'[9]DWM-NB'!L72</f>
        <v>2</v>
      </c>
      <c r="I68">
        <f>[9]Lite!L72</f>
        <v>7</v>
      </c>
      <c r="J68">
        <f>'[9]DWM-HT'!L72</f>
        <v>5</v>
      </c>
      <c r="L68">
        <f>[9]ARF!Q72</f>
        <v>0</v>
      </c>
      <c r="M68">
        <f>'[9]DWM-NB'!Q72</f>
        <v>0</v>
      </c>
      <c r="N68">
        <f>'[9]DWM-HT'!Q72</f>
        <v>0</v>
      </c>
      <c r="O68">
        <f>[9]WMA!Q72</f>
        <v>0</v>
      </c>
      <c r="P68">
        <f>[9]Lite!Q72</f>
        <v>100</v>
      </c>
      <c r="R68">
        <f>[9]ARF!C72</f>
        <v>6.28125</v>
      </c>
      <c r="S68">
        <f>'[9]DWM-NB'!C72</f>
        <v>1.5625</v>
      </c>
      <c r="T68">
        <f>'[9]DWM-HT'!C72</f>
        <v>2.21875</v>
      </c>
      <c r="U68">
        <f>[9]WMA!C72</f>
        <v>0.953125</v>
      </c>
      <c r="V68">
        <f>[9]Lite!C72</f>
        <v>3.453125</v>
      </c>
    </row>
    <row r="69" spans="1:22" x14ac:dyDescent="0.3">
      <c r="A69">
        <f>[9]ARF!E73</f>
        <v>67000</v>
      </c>
      <c r="B69">
        <f>[9]ARF!F73</f>
        <v>67</v>
      </c>
      <c r="C69">
        <f>'[9]DWM-NB'!F73</f>
        <v>78.5</v>
      </c>
      <c r="D69">
        <f>'[9]DWM-HT'!F73</f>
        <v>71.399999999999991</v>
      </c>
      <c r="E69">
        <f>[9]WMA!F73</f>
        <v>67.600000000000009</v>
      </c>
      <c r="F69">
        <f>[9]Lite!F73</f>
        <v>65.600000000000009</v>
      </c>
      <c r="H69">
        <f>'[9]DWM-NB'!L73</f>
        <v>2</v>
      </c>
      <c r="I69">
        <f>[9]Lite!L73</f>
        <v>7</v>
      </c>
      <c r="J69">
        <f>'[9]DWM-HT'!L73</f>
        <v>5</v>
      </c>
      <c r="L69">
        <f>[9]ARF!Q73</f>
        <v>0</v>
      </c>
      <c r="M69">
        <f>'[9]DWM-NB'!Q73</f>
        <v>0</v>
      </c>
      <c r="N69">
        <f>'[9]DWM-HT'!Q73</f>
        <v>0</v>
      </c>
      <c r="O69">
        <f>[9]WMA!Q73</f>
        <v>0</v>
      </c>
      <c r="P69">
        <f>[9]Lite!Q73</f>
        <v>0</v>
      </c>
      <c r="R69">
        <f>[9]ARF!C73</f>
        <v>6.296875</v>
      </c>
      <c r="S69">
        <f>'[9]DWM-NB'!C73</f>
        <v>1.5625</v>
      </c>
      <c r="T69">
        <f>'[9]DWM-HT'!C73</f>
        <v>2.25</v>
      </c>
      <c r="U69">
        <f>[9]WMA!C73</f>
        <v>0.96875</v>
      </c>
      <c r="V69">
        <f>[9]Lite!C73</f>
        <v>3.46875</v>
      </c>
    </row>
    <row r="70" spans="1:22" x14ac:dyDescent="0.3">
      <c r="A70">
        <f>[9]ARF!E74</f>
        <v>68000</v>
      </c>
      <c r="B70">
        <f>[9]ARF!F74</f>
        <v>64.3</v>
      </c>
      <c r="C70">
        <f>'[9]DWM-NB'!F74</f>
        <v>78.400000000000006</v>
      </c>
      <c r="D70">
        <f>'[9]DWM-HT'!F74</f>
        <v>66.100000000000009</v>
      </c>
      <c r="E70">
        <f>[9]WMA!F74</f>
        <v>66.5</v>
      </c>
      <c r="F70">
        <f>[9]Lite!F74</f>
        <v>63.6</v>
      </c>
      <c r="H70">
        <f>'[9]DWM-NB'!L74</f>
        <v>2</v>
      </c>
      <c r="I70">
        <f>[9]Lite!L74</f>
        <v>7</v>
      </c>
      <c r="J70">
        <f>'[9]DWM-HT'!L74</f>
        <v>5</v>
      </c>
      <c r="L70">
        <f>[9]ARF!Q74</f>
        <v>0</v>
      </c>
      <c r="M70">
        <f>'[9]DWM-NB'!Q74</f>
        <v>0</v>
      </c>
      <c r="N70">
        <f>'[9]DWM-HT'!Q74</f>
        <v>0</v>
      </c>
      <c r="O70">
        <f>[9]WMA!Q74</f>
        <v>0</v>
      </c>
      <c r="P70">
        <f>[9]Lite!Q74</f>
        <v>100</v>
      </c>
      <c r="R70">
        <f>[9]ARF!C74</f>
        <v>6.359375</v>
      </c>
      <c r="S70">
        <f>'[9]DWM-NB'!C74</f>
        <v>1.578125</v>
      </c>
      <c r="T70">
        <f>'[9]DWM-HT'!C74</f>
        <v>2.28125</v>
      </c>
      <c r="U70">
        <f>[9]WMA!C74</f>
        <v>0.984375</v>
      </c>
      <c r="V70">
        <f>[9]Lite!C74</f>
        <v>3.5</v>
      </c>
    </row>
    <row r="71" spans="1:22" x14ac:dyDescent="0.3">
      <c r="A71">
        <f>[9]ARF!E75</f>
        <v>69000</v>
      </c>
      <c r="B71">
        <f>[9]ARF!F75</f>
        <v>62.8</v>
      </c>
      <c r="C71">
        <f>'[9]DWM-NB'!F75</f>
        <v>81</v>
      </c>
      <c r="D71">
        <f>'[9]DWM-HT'!F75</f>
        <v>65.400000000000006</v>
      </c>
      <c r="E71">
        <f>[9]WMA!F75</f>
        <v>66.100000000000009</v>
      </c>
      <c r="F71">
        <f>[9]Lite!F75</f>
        <v>63.9</v>
      </c>
      <c r="H71">
        <f>'[9]DWM-NB'!L75</f>
        <v>2</v>
      </c>
      <c r="I71">
        <f>[9]Lite!L75</f>
        <v>7</v>
      </c>
      <c r="J71">
        <f>'[9]DWM-HT'!L75</f>
        <v>4</v>
      </c>
      <c r="L71">
        <f>[9]ARF!Q75</f>
        <v>0</v>
      </c>
      <c r="M71">
        <f>'[9]DWM-NB'!Q75</f>
        <v>0</v>
      </c>
      <c r="N71">
        <f>'[9]DWM-HT'!Q75</f>
        <v>0</v>
      </c>
      <c r="O71">
        <f>[9]WMA!Q75</f>
        <v>0</v>
      </c>
      <c r="P71">
        <f>[9]Lite!Q75</f>
        <v>100</v>
      </c>
      <c r="R71">
        <f>[9]ARF!C75</f>
        <v>6.421875</v>
      </c>
      <c r="S71">
        <f>'[9]DWM-NB'!C75</f>
        <v>1.59375</v>
      </c>
      <c r="T71">
        <f>'[9]DWM-HT'!C75</f>
        <v>2.3125</v>
      </c>
      <c r="U71">
        <f>[9]WMA!C75</f>
        <v>0.984375</v>
      </c>
      <c r="V71">
        <f>[9]Lite!C75</f>
        <v>3.546875</v>
      </c>
    </row>
    <row r="72" spans="1:22" x14ac:dyDescent="0.3">
      <c r="A72">
        <f>[9]ARF!E76</f>
        <v>70000</v>
      </c>
      <c r="B72">
        <f>[9]ARF!F76</f>
        <v>65.400000000000006</v>
      </c>
      <c r="C72">
        <f>'[9]DWM-NB'!F76</f>
        <v>83.2</v>
      </c>
      <c r="D72">
        <f>'[9]DWM-HT'!F76</f>
        <v>68.400000000000006</v>
      </c>
      <c r="E72">
        <f>[9]WMA!F76</f>
        <v>65.400000000000006</v>
      </c>
      <c r="F72">
        <f>[9]Lite!F76</f>
        <v>68.100000000000009</v>
      </c>
      <c r="H72">
        <f>'[9]DWM-NB'!L76</f>
        <v>2</v>
      </c>
      <c r="I72">
        <f>[9]Lite!L76</f>
        <v>7</v>
      </c>
      <c r="J72">
        <f>'[9]DWM-HT'!L76</f>
        <v>4</v>
      </c>
      <c r="L72">
        <f>[9]ARF!Q76</f>
        <v>0</v>
      </c>
      <c r="M72">
        <f>'[9]DWM-NB'!Q76</f>
        <v>0</v>
      </c>
      <c r="N72">
        <f>'[9]DWM-HT'!Q76</f>
        <v>0</v>
      </c>
      <c r="O72">
        <f>[9]WMA!Q76</f>
        <v>0</v>
      </c>
      <c r="P72">
        <f>[9]Lite!Q76</f>
        <v>100</v>
      </c>
      <c r="R72">
        <f>[9]ARF!C76</f>
        <v>6.484375</v>
      </c>
      <c r="S72">
        <f>'[9]DWM-NB'!C76</f>
        <v>1.609375</v>
      </c>
      <c r="T72">
        <f>'[9]DWM-HT'!C76</f>
        <v>2.34375</v>
      </c>
      <c r="U72">
        <f>[9]WMA!C76</f>
        <v>1</v>
      </c>
      <c r="V72">
        <f>[9]Lite!C76</f>
        <v>3.59375</v>
      </c>
    </row>
    <row r="73" spans="1:22" x14ac:dyDescent="0.3">
      <c r="A73">
        <f>[9]ARF!E77</f>
        <v>71000</v>
      </c>
      <c r="B73">
        <f>[9]ARF!F77</f>
        <v>62</v>
      </c>
      <c r="C73">
        <f>'[9]DWM-NB'!F77</f>
        <v>84.1</v>
      </c>
      <c r="D73">
        <f>'[9]DWM-HT'!F77</f>
        <v>64.900000000000006</v>
      </c>
      <c r="E73">
        <f>[9]WMA!F77</f>
        <v>66.900000000000006</v>
      </c>
      <c r="F73">
        <f>[9]Lite!F77</f>
        <v>78.100000000000009</v>
      </c>
      <c r="H73">
        <f>'[9]DWM-NB'!L77</f>
        <v>2</v>
      </c>
      <c r="I73">
        <f>[9]Lite!L77</f>
        <v>9</v>
      </c>
      <c r="J73">
        <f>'[9]DWM-HT'!L77</f>
        <v>4</v>
      </c>
      <c r="L73">
        <f>[9]ARF!Q77</f>
        <v>0</v>
      </c>
      <c r="M73">
        <f>'[9]DWM-NB'!Q77</f>
        <v>0</v>
      </c>
      <c r="N73">
        <f>'[9]DWM-HT'!Q77</f>
        <v>0</v>
      </c>
      <c r="O73">
        <f>[9]WMA!Q77</f>
        <v>0</v>
      </c>
      <c r="P73">
        <f>[9]Lite!Q77</f>
        <v>0</v>
      </c>
      <c r="R73">
        <f>[9]ARF!C77</f>
        <v>6.5625</v>
      </c>
      <c r="S73">
        <f>'[9]DWM-NB'!C77</f>
        <v>1.625</v>
      </c>
      <c r="T73">
        <f>'[9]DWM-HT'!C77</f>
        <v>2.359375</v>
      </c>
      <c r="U73">
        <f>[9]WMA!C77</f>
        <v>1.015625</v>
      </c>
      <c r="V73">
        <f>[9]Lite!C77</f>
        <v>3.65625</v>
      </c>
    </row>
    <row r="74" spans="1:22" x14ac:dyDescent="0.3">
      <c r="A74">
        <f>[9]ARF!E78</f>
        <v>72000</v>
      </c>
      <c r="B74">
        <f>[9]ARF!F78</f>
        <v>61</v>
      </c>
      <c r="C74">
        <f>'[9]DWM-NB'!F78</f>
        <v>85.6</v>
      </c>
      <c r="D74">
        <f>'[9]DWM-HT'!F78</f>
        <v>64.8</v>
      </c>
      <c r="E74">
        <f>[9]WMA!F78</f>
        <v>65.8</v>
      </c>
      <c r="F74">
        <f>[9]Lite!F78</f>
        <v>78.2</v>
      </c>
      <c r="H74">
        <f>'[9]DWM-NB'!L78</f>
        <v>2</v>
      </c>
      <c r="I74">
        <f>[9]Lite!L78</f>
        <v>9</v>
      </c>
      <c r="J74">
        <f>'[9]DWM-HT'!L78</f>
        <v>4</v>
      </c>
      <c r="L74">
        <f>[9]ARF!Q78</f>
        <v>0</v>
      </c>
      <c r="M74">
        <f>'[9]DWM-NB'!Q78</f>
        <v>0</v>
      </c>
      <c r="N74">
        <f>'[9]DWM-HT'!Q78</f>
        <v>0</v>
      </c>
      <c r="O74">
        <f>[9]WMA!Q78</f>
        <v>0</v>
      </c>
      <c r="P74">
        <f>[9]Lite!Q78</f>
        <v>100</v>
      </c>
      <c r="R74">
        <f>[9]ARF!C78</f>
        <v>6.671875</v>
      </c>
      <c r="S74">
        <f>'[9]DWM-NB'!C78</f>
        <v>1.640625</v>
      </c>
      <c r="T74">
        <f>'[9]DWM-HT'!C78</f>
        <v>2.390625</v>
      </c>
      <c r="U74">
        <f>[9]WMA!C78</f>
        <v>1.03125</v>
      </c>
      <c r="V74">
        <f>[9]Lite!C78</f>
        <v>3.6875</v>
      </c>
    </row>
    <row r="75" spans="1:22" x14ac:dyDescent="0.3">
      <c r="A75">
        <f>[9]ARF!E79</f>
        <v>73000</v>
      </c>
      <c r="B75">
        <f>[9]ARF!F79</f>
        <v>72.2</v>
      </c>
      <c r="C75">
        <f>'[9]DWM-NB'!F79</f>
        <v>80.600000000000009</v>
      </c>
      <c r="D75">
        <f>'[9]DWM-HT'!F79</f>
        <v>67.2</v>
      </c>
      <c r="E75">
        <f>[9]WMA!F79</f>
        <v>64</v>
      </c>
      <c r="F75">
        <f>[9]Lite!F79</f>
        <v>80.2</v>
      </c>
      <c r="H75">
        <f>'[9]DWM-NB'!L79</f>
        <v>2</v>
      </c>
      <c r="I75">
        <f>[9]Lite!L79</f>
        <v>9</v>
      </c>
      <c r="J75">
        <f>'[9]DWM-HT'!L79</f>
        <v>4</v>
      </c>
      <c r="L75">
        <f>[9]ARF!Q79</f>
        <v>0</v>
      </c>
      <c r="M75">
        <f>'[9]DWM-NB'!Q79</f>
        <v>0</v>
      </c>
      <c r="N75">
        <f>'[9]DWM-HT'!Q79</f>
        <v>0</v>
      </c>
      <c r="O75">
        <f>[9]WMA!Q79</f>
        <v>0</v>
      </c>
      <c r="P75">
        <f>[9]Lite!Q79</f>
        <v>100</v>
      </c>
      <c r="R75">
        <f>[9]ARF!C79</f>
        <v>6.734375</v>
      </c>
      <c r="S75">
        <f>'[9]DWM-NB'!C79</f>
        <v>1.640625</v>
      </c>
      <c r="T75">
        <f>'[9]DWM-HT'!C79</f>
        <v>2.40625</v>
      </c>
      <c r="U75">
        <f>[9]WMA!C79</f>
        <v>1.03125</v>
      </c>
      <c r="V75">
        <f>[9]Lite!C79</f>
        <v>3.75</v>
      </c>
    </row>
    <row r="76" spans="1:22" x14ac:dyDescent="0.3">
      <c r="A76">
        <f>[9]ARF!E80</f>
        <v>74000</v>
      </c>
      <c r="B76">
        <f>[9]ARF!F80</f>
        <v>71.5</v>
      </c>
      <c r="C76">
        <f>'[9]DWM-NB'!F80</f>
        <v>79.5</v>
      </c>
      <c r="D76">
        <f>'[9]DWM-HT'!F80</f>
        <v>69.3</v>
      </c>
      <c r="E76">
        <f>[9]WMA!F80</f>
        <v>67.2</v>
      </c>
      <c r="F76">
        <f>[9]Lite!F80</f>
        <v>82.3</v>
      </c>
      <c r="H76">
        <f>'[9]DWM-NB'!L80</f>
        <v>2</v>
      </c>
      <c r="I76">
        <f>[9]Lite!L80</f>
        <v>9</v>
      </c>
      <c r="J76">
        <f>'[9]DWM-HT'!L80</f>
        <v>4</v>
      </c>
      <c r="L76">
        <f>[9]ARF!Q80</f>
        <v>0</v>
      </c>
      <c r="M76">
        <f>'[9]DWM-NB'!Q80</f>
        <v>0</v>
      </c>
      <c r="N76">
        <f>'[9]DWM-HT'!Q80</f>
        <v>0</v>
      </c>
      <c r="O76">
        <f>[9]WMA!Q80</f>
        <v>0</v>
      </c>
      <c r="P76">
        <f>[9]Lite!Q80</f>
        <v>0</v>
      </c>
      <c r="R76">
        <f>[9]ARF!C80</f>
        <v>6.765625</v>
      </c>
      <c r="S76">
        <f>'[9]DWM-NB'!C80</f>
        <v>1.65625</v>
      </c>
      <c r="T76">
        <f>'[9]DWM-HT'!C80</f>
        <v>2.4375</v>
      </c>
      <c r="U76">
        <f>[9]WMA!C80</f>
        <v>1.046875</v>
      </c>
      <c r="V76">
        <f>[9]Lite!C80</f>
        <v>3.8125</v>
      </c>
    </row>
    <row r="77" spans="1:22" x14ac:dyDescent="0.3">
      <c r="A77">
        <f>[9]ARF!E81</f>
        <v>75000</v>
      </c>
      <c r="B77">
        <f>[9]ARF!F81</f>
        <v>70.899999999999991</v>
      </c>
      <c r="C77">
        <f>'[9]DWM-NB'!F81</f>
        <v>77.7</v>
      </c>
      <c r="D77">
        <f>'[9]DWM-HT'!F81</f>
        <v>70.399999999999991</v>
      </c>
      <c r="E77">
        <f>[9]WMA!F81</f>
        <v>65.400000000000006</v>
      </c>
      <c r="F77">
        <f>[9]Lite!F81</f>
        <v>79</v>
      </c>
      <c r="H77">
        <f>'[9]DWM-NB'!L81</f>
        <v>2</v>
      </c>
      <c r="I77">
        <f>[9]Lite!L81</f>
        <v>9</v>
      </c>
      <c r="J77">
        <f>'[9]DWM-HT'!L81</f>
        <v>4</v>
      </c>
      <c r="L77">
        <f>[9]ARF!Q81</f>
        <v>0</v>
      </c>
      <c r="M77">
        <f>'[9]DWM-NB'!Q81</f>
        <v>0</v>
      </c>
      <c r="N77">
        <f>'[9]DWM-HT'!Q81</f>
        <v>0</v>
      </c>
      <c r="O77">
        <f>[9]WMA!Q81</f>
        <v>0</v>
      </c>
      <c r="P77">
        <f>[9]Lite!Q81</f>
        <v>100</v>
      </c>
      <c r="R77">
        <f>[9]ARF!C81</f>
        <v>6.78125</v>
      </c>
      <c r="S77">
        <f>'[9]DWM-NB'!C81</f>
        <v>1.671875</v>
      </c>
      <c r="T77">
        <f>'[9]DWM-HT'!C81</f>
        <v>2.453125</v>
      </c>
      <c r="U77">
        <f>[9]WMA!C81</f>
        <v>1.0625</v>
      </c>
      <c r="V77">
        <f>[9]Lite!C81</f>
        <v>3.859375</v>
      </c>
    </row>
    <row r="78" spans="1:22" x14ac:dyDescent="0.3">
      <c r="A78">
        <f>[9]ARF!E82</f>
        <v>76000</v>
      </c>
      <c r="B78">
        <f>[9]ARF!F82</f>
        <v>70.199999999999989</v>
      </c>
      <c r="C78">
        <f>'[9]DWM-NB'!F82</f>
        <v>79.5</v>
      </c>
      <c r="D78">
        <f>'[9]DWM-HT'!F82</f>
        <v>72.899999999999991</v>
      </c>
      <c r="E78">
        <f>[9]WMA!F82</f>
        <v>63</v>
      </c>
      <c r="F78">
        <f>[9]Lite!F82</f>
        <v>78.2</v>
      </c>
      <c r="H78">
        <f>'[9]DWM-NB'!L82</f>
        <v>2</v>
      </c>
      <c r="I78">
        <f>[9]Lite!L82</f>
        <v>8</v>
      </c>
      <c r="J78">
        <f>'[9]DWM-HT'!L82</f>
        <v>4</v>
      </c>
      <c r="L78">
        <f>[9]ARF!Q82</f>
        <v>0</v>
      </c>
      <c r="M78">
        <f>'[9]DWM-NB'!Q82</f>
        <v>0</v>
      </c>
      <c r="N78">
        <f>'[9]DWM-HT'!Q82</f>
        <v>0</v>
      </c>
      <c r="O78">
        <f>[9]WMA!Q82</f>
        <v>0</v>
      </c>
      <c r="P78">
        <f>[9]Lite!Q82</f>
        <v>100</v>
      </c>
      <c r="R78">
        <f>[9]ARF!C82</f>
        <v>6.8125</v>
      </c>
      <c r="S78">
        <f>'[9]DWM-NB'!C82</f>
        <v>1.6875</v>
      </c>
      <c r="T78">
        <f>'[9]DWM-HT'!C82</f>
        <v>2.46875</v>
      </c>
      <c r="U78">
        <f>[9]WMA!C82</f>
        <v>1.078125</v>
      </c>
      <c r="V78">
        <f>[9]Lite!C82</f>
        <v>3.90625</v>
      </c>
    </row>
    <row r="79" spans="1:22" x14ac:dyDescent="0.3">
      <c r="A79">
        <f>[9]ARF!E83</f>
        <v>77000</v>
      </c>
      <c r="B79">
        <f>[9]ARF!F83</f>
        <v>69.699999999999989</v>
      </c>
      <c r="C79">
        <f>'[9]DWM-NB'!F83</f>
        <v>79</v>
      </c>
      <c r="D79">
        <f>'[9]DWM-HT'!F83</f>
        <v>71.099999999999994</v>
      </c>
      <c r="E79">
        <f>[9]WMA!F83</f>
        <v>63.1</v>
      </c>
      <c r="F79">
        <f>[9]Lite!F83</f>
        <v>78.100000000000009</v>
      </c>
      <c r="H79">
        <f>'[9]DWM-NB'!L83</f>
        <v>2</v>
      </c>
      <c r="I79">
        <f>[9]Lite!L83</f>
        <v>8</v>
      </c>
      <c r="J79">
        <f>'[9]DWM-HT'!L83</f>
        <v>4</v>
      </c>
      <c r="L79">
        <f>[9]ARF!Q83</f>
        <v>0</v>
      </c>
      <c r="M79">
        <f>'[9]DWM-NB'!Q83</f>
        <v>0</v>
      </c>
      <c r="N79">
        <f>'[9]DWM-HT'!Q83</f>
        <v>0</v>
      </c>
      <c r="O79">
        <f>[9]WMA!Q83</f>
        <v>0</v>
      </c>
      <c r="P79">
        <f>[9]Lite!Q83</f>
        <v>100</v>
      </c>
      <c r="R79">
        <f>[9]ARF!C83</f>
        <v>6.828125</v>
      </c>
      <c r="S79">
        <f>'[9]DWM-NB'!C83</f>
        <v>1.703125</v>
      </c>
      <c r="T79">
        <f>'[9]DWM-HT'!C83</f>
        <v>2.484375</v>
      </c>
      <c r="U79">
        <f>[9]WMA!C83</f>
        <v>1.078125</v>
      </c>
      <c r="V79">
        <f>[9]Lite!C83</f>
        <v>3.9375</v>
      </c>
    </row>
    <row r="80" spans="1:22" x14ac:dyDescent="0.3">
      <c r="A80">
        <f>[9]ARF!E84</f>
        <v>78000</v>
      </c>
      <c r="B80">
        <f>[9]ARF!F84</f>
        <v>63.3</v>
      </c>
      <c r="C80">
        <f>'[9]DWM-NB'!F84</f>
        <v>79.5</v>
      </c>
      <c r="D80">
        <f>'[9]DWM-HT'!F84</f>
        <v>74.5</v>
      </c>
      <c r="E80">
        <f>[9]WMA!F84</f>
        <v>60.8</v>
      </c>
      <c r="F80">
        <f>[9]Lite!F84</f>
        <v>72.7</v>
      </c>
      <c r="H80">
        <f>'[9]DWM-NB'!L84</f>
        <v>2</v>
      </c>
      <c r="I80">
        <f>[9]Lite!L84</f>
        <v>8</v>
      </c>
      <c r="J80">
        <f>'[9]DWM-HT'!L84</f>
        <v>4</v>
      </c>
      <c r="L80">
        <f>[9]ARF!Q84</f>
        <v>0</v>
      </c>
      <c r="M80">
        <f>'[9]DWM-NB'!Q84</f>
        <v>0</v>
      </c>
      <c r="N80">
        <f>'[9]DWM-HT'!Q84</f>
        <v>0</v>
      </c>
      <c r="O80">
        <f>[9]WMA!Q84</f>
        <v>0</v>
      </c>
      <c r="P80">
        <f>[9]Lite!Q84</f>
        <v>0</v>
      </c>
      <c r="R80">
        <f>[9]ARF!C84</f>
        <v>6.90625</v>
      </c>
      <c r="S80">
        <f>'[9]DWM-NB'!C84</f>
        <v>1.703125</v>
      </c>
      <c r="T80">
        <f>'[9]DWM-HT'!C84</f>
        <v>2.515625</v>
      </c>
      <c r="U80">
        <f>[9]WMA!C84</f>
        <v>1.09375</v>
      </c>
      <c r="V80">
        <f>[9]Lite!C84</f>
        <v>3.96875</v>
      </c>
    </row>
    <row r="81" spans="1:22" x14ac:dyDescent="0.3">
      <c r="A81">
        <f>[9]ARF!E85</f>
        <v>79000</v>
      </c>
      <c r="B81">
        <f>[9]ARF!F85</f>
        <v>61.7</v>
      </c>
      <c r="C81">
        <f>'[9]DWM-NB'!F85</f>
        <v>76.099999999999994</v>
      </c>
      <c r="D81">
        <f>'[9]DWM-HT'!F85</f>
        <v>74.2</v>
      </c>
      <c r="E81">
        <f>[9]WMA!F85</f>
        <v>60.3</v>
      </c>
      <c r="F81">
        <f>[9]Lite!F85</f>
        <v>73.5</v>
      </c>
      <c r="H81">
        <f>'[9]DWM-NB'!L85</f>
        <v>2</v>
      </c>
      <c r="I81">
        <f>[9]Lite!L85</f>
        <v>8</v>
      </c>
      <c r="J81">
        <f>'[9]DWM-HT'!L85</f>
        <v>4</v>
      </c>
      <c r="L81">
        <f>[9]ARF!Q85</f>
        <v>0</v>
      </c>
      <c r="M81">
        <f>'[9]DWM-NB'!Q85</f>
        <v>0</v>
      </c>
      <c r="N81">
        <f>'[9]DWM-HT'!Q85</f>
        <v>0</v>
      </c>
      <c r="O81">
        <f>[9]WMA!Q85</f>
        <v>0</v>
      </c>
      <c r="P81">
        <f>[9]Lite!Q85</f>
        <v>100</v>
      </c>
      <c r="R81">
        <f>[9]ARF!C85</f>
        <v>7</v>
      </c>
      <c r="S81">
        <f>'[9]DWM-NB'!C85</f>
        <v>1.71875</v>
      </c>
      <c r="T81">
        <f>'[9]DWM-HT'!C85</f>
        <v>2.53125</v>
      </c>
      <c r="U81">
        <f>[9]WMA!C85</f>
        <v>1.109375</v>
      </c>
      <c r="V81">
        <f>[9]Lite!C85</f>
        <v>4.015625</v>
      </c>
    </row>
    <row r="82" spans="1:22" x14ac:dyDescent="0.3">
      <c r="A82">
        <f>[9]ARF!E86</f>
        <v>80000</v>
      </c>
      <c r="B82">
        <f>[9]ARF!F86</f>
        <v>58.199999999999996</v>
      </c>
      <c r="C82">
        <f>'[9]DWM-NB'!F86</f>
        <v>77.100000000000009</v>
      </c>
      <c r="D82">
        <f>'[9]DWM-HT'!F86</f>
        <v>74.099999999999994</v>
      </c>
      <c r="E82">
        <f>[9]WMA!F86</f>
        <v>61.1</v>
      </c>
      <c r="F82">
        <f>[9]Lite!F86</f>
        <v>69.899999999999991</v>
      </c>
      <c r="H82">
        <f>'[9]DWM-NB'!L86</f>
        <v>2</v>
      </c>
      <c r="I82">
        <f>[9]Lite!L86</f>
        <v>8</v>
      </c>
      <c r="J82">
        <f>'[9]DWM-HT'!L86</f>
        <v>4</v>
      </c>
      <c r="L82">
        <f>[9]ARF!Q86</f>
        <v>0</v>
      </c>
      <c r="M82">
        <f>'[9]DWM-NB'!Q86</f>
        <v>0</v>
      </c>
      <c r="N82">
        <f>'[9]DWM-HT'!Q86</f>
        <v>0</v>
      </c>
      <c r="O82">
        <f>[9]WMA!Q86</f>
        <v>0</v>
      </c>
      <c r="P82">
        <f>[9]Lite!Q86</f>
        <v>0</v>
      </c>
      <c r="R82">
        <f>[9]ARF!C86</f>
        <v>7.109375</v>
      </c>
      <c r="S82">
        <f>'[9]DWM-NB'!C86</f>
        <v>1.734375</v>
      </c>
      <c r="T82">
        <f>'[9]DWM-HT'!C86</f>
        <v>2.546875</v>
      </c>
      <c r="U82">
        <f>[9]WMA!C86</f>
        <v>1.125</v>
      </c>
      <c r="V82">
        <f>[9]Lite!C86</f>
        <v>4.046875</v>
      </c>
    </row>
    <row r="83" spans="1:22" x14ac:dyDescent="0.3">
      <c r="A83">
        <f>[9]ARF!E87</f>
        <v>81000</v>
      </c>
      <c r="B83">
        <f>[9]ARF!F87</f>
        <v>61.7</v>
      </c>
      <c r="C83">
        <f>'[9]DWM-NB'!F87</f>
        <v>78.5</v>
      </c>
      <c r="D83">
        <f>'[9]DWM-HT'!F87</f>
        <v>73.5</v>
      </c>
      <c r="E83">
        <f>[9]WMA!F87</f>
        <v>63.1</v>
      </c>
      <c r="F83">
        <f>[9]Lite!F87</f>
        <v>74.400000000000006</v>
      </c>
      <c r="H83">
        <f>'[9]DWM-NB'!L87</f>
        <v>2</v>
      </c>
      <c r="I83">
        <f>[9]Lite!L87</f>
        <v>8</v>
      </c>
      <c r="J83">
        <f>'[9]DWM-HT'!L87</f>
        <v>4</v>
      </c>
      <c r="L83">
        <f>[9]ARF!Q87</f>
        <v>0</v>
      </c>
      <c r="M83">
        <f>'[9]DWM-NB'!Q87</f>
        <v>0</v>
      </c>
      <c r="N83">
        <f>'[9]DWM-HT'!Q87</f>
        <v>0</v>
      </c>
      <c r="O83">
        <f>[9]WMA!Q87</f>
        <v>0</v>
      </c>
      <c r="P83">
        <f>[9]Lite!Q87</f>
        <v>100</v>
      </c>
      <c r="R83">
        <f>[9]ARF!C87</f>
        <v>7.25</v>
      </c>
      <c r="S83">
        <f>'[9]DWM-NB'!C87</f>
        <v>1.75</v>
      </c>
      <c r="T83">
        <f>'[9]DWM-HT'!C87</f>
        <v>2.5625</v>
      </c>
      <c r="U83">
        <f>[9]WMA!C87</f>
        <v>1.125</v>
      </c>
      <c r="V83">
        <f>[9]Lite!C87</f>
        <v>4.09375</v>
      </c>
    </row>
    <row r="84" spans="1:22" x14ac:dyDescent="0.3">
      <c r="A84">
        <f>[9]ARF!E88</f>
        <v>82000</v>
      </c>
      <c r="B84">
        <f>[9]ARF!F88</f>
        <v>69.099999999999994</v>
      </c>
      <c r="C84">
        <f>'[9]DWM-NB'!F88</f>
        <v>80.900000000000006</v>
      </c>
      <c r="D84">
        <f>'[9]DWM-HT'!F88</f>
        <v>72.399999999999991</v>
      </c>
      <c r="E84">
        <f>[9]WMA!F88</f>
        <v>62.7</v>
      </c>
      <c r="F84">
        <f>[9]Lite!F88</f>
        <v>71.2</v>
      </c>
      <c r="H84">
        <f>'[9]DWM-NB'!L88</f>
        <v>2</v>
      </c>
      <c r="I84">
        <f>[9]Lite!L88</f>
        <v>9</v>
      </c>
      <c r="J84">
        <f>'[9]DWM-HT'!L88</f>
        <v>4</v>
      </c>
      <c r="L84">
        <f>[9]ARF!Q88</f>
        <v>0</v>
      </c>
      <c r="M84">
        <f>'[9]DWM-NB'!Q88</f>
        <v>0</v>
      </c>
      <c r="N84">
        <f>'[9]DWM-HT'!Q88</f>
        <v>0</v>
      </c>
      <c r="O84">
        <f>[9]WMA!Q88</f>
        <v>0</v>
      </c>
      <c r="P84">
        <f>[9]Lite!Q88</f>
        <v>100</v>
      </c>
      <c r="R84">
        <f>[9]ARF!C88</f>
        <v>7.3125</v>
      </c>
      <c r="S84">
        <f>'[9]DWM-NB'!C88</f>
        <v>1.765625</v>
      </c>
      <c r="T84">
        <f>'[9]DWM-HT'!C88</f>
        <v>2.578125</v>
      </c>
      <c r="U84">
        <f>[9]WMA!C88</f>
        <v>1.140625</v>
      </c>
      <c r="V84">
        <f>[9]Lite!C88</f>
        <v>4.140625</v>
      </c>
    </row>
    <row r="85" spans="1:22" x14ac:dyDescent="0.3">
      <c r="A85">
        <f>[9]ARF!E89</f>
        <v>83000</v>
      </c>
      <c r="B85">
        <f>[9]ARF!F89</f>
        <v>65.900000000000006</v>
      </c>
      <c r="C85">
        <f>'[9]DWM-NB'!F89</f>
        <v>80</v>
      </c>
      <c r="D85">
        <f>'[9]DWM-HT'!F89</f>
        <v>73</v>
      </c>
      <c r="E85">
        <f>[9]WMA!F89</f>
        <v>59.3</v>
      </c>
      <c r="F85">
        <f>[9]Lite!F89</f>
        <v>64.400000000000006</v>
      </c>
      <c r="H85">
        <f>'[9]DWM-NB'!L89</f>
        <v>2</v>
      </c>
      <c r="I85">
        <f>[9]Lite!L89</f>
        <v>10</v>
      </c>
      <c r="J85">
        <f>'[9]DWM-HT'!L89</f>
        <v>4</v>
      </c>
      <c r="L85">
        <f>[9]ARF!Q89</f>
        <v>0</v>
      </c>
      <c r="M85">
        <f>'[9]DWM-NB'!Q89</f>
        <v>0</v>
      </c>
      <c r="N85">
        <f>'[9]DWM-HT'!Q89</f>
        <v>0</v>
      </c>
      <c r="O85">
        <f>[9]WMA!Q89</f>
        <v>0</v>
      </c>
      <c r="P85">
        <f>[9]Lite!Q89</f>
        <v>0</v>
      </c>
      <c r="R85">
        <f>[9]ARF!C89</f>
        <v>7.34375</v>
      </c>
      <c r="S85">
        <f>'[9]DWM-NB'!C89</f>
        <v>1.765625</v>
      </c>
      <c r="T85">
        <f>'[9]DWM-HT'!C89</f>
        <v>2.59375</v>
      </c>
      <c r="U85">
        <f>[9]WMA!C89</f>
        <v>1.15625</v>
      </c>
      <c r="V85">
        <f>[9]Lite!C89</f>
        <v>4.1875</v>
      </c>
    </row>
    <row r="86" spans="1:22" x14ac:dyDescent="0.3">
      <c r="A86">
        <f>[9]ARF!E90</f>
        <v>84000</v>
      </c>
      <c r="B86">
        <f>[9]ARF!F90</f>
        <v>63.6</v>
      </c>
      <c r="C86">
        <f>'[9]DWM-NB'!F90</f>
        <v>78.7</v>
      </c>
      <c r="D86">
        <f>'[9]DWM-HT'!F90</f>
        <v>74.099999999999994</v>
      </c>
      <c r="E86">
        <f>[9]WMA!F90</f>
        <v>58.599999999999994</v>
      </c>
      <c r="F86">
        <f>[9]Lite!F90</f>
        <v>72.7</v>
      </c>
      <c r="H86">
        <f>'[9]DWM-NB'!L90</f>
        <v>2</v>
      </c>
      <c r="I86">
        <f>[9]Lite!L90</f>
        <v>9</v>
      </c>
      <c r="J86">
        <f>'[9]DWM-HT'!L90</f>
        <v>4</v>
      </c>
      <c r="L86">
        <f>[9]ARF!Q90</f>
        <v>0</v>
      </c>
      <c r="M86">
        <f>'[9]DWM-NB'!Q90</f>
        <v>0</v>
      </c>
      <c r="N86">
        <f>'[9]DWM-HT'!Q90</f>
        <v>0</v>
      </c>
      <c r="O86">
        <f>[9]WMA!Q90</f>
        <v>0</v>
      </c>
      <c r="P86">
        <f>[9]Lite!Q90</f>
        <v>100</v>
      </c>
      <c r="R86">
        <f>[9]ARF!C90</f>
        <v>7.453125</v>
      </c>
      <c r="S86">
        <f>'[9]DWM-NB'!C90</f>
        <v>1.78125</v>
      </c>
      <c r="T86">
        <f>'[9]DWM-HT'!C90</f>
        <v>2.609375</v>
      </c>
      <c r="U86">
        <f>[9]WMA!C90</f>
        <v>1.171875</v>
      </c>
      <c r="V86">
        <f>[9]Lite!C90</f>
        <v>4.265625</v>
      </c>
    </row>
    <row r="87" spans="1:22" x14ac:dyDescent="0.3">
      <c r="A87">
        <f>[9]ARF!E91</f>
        <v>85000</v>
      </c>
      <c r="B87">
        <f>[9]ARF!F91</f>
        <v>67.300000000000011</v>
      </c>
      <c r="C87">
        <f>'[9]DWM-NB'!F91</f>
        <v>77.8</v>
      </c>
      <c r="D87">
        <f>'[9]DWM-HT'!F91</f>
        <v>73.099999999999994</v>
      </c>
      <c r="E87">
        <f>[9]WMA!F91</f>
        <v>60.4</v>
      </c>
      <c r="F87">
        <f>[9]Lite!F91</f>
        <v>79.900000000000006</v>
      </c>
      <c r="H87">
        <f>'[9]DWM-NB'!L91</f>
        <v>2</v>
      </c>
      <c r="I87">
        <f>[9]Lite!L91</f>
        <v>7</v>
      </c>
      <c r="J87">
        <f>'[9]DWM-HT'!L91</f>
        <v>4</v>
      </c>
      <c r="L87">
        <f>[9]ARF!Q91</f>
        <v>0</v>
      </c>
      <c r="M87">
        <f>'[9]DWM-NB'!Q91</f>
        <v>0</v>
      </c>
      <c r="N87">
        <f>'[9]DWM-HT'!Q91</f>
        <v>0</v>
      </c>
      <c r="O87">
        <f>[9]WMA!Q91</f>
        <v>0</v>
      </c>
      <c r="P87">
        <f>[9]Lite!Q91</f>
        <v>100</v>
      </c>
      <c r="R87">
        <f>[9]ARF!C91</f>
        <v>7.546875</v>
      </c>
      <c r="S87">
        <f>'[9]DWM-NB'!C91</f>
        <v>1.796875</v>
      </c>
      <c r="T87">
        <f>'[9]DWM-HT'!C91</f>
        <v>2.640625</v>
      </c>
      <c r="U87">
        <f>[9]WMA!C91</f>
        <v>1.171875</v>
      </c>
      <c r="V87">
        <f>[9]Lite!C91</f>
        <v>4.3125</v>
      </c>
    </row>
    <row r="88" spans="1:22" x14ac:dyDescent="0.3">
      <c r="A88">
        <f>[9]ARF!E92</f>
        <v>86000</v>
      </c>
      <c r="B88">
        <f>[9]ARF!F92</f>
        <v>70</v>
      </c>
      <c r="C88">
        <f>'[9]DWM-NB'!F92</f>
        <v>73.7</v>
      </c>
      <c r="D88">
        <f>'[9]DWM-HT'!F92</f>
        <v>73.2</v>
      </c>
      <c r="E88">
        <f>[9]WMA!F92</f>
        <v>60.099999999999994</v>
      </c>
      <c r="F88">
        <f>[9]Lite!F92</f>
        <v>75.5</v>
      </c>
      <c r="H88">
        <f>'[9]DWM-NB'!L92</f>
        <v>2</v>
      </c>
      <c r="I88">
        <f>[9]Lite!L92</f>
        <v>7</v>
      </c>
      <c r="J88">
        <f>'[9]DWM-HT'!L92</f>
        <v>4</v>
      </c>
      <c r="L88">
        <f>[9]ARF!Q92</f>
        <v>0</v>
      </c>
      <c r="M88">
        <f>'[9]DWM-NB'!Q92</f>
        <v>0</v>
      </c>
      <c r="N88">
        <f>'[9]DWM-HT'!Q92</f>
        <v>0</v>
      </c>
      <c r="O88">
        <f>[9]WMA!Q92</f>
        <v>0</v>
      </c>
      <c r="P88">
        <f>[9]Lite!Q92</f>
        <v>100</v>
      </c>
      <c r="R88">
        <f>[9]ARF!C92</f>
        <v>7.5625</v>
      </c>
      <c r="S88">
        <f>'[9]DWM-NB'!C92</f>
        <v>1.8125</v>
      </c>
      <c r="T88">
        <f>'[9]DWM-HT'!C92</f>
        <v>2.65625</v>
      </c>
      <c r="U88">
        <f>[9]WMA!C92</f>
        <v>1.1875</v>
      </c>
      <c r="V88">
        <f>[9]Lite!C92</f>
        <v>4.34375</v>
      </c>
    </row>
    <row r="89" spans="1:22" x14ac:dyDescent="0.3">
      <c r="A89">
        <f>[9]ARF!E93</f>
        <v>87000</v>
      </c>
      <c r="B89">
        <f>[9]ARF!F93</f>
        <v>70.7</v>
      </c>
      <c r="C89">
        <f>'[9]DWM-NB'!F93</f>
        <v>71.099999999999994</v>
      </c>
      <c r="D89">
        <f>'[9]DWM-HT'!F93</f>
        <v>70.199999999999989</v>
      </c>
      <c r="E89">
        <f>[9]WMA!F93</f>
        <v>54.500000000000007</v>
      </c>
      <c r="F89">
        <f>[9]Lite!F93</f>
        <v>68.2</v>
      </c>
      <c r="H89">
        <f>'[9]DWM-NB'!L93</f>
        <v>2</v>
      </c>
      <c r="I89">
        <f>[9]Lite!L93</f>
        <v>10</v>
      </c>
      <c r="J89">
        <f>'[9]DWM-HT'!L93</f>
        <v>4</v>
      </c>
      <c r="L89">
        <f>[9]ARF!Q93</f>
        <v>0</v>
      </c>
      <c r="M89">
        <f>'[9]DWM-NB'!Q93</f>
        <v>0</v>
      </c>
      <c r="N89">
        <f>'[9]DWM-HT'!Q93</f>
        <v>0</v>
      </c>
      <c r="O89">
        <f>[9]WMA!Q93</f>
        <v>0</v>
      </c>
      <c r="P89">
        <f>[9]Lite!Q93</f>
        <v>0</v>
      </c>
      <c r="R89">
        <f>[9]ARF!C93</f>
        <v>7.578125</v>
      </c>
      <c r="S89">
        <f>'[9]DWM-NB'!C93</f>
        <v>1.8125</v>
      </c>
      <c r="T89">
        <f>'[9]DWM-HT'!C93</f>
        <v>2.671875</v>
      </c>
      <c r="U89">
        <f>[9]WMA!C93</f>
        <v>1.203125</v>
      </c>
      <c r="V89">
        <f>[9]Lite!C93</f>
        <v>4.375</v>
      </c>
    </row>
    <row r="90" spans="1:22" x14ac:dyDescent="0.3">
      <c r="A90">
        <f>[9]ARF!E94</f>
        <v>88000</v>
      </c>
      <c r="B90">
        <f>[9]ARF!F94</f>
        <v>72.5</v>
      </c>
      <c r="C90">
        <f>'[9]DWM-NB'!F94</f>
        <v>71.7</v>
      </c>
      <c r="D90">
        <f>'[9]DWM-HT'!F94</f>
        <v>67.800000000000011</v>
      </c>
      <c r="E90">
        <f>[9]WMA!F94</f>
        <v>57.999999999999993</v>
      </c>
      <c r="F90">
        <f>[9]Lite!F94</f>
        <v>68.600000000000009</v>
      </c>
      <c r="H90">
        <f>'[9]DWM-NB'!L94</f>
        <v>2</v>
      </c>
      <c r="I90">
        <f>[9]Lite!L94</f>
        <v>10</v>
      </c>
      <c r="J90">
        <f>'[9]DWM-HT'!L94</f>
        <v>4</v>
      </c>
      <c r="L90">
        <f>[9]ARF!Q94</f>
        <v>0</v>
      </c>
      <c r="M90">
        <f>'[9]DWM-NB'!Q94</f>
        <v>0</v>
      </c>
      <c r="N90">
        <f>'[9]DWM-HT'!Q94</f>
        <v>0</v>
      </c>
      <c r="O90">
        <f>[9]WMA!Q94</f>
        <v>0</v>
      </c>
      <c r="P90">
        <f>[9]Lite!Q94</f>
        <v>0</v>
      </c>
      <c r="R90">
        <f>[9]ARF!C94</f>
        <v>7.609375</v>
      </c>
      <c r="S90">
        <f>'[9]DWM-NB'!C94</f>
        <v>1.828125</v>
      </c>
      <c r="T90">
        <f>'[9]DWM-HT'!C94</f>
        <v>2.6875</v>
      </c>
      <c r="U90">
        <f>[9]WMA!C94</f>
        <v>1.203125</v>
      </c>
      <c r="V90">
        <f>[9]Lite!C94</f>
        <v>4.453125</v>
      </c>
    </row>
    <row r="91" spans="1:22" x14ac:dyDescent="0.3">
      <c r="A91">
        <f>[9]ARF!E95</f>
        <v>89000</v>
      </c>
      <c r="B91">
        <f>[9]ARF!F95</f>
        <v>71.099999999999994</v>
      </c>
      <c r="C91">
        <f>'[9]DWM-NB'!F95</f>
        <v>72.7</v>
      </c>
      <c r="D91">
        <f>'[9]DWM-HT'!F95</f>
        <v>72.3</v>
      </c>
      <c r="E91">
        <f>[9]WMA!F95</f>
        <v>54.800000000000004</v>
      </c>
      <c r="F91">
        <f>[9]Lite!F95</f>
        <v>68</v>
      </c>
      <c r="H91">
        <f>'[9]DWM-NB'!L95</f>
        <v>2</v>
      </c>
      <c r="I91">
        <f>[9]Lite!L95</f>
        <v>10</v>
      </c>
      <c r="J91">
        <f>'[9]DWM-HT'!L95</f>
        <v>4</v>
      </c>
      <c r="L91">
        <f>[9]ARF!Q95</f>
        <v>0</v>
      </c>
      <c r="M91">
        <f>'[9]DWM-NB'!Q95</f>
        <v>0</v>
      </c>
      <c r="N91">
        <f>'[9]DWM-HT'!Q95</f>
        <v>0</v>
      </c>
      <c r="O91">
        <f>[9]WMA!Q95</f>
        <v>0</v>
      </c>
      <c r="P91">
        <f>[9]Lite!Q95</f>
        <v>0</v>
      </c>
      <c r="R91">
        <f>[9]ARF!C95</f>
        <v>7.625</v>
      </c>
      <c r="S91">
        <f>'[9]DWM-NB'!C95</f>
        <v>1.84375</v>
      </c>
      <c r="T91">
        <f>'[9]DWM-HT'!C95</f>
        <v>2.703125</v>
      </c>
      <c r="U91">
        <f>[9]WMA!C95</f>
        <v>1.21875</v>
      </c>
      <c r="V91">
        <f>[9]Lite!C95</f>
        <v>4.515625</v>
      </c>
    </row>
    <row r="92" spans="1:22" x14ac:dyDescent="0.3">
      <c r="A92">
        <f>[9]ARF!E96</f>
        <v>90000</v>
      </c>
      <c r="B92">
        <f>[9]ARF!F96</f>
        <v>75.900000000000006</v>
      </c>
      <c r="C92">
        <f>'[9]DWM-NB'!F96</f>
        <v>72.2</v>
      </c>
      <c r="D92">
        <f>'[9]DWM-HT'!F96</f>
        <v>74.5</v>
      </c>
      <c r="E92">
        <f>[9]WMA!F96</f>
        <v>54.6</v>
      </c>
      <c r="F92">
        <f>[9]Lite!F96</f>
        <v>65.900000000000006</v>
      </c>
      <c r="H92">
        <f>'[9]DWM-NB'!L96</f>
        <v>2</v>
      </c>
      <c r="I92">
        <f>[9]Lite!L96</f>
        <v>5</v>
      </c>
      <c r="J92">
        <f>'[9]DWM-HT'!L96</f>
        <v>4</v>
      </c>
      <c r="L92">
        <f>[9]ARF!Q96</f>
        <v>0</v>
      </c>
      <c r="M92">
        <f>'[9]DWM-NB'!Q96</f>
        <v>0</v>
      </c>
      <c r="N92">
        <f>'[9]DWM-HT'!Q96</f>
        <v>0</v>
      </c>
      <c r="O92">
        <f>[9]WMA!Q96</f>
        <v>0</v>
      </c>
      <c r="P92">
        <f>[9]Lite!Q96</f>
        <v>0</v>
      </c>
      <c r="R92">
        <f>[9]ARF!C96</f>
        <v>7.640625</v>
      </c>
      <c r="S92">
        <f>'[9]DWM-NB'!C96</f>
        <v>1.859375</v>
      </c>
      <c r="T92">
        <f>'[9]DWM-HT'!C96</f>
        <v>2.71875</v>
      </c>
      <c r="U92">
        <f>[9]WMA!C96</f>
        <v>1.234375</v>
      </c>
      <c r="V92">
        <f>[9]Lite!C96</f>
        <v>4.578125</v>
      </c>
    </row>
    <row r="93" spans="1:22" x14ac:dyDescent="0.3">
      <c r="A93">
        <f>[9]ARF!E97</f>
        <v>91000</v>
      </c>
      <c r="B93">
        <f>[9]ARF!F97</f>
        <v>77.400000000000006</v>
      </c>
      <c r="C93">
        <f>'[9]DWM-NB'!F97</f>
        <v>75.3</v>
      </c>
      <c r="D93">
        <f>'[9]DWM-HT'!F97</f>
        <v>70.899999999999991</v>
      </c>
      <c r="E93">
        <f>[9]WMA!F97</f>
        <v>62.2</v>
      </c>
      <c r="F93">
        <f>[9]Lite!F97</f>
        <v>65.100000000000009</v>
      </c>
      <c r="H93">
        <f>'[9]DWM-NB'!L97</f>
        <v>2</v>
      </c>
      <c r="I93">
        <f>[9]Lite!L97</f>
        <v>5</v>
      </c>
      <c r="J93">
        <f>'[9]DWM-HT'!L97</f>
        <v>4</v>
      </c>
      <c r="L93">
        <f>[9]ARF!Q97</f>
        <v>0</v>
      </c>
      <c r="M93">
        <f>'[9]DWM-NB'!Q97</f>
        <v>0</v>
      </c>
      <c r="N93">
        <f>'[9]DWM-HT'!Q97</f>
        <v>0</v>
      </c>
      <c r="O93">
        <f>[9]WMA!Q97</f>
        <v>0</v>
      </c>
      <c r="P93">
        <f>[9]Lite!Q97</f>
        <v>0</v>
      </c>
      <c r="R93">
        <f>[9]ARF!C97</f>
        <v>7.671875</v>
      </c>
      <c r="S93">
        <f>'[9]DWM-NB'!C97</f>
        <v>1.875</v>
      </c>
      <c r="T93">
        <f>'[9]DWM-HT'!C97</f>
        <v>2.75</v>
      </c>
      <c r="U93">
        <f>[9]WMA!C97</f>
        <v>1.25</v>
      </c>
      <c r="V93">
        <f>[9]Lite!C97</f>
        <v>4.609375</v>
      </c>
    </row>
    <row r="94" spans="1:22" x14ac:dyDescent="0.3">
      <c r="A94">
        <f>[9]ARF!E98</f>
        <v>92000</v>
      </c>
      <c r="B94">
        <f>[9]ARF!F98</f>
        <v>77.400000000000006</v>
      </c>
      <c r="C94">
        <f>'[9]DWM-NB'!F98</f>
        <v>72.5</v>
      </c>
      <c r="D94">
        <f>'[9]DWM-HT'!F98</f>
        <v>73.7</v>
      </c>
      <c r="E94">
        <f>[9]WMA!F98</f>
        <v>62.2</v>
      </c>
      <c r="F94">
        <f>[9]Lite!F98</f>
        <v>61.6</v>
      </c>
      <c r="H94">
        <f>'[9]DWM-NB'!L98</f>
        <v>2</v>
      </c>
      <c r="I94">
        <f>[9]Lite!L98</f>
        <v>5</v>
      </c>
      <c r="J94">
        <f>'[9]DWM-HT'!L98</f>
        <v>4</v>
      </c>
      <c r="L94">
        <f>[9]ARF!Q98</f>
        <v>0</v>
      </c>
      <c r="M94">
        <f>'[9]DWM-NB'!Q98</f>
        <v>0</v>
      </c>
      <c r="N94">
        <f>'[9]DWM-HT'!Q98</f>
        <v>0</v>
      </c>
      <c r="O94">
        <f>[9]WMA!Q98</f>
        <v>0</v>
      </c>
      <c r="P94">
        <f>[9]Lite!Q98</f>
        <v>100</v>
      </c>
      <c r="R94">
        <f>[9]ARF!C98</f>
        <v>7.6875</v>
      </c>
      <c r="S94">
        <f>'[9]DWM-NB'!C98</f>
        <v>1.875</v>
      </c>
      <c r="T94">
        <f>'[9]DWM-HT'!C98</f>
        <v>2.765625</v>
      </c>
      <c r="U94">
        <f>[9]WMA!C98</f>
        <v>1.265625</v>
      </c>
      <c r="V94">
        <f>[9]Lite!C98</f>
        <v>4.65625</v>
      </c>
    </row>
    <row r="95" spans="1:22" x14ac:dyDescent="0.3">
      <c r="A95">
        <f>[9]ARF!E99</f>
        <v>93000</v>
      </c>
      <c r="B95">
        <f>[9]ARF!F99</f>
        <v>74.900000000000006</v>
      </c>
      <c r="C95">
        <f>'[9]DWM-NB'!F99</f>
        <v>71.599999999999994</v>
      </c>
      <c r="D95">
        <f>'[9]DWM-HT'!F99</f>
        <v>71.3</v>
      </c>
      <c r="E95">
        <f>[9]WMA!F99</f>
        <v>60.9</v>
      </c>
      <c r="F95">
        <f>[9]Lite!F99</f>
        <v>59.199999999999996</v>
      </c>
      <c r="H95">
        <f>'[9]DWM-NB'!L99</f>
        <v>2</v>
      </c>
      <c r="I95">
        <f>[9]Lite!L99</f>
        <v>7</v>
      </c>
      <c r="J95">
        <f>'[9]DWM-HT'!L99</f>
        <v>4</v>
      </c>
      <c r="L95">
        <f>[9]ARF!Q99</f>
        <v>0</v>
      </c>
      <c r="M95">
        <f>'[9]DWM-NB'!Q99</f>
        <v>0</v>
      </c>
      <c r="N95">
        <f>'[9]DWM-HT'!Q99</f>
        <v>0</v>
      </c>
      <c r="O95">
        <f>[9]WMA!Q99</f>
        <v>0</v>
      </c>
      <c r="P95">
        <f>[9]Lite!Q99</f>
        <v>100</v>
      </c>
      <c r="R95">
        <f>[9]ARF!C99</f>
        <v>7.703125</v>
      </c>
      <c r="S95">
        <f>'[9]DWM-NB'!C99</f>
        <v>1.90625</v>
      </c>
      <c r="T95">
        <f>'[9]DWM-HT'!C99</f>
        <v>2.78125</v>
      </c>
      <c r="U95">
        <f>[9]WMA!C99</f>
        <v>1.28125</v>
      </c>
      <c r="V95">
        <f>[9]Lite!C99</f>
        <v>4.703125</v>
      </c>
    </row>
    <row r="96" spans="1:22" x14ac:dyDescent="0.3">
      <c r="A96">
        <f>[9]ARF!E100</f>
        <v>94000</v>
      </c>
      <c r="B96">
        <f>[9]ARF!F100</f>
        <v>75.400000000000006</v>
      </c>
      <c r="C96">
        <f>'[9]DWM-NB'!F100</f>
        <v>71</v>
      </c>
      <c r="D96">
        <f>'[9]DWM-HT'!F100</f>
        <v>68.899999999999991</v>
      </c>
      <c r="E96">
        <f>[9]WMA!F100</f>
        <v>59.5</v>
      </c>
      <c r="F96">
        <f>[9]Lite!F100</f>
        <v>63.1</v>
      </c>
      <c r="H96">
        <f>'[9]DWM-NB'!L100</f>
        <v>2</v>
      </c>
      <c r="I96">
        <f>[9]Lite!L100</f>
        <v>6</v>
      </c>
      <c r="J96">
        <f>'[9]DWM-HT'!L100</f>
        <v>4</v>
      </c>
      <c r="L96">
        <f>[9]ARF!Q100</f>
        <v>0</v>
      </c>
      <c r="M96">
        <f>'[9]DWM-NB'!Q100</f>
        <v>0</v>
      </c>
      <c r="N96">
        <f>'[9]DWM-HT'!Q100</f>
        <v>0</v>
      </c>
      <c r="O96">
        <f>[9]WMA!Q100</f>
        <v>0</v>
      </c>
      <c r="P96">
        <f>[9]Lite!Q100</f>
        <v>100</v>
      </c>
      <c r="R96">
        <f>[9]ARF!C100</f>
        <v>7.734375</v>
      </c>
      <c r="S96">
        <f>'[9]DWM-NB'!C100</f>
        <v>1.921875</v>
      </c>
      <c r="T96">
        <f>'[9]DWM-HT'!C100</f>
        <v>2.796875</v>
      </c>
      <c r="U96">
        <f>[9]WMA!C100</f>
        <v>1.296875</v>
      </c>
      <c r="V96">
        <f>[9]Lite!C100</f>
        <v>4.75</v>
      </c>
    </row>
    <row r="97" spans="1:22" x14ac:dyDescent="0.3">
      <c r="A97">
        <f>[9]ARF!E101</f>
        <v>95000</v>
      </c>
      <c r="B97">
        <f>[9]ARF!F101</f>
        <v>75.900000000000006</v>
      </c>
      <c r="C97">
        <f>'[9]DWM-NB'!F101</f>
        <v>72.2</v>
      </c>
      <c r="D97">
        <f>'[9]DWM-HT'!F101</f>
        <v>68.600000000000009</v>
      </c>
      <c r="E97">
        <f>[9]WMA!F101</f>
        <v>57.599999999999994</v>
      </c>
      <c r="F97">
        <f>[9]Lite!F101</f>
        <v>70.599999999999994</v>
      </c>
      <c r="H97">
        <f>'[9]DWM-NB'!L101</f>
        <v>2</v>
      </c>
      <c r="I97">
        <f>[9]Lite!L101</f>
        <v>6</v>
      </c>
      <c r="J97">
        <f>'[9]DWM-HT'!L101</f>
        <v>4</v>
      </c>
      <c r="L97">
        <f>[9]ARF!Q101</f>
        <v>0</v>
      </c>
      <c r="M97">
        <f>'[9]DWM-NB'!Q101</f>
        <v>0</v>
      </c>
      <c r="N97">
        <f>'[9]DWM-HT'!Q101</f>
        <v>0</v>
      </c>
      <c r="O97">
        <f>[9]WMA!Q101</f>
        <v>0</v>
      </c>
      <c r="P97">
        <f>[9]Lite!Q101</f>
        <v>100</v>
      </c>
      <c r="R97">
        <f>[9]ARF!C101</f>
        <v>7.75</v>
      </c>
      <c r="S97">
        <f>'[9]DWM-NB'!C101</f>
        <v>1.9375</v>
      </c>
      <c r="T97">
        <f>'[9]DWM-HT'!C101</f>
        <v>2.8125</v>
      </c>
      <c r="U97">
        <f>[9]WMA!C101</f>
        <v>1.3125</v>
      </c>
      <c r="V97">
        <f>[9]Lite!C101</f>
        <v>4.796875</v>
      </c>
    </row>
    <row r="98" spans="1:22" x14ac:dyDescent="0.3">
      <c r="A98">
        <f>[9]ARF!E102</f>
        <v>96000</v>
      </c>
      <c r="B98">
        <f>[9]ARF!F102</f>
        <v>76.599999999999994</v>
      </c>
      <c r="C98">
        <f>'[9]DWM-NB'!F102</f>
        <v>70</v>
      </c>
      <c r="D98">
        <f>'[9]DWM-HT'!F102</f>
        <v>69.399999999999991</v>
      </c>
      <c r="E98">
        <f>[9]WMA!F102</f>
        <v>58.5</v>
      </c>
      <c r="F98">
        <f>[9]Lite!F102</f>
        <v>67.2</v>
      </c>
      <c r="H98">
        <f>'[9]DWM-NB'!L102</f>
        <v>2</v>
      </c>
      <c r="I98">
        <f>[9]Lite!L102</f>
        <v>7</v>
      </c>
      <c r="J98">
        <f>'[9]DWM-HT'!L102</f>
        <v>3</v>
      </c>
      <c r="L98">
        <f>[9]ARF!Q102</f>
        <v>0</v>
      </c>
      <c r="M98">
        <f>'[9]DWM-NB'!Q102</f>
        <v>0</v>
      </c>
      <c r="N98">
        <f>'[9]DWM-HT'!Q102</f>
        <v>0</v>
      </c>
      <c r="O98">
        <f>[9]WMA!Q102</f>
        <v>0</v>
      </c>
      <c r="P98">
        <f>[9]Lite!Q102</f>
        <v>0</v>
      </c>
      <c r="R98">
        <f>[9]ARF!C102</f>
        <v>7.78125</v>
      </c>
      <c r="S98">
        <f>'[9]DWM-NB'!C102</f>
        <v>1.953125</v>
      </c>
      <c r="T98">
        <f>'[9]DWM-HT'!C102</f>
        <v>2.84375</v>
      </c>
      <c r="U98">
        <f>[9]WMA!C102</f>
        <v>1.328125</v>
      </c>
      <c r="V98">
        <f>[9]Lite!C102</f>
        <v>4.84375</v>
      </c>
    </row>
    <row r="99" spans="1:22" x14ac:dyDescent="0.3">
      <c r="A99">
        <f>[9]ARF!E103</f>
        <v>97000</v>
      </c>
      <c r="B99">
        <f>[9]ARF!F103</f>
        <v>77.2</v>
      </c>
      <c r="C99">
        <f>'[9]DWM-NB'!F103</f>
        <v>72.8</v>
      </c>
      <c r="D99">
        <f>'[9]DWM-HT'!F103</f>
        <v>70.3</v>
      </c>
      <c r="E99">
        <f>[9]WMA!F103</f>
        <v>58.5</v>
      </c>
      <c r="F99">
        <f>[9]Lite!F103</f>
        <v>69.399999999999991</v>
      </c>
      <c r="H99">
        <f>'[9]DWM-NB'!L103</f>
        <v>2</v>
      </c>
      <c r="I99">
        <f>[9]Lite!L103</f>
        <v>6</v>
      </c>
      <c r="J99">
        <f>'[9]DWM-HT'!L103</f>
        <v>3</v>
      </c>
      <c r="L99">
        <f>[9]ARF!Q103</f>
        <v>0</v>
      </c>
      <c r="M99">
        <f>'[9]DWM-NB'!Q103</f>
        <v>0</v>
      </c>
      <c r="N99">
        <f>'[9]DWM-HT'!Q103</f>
        <v>0</v>
      </c>
      <c r="O99">
        <f>[9]WMA!Q103</f>
        <v>0</v>
      </c>
      <c r="P99">
        <f>[9]Lite!Q103</f>
        <v>100</v>
      </c>
      <c r="R99">
        <f>[9]ARF!C103</f>
        <v>7.796875</v>
      </c>
      <c r="S99">
        <f>'[9]DWM-NB'!C103</f>
        <v>1.96875</v>
      </c>
      <c r="T99">
        <f>'[9]DWM-HT'!C103</f>
        <v>2.859375</v>
      </c>
      <c r="U99">
        <f>[9]WMA!C103</f>
        <v>1.34375</v>
      </c>
      <c r="V99">
        <f>[9]Lite!C103</f>
        <v>4.875</v>
      </c>
    </row>
    <row r="100" spans="1:22" x14ac:dyDescent="0.3">
      <c r="A100">
        <f>[9]ARF!E104</f>
        <v>98000</v>
      </c>
      <c r="B100">
        <f>[9]ARF!F104</f>
        <v>76.3</v>
      </c>
      <c r="C100">
        <f>'[9]DWM-NB'!F104</f>
        <v>72.3</v>
      </c>
      <c r="D100">
        <f>'[9]DWM-HT'!F104</f>
        <v>68.5</v>
      </c>
      <c r="E100">
        <f>[9]WMA!F104</f>
        <v>61</v>
      </c>
      <c r="F100">
        <f>[9]Lite!F104</f>
        <v>69.399999999999991</v>
      </c>
      <c r="H100">
        <f>'[9]DWM-NB'!L104</f>
        <v>1</v>
      </c>
      <c r="I100">
        <f>[9]Lite!L104</f>
        <v>6</v>
      </c>
      <c r="J100">
        <f>'[9]DWM-HT'!L104</f>
        <v>3</v>
      </c>
      <c r="L100">
        <f>[9]ARF!Q104</f>
        <v>0</v>
      </c>
      <c r="M100">
        <f>'[9]DWM-NB'!Q104</f>
        <v>0</v>
      </c>
      <c r="N100">
        <f>'[9]DWM-HT'!Q104</f>
        <v>0</v>
      </c>
      <c r="O100">
        <f>[9]WMA!Q104</f>
        <v>0</v>
      </c>
      <c r="P100">
        <f>[9]Lite!Q104</f>
        <v>0</v>
      </c>
      <c r="R100">
        <f>[9]ARF!C104</f>
        <v>7.8125</v>
      </c>
      <c r="S100">
        <f>'[9]DWM-NB'!C104</f>
        <v>1.984375</v>
      </c>
      <c r="T100">
        <f>'[9]DWM-HT'!C104</f>
        <v>2.875</v>
      </c>
      <c r="U100">
        <f>[9]WMA!C104</f>
        <v>1.359375</v>
      </c>
      <c r="V100">
        <f>[9]Lite!C104</f>
        <v>4.921875</v>
      </c>
    </row>
    <row r="101" spans="1:22" x14ac:dyDescent="0.3">
      <c r="A101">
        <f>[9]ARF!E105</f>
        <v>99000</v>
      </c>
      <c r="B101">
        <f>[9]ARF!F105</f>
        <v>75.400000000000006</v>
      </c>
      <c r="C101">
        <f>'[9]DWM-NB'!F105</f>
        <v>68.400000000000006</v>
      </c>
      <c r="D101">
        <f>'[9]DWM-HT'!F105</f>
        <v>65.8</v>
      </c>
      <c r="E101">
        <f>[9]WMA!F105</f>
        <v>58.3</v>
      </c>
      <c r="F101">
        <f>[9]Lite!F105</f>
        <v>69.099999999999994</v>
      </c>
      <c r="H101">
        <f>'[9]DWM-NB'!L105</f>
        <v>1</v>
      </c>
      <c r="I101">
        <f>[9]Lite!L105</f>
        <v>6</v>
      </c>
      <c r="J101">
        <f>'[9]DWM-HT'!L105</f>
        <v>3</v>
      </c>
      <c r="L101">
        <f>[9]ARF!Q105</f>
        <v>0</v>
      </c>
      <c r="M101">
        <f>'[9]DWM-NB'!Q105</f>
        <v>0</v>
      </c>
      <c r="N101">
        <f>'[9]DWM-HT'!Q105</f>
        <v>0</v>
      </c>
      <c r="O101">
        <f>[9]WMA!Q105</f>
        <v>0</v>
      </c>
      <c r="P101">
        <f>[9]Lite!Q105</f>
        <v>0</v>
      </c>
      <c r="R101">
        <f>[9]ARF!C105</f>
        <v>7.84375</v>
      </c>
      <c r="S101">
        <f>'[9]DWM-NB'!C105</f>
        <v>2</v>
      </c>
      <c r="T101">
        <f>'[9]DWM-HT'!C105</f>
        <v>2.90625</v>
      </c>
      <c r="U101">
        <f>[9]WMA!C105</f>
        <v>1.375</v>
      </c>
      <c r="V101">
        <f>[9]Lite!C105</f>
        <v>4.9375</v>
      </c>
    </row>
    <row r="102" spans="1:22" x14ac:dyDescent="0.3">
      <c r="A102">
        <f>[9]ARF!E106</f>
        <v>100000</v>
      </c>
      <c r="B102">
        <f>[9]ARF!F106</f>
        <v>72.5</v>
      </c>
      <c r="C102">
        <f>'[9]DWM-NB'!F106</f>
        <v>68.600000000000009</v>
      </c>
      <c r="D102">
        <f>'[9]DWM-HT'!F106</f>
        <v>49.3</v>
      </c>
      <c r="E102">
        <f>[9]WMA!F106</f>
        <v>58.9</v>
      </c>
      <c r="F102">
        <f>[9]Lite!F106</f>
        <v>67</v>
      </c>
      <c r="H102">
        <f>'[9]DWM-NB'!L106</f>
        <v>1</v>
      </c>
      <c r="I102">
        <f>[9]Lite!L106</f>
        <v>6</v>
      </c>
      <c r="J102">
        <f>'[9]DWM-HT'!L106</f>
        <v>2</v>
      </c>
      <c r="L102">
        <f>[9]ARF!Q106</f>
        <v>0</v>
      </c>
      <c r="M102">
        <f>'[9]DWM-NB'!Q106</f>
        <v>0</v>
      </c>
      <c r="N102">
        <f>'[9]DWM-HT'!Q106</f>
        <v>0</v>
      </c>
      <c r="O102">
        <f>[9]WMA!Q106</f>
        <v>0</v>
      </c>
      <c r="P102">
        <f>[9]Lite!Q106</f>
        <v>100</v>
      </c>
      <c r="R102">
        <f>[9]ARF!C106</f>
        <v>7.859375</v>
      </c>
      <c r="S102">
        <f>'[9]DWM-NB'!C106</f>
        <v>2.015625</v>
      </c>
      <c r="T102">
        <f>'[9]DWM-HT'!C106</f>
        <v>2.921875</v>
      </c>
      <c r="U102">
        <f>[9]WMA!C106</f>
        <v>1.390625</v>
      </c>
      <c r="V102">
        <f>[9]Lite!C106</f>
        <v>4.96875</v>
      </c>
    </row>
    <row r="103" spans="1:22" x14ac:dyDescent="0.3">
      <c r="B103" s="14">
        <f>AVERAGE(B3:B102)</f>
        <v>67.536999999999964</v>
      </c>
      <c r="C103" s="14">
        <f>AVERAGE(C3:C102)</f>
        <v>70.728000000000009</v>
      </c>
      <c r="D103" s="14">
        <f t="shared" ref="D103:J103" si="0">AVERAGE(D3:D102)</f>
        <v>67.724999999999994</v>
      </c>
      <c r="E103" s="14">
        <f t="shared" si="0"/>
        <v>59.213000000000022</v>
      </c>
      <c r="F103" s="14">
        <f t="shared" si="0"/>
        <v>71.007000000000005</v>
      </c>
      <c r="G103" s="14"/>
      <c r="H103" s="14">
        <f t="shared" si="0"/>
        <v>2.84</v>
      </c>
      <c r="I103" s="14">
        <f t="shared" si="0"/>
        <v>7.35</v>
      </c>
      <c r="J103" s="14">
        <f t="shared" si="0"/>
        <v>5.47</v>
      </c>
      <c r="L103" s="14">
        <f>AVERAGE(L3:L102)</f>
        <v>0</v>
      </c>
      <c r="M103" s="14">
        <f>AVERAGE(M3:M102)</f>
        <v>0</v>
      </c>
      <c r="N103" s="14">
        <f t="shared" ref="N103:P103" si="1">AVERAGE(N3:N102)</f>
        <v>0</v>
      </c>
      <c r="O103" s="14">
        <f t="shared" si="1"/>
        <v>0</v>
      </c>
      <c r="P103" s="14">
        <f t="shared" si="1"/>
        <v>62</v>
      </c>
      <c r="Q103" s="14"/>
      <c r="R103" s="14">
        <f>AVERAGE(R3:R102)</f>
        <v>4.828125</v>
      </c>
      <c r="S103" s="14">
        <f>AVERAGE(S3:S102)</f>
        <v>1.14015625</v>
      </c>
      <c r="T103" s="14">
        <f t="shared" ref="T103:V103" si="2">AVERAGE(T3:T102)</f>
        <v>1.7081249999999999</v>
      </c>
      <c r="U103" s="14">
        <f t="shared" si="2"/>
        <v>0.75171874999999999</v>
      </c>
      <c r="V103" s="14">
        <f t="shared" si="2"/>
        <v>2.6706249999999998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UG_2C_2D</vt:lpstr>
      <vt:lpstr>UG_2C_3D</vt:lpstr>
      <vt:lpstr>1CSurr</vt:lpstr>
      <vt:lpstr>4CR</vt:lpstr>
      <vt:lpstr>4CRE-V2</vt:lpstr>
      <vt:lpstr>STAGGER</vt:lpstr>
      <vt:lpstr>RandomTree</vt:lpstr>
      <vt:lpstr>LED</vt:lpstr>
      <vt:lpstr>HyperPlanes</vt:lpstr>
      <vt:lpstr>SEA_Mixed</vt:lpstr>
      <vt:lpstr>Agrawal_sudden</vt:lpstr>
      <vt:lpstr>Agrawal_Mixed</vt:lpstr>
      <vt:lpstr>RandomRBF</vt:lpstr>
      <vt:lpstr>Sensor</vt:lpstr>
      <vt:lpstr>ForestCover</vt:lpstr>
      <vt:lpstr>HDWM</vt:lpstr>
      <vt:lpstr>_ARF</vt:lpstr>
      <vt:lpstr>_DWM_NB</vt:lpstr>
      <vt:lpstr>_DWMHT</vt:lpstr>
      <vt:lpstr>_HDWM</vt:lpstr>
      <vt:lpstr>_WMA</vt:lpstr>
      <vt:lpstr>ARF</vt:lpstr>
      <vt:lpstr>DWM_HT</vt:lpstr>
      <vt:lpstr>DWM_NB</vt:lpstr>
      <vt:lpstr>HDWM</vt:lpstr>
      <vt:lpstr>WMA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OrhanEyhab</cp:lastModifiedBy>
  <dcterms:created xsi:type="dcterms:W3CDTF">2018-12-27T09:13:36Z</dcterms:created>
  <dcterms:modified xsi:type="dcterms:W3CDTF">2021-01-27T17:08:55Z</dcterms:modified>
</cp:coreProperties>
</file>