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sult Shee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G24" i="1"/>
  <c r="H24" i="1" s="1"/>
  <c r="G23" i="1"/>
  <c r="H23" i="1" s="1"/>
  <c r="I18" i="1" l="1"/>
  <c r="I14" i="1"/>
  <c r="I10" i="1"/>
  <c r="I17" i="1"/>
  <c r="I13" i="1"/>
  <c r="I9" i="1"/>
  <c r="I16" i="1"/>
  <c r="I12" i="1"/>
  <c r="I19" i="1"/>
  <c r="I15" i="1"/>
  <c r="I11" i="1"/>
  <c r="I20" i="1" l="1"/>
</calcChain>
</file>

<file path=xl/sharedStrings.xml><?xml version="1.0" encoding="utf-8"?>
<sst xmlns="http://schemas.openxmlformats.org/spreadsheetml/2006/main" count="124" uniqueCount="96">
  <si>
    <t>2019-CH-01</t>
  </si>
  <si>
    <t>MUHAMMAD BILAL</t>
  </si>
  <si>
    <t>A-</t>
  </si>
  <si>
    <t>2019-CH-02</t>
  </si>
  <si>
    <t>MUHAMMAD NOMAN TARIQ</t>
  </si>
  <si>
    <t>C+</t>
  </si>
  <si>
    <t>2019-CH-04</t>
  </si>
  <si>
    <t>MUHAMMAD MOHSIN</t>
  </si>
  <si>
    <t>B+</t>
  </si>
  <si>
    <t>2019-CH-05</t>
  </si>
  <si>
    <t>ZIA UR REHMAN</t>
  </si>
  <si>
    <t>2019-CH-06</t>
  </si>
  <si>
    <t>TEHREEM YAQUB</t>
  </si>
  <si>
    <t>2019-CH-07</t>
  </si>
  <si>
    <t>SAAD REHMAN</t>
  </si>
  <si>
    <t>2019-CH-08</t>
  </si>
  <si>
    <t>TALHA FAROOQ</t>
  </si>
  <si>
    <t>2019-CH-09</t>
  </si>
  <si>
    <t>AHMAD HABIB</t>
  </si>
  <si>
    <t>B</t>
  </si>
  <si>
    <t>2019-CH-11</t>
  </si>
  <si>
    <t>AHMAD FARAZ QAYYUM</t>
  </si>
  <si>
    <t>2019-CH-12</t>
  </si>
  <si>
    <t>DANISH AHMAD Baig</t>
  </si>
  <si>
    <t>A</t>
  </si>
  <si>
    <t>2019-CH-13</t>
  </si>
  <si>
    <t>ZEESHAN BASHARAT</t>
  </si>
  <si>
    <t>2019-CH-15</t>
  </si>
  <si>
    <t>MUHAMMAD MUJAHID</t>
  </si>
  <si>
    <t>2019-CH-16</t>
  </si>
  <si>
    <t>MUHAMMAD USAMA</t>
  </si>
  <si>
    <t>2019-CH-17</t>
  </si>
  <si>
    <t>MUHAMMAD AHMAD RAZA</t>
  </si>
  <si>
    <t>2019-CH-18</t>
  </si>
  <si>
    <t>MUHAMMAD TALHA</t>
  </si>
  <si>
    <t>2019-CH-19</t>
  </si>
  <si>
    <t>KASHIF BASHIR</t>
  </si>
  <si>
    <t>2019-CH-20</t>
  </si>
  <si>
    <t>TAYYAB KHAN</t>
  </si>
  <si>
    <t>2019-CH-21</t>
  </si>
  <si>
    <t>ADEEL SADIQ</t>
  </si>
  <si>
    <t>D</t>
  </si>
  <si>
    <t>2019-CH-22</t>
  </si>
  <si>
    <t>ALLYAN JAVAID</t>
  </si>
  <si>
    <t>2019-CH-23</t>
  </si>
  <si>
    <t>IJAZ HUSSAIN</t>
  </si>
  <si>
    <t>2019-CH-24</t>
  </si>
  <si>
    <t>MUHAMMAD AFZAAL</t>
  </si>
  <si>
    <t>D+</t>
  </si>
  <si>
    <t>2019-CH-25</t>
  </si>
  <si>
    <t>2019-CH-27</t>
  </si>
  <si>
    <t>ABDUL HANNAN</t>
  </si>
  <si>
    <t>2019-CH-28</t>
  </si>
  <si>
    <t>MUTAHIR HASHMI</t>
  </si>
  <si>
    <t>B-</t>
  </si>
  <si>
    <t>2019-CH-30</t>
  </si>
  <si>
    <t>ALI AWAIS</t>
  </si>
  <si>
    <t>MNS - UNIVERSITY OF ENGINEERING AND TECHNOLOGY MULTAN</t>
  </si>
  <si>
    <t>Department of Chemical Engineering and Technology</t>
  </si>
  <si>
    <t>Program:</t>
  </si>
  <si>
    <t xml:space="preserve">BSc Chemical Engineering </t>
  </si>
  <si>
    <t>Semester:</t>
  </si>
  <si>
    <t>4th  Semester</t>
  </si>
  <si>
    <t>Session:</t>
  </si>
  <si>
    <t>2019 (Morning)</t>
  </si>
  <si>
    <t>Fall 2020</t>
  </si>
  <si>
    <t>Course:</t>
  </si>
  <si>
    <t>Ch.E- 206L Fluid Dynamics</t>
  </si>
  <si>
    <t>Instructor:</t>
  </si>
  <si>
    <t>Sheikh Naveed Ahmad(Visiting)</t>
  </si>
  <si>
    <t>Credit Hours:</t>
  </si>
  <si>
    <t>1 (Practical)</t>
  </si>
  <si>
    <t>Date: July 05, 2021</t>
  </si>
  <si>
    <t>Criterea</t>
  </si>
  <si>
    <t>Grade</t>
  </si>
  <si>
    <t>Students</t>
  </si>
  <si>
    <t>F</t>
  </si>
  <si>
    <t>C-</t>
  </si>
  <si>
    <t>C</t>
  </si>
  <si>
    <t>Total Students:</t>
  </si>
  <si>
    <t xml:space="preserve">Registration No </t>
  </si>
  <si>
    <t>Name of Students</t>
  </si>
  <si>
    <t>Final Viva</t>
  </si>
  <si>
    <t>Lab Report</t>
  </si>
  <si>
    <t>Quiz</t>
  </si>
  <si>
    <t>Lab. Performance</t>
  </si>
  <si>
    <t>Total</t>
  </si>
  <si>
    <t>Weightage:</t>
  </si>
  <si>
    <t>Total Marks:</t>
  </si>
  <si>
    <t>DANISH AHMAD</t>
  </si>
  <si>
    <t>2019-CH-31</t>
  </si>
  <si>
    <t>SYED UMAIS AHMAD</t>
  </si>
  <si>
    <t>2019-CH-33</t>
  </si>
  <si>
    <t>ABDUL MALIK</t>
  </si>
  <si>
    <t>Teacher Signature</t>
  </si>
  <si>
    <t>HOD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</si>
</sst>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3" borderId="5" xfId="0" applyFont="1" applyFill="1" applyBorder="1"/>
    <xf numFmtId="0" fontId="4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right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7" xfId="0" applyFont="1" applyBorder="1" applyAlignment="1"/>
    <xf numFmtId="0" fontId="6" fillId="0" borderId="21" xfId="0" applyFont="1" applyBorder="1" applyAlignment="1"/>
    <xf numFmtId="0" fontId="0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/>
    <xf numFmtId="0" fontId="0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'[1]Result Sheet'!$G$9:$H$19</c:f>
              <c:multiLvlStrCache>
                <c:ptCount val="11"/>
                <c:lvl>
                  <c:pt idx="0">
                    <c:v>F</c:v>
                  </c:pt>
                  <c:pt idx="1">
                    <c:v>D</c:v>
                  </c:pt>
                  <c:pt idx="2">
                    <c:v>D+</c:v>
                  </c:pt>
                  <c:pt idx="3">
                    <c:v>C-</c:v>
                  </c:pt>
                  <c:pt idx="4">
                    <c:v>C</c:v>
                  </c:pt>
                  <c:pt idx="5">
                    <c:v>C+</c:v>
                  </c:pt>
                  <c:pt idx="6">
                    <c:v>B-</c:v>
                  </c:pt>
                  <c:pt idx="7">
                    <c:v>B</c:v>
                  </c:pt>
                  <c:pt idx="8">
                    <c:v>B+</c:v>
                  </c:pt>
                  <c:pt idx="9">
                    <c:v>A-</c:v>
                  </c:pt>
                  <c:pt idx="10">
                    <c:v>A</c:v>
                  </c:pt>
                </c:lvl>
                <c:lvl>
                  <c:pt idx="0">
                    <c:v>0</c:v>
                  </c:pt>
                  <c:pt idx="1">
                    <c:v>20</c:v>
                  </c:pt>
                  <c:pt idx="2">
                    <c:v>25</c:v>
                  </c:pt>
                  <c:pt idx="3">
                    <c:v>30</c:v>
                  </c:pt>
                  <c:pt idx="4">
                    <c:v>35</c:v>
                  </c:pt>
                  <c:pt idx="5">
                    <c:v>40</c:v>
                  </c:pt>
                  <c:pt idx="6">
                    <c:v>45</c:v>
                  </c:pt>
                  <c:pt idx="7">
                    <c:v>50</c:v>
                  </c:pt>
                  <c:pt idx="8">
                    <c:v>55</c:v>
                  </c:pt>
                  <c:pt idx="9">
                    <c:v>65</c:v>
                  </c:pt>
                  <c:pt idx="10">
                    <c:v>77</c:v>
                  </c:pt>
                </c:lvl>
              </c:multiLvlStrCache>
            </c:multiLvlStrRef>
          </c:cat>
          <c:val>
            <c:numRef>
              <c:f>'[1]Result Sheet'!$I$9:$I$19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8-4B3F-B215-23CAA716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816528"/>
        <c:axId val="1482817072"/>
      </c:barChart>
      <c:catAx>
        <c:axId val="148281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2817072"/>
        <c:crosses val="autoZero"/>
        <c:auto val="1"/>
        <c:lblAlgn val="ctr"/>
        <c:lblOffset val="100"/>
        <c:noMultiLvlLbl val="0"/>
      </c:catAx>
      <c:valAx>
        <c:axId val="148281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81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723547616245"/>
          <c:y val="0.53690718028276008"/>
          <c:w val="0.19282216772083818"/>
          <c:h val="8.963030178848513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'[1]Result Sheet'!$G$9:$H$19</c:f>
              <c:multiLvlStrCache>
                <c:ptCount val="11"/>
                <c:lvl>
                  <c:pt idx="0">
                    <c:v>F</c:v>
                  </c:pt>
                  <c:pt idx="1">
                    <c:v>D</c:v>
                  </c:pt>
                  <c:pt idx="2">
                    <c:v>D+</c:v>
                  </c:pt>
                  <c:pt idx="3">
                    <c:v>C-</c:v>
                  </c:pt>
                  <c:pt idx="4">
                    <c:v>C</c:v>
                  </c:pt>
                  <c:pt idx="5">
                    <c:v>C+</c:v>
                  </c:pt>
                  <c:pt idx="6">
                    <c:v>B-</c:v>
                  </c:pt>
                  <c:pt idx="7">
                    <c:v>B</c:v>
                  </c:pt>
                  <c:pt idx="8">
                    <c:v>B+</c:v>
                  </c:pt>
                  <c:pt idx="9">
                    <c:v>A-</c:v>
                  </c:pt>
                  <c:pt idx="10">
                    <c:v>A</c:v>
                  </c:pt>
                </c:lvl>
                <c:lvl>
                  <c:pt idx="0">
                    <c:v>0</c:v>
                  </c:pt>
                  <c:pt idx="1">
                    <c:v>20</c:v>
                  </c:pt>
                  <c:pt idx="2">
                    <c:v>25</c:v>
                  </c:pt>
                  <c:pt idx="3">
                    <c:v>30</c:v>
                  </c:pt>
                  <c:pt idx="4">
                    <c:v>35</c:v>
                  </c:pt>
                  <c:pt idx="5">
                    <c:v>40</c:v>
                  </c:pt>
                  <c:pt idx="6">
                    <c:v>45</c:v>
                  </c:pt>
                  <c:pt idx="7">
                    <c:v>50</c:v>
                  </c:pt>
                  <c:pt idx="8">
                    <c:v>55</c:v>
                  </c:pt>
                  <c:pt idx="9">
                    <c:v>65</c:v>
                  </c:pt>
                  <c:pt idx="10">
                    <c:v>77</c:v>
                  </c:pt>
                </c:lvl>
              </c:multiLvlStrCache>
            </c:multiLvlStrRef>
          </c:cat>
          <c:val>
            <c:numRef>
              <c:f>'[1]Result Sheet'!$I$9:$I$19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6-471E-8162-D7D22F7B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816528"/>
        <c:axId val="1482817072"/>
      </c:barChart>
      <c:catAx>
        <c:axId val="148281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2817072"/>
        <c:crosses val="autoZero"/>
        <c:auto val="1"/>
        <c:lblAlgn val="ctr"/>
        <c:lblOffset val="100"/>
        <c:noMultiLvlLbl val="0"/>
      </c:catAx>
      <c:valAx>
        <c:axId val="148281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81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723547616245"/>
          <c:y val="0.53690718028276008"/>
          <c:w val="0.19282216772083818"/>
          <c:h val="8.963030178848513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32288</xdr:colOff>
      <xdr:row>6</xdr:row>
      <xdr:rowOff>32288</xdr:rowOff>
    </xdr:from>
    <xdr:to>
      <xdr:col>5</xdr:col>
      <xdr:colOff>581187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AC643-2CAC-4AE4-80FA-4CBF5D273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32288</xdr:colOff>
      <xdr:row>6</xdr:row>
      <xdr:rowOff>32288</xdr:rowOff>
    </xdr:from>
    <xdr:to>
      <xdr:col>5</xdr:col>
      <xdr:colOff>581187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EAC643-2CAC-4AE4-80FA-4CBF5D273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Fluid%20dynamics%20Mor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Sheet"/>
      <sheetName val="Rubrics "/>
      <sheetName val="Activity Sheet "/>
    </sheetNames>
    <sheetDataSet>
      <sheetData sheetId="0">
        <row r="9">
          <cell r="G9">
            <v>0</v>
          </cell>
          <cell r="H9" t="str">
            <v>F</v>
          </cell>
          <cell r="I9">
            <v>1</v>
          </cell>
        </row>
        <row r="10">
          <cell r="G10">
            <v>20</v>
          </cell>
          <cell r="H10" t="str">
            <v>D</v>
          </cell>
          <cell r="I10">
            <v>1</v>
          </cell>
        </row>
        <row r="11">
          <cell r="G11">
            <v>25</v>
          </cell>
          <cell r="H11" t="str">
            <v>D+</v>
          </cell>
          <cell r="I11">
            <v>1</v>
          </cell>
        </row>
        <row r="12">
          <cell r="G12">
            <v>30</v>
          </cell>
          <cell r="H12" t="str">
            <v>C-</v>
          </cell>
          <cell r="I12">
            <v>0</v>
          </cell>
        </row>
        <row r="13">
          <cell r="G13">
            <v>35</v>
          </cell>
          <cell r="H13" t="str">
            <v>C</v>
          </cell>
          <cell r="I13">
            <v>0</v>
          </cell>
        </row>
        <row r="14">
          <cell r="G14">
            <v>40</v>
          </cell>
          <cell r="H14" t="str">
            <v>C+</v>
          </cell>
          <cell r="I14">
            <v>2</v>
          </cell>
        </row>
        <row r="15">
          <cell r="G15">
            <v>45</v>
          </cell>
          <cell r="H15" t="str">
            <v>B-</v>
          </cell>
          <cell r="I15">
            <v>2</v>
          </cell>
        </row>
        <row r="16">
          <cell r="G16">
            <v>50</v>
          </cell>
          <cell r="H16" t="str">
            <v>B</v>
          </cell>
          <cell r="I16">
            <v>5</v>
          </cell>
        </row>
        <row r="17">
          <cell r="G17">
            <v>55</v>
          </cell>
          <cell r="H17" t="str">
            <v>B+</v>
          </cell>
          <cell r="I17">
            <v>9</v>
          </cell>
        </row>
        <row r="18">
          <cell r="G18">
            <v>65</v>
          </cell>
          <cell r="H18" t="str">
            <v>A-</v>
          </cell>
          <cell r="I18">
            <v>4</v>
          </cell>
        </row>
        <row r="19">
          <cell r="G19">
            <v>77</v>
          </cell>
          <cell r="H19" t="str">
            <v>A</v>
          </cell>
          <cell r="I19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14" workbookViewId="0">
      <selection activeCell="L33" sqref="L33"/>
    </sheetView>
  </sheetViews>
  <sheetFormatPr defaultRowHeight="15" x14ac:dyDescent="0.25"/>
  <cols>
    <col min="1" max="1" width="17.85546875" customWidth="1"/>
    <col min="2" max="2" width="17" customWidth="1"/>
    <col min="7" max="7" width="10.5703125" customWidth="1"/>
  </cols>
  <sheetData>
    <row r="1" spans="1:9" x14ac:dyDescent="0.25">
      <c r="A1" s="1" t="s">
        <v>57</v>
      </c>
      <c r="B1" s="2"/>
      <c r="C1" s="2"/>
      <c r="D1" s="2"/>
      <c r="E1" s="2"/>
      <c r="F1" s="2"/>
      <c r="G1" s="2"/>
      <c r="H1" s="2"/>
      <c r="I1" s="3"/>
    </row>
    <row r="2" spans="1:9" x14ac:dyDescent="0.25">
      <c r="A2" s="4" t="s">
        <v>58</v>
      </c>
      <c r="B2" s="5"/>
      <c r="C2" s="5"/>
      <c r="D2" s="5"/>
      <c r="E2" s="5"/>
      <c r="F2" s="5"/>
      <c r="G2" s="5"/>
      <c r="H2" s="5"/>
      <c r="I2" s="6"/>
    </row>
    <row r="3" spans="1:9" x14ac:dyDescent="0.25">
      <c r="A3" s="7" t="s">
        <v>59</v>
      </c>
      <c r="B3" s="8" t="s">
        <v>60</v>
      </c>
      <c r="C3" s="9"/>
      <c r="D3" s="9"/>
      <c r="E3" s="10" t="s">
        <v>61</v>
      </c>
      <c r="F3" s="11"/>
      <c r="G3" s="12" t="s">
        <v>62</v>
      </c>
      <c r="H3" s="12"/>
      <c r="I3" s="13"/>
    </row>
    <row r="4" spans="1:9" x14ac:dyDescent="0.25">
      <c r="A4" s="7" t="s">
        <v>63</v>
      </c>
      <c r="B4" s="8" t="s">
        <v>64</v>
      </c>
      <c r="C4" s="9"/>
      <c r="D4" s="9"/>
      <c r="E4" s="14"/>
      <c r="F4" s="15"/>
      <c r="G4" s="12" t="s">
        <v>65</v>
      </c>
      <c r="H4" s="12"/>
      <c r="I4" s="13"/>
    </row>
    <row r="5" spans="1:9" x14ac:dyDescent="0.25">
      <c r="A5" s="4" t="s">
        <v>66</v>
      </c>
      <c r="B5" s="8" t="s">
        <v>67</v>
      </c>
      <c r="C5" s="9"/>
      <c r="D5" s="9"/>
      <c r="E5" s="10" t="s">
        <v>68</v>
      </c>
      <c r="F5" s="11"/>
      <c r="G5" s="16" t="s">
        <v>69</v>
      </c>
      <c r="H5" s="16"/>
      <c r="I5" s="17"/>
    </row>
    <row r="6" spans="1:9" ht="15.75" thickBot="1" x14ac:dyDescent="0.3">
      <c r="A6" s="18"/>
      <c r="B6" s="19" t="s">
        <v>70</v>
      </c>
      <c r="C6" s="20" t="s">
        <v>71</v>
      </c>
      <c r="D6" s="21"/>
      <c r="E6" s="22"/>
      <c r="F6" s="23"/>
      <c r="G6" s="24"/>
      <c r="H6" s="24"/>
      <c r="I6" s="25"/>
    </row>
    <row r="7" spans="1:9" x14ac:dyDescent="0.25">
      <c r="A7" s="26"/>
      <c r="B7" s="26"/>
      <c r="C7" s="26"/>
      <c r="D7" s="26"/>
      <c r="E7" s="26"/>
      <c r="F7" s="26"/>
      <c r="G7" s="27" t="s">
        <v>72</v>
      </c>
      <c r="H7" s="28"/>
      <c r="I7" s="29"/>
    </row>
    <row r="8" spans="1:9" x14ac:dyDescent="0.25">
      <c r="A8" s="26"/>
      <c r="B8" s="26"/>
      <c r="C8" s="26"/>
      <c r="D8" s="26"/>
      <c r="E8" s="26"/>
      <c r="F8" s="26"/>
      <c r="G8" s="30" t="s">
        <v>73</v>
      </c>
      <c r="H8" s="30" t="s">
        <v>74</v>
      </c>
      <c r="I8" s="31" t="s">
        <v>75</v>
      </c>
    </row>
    <row r="9" spans="1:9" x14ac:dyDescent="0.25">
      <c r="A9" s="26"/>
      <c r="B9" s="26"/>
      <c r="C9" s="26"/>
      <c r="D9" s="26"/>
      <c r="E9" s="26"/>
      <c r="F9" s="26"/>
      <c r="G9" s="32">
        <v>0</v>
      </c>
      <c r="H9" s="33" t="s">
        <v>76</v>
      </c>
      <c r="I9" s="33">
        <f>COUNTIF($I$25:$I$51,H9)</f>
        <v>1</v>
      </c>
    </row>
    <row r="10" spans="1:9" x14ac:dyDescent="0.25">
      <c r="A10" s="26"/>
      <c r="B10" s="26"/>
      <c r="C10" s="26"/>
      <c r="D10" s="26"/>
      <c r="E10" s="26"/>
      <c r="F10" s="26"/>
      <c r="G10" s="32">
        <v>20</v>
      </c>
      <c r="H10" s="33" t="s">
        <v>41</v>
      </c>
      <c r="I10" s="33">
        <f t="shared" ref="I10:I19" si="0">COUNTIF($I$25:$I$51,H10)</f>
        <v>1</v>
      </c>
    </row>
    <row r="11" spans="1:9" x14ac:dyDescent="0.25">
      <c r="A11" s="26"/>
      <c r="B11" s="26"/>
      <c r="C11" s="26"/>
      <c r="D11" s="26"/>
      <c r="E11" s="26"/>
      <c r="F11" s="26"/>
      <c r="G11" s="32">
        <v>25</v>
      </c>
      <c r="H11" s="33" t="s">
        <v>48</v>
      </c>
      <c r="I11" s="33">
        <f t="shared" si="0"/>
        <v>1</v>
      </c>
    </row>
    <row r="12" spans="1:9" x14ac:dyDescent="0.25">
      <c r="A12" s="26"/>
      <c r="B12" s="26"/>
      <c r="C12" s="26"/>
      <c r="D12" s="26"/>
      <c r="E12" s="26"/>
      <c r="F12" s="26"/>
      <c r="G12" s="32">
        <v>30</v>
      </c>
      <c r="H12" s="33" t="s">
        <v>77</v>
      </c>
      <c r="I12" s="33">
        <f t="shared" si="0"/>
        <v>0</v>
      </c>
    </row>
    <row r="13" spans="1:9" x14ac:dyDescent="0.25">
      <c r="A13" s="26"/>
      <c r="B13" s="26"/>
      <c r="C13" s="26"/>
      <c r="D13" s="26"/>
      <c r="E13" s="26"/>
      <c r="F13" s="26"/>
      <c r="G13" s="32">
        <v>35</v>
      </c>
      <c r="H13" s="33" t="s">
        <v>78</v>
      </c>
      <c r="I13" s="33">
        <f t="shared" si="0"/>
        <v>0</v>
      </c>
    </row>
    <row r="14" spans="1:9" x14ac:dyDescent="0.25">
      <c r="A14" s="26"/>
      <c r="B14" s="26"/>
      <c r="C14" s="26"/>
      <c r="D14" s="26"/>
      <c r="E14" s="26"/>
      <c r="F14" s="26"/>
      <c r="G14" s="32">
        <v>40</v>
      </c>
      <c r="H14" s="33" t="s">
        <v>5</v>
      </c>
      <c r="I14" s="33">
        <f t="shared" si="0"/>
        <v>2</v>
      </c>
    </row>
    <row r="15" spans="1:9" x14ac:dyDescent="0.25">
      <c r="A15" s="26"/>
      <c r="B15" s="26"/>
      <c r="C15" s="26"/>
      <c r="D15" s="26"/>
      <c r="E15" s="26"/>
      <c r="F15" s="26"/>
      <c r="G15" s="32">
        <v>45</v>
      </c>
      <c r="H15" s="33" t="s">
        <v>54</v>
      </c>
      <c r="I15" s="33">
        <f t="shared" si="0"/>
        <v>2</v>
      </c>
    </row>
    <row r="16" spans="1:9" x14ac:dyDescent="0.25">
      <c r="A16" s="26"/>
      <c r="B16" s="26"/>
      <c r="C16" s="26"/>
      <c r="D16" s="26"/>
      <c r="E16" s="26"/>
      <c r="F16" s="26"/>
      <c r="G16" s="32">
        <v>50</v>
      </c>
      <c r="H16" s="33" t="s">
        <v>19</v>
      </c>
      <c r="I16" s="33">
        <f t="shared" si="0"/>
        <v>5</v>
      </c>
    </row>
    <row r="17" spans="1:11" x14ac:dyDescent="0.25">
      <c r="A17" s="26"/>
      <c r="B17" s="26"/>
      <c r="C17" s="26"/>
      <c r="D17" s="26"/>
      <c r="E17" s="26"/>
      <c r="F17" s="26"/>
      <c r="G17" s="32">
        <v>55</v>
      </c>
      <c r="H17" s="33" t="s">
        <v>8</v>
      </c>
      <c r="I17" s="33">
        <f t="shared" si="0"/>
        <v>9</v>
      </c>
    </row>
    <row r="18" spans="1:11" x14ac:dyDescent="0.25">
      <c r="A18" s="26"/>
      <c r="B18" s="26"/>
      <c r="C18" s="26"/>
      <c r="D18" s="26"/>
      <c r="E18" s="26"/>
      <c r="F18" s="26"/>
      <c r="G18" s="32">
        <v>65</v>
      </c>
      <c r="H18" s="33" t="s">
        <v>2</v>
      </c>
      <c r="I18" s="33">
        <f t="shared" si="0"/>
        <v>4</v>
      </c>
    </row>
    <row r="19" spans="1:11" x14ac:dyDescent="0.25">
      <c r="A19" s="26"/>
      <c r="B19" s="26"/>
      <c r="C19" s="26"/>
      <c r="D19" s="26"/>
      <c r="E19" s="26"/>
      <c r="F19" s="26"/>
      <c r="G19" s="32">
        <v>77</v>
      </c>
      <c r="H19" s="33" t="s">
        <v>24</v>
      </c>
      <c r="I19" s="33">
        <f t="shared" si="0"/>
        <v>2</v>
      </c>
    </row>
    <row r="20" spans="1:11" x14ac:dyDescent="0.25">
      <c r="A20" s="26"/>
      <c r="B20" s="26"/>
      <c r="C20" s="26"/>
      <c r="D20" s="26"/>
      <c r="E20" s="26"/>
      <c r="F20" s="26"/>
      <c r="G20" s="34" t="s">
        <v>79</v>
      </c>
      <c r="H20" s="35"/>
      <c r="I20" s="30">
        <f>SUM(I9:I19)</f>
        <v>27</v>
      </c>
    </row>
    <row r="21" spans="1:11" x14ac:dyDescent="0.25">
      <c r="A21" s="36"/>
      <c r="B21" s="36"/>
      <c r="C21" s="36"/>
      <c r="D21" s="36"/>
      <c r="E21" s="36"/>
      <c r="F21" s="36"/>
      <c r="G21" s="36"/>
      <c r="H21" s="36"/>
      <c r="I21" s="36"/>
    </row>
    <row r="22" spans="1:11" ht="33" customHeight="1" x14ac:dyDescent="0.25">
      <c r="A22" s="37" t="s">
        <v>80</v>
      </c>
      <c r="B22" s="38" t="s">
        <v>81</v>
      </c>
      <c r="C22" s="39"/>
      <c r="D22" s="40" t="s">
        <v>82</v>
      </c>
      <c r="E22" s="40" t="s">
        <v>83</v>
      </c>
      <c r="F22" s="37" t="s">
        <v>84</v>
      </c>
      <c r="G22" s="41" t="s">
        <v>85</v>
      </c>
      <c r="H22" s="42" t="s">
        <v>86</v>
      </c>
      <c r="I22" s="37" t="s">
        <v>74</v>
      </c>
      <c r="K22">
        <v>4</v>
      </c>
    </row>
    <row r="23" spans="1:11" ht="12.95" customHeight="1" x14ac:dyDescent="0.25">
      <c r="A23" s="43" t="s">
        <v>87</v>
      </c>
      <c r="B23" s="44"/>
      <c r="C23" s="45"/>
      <c r="D23" s="46">
        <v>16</v>
      </c>
      <c r="E23" s="46">
        <v>24</v>
      </c>
      <c r="F23" s="46">
        <v>20</v>
      </c>
      <c r="G23" s="47">
        <f>40</f>
        <v>40</v>
      </c>
      <c r="H23" s="48">
        <f>SUM(D23:G23)</f>
        <v>100</v>
      </c>
      <c r="I23" s="49"/>
    </row>
    <row r="24" spans="1:11" ht="12.95" customHeight="1" x14ac:dyDescent="0.25">
      <c r="A24" s="43" t="s">
        <v>88</v>
      </c>
      <c r="B24" s="44"/>
      <c r="C24" s="45"/>
      <c r="D24" s="46">
        <v>16</v>
      </c>
      <c r="E24" s="46">
        <v>24</v>
      </c>
      <c r="F24" s="46">
        <v>20</v>
      </c>
      <c r="G24" s="47">
        <f>40</f>
        <v>40</v>
      </c>
      <c r="H24" s="48">
        <f>SUM(D24:G24)</f>
        <v>100</v>
      </c>
      <c r="I24" s="49"/>
    </row>
    <row r="25" spans="1:11" ht="12.95" customHeight="1" x14ac:dyDescent="0.25">
      <c r="A25" s="50" t="s">
        <v>0</v>
      </c>
      <c r="B25" s="51" t="s">
        <v>1</v>
      </c>
      <c r="C25" s="52" t="s">
        <v>1</v>
      </c>
      <c r="D25" s="53">
        <v>8</v>
      </c>
      <c r="E25" s="53">
        <v>20</v>
      </c>
      <c r="F25" s="53">
        <v>11</v>
      </c>
      <c r="G25" s="53">
        <v>31</v>
      </c>
      <c r="H25" s="54">
        <f>SUM(D25:G25)</f>
        <v>70</v>
      </c>
      <c r="I25" s="55" t="str">
        <f t="shared" ref="I25:I51" si="1">VLOOKUP(H25,$G$9:$H$19,2,TRUE)</f>
        <v>A-</v>
      </c>
    </row>
    <row r="26" spans="1:11" ht="12.95" customHeight="1" x14ac:dyDescent="0.25">
      <c r="A26" s="50" t="s">
        <v>3</v>
      </c>
      <c r="B26" s="56" t="s">
        <v>4</v>
      </c>
      <c r="C26" s="56" t="s">
        <v>4</v>
      </c>
      <c r="D26" s="53">
        <v>7</v>
      </c>
      <c r="E26" s="53">
        <v>9</v>
      </c>
      <c r="F26" s="53">
        <v>5</v>
      </c>
      <c r="G26" s="53">
        <v>19</v>
      </c>
      <c r="H26" s="54">
        <f t="shared" ref="H26:H51" si="2">SUM(D26:G26)</f>
        <v>40</v>
      </c>
      <c r="I26" s="55" t="str">
        <f t="shared" si="1"/>
        <v>C+</v>
      </c>
    </row>
    <row r="27" spans="1:11" ht="12.95" customHeight="1" x14ac:dyDescent="0.25">
      <c r="A27" s="50" t="s">
        <v>6</v>
      </c>
      <c r="B27" s="56" t="s">
        <v>7</v>
      </c>
      <c r="C27" s="56" t="s">
        <v>7</v>
      </c>
      <c r="D27" s="53">
        <v>8</v>
      </c>
      <c r="E27" s="53">
        <v>14</v>
      </c>
      <c r="F27" s="53">
        <v>11</v>
      </c>
      <c r="G27" s="53">
        <v>27</v>
      </c>
      <c r="H27" s="54">
        <f t="shared" si="2"/>
        <v>60</v>
      </c>
      <c r="I27" s="55" t="str">
        <f t="shared" si="1"/>
        <v>B+</v>
      </c>
    </row>
    <row r="28" spans="1:11" ht="12.95" customHeight="1" x14ac:dyDescent="0.25">
      <c r="A28" s="50" t="s">
        <v>9</v>
      </c>
      <c r="B28" s="56" t="s">
        <v>10</v>
      </c>
      <c r="C28" s="56" t="s">
        <v>10</v>
      </c>
      <c r="D28" s="53">
        <v>8</v>
      </c>
      <c r="E28" s="53">
        <v>16</v>
      </c>
      <c r="F28" s="53">
        <v>9</v>
      </c>
      <c r="G28" s="53">
        <v>27</v>
      </c>
      <c r="H28" s="54">
        <f t="shared" si="2"/>
        <v>60</v>
      </c>
      <c r="I28" s="55" t="str">
        <f t="shared" si="1"/>
        <v>B+</v>
      </c>
    </row>
    <row r="29" spans="1:11" ht="12.95" customHeight="1" x14ac:dyDescent="0.25">
      <c r="A29" s="50" t="s">
        <v>11</v>
      </c>
      <c r="B29" s="56" t="s">
        <v>12</v>
      </c>
      <c r="C29" s="56" t="s">
        <v>12</v>
      </c>
      <c r="D29" s="53">
        <v>7</v>
      </c>
      <c r="E29" s="53">
        <v>21</v>
      </c>
      <c r="F29" s="53">
        <v>8</v>
      </c>
      <c r="G29" s="53">
        <v>29</v>
      </c>
      <c r="H29" s="54">
        <f t="shared" si="2"/>
        <v>65</v>
      </c>
      <c r="I29" s="55" t="str">
        <f t="shared" si="1"/>
        <v>A-</v>
      </c>
    </row>
    <row r="30" spans="1:11" ht="12.95" customHeight="1" x14ac:dyDescent="0.25">
      <c r="A30" s="50" t="s">
        <v>13</v>
      </c>
      <c r="B30" s="56" t="s">
        <v>14</v>
      </c>
      <c r="C30" s="56" t="s">
        <v>14</v>
      </c>
      <c r="D30" s="53">
        <v>8</v>
      </c>
      <c r="E30" s="53">
        <v>13</v>
      </c>
      <c r="F30" s="53">
        <v>11</v>
      </c>
      <c r="G30" s="53">
        <v>26</v>
      </c>
      <c r="H30" s="54">
        <f t="shared" si="2"/>
        <v>58</v>
      </c>
      <c r="I30" s="55" t="str">
        <f t="shared" si="1"/>
        <v>B+</v>
      </c>
    </row>
    <row r="31" spans="1:11" ht="12.95" customHeight="1" x14ac:dyDescent="0.25">
      <c r="A31" s="50" t="s">
        <v>15</v>
      </c>
      <c r="B31" s="56" t="s">
        <v>16</v>
      </c>
      <c r="C31" s="56" t="s">
        <v>16</v>
      </c>
      <c r="D31" s="53">
        <v>12</v>
      </c>
      <c r="E31" s="53">
        <v>15</v>
      </c>
      <c r="F31" s="53">
        <v>14</v>
      </c>
      <c r="G31" s="53">
        <v>34</v>
      </c>
      <c r="H31" s="54">
        <f t="shared" si="2"/>
        <v>75</v>
      </c>
      <c r="I31" s="55" t="str">
        <f t="shared" si="1"/>
        <v>A-</v>
      </c>
    </row>
    <row r="32" spans="1:11" ht="12.95" customHeight="1" x14ac:dyDescent="0.25">
      <c r="A32" s="50" t="s">
        <v>17</v>
      </c>
      <c r="B32" s="56" t="s">
        <v>18</v>
      </c>
      <c r="C32" s="56" t="s">
        <v>18</v>
      </c>
      <c r="D32" s="53">
        <v>6</v>
      </c>
      <c r="E32" s="53">
        <v>17</v>
      </c>
      <c r="F32" s="53">
        <v>6</v>
      </c>
      <c r="G32" s="53">
        <v>24</v>
      </c>
      <c r="H32" s="54">
        <f t="shared" si="2"/>
        <v>53</v>
      </c>
      <c r="I32" s="55" t="str">
        <f t="shared" si="1"/>
        <v>B</v>
      </c>
    </row>
    <row r="33" spans="1:9" ht="12.95" customHeight="1" x14ac:dyDescent="0.25">
      <c r="A33" s="50" t="s">
        <v>20</v>
      </c>
      <c r="B33" s="56" t="s">
        <v>21</v>
      </c>
      <c r="C33" s="56" t="s">
        <v>21</v>
      </c>
      <c r="D33" s="53">
        <v>7</v>
      </c>
      <c r="E33" s="53">
        <v>17</v>
      </c>
      <c r="F33" s="53">
        <v>8</v>
      </c>
      <c r="G33" s="53">
        <v>26</v>
      </c>
      <c r="H33" s="54">
        <f t="shared" si="2"/>
        <v>58</v>
      </c>
      <c r="I33" s="55" t="str">
        <f t="shared" si="1"/>
        <v>B+</v>
      </c>
    </row>
    <row r="34" spans="1:9" ht="12.95" customHeight="1" x14ac:dyDescent="0.25">
      <c r="A34" s="50" t="s">
        <v>22</v>
      </c>
      <c r="B34" s="56" t="s">
        <v>23</v>
      </c>
      <c r="C34" s="56" t="s">
        <v>89</v>
      </c>
      <c r="D34" s="53">
        <v>13</v>
      </c>
      <c r="E34" s="53">
        <v>18</v>
      </c>
      <c r="F34" s="53">
        <v>17</v>
      </c>
      <c r="G34" s="53">
        <v>37</v>
      </c>
      <c r="H34" s="54">
        <f t="shared" si="2"/>
        <v>85</v>
      </c>
      <c r="I34" s="55" t="str">
        <f t="shared" si="1"/>
        <v>A</v>
      </c>
    </row>
    <row r="35" spans="1:9" ht="12.95" customHeight="1" x14ac:dyDescent="0.25">
      <c r="A35" s="50" t="s">
        <v>25</v>
      </c>
      <c r="B35" s="56" t="s">
        <v>26</v>
      </c>
      <c r="C35" s="56" t="s">
        <v>26</v>
      </c>
      <c r="D35" s="57">
        <v>8</v>
      </c>
      <c r="E35" s="57">
        <v>15</v>
      </c>
      <c r="F35" s="57">
        <v>9</v>
      </c>
      <c r="G35" s="57">
        <v>26</v>
      </c>
      <c r="H35" s="54">
        <f t="shared" si="2"/>
        <v>58</v>
      </c>
      <c r="I35" s="55" t="str">
        <f t="shared" si="1"/>
        <v>B+</v>
      </c>
    </row>
    <row r="36" spans="1:9" ht="12.95" customHeight="1" x14ac:dyDescent="0.25">
      <c r="A36" s="50" t="s">
        <v>27</v>
      </c>
      <c r="B36" s="56" t="s">
        <v>28</v>
      </c>
      <c r="C36" s="56" t="s">
        <v>28</v>
      </c>
      <c r="D36" s="57">
        <v>7</v>
      </c>
      <c r="E36" s="57">
        <v>17</v>
      </c>
      <c r="F36" s="57">
        <v>8</v>
      </c>
      <c r="G36" s="57">
        <v>26</v>
      </c>
      <c r="H36" s="54">
        <f t="shared" si="2"/>
        <v>58</v>
      </c>
      <c r="I36" s="55" t="str">
        <f t="shared" si="1"/>
        <v>B+</v>
      </c>
    </row>
    <row r="37" spans="1:9" ht="12.95" customHeight="1" x14ac:dyDescent="0.25">
      <c r="A37" s="50" t="s">
        <v>29</v>
      </c>
      <c r="B37" s="56" t="s">
        <v>30</v>
      </c>
      <c r="C37" s="56" t="s">
        <v>30</v>
      </c>
      <c r="D37" s="57">
        <v>6</v>
      </c>
      <c r="E37" s="57">
        <v>16</v>
      </c>
      <c r="F37" s="57">
        <v>7</v>
      </c>
      <c r="G37" s="57">
        <v>24</v>
      </c>
      <c r="H37" s="54">
        <f t="shared" si="2"/>
        <v>53</v>
      </c>
      <c r="I37" s="55" t="str">
        <f t="shared" si="1"/>
        <v>B</v>
      </c>
    </row>
    <row r="38" spans="1:9" ht="12.95" customHeight="1" x14ac:dyDescent="0.25">
      <c r="A38" s="50" t="s">
        <v>31</v>
      </c>
      <c r="B38" s="56" t="s">
        <v>32</v>
      </c>
      <c r="C38" s="56" t="s">
        <v>32</v>
      </c>
      <c r="D38" s="57">
        <v>8</v>
      </c>
      <c r="E38" s="57">
        <v>20</v>
      </c>
      <c r="F38" s="57">
        <v>9</v>
      </c>
      <c r="G38" s="57">
        <v>29</v>
      </c>
      <c r="H38" s="54">
        <f t="shared" si="2"/>
        <v>66</v>
      </c>
      <c r="I38" s="55" t="str">
        <f t="shared" si="1"/>
        <v>A-</v>
      </c>
    </row>
    <row r="39" spans="1:9" ht="12.95" customHeight="1" x14ac:dyDescent="0.25">
      <c r="A39" s="50" t="s">
        <v>33</v>
      </c>
      <c r="B39" s="56" t="s">
        <v>34</v>
      </c>
      <c r="C39" s="56" t="s">
        <v>34</v>
      </c>
      <c r="D39" s="57">
        <v>9</v>
      </c>
      <c r="E39" s="57">
        <v>7</v>
      </c>
      <c r="F39" s="57">
        <v>7</v>
      </c>
      <c r="G39" s="57">
        <v>20</v>
      </c>
      <c r="H39" s="54">
        <f t="shared" si="2"/>
        <v>43</v>
      </c>
      <c r="I39" s="55" t="str">
        <f t="shared" si="1"/>
        <v>C+</v>
      </c>
    </row>
    <row r="40" spans="1:9" ht="12.95" customHeight="1" x14ac:dyDescent="0.25">
      <c r="A40" s="50" t="s">
        <v>35</v>
      </c>
      <c r="B40" s="56" t="s">
        <v>36</v>
      </c>
      <c r="C40" s="56" t="s">
        <v>36</v>
      </c>
      <c r="D40" s="57">
        <v>8</v>
      </c>
      <c r="E40" s="57">
        <v>12</v>
      </c>
      <c r="F40" s="57">
        <v>10</v>
      </c>
      <c r="G40" s="57">
        <v>25</v>
      </c>
      <c r="H40" s="54">
        <f t="shared" si="2"/>
        <v>55</v>
      </c>
      <c r="I40" s="55" t="str">
        <f t="shared" si="1"/>
        <v>B+</v>
      </c>
    </row>
    <row r="41" spans="1:9" ht="12.95" customHeight="1" x14ac:dyDescent="0.25">
      <c r="A41" s="50" t="s">
        <v>37</v>
      </c>
      <c r="B41" s="56" t="s">
        <v>38</v>
      </c>
      <c r="C41" s="56" t="s">
        <v>38</v>
      </c>
      <c r="D41" s="57">
        <v>7</v>
      </c>
      <c r="E41" s="57">
        <v>19</v>
      </c>
      <c r="F41" s="57">
        <v>7</v>
      </c>
      <c r="G41" s="57">
        <v>27</v>
      </c>
      <c r="H41" s="54">
        <f t="shared" si="2"/>
        <v>60</v>
      </c>
      <c r="I41" s="55" t="str">
        <f t="shared" si="1"/>
        <v>B+</v>
      </c>
    </row>
    <row r="42" spans="1:9" ht="12.95" customHeight="1" x14ac:dyDescent="0.25">
      <c r="A42" s="50" t="s">
        <v>39</v>
      </c>
      <c r="B42" s="56" t="s">
        <v>40</v>
      </c>
      <c r="C42" s="56" t="s">
        <v>40</v>
      </c>
      <c r="D42" s="57">
        <v>4</v>
      </c>
      <c r="E42" s="57">
        <v>0</v>
      </c>
      <c r="F42" s="57">
        <v>5</v>
      </c>
      <c r="G42" s="57">
        <v>11</v>
      </c>
      <c r="H42" s="54">
        <f t="shared" si="2"/>
        <v>20</v>
      </c>
      <c r="I42" s="55" t="str">
        <f t="shared" si="1"/>
        <v>D</v>
      </c>
    </row>
    <row r="43" spans="1:9" ht="12.95" customHeight="1" x14ac:dyDescent="0.25">
      <c r="A43" s="50" t="s">
        <v>42</v>
      </c>
      <c r="B43" s="56" t="s">
        <v>43</v>
      </c>
      <c r="C43" s="56" t="s">
        <v>43</v>
      </c>
      <c r="D43" s="57">
        <v>6</v>
      </c>
      <c r="E43" s="57">
        <v>14</v>
      </c>
      <c r="F43" s="57">
        <v>7</v>
      </c>
      <c r="G43" s="57">
        <v>23</v>
      </c>
      <c r="H43" s="54">
        <f t="shared" si="2"/>
        <v>50</v>
      </c>
      <c r="I43" s="55" t="str">
        <f t="shared" si="1"/>
        <v>B</v>
      </c>
    </row>
    <row r="44" spans="1:9" ht="12.95" customHeight="1" x14ac:dyDescent="0.25">
      <c r="A44" s="50" t="s">
        <v>44</v>
      </c>
      <c r="B44" s="56" t="s">
        <v>45</v>
      </c>
      <c r="C44" s="56" t="s">
        <v>45</v>
      </c>
      <c r="D44" s="57">
        <v>8</v>
      </c>
      <c r="E44" s="57">
        <v>12</v>
      </c>
      <c r="F44" s="57">
        <v>9</v>
      </c>
      <c r="G44" s="57">
        <v>24</v>
      </c>
      <c r="H44" s="54">
        <f t="shared" si="2"/>
        <v>53</v>
      </c>
      <c r="I44" s="55" t="str">
        <f t="shared" si="1"/>
        <v>B</v>
      </c>
    </row>
    <row r="45" spans="1:9" ht="12.95" customHeight="1" x14ac:dyDescent="0.25">
      <c r="A45" s="50" t="s">
        <v>46</v>
      </c>
      <c r="B45" s="56" t="s">
        <v>47</v>
      </c>
      <c r="C45" s="56" t="s">
        <v>47</v>
      </c>
      <c r="D45" s="57">
        <v>6</v>
      </c>
      <c r="E45" s="57">
        <v>2</v>
      </c>
      <c r="F45" s="57">
        <v>5</v>
      </c>
      <c r="G45" s="57">
        <v>14</v>
      </c>
      <c r="H45" s="54">
        <f t="shared" si="2"/>
        <v>27</v>
      </c>
      <c r="I45" s="55" t="str">
        <f t="shared" si="1"/>
        <v>D+</v>
      </c>
    </row>
    <row r="46" spans="1:9" ht="12.95" customHeight="1" x14ac:dyDescent="0.25">
      <c r="A46" s="50" t="s">
        <v>49</v>
      </c>
      <c r="B46" s="56" t="s">
        <v>1</v>
      </c>
      <c r="C46" s="56" t="s">
        <v>1</v>
      </c>
      <c r="D46" s="57">
        <v>6</v>
      </c>
      <c r="E46" s="57">
        <v>17</v>
      </c>
      <c r="F46" s="57">
        <v>7</v>
      </c>
      <c r="G46" s="57">
        <v>25</v>
      </c>
      <c r="H46" s="54">
        <f t="shared" si="2"/>
        <v>55</v>
      </c>
      <c r="I46" s="55" t="str">
        <f t="shared" si="1"/>
        <v>B+</v>
      </c>
    </row>
    <row r="47" spans="1:9" ht="12.95" customHeight="1" x14ac:dyDescent="0.25">
      <c r="A47" s="50" t="s">
        <v>50</v>
      </c>
      <c r="B47" s="56" t="s">
        <v>51</v>
      </c>
      <c r="C47" s="56" t="s">
        <v>51</v>
      </c>
      <c r="D47" s="57">
        <v>9</v>
      </c>
      <c r="E47" s="57">
        <v>11</v>
      </c>
      <c r="F47" s="57">
        <v>8</v>
      </c>
      <c r="G47" s="57">
        <v>24</v>
      </c>
      <c r="H47" s="54">
        <f t="shared" si="2"/>
        <v>52</v>
      </c>
      <c r="I47" s="55" t="str">
        <f t="shared" si="1"/>
        <v>B</v>
      </c>
    </row>
    <row r="48" spans="1:9" ht="12.95" customHeight="1" x14ac:dyDescent="0.25">
      <c r="A48" s="50" t="s">
        <v>52</v>
      </c>
      <c r="B48" s="56" t="s">
        <v>53</v>
      </c>
      <c r="C48" s="56" t="s">
        <v>53</v>
      </c>
      <c r="D48" s="57">
        <v>5</v>
      </c>
      <c r="E48" s="57">
        <v>19</v>
      </c>
      <c r="F48" s="57"/>
      <c r="G48" s="57">
        <v>21</v>
      </c>
      <c r="H48" s="54">
        <f t="shared" si="2"/>
        <v>45</v>
      </c>
      <c r="I48" s="55" t="str">
        <f t="shared" si="1"/>
        <v>B-</v>
      </c>
    </row>
    <row r="49" spans="1:9" ht="12.95" customHeight="1" x14ac:dyDescent="0.25">
      <c r="A49" s="50" t="s">
        <v>55</v>
      </c>
      <c r="B49" s="56" t="s">
        <v>56</v>
      </c>
      <c r="C49" s="56" t="s">
        <v>56</v>
      </c>
      <c r="D49" s="57">
        <v>7</v>
      </c>
      <c r="E49" s="57">
        <v>11</v>
      </c>
      <c r="F49" s="57">
        <v>7</v>
      </c>
      <c r="G49" s="57">
        <v>22</v>
      </c>
      <c r="H49" s="54">
        <f t="shared" si="2"/>
        <v>47</v>
      </c>
      <c r="I49" s="55" t="str">
        <f t="shared" si="1"/>
        <v>B-</v>
      </c>
    </row>
    <row r="50" spans="1:9" ht="12.95" customHeight="1" x14ac:dyDescent="0.25">
      <c r="A50" s="50" t="s">
        <v>90</v>
      </c>
      <c r="B50" s="56" t="s">
        <v>91</v>
      </c>
      <c r="C50" s="56" t="s">
        <v>91</v>
      </c>
      <c r="D50" s="57">
        <v>13</v>
      </c>
      <c r="E50" s="57">
        <v>20</v>
      </c>
      <c r="F50" s="57">
        <v>17</v>
      </c>
      <c r="G50" s="57">
        <v>38</v>
      </c>
      <c r="H50" s="54">
        <f t="shared" si="2"/>
        <v>88</v>
      </c>
      <c r="I50" s="55" t="str">
        <f t="shared" si="1"/>
        <v>A</v>
      </c>
    </row>
    <row r="51" spans="1:9" ht="12.95" customHeight="1" x14ac:dyDescent="0.25">
      <c r="A51" s="50" t="s">
        <v>92</v>
      </c>
      <c r="B51" s="56" t="s">
        <v>93</v>
      </c>
      <c r="C51" s="56" t="s">
        <v>93</v>
      </c>
      <c r="D51" s="57">
        <v>0</v>
      </c>
      <c r="E51" s="57">
        <v>0</v>
      </c>
      <c r="F51" s="57">
        <v>0</v>
      </c>
      <c r="G51" s="57">
        <v>0</v>
      </c>
      <c r="H51" s="54">
        <f t="shared" si="2"/>
        <v>0</v>
      </c>
      <c r="I51" s="55" t="str">
        <f t="shared" si="1"/>
        <v>F</v>
      </c>
    </row>
    <row r="54" spans="1:9" x14ac:dyDescent="0.25">
      <c r="A54" s="58" t="s">
        <v>94</v>
      </c>
      <c r="B54" s="58"/>
      <c r="C54" s="58"/>
      <c r="D54" s="58"/>
      <c r="E54" s="58" t="s">
        <v>95</v>
      </c>
      <c r="F54" s="58"/>
      <c r="G54" s="58"/>
      <c r="H54" s="58"/>
      <c r="I54" s="58"/>
    </row>
  </sheetData>
  <mergeCells count="46">
    <mergeCell ref="B51:C51"/>
    <mergeCell ref="A54:D54"/>
    <mergeCell ref="E54:I54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G20:H20"/>
    <mergeCell ref="B22:C22"/>
    <mergeCell ref="A23:C23"/>
    <mergeCell ref="A24:C24"/>
    <mergeCell ref="B25:C25"/>
    <mergeCell ref="B26:C26"/>
    <mergeCell ref="A5:A6"/>
    <mergeCell ref="B5:D5"/>
    <mergeCell ref="E5:F6"/>
    <mergeCell ref="G5:I6"/>
    <mergeCell ref="C6:D6"/>
    <mergeCell ref="G7:I7"/>
    <mergeCell ref="A1:I1"/>
    <mergeCell ref="A2:I2"/>
    <mergeCell ref="B3:D3"/>
    <mergeCell ref="E3:F4"/>
    <mergeCell ref="G3:I3"/>
    <mergeCell ref="B4:D4"/>
    <mergeCell ref="G4:I4"/>
  </mergeCells>
  <conditionalFormatting sqref="H22:H51">
    <cfRule type="cellIs" dxfId="2" priority="1" operator="between">
      <formula>10</formula>
      <formula>40</formula>
    </cfRule>
    <cfRule type="cellIs" dxfId="1" priority="2" operator="between">
      <formula>1</formula>
      <formula>40</formula>
    </cfRule>
    <cfRule type="cellIs" dxfId="0" priority="3" operator="between">
      <formula>1</formula>
      <formula>45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2021-09-06T07:58:52Z</dcterms:modified>
</cp:coreProperties>
</file>