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kus\OneDrive\WS2223\OMM\Bonus project\"/>
    </mc:Choice>
  </mc:AlternateContent>
  <xr:revisionPtr revIDLastSave="0" documentId="13_ncr:1_{A4744F13-8A89-4B9C-86D0-009F0D7B809D}" xr6:coauthVersionLast="47" xr6:coauthVersionMax="47" xr10:uidLastSave="{00000000-0000-0000-0000-000000000000}"/>
  <bookViews>
    <workbookView xWindow="780" yWindow="780" windowWidth="18900" windowHeight="10890" xr2:uid="{00000000-000D-0000-FFFF-FFFF00000000}"/>
  </bookViews>
  <sheets>
    <sheet name="Tabelle1" sheetId="1" r:id="rId1"/>
  </sheets>
  <definedNames>
    <definedName name="_xlnm.Print_Area" localSheetId="0">Tabelle1!$A$10:$D$32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1" i="1"/>
  <c r="H12" i="1" l="1"/>
  <c r="H14" i="1"/>
  <c r="H13" i="1"/>
  <c r="H22" i="1" l="1"/>
  <c r="H19" i="1"/>
  <c r="H21" i="1"/>
  <c r="H17" i="1"/>
  <c r="H18" i="1"/>
  <c r="H20" i="1"/>
</calcChain>
</file>

<file path=xl/sharedStrings.xml><?xml version="1.0" encoding="utf-8"?>
<sst xmlns="http://schemas.openxmlformats.org/spreadsheetml/2006/main" count="62" uniqueCount="44">
  <si>
    <t>3. Editor - Canvas and images</t>
  </si>
  <si>
    <t>4. Editor - Generation and Download</t>
  </si>
  <si>
    <t>5. Editor - Navigation</t>
  </si>
  <si>
    <t>6. API - Meme Creation</t>
  </si>
  <si>
    <t>7. API - Meme Retrieval</t>
  </si>
  <si>
    <t>8. View - Overview</t>
  </si>
  <si>
    <t>10. View - Sort and Filter</t>
  </si>
  <si>
    <t>11. View - Sort Integration</t>
  </si>
  <si>
    <t>13. Profile - Privacy</t>
  </si>
  <si>
    <t>14. Profile - History</t>
  </si>
  <si>
    <t>16. Template Formats - Gifs</t>
  </si>
  <si>
    <t>18. Videostream</t>
  </si>
  <si>
    <t>17. Template Formats - Videos</t>
  </si>
  <si>
    <t>19. Accessibility  - text to speech</t>
  </si>
  <si>
    <t>20. Accessibility  - speech to text</t>
  </si>
  <si>
    <t>1. Editor - Upload templates</t>
  </si>
  <si>
    <t>2. Editor - Text input</t>
  </si>
  <si>
    <t>12. Profile - Authentification</t>
  </si>
  <si>
    <t>15. Profile - Social</t>
  </si>
  <si>
    <t>22. Statistics</t>
  </si>
  <si>
    <t>Feature</t>
  </si>
  <si>
    <t>Basic Level</t>
  </si>
  <si>
    <t>Intermediate Level</t>
  </si>
  <si>
    <t>Advanced Level</t>
  </si>
  <si>
    <t>9. View - Single view</t>
  </si>
  <si>
    <t>N/A</t>
  </si>
  <si>
    <t>Level</t>
  </si>
  <si>
    <t>Group members</t>
  </si>
  <si>
    <t>Summary:</t>
  </si>
  <si>
    <t>30 points cleared</t>
  </si>
  <si>
    <t>25 points cleared</t>
  </si>
  <si>
    <t>20 points cleared</t>
  </si>
  <si>
    <t>Advanced:</t>
  </si>
  <si>
    <t>Intermediate:</t>
  </si>
  <si>
    <t>Basic:</t>
  </si>
  <si>
    <r>
      <rPr>
        <b/>
        <sz val="14"/>
        <color theme="1"/>
        <rFont val="Calibri"/>
        <family val="2"/>
        <scheme val="minor"/>
      </rPr>
      <t>Fill out the names and immatrikulation numbers of all group members.</t>
    </r>
    <r>
      <rPr>
        <b/>
        <sz val="14"/>
        <color rgb="FFFF0000"/>
        <rFont val="Calibri"/>
        <family val="2"/>
        <scheme val="minor"/>
      </rPr>
      <t xml:space="preserve"> Then mark all features you have implemented (highest level is sufficient) with a small 'x'.</t>
    </r>
    <r>
      <rPr>
        <b/>
        <sz val="14"/>
        <color theme="1"/>
        <rFont val="Calibri"/>
        <family val="2"/>
        <scheme val="minor"/>
      </rPr>
      <t xml:space="preserve"> The Level and summary will get updated automatically. The summary assumes all marked features are implemented correctly and shown in the video.</t>
    </r>
  </si>
  <si>
    <t>7 points cleared</t>
  </si>
  <si>
    <t>11 points cleared</t>
  </si>
  <si>
    <t>15 points cleared</t>
  </si>
  <si>
    <t>21. PWA - Offline Capabilities</t>
  </si>
  <si>
    <t>Schmidbauer Markus, 12625577</t>
  </si>
  <si>
    <t>x</t>
  </si>
  <si>
    <t>Köhler Annika, 12608270</t>
  </si>
  <si>
    <t>Wiese Jannik, 12591008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</si>
</sst>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/>
    <xf numFmtId="0" fontId="0" fillId="2" borderId="0" xfId="0" applyFill="1"/>
    <xf numFmtId="0" fontId="0" fillId="2" borderId="0" xfId="0" applyFill="1" applyProtection="1"/>
    <xf numFmtId="0" fontId="1" fillId="2" borderId="0" xfId="0" applyFont="1" applyFill="1" applyProtection="1"/>
    <xf numFmtId="0" fontId="1" fillId="2" borderId="0" xfId="0" applyFont="1" applyFill="1" applyAlignment="1" applyProtection="1">
      <alignment wrapText="1"/>
    </xf>
    <xf numFmtId="0" fontId="1" fillId="2" borderId="0" xfId="0" applyFont="1" applyFill="1"/>
    <xf numFmtId="49" fontId="1" fillId="0" borderId="1" xfId="0" applyNumberFormat="1" applyFont="1" applyBorder="1" applyAlignment="1" applyProtection="1">
      <alignment horizontal="left" wrapText="1" indent="1"/>
      <protection locked="0"/>
    </xf>
    <xf numFmtId="49" fontId="2" fillId="2" borderId="1" xfId="0" applyNumberFormat="1" applyFont="1" applyFill="1" applyBorder="1" applyAlignment="1" applyProtection="1">
      <alignment horizontal="left" wrapText="1" indent="1"/>
    </xf>
    <xf numFmtId="49" fontId="0" fillId="2" borderId="1" xfId="0" applyNumberFormat="1" applyFill="1" applyBorder="1" applyAlignment="1" applyProtection="1">
      <alignment horizontal="left" wrapText="1" indent="1"/>
    </xf>
    <xf numFmtId="49" fontId="2" fillId="2" borderId="0" xfId="0" applyNumberFormat="1" applyFont="1" applyFill="1" applyBorder="1" applyAlignment="1" applyProtection="1">
      <alignment horizontal="left" wrapText="1" indent="1"/>
    </xf>
    <xf numFmtId="0" fontId="1" fillId="2" borderId="1" xfId="0" applyFont="1" applyFill="1" applyBorder="1" applyProtection="1"/>
    <xf numFmtId="0" fontId="1" fillId="2" borderId="0" xfId="0" applyFont="1" applyFill="1" applyBorder="1" applyProtection="1"/>
    <xf numFmtId="0" fontId="1" fillId="2" borderId="0" xfId="0" applyFont="1" applyFill="1" applyAlignment="1" applyProtection="1">
      <alignment horizontal="right"/>
    </xf>
    <xf numFmtId="0" fontId="1" fillId="2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left" wrapText="1" indent="1"/>
    </xf>
    <xf numFmtId="49" fontId="3" fillId="2" borderId="1" xfId="0" applyNumberFormat="1" applyFont="1" applyFill="1" applyBorder="1" applyAlignment="1" applyProtection="1">
      <alignment horizontal="left" wrapText="1" indent="1"/>
    </xf>
    <xf numFmtId="0" fontId="6" fillId="2" borderId="0" xfId="0" applyFont="1" applyFill="1" applyAlignment="1" applyProtection="1">
      <alignment wrapText="1"/>
    </xf>
    <xf numFmtId="0" fontId="4" fillId="0" borderId="0" xfId="0" applyFont="1" applyAlignment="1" applyProtection="1">
      <alignment wrapText="1"/>
    </xf>
    <xf numFmtId="49" fontId="2" fillId="2" borderId="0" xfId="0" applyNumberFormat="1" applyFont="1" applyFill="1" applyBorder="1" applyAlignment="1" applyProtection="1">
      <alignment horizontal="left"/>
    </xf>
    <xf numFmtId="0" fontId="1" fillId="2" borderId="0" xfId="0" applyFont="1" applyFill="1" applyAlignment="1" applyProtection="1"/>
    <xf numFmtId="0" fontId="1" fillId="0" borderId="0" xfId="0" applyFont="1" applyAlignment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topLeftCell="A4" workbookViewId="0">
      <selection activeCell="E6" sqref="E6:H6"/>
    </sheetView>
  </sheetViews>
  <sheetFormatPr baseColWidth="10" defaultRowHeight="15" x14ac:dyDescent="0.25"/>
  <cols>
    <col min="1" max="1" width="37" customWidth="1"/>
    <col min="2" max="2" width="13.140625" customWidth="1"/>
    <col min="3" max="3" width="20.42578125" customWidth="1"/>
    <col min="4" max="4" width="17" customWidth="1"/>
    <col min="5" max="5" width="13.140625" customWidth="1"/>
    <col min="6" max="6" width="8.5703125" customWidth="1"/>
    <col min="7" max="7" width="17.42578125" customWidth="1"/>
    <col min="8" max="8" width="7.140625" customWidth="1"/>
    <col min="9" max="9" width="15.140625" customWidth="1"/>
  </cols>
  <sheetData>
    <row r="1" spans="1:17" s="1" customFormat="1" ht="15.75" x14ac:dyDescent="0.25">
      <c r="A1" s="4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</row>
    <row r="2" spans="1:17" s="1" customFormat="1" ht="19.350000000000001" customHeight="1" x14ac:dyDescent="0.25">
      <c r="A2" s="18" t="s">
        <v>35</v>
      </c>
      <c r="B2" s="19"/>
      <c r="C2" s="19"/>
      <c r="D2" s="19"/>
      <c r="E2" s="19"/>
      <c r="F2" s="19"/>
      <c r="G2" s="19"/>
      <c r="H2" s="19"/>
      <c r="I2" s="5"/>
      <c r="J2" s="3"/>
      <c r="K2" s="3"/>
      <c r="L2" s="3"/>
      <c r="M2" s="3"/>
      <c r="N2" s="3"/>
      <c r="O2" s="3"/>
      <c r="P2" s="3"/>
      <c r="Q2" s="3"/>
    </row>
    <row r="3" spans="1:17" s="1" customFormat="1" ht="19.350000000000001" customHeight="1" x14ac:dyDescent="0.25">
      <c r="A3" s="19"/>
      <c r="B3" s="19"/>
      <c r="C3" s="19"/>
      <c r="D3" s="19"/>
      <c r="E3" s="19"/>
      <c r="F3" s="19"/>
      <c r="G3" s="19"/>
      <c r="H3" s="19"/>
      <c r="I3" s="5"/>
      <c r="J3" s="3"/>
      <c r="K3" s="3"/>
      <c r="L3" s="3"/>
      <c r="M3" s="3"/>
      <c r="N3" s="3"/>
      <c r="O3" s="3"/>
      <c r="P3" s="3"/>
      <c r="Q3" s="3"/>
    </row>
    <row r="4" spans="1:17" s="1" customFormat="1" ht="19.350000000000001" customHeight="1" x14ac:dyDescent="0.25">
      <c r="A4" s="19"/>
      <c r="B4" s="19"/>
      <c r="C4" s="19"/>
      <c r="D4" s="19"/>
      <c r="E4" s="19"/>
      <c r="F4" s="19"/>
      <c r="G4" s="19"/>
      <c r="H4" s="19"/>
      <c r="I4" s="5"/>
      <c r="J4" s="3"/>
      <c r="K4" s="3"/>
      <c r="L4" s="3"/>
      <c r="M4" s="3"/>
      <c r="N4" s="3"/>
      <c r="O4" s="3"/>
      <c r="P4" s="3"/>
      <c r="Q4" s="3"/>
    </row>
    <row r="5" spans="1:17" s="1" customFormat="1" ht="15.75" x14ac:dyDescent="0.25">
      <c r="A5" s="4"/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</row>
    <row r="6" spans="1:17" ht="15.75" x14ac:dyDescent="0.25">
      <c r="A6" s="4" t="s">
        <v>27</v>
      </c>
      <c r="B6" s="22" t="s">
        <v>42</v>
      </c>
      <c r="C6" s="22"/>
      <c r="D6" s="22"/>
      <c r="E6" s="22" t="s">
        <v>43</v>
      </c>
      <c r="F6" s="22"/>
      <c r="G6" s="22"/>
      <c r="H6" s="22"/>
      <c r="I6" s="6"/>
      <c r="J6" s="2"/>
      <c r="K6" s="2"/>
      <c r="L6" s="2"/>
      <c r="M6" s="2"/>
      <c r="N6" s="2"/>
      <c r="O6" s="2"/>
      <c r="P6" s="2"/>
      <c r="Q6" s="2"/>
    </row>
    <row r="7" spans="1:17" ht="15.75" x14ac:dyDescent="0.25">
      <c r="A7" s="4"/>
      <c r="B7" s="22" t="s">
        <v>40</v>
      </c>
      <c r="C7" s="22"/>
      <c r="D7" s="22"/>
      <c r="E7" s="22"/>
      <c r="F7" s="22"/>
      <c r="G7" s="22"/>
      <c r="H7" s="22"/>
      <c r="I7" s="6"/>
      <c r="J7" s="2"/>
      <c r="K7" s="2"/>
      <c r="L7" s="2"/>
      <c r="M7" s="2"/>
      <c r="N7" s="2"/>
      <c r="O7" s="2"/>
      <c r="P7" s="2"/>
      <c r="Q7" s="2"/>
    </row>
    <row r="8" spans="1:17" ht="15.75" x14ac:dyDescent="0.25">
      <c r="A8" s="4"/>
      <c r="B8" s="4"/>
      <c r="C8" s="4"/>
      <c r="D8" s="4"/>
      <c r="E8" s="4"/>
      <c r="F8" s="4"/>
      <c r="G8" s="4"/>
      <c r="H8" s="4"/>
      <c r="I8" s="6"/>
      <c r="J8" s="2"/>
      <c r="K8" s="2"/>
      <c r="L8" s="2"/>
      <c r="M8" s="2"/>
      <c r="N8" s="2"/>
      <c r="O8" s="2"/>
      <c r="P8" s="2"/>
      <c r="Q8" s="2"/>
    </row>
    <row r="9" spans="1:17" ht="15.75" x14ac:dyDescent="0.25">
      <c r="A9" s="4"/>
      <c r="B9" s="4"/>
      <c r="C9" s="4"/>
      <c r="D9" s="4"/>
      <c r="E9" s="4"/>
      <c r="F9" s="4"/>
      <c r="G9" s="4"/>
      <c r="H9" s="4"/>
      <c r="I9" s="6"/>
      <c r="J9" s="2"/>
      <c r="K9" s="2"/>
      <c r="L9" s="2"/>
      <c r="M9" s="2"/>
      <c r="N9" s="2"/>
      <c r="O9" s="2"/>
      <c r="P9" s="2"/>
      <c r="Q9" s="2"/>
    </row>
    <row r="10" spans="1:17" ht="31.5" x14ac:dyDescent="0.25">
      <c r="A10" s="8" t="s">
        <v>20</v>
      </c>
      <c r="B10" s="8" t="s">
        <v>21</v>
      </c>
      <c r="C10" s="8" t="s">
        <v>22</v>
      </c>
      <c r="D10" s="8" t="s">
        <v>23</v>
      </c>
      <c r="E10" s="8" t="s">
        <v>26</v>
      </c>
      <c r="F10" s="10"/>
      <c r="G10" s="20" t="s">
        <v>28</v>
      </c>
      <c r="H10" s="21"/>
      <c r="I10" s="6"/>
      <c r="J10" s="2"/>
      <c r="K10" s="2"/>
      <c r="L10" s="2"/>
      <c r="M10" s="2"/>
      <c r="N10" s="2"/>
      <c r="O10" s="2"/>
      <c r="P10" s="2"/>
      <c r="Q10" s="2"/>
    </row>
    <row r="11" spans="1:17" ht="15.75" x14ac:dyDescent="0.25">
      <c r="A11" s="9" t="s">
        <v>15</v>
      </c>
      <c r="B11" s="7"/>
      <c r="C11" s="7" t="s">
        <v>41</v>
      </c>
      <c r="D11" s="7"/>
      <c r="E11" s="11" t="str">
        <f>IF(D11="x","advanced",IF(C11="x","intermediate",IF(B11="x","basic","none")))</f>
        <v>intermediate</v>
      </c>
      <c r="F11" s="12"/>
      <c r="G11" s="4"/>
      <c r="H11" s="4"/>
      <c r="I11" s="6"/>
      <c r="J11" s="2"/>
      <c r="K11" s="2"/>
      <c r="L11" s="2"/>
      <c r="M11" s="2"/>
      <c r="N11" s="2"/>
      <c r="O11" s="2"/>
      <c r="P11" s="2"/>
      <c r="Q11" s="2"/>
    </row>
    <row r="12" spans="1:17" ht="15.75" x14ac:dyDescent="0.25">
      <c r="A12" s="9" t="s">
        <v>16</v>
      </c>
      <c r="B12" s="7"/>
      <c r="C12" s="7" t="s">
        <v>41</v>
      </c>
      <c r="D12" s="7"/>
      <c r="E12" s="11" t="str">
        <f t="shared" ref="E12:E32" si="0">IF(D12="x","advanced",IF(C12="x","intermediate",IF(B12="x","basic","none")))</f>
        <v>intermediate</v>
      </c>
      <c r="F12" s="12"/>
      <c r="G12" s="13" t="s">
        <v>32</v>
      </c>
      <c r="H12" s="14">
        <f>COUNTIF(E11:E32,"advanced")</f>
        <v>2</v>
      </c>
      <c r="I12" s="6"/>
      <c r="J12" s="2"/>
      <c r="K12" s="2"/>
      <c r="L12" s="2"/>
      <c r="M12" s="2"/>
      <c r="N12" s="2"/>
      <c r="O12" s="2"/>
      <c r="P12" s="2"/>
      <c r="Q12" s="2"/>
    </row>
    <row r="13" spans="1:17" ht="15.75" x14ac:dyDescent="0.25">
      <c r="A13" s="9" t="s">
        <v>0</v>
      </c>
      <c r="B13" s="16" t="s">
        <v>25</v>
      </c>
      <c r="C13" s="7"/>
      <c r="D13" s="7"/>
      <c r="E13" s="11" t="str">
        <f t="shared" si="0"/>
        <v>none</v>
      </c>
      <c r="F13" s="12"/>
      <c r="G13" s="13" t="s">
        <v>33</v>
      </c>
      <c r="H13" s="14">
        <f>COUNTIF(E11:E32,"intermediate")</f>
        <v>8</v>
      </c>
      <c r="I13" s="6"/>
      <c r="J13" s="2"/>
      <c r="K13" s="2"/>
      <c r="L13" s="2"/>
      <c r="M13" s="2"/>
      <c r="N13" s="2"/>
      <c r="O13" s="2"/>
      <c r="P13" s="2"/>
      <c r="Q13" s="2"/>
    </row>
    <row r="14" spans="1:17" ht="15.6" customHeight="1" x14ac:dyDescent="0.25">
      <c r="A14" s="9" t="s">
        <v>1</v>
      </c>
      <c r="B14" s="7"/>
      <c r="C14" s="7" t="s">
        <v>41</v>
      </c>
      <c r="D14" s="7"/>
      <c r="E14" s="11" t="str">
        <f t="shared" si="0"/>
        <v>intermediate</v>
      </c>
      <c r="F14" s="12"/>
      <c r="G14" s="13" t="s">
        <v>34</v>
      </c>
      <c r="H14" s="14">
        <f>COUNTIF(E11:E32,"basic")</f>
        <v>0</v>
      </c>
      <c r="I14" s="6"/>
      <c r="J14" s="2"/>
      <c r="K14" s="2"/>
      <c r="L14" s="2"/>
      <c r="M14" s="2"/>
      <c r="N14" s="2"/>
      <c r="O14" s="2"/>
      <c r="P14" s="2"/>
      <c r="Q14" s="2"/>
    </row>
    <row r="15" spans="1:17" ht="15.75" x14ac:dyDescent="0.25">
      <c r="A15" s="9" t="s">
        <v>2</v>
      </c>
      <c r="B15" s="16" t="s">
        <v>25</v>
      </c>
      <c r="C15" s="7"/>
      <c r="D15" s="7" t="s">
        <v>41</v>
      </c>
      <c r="E15" s="11" t="str">
        <f t="shared" si="0"/>
        <v>advanced</v>
      </c>
      <c r="F15" s="12"/>
      <c r="G15" s="4"/>
      <c r="H15" s="4"/>
      <c r="I15" s="6"/>
      <c r="J15" s="2"/>
      <c r="K15" s="2"/>
      <c r="L15" s="2"/>
      <c r="M15" s="2"/>
      <c r="N15" s="2"/>
      <c r="O15" s="2"/>
      <c r="P15" s="2"/>
      <c r="Q15" s="2"/>
    </row>
    <row r="16" spans="1:17" ht="15.75" x14ac:dyDescent="0.25">
      <c r="A16" s="9" t="s">
        <v>3</v>
      </c>
      <c r="B16" s="7"/>
      <c r="C16" s="7" t="s">
        <v>41</v>
      </c>
      <c r="D16" s="7"/>
      <c r="E16" s="11" t="str">
        <f t="shared" si="0"/>
        <v>intermediate</v>
      </c>
      <c r="F16" s="12"/>
      <c r="G16" s="4"/>
      <c r="H16" s="4"/>
      <c r="I16" s="6"/>
      <c r="J16" s="2"/>
      <c r="K16" s="2"/>
      <c r="L16" s="2"/>
      <c r="M16" s="2"/>
      <c r="N16" s="2"/>
      <c r="O16" s="2"/>
      <c r="P16" s="2"/>
      <c r="Q16" s="2"/>
    </row>
    <row r="17" spans="1:17" ht="15.75" x14ac:dyDescent="0.25">
      <c r="A17" s="9" t="s">
        <v>4</v>
      </c>
      <c r="B17" s="7"/>
      <c r="C17" s="7" t="s">
        <v>41</v>
      </c>
      <c r="D17" s="7"/>
      <c r="E17" s="11" t="str">
        <f t="shared" si="0"/>
        <v>intermediate</v>
      </c>
      <c r="F17" s="12"/>
      <c r="G17" s="15" t="s">
        <v>36</v>
      </c>
      <c r="H17" s="14" t="str">
        <f>IF(SUM(H12:H14)&gt;9,"yes","no")</f>
        <v>yes</v>
      </c>
      <c r="I17" s="6"/>
      <c r="J17" s="2"/>
      <c r="K17" s="2"/>
      <c r="L17" s="2"/>
      <c r="M17" s="2"/>
      <c r="N17" s="2"/>
      <c r="O17" s="2"/>
      <c r="P17" s="2"/>
      <c r="Q17" s="2"/>
    </row>
    <row r="18" spans="1:17" ht="15.75" x14ac:dyDescent="0.25">
      <c r="A18" s="9" t="s">
        <v>5</v>
      </c>
      <c r="B18" s="7"/>
      <c r="C18" s="7" t="s">
        <v>41</v>
      </c>
      <c r="D18" s="7"/>
      <c r="E18" s="11" t="str">
        <f t="shared" si="0"/>
        <v>intermediate</v>
      </c>
      <c r="F18" s="12"/>
      <c r="G18" s="15" t="s">
        <v>37</v>
      </c>
      <c r="H18" s="14" t="str">
        <f>IF(SUM(H12:H13)&gt;9,"yes","no")</f>
        <v>yes</v>
      </c>
      <c r="I18" s="6"/>
      <c r="J18" s="2"/>
      <c r="K18" s="2"/>
      <c r="L18" s="2"/>
      <c r="M18" s="2"/>
      <c r="N18" s="2"/>
      <c r="O18" s="2"/>
      <c r="P18" s="2"/>
      <c r="Q18" s="2"/>
    </row>
    <row r="19" spans="1:17" ht="15.75" x14ac:dyDescent="0.25">
      <c r="A19" s="9" t="s">
        <v>24</v>
      </c>
      <c r="B19" s="7"/>
      <c r="C19" s="7"/>
      <c r="D19" s="7"/>
      <c r="E19" s="11" t="str">
        <f t="shared" si="0"/>
        <v>none</v>
      </c>
      <c r="F19" s="12"/>
      <c r="G19" s="15" t="s">
        <v>38</v>
      </c>
      <c r="H19" s="14" t="str">
        <f>IF(H12&gt;9,"yes","no")</f>
        <v>no</v>
      </c>
      <c r="I19" s="6"/>
      <c r="J19" s="2"/>
      <c r="K19" s="2"/>
      <c r="L19" s="2"/>
      <c r="M19" s="2"/>
      <c r="N19" s="2"/>
      <c r="O19" s="2"/>
      <c r="P19" s="2"/>
      <c r="Q19" s="2"/>
    </row>
    <row r="20" spans="1:17" ht="15.75" x14ac:dyDescent="0.25">
      <c r="A20" s="9" t="s">
        <v>6</v>
      </c>
      <c r="B20" s="7"/>
      <c r="C20" s="7"/>
      <c r="D20" s="7"/>
      <c r="E20" s="11" t="str">
        <f t="shared" si="0"/>
        <v>none</v>
      </c>
      <c r="F20" s="12"/>
      <c r="G20" s="15" t="s">
        <v>31</v>
      </c>
      <c r="H20" s="14" t="str">
        <f>IF(AND(H$12&gt;9,SUM(H$12:H$13)&gt;14),"yes","no")</f>
        <v>no</v>
      </c>
      <c r="I20" s="6"/>
      <c r="J20" s="2"/>
      <c r="K20" s="2"/>
      <c r="L20" s="2"/>
      <c r="M20" s="2"/>
      <c r="N20" s="2"/>
      <c r="O20" s="2"/>
      <c r="P20" s="2"/>
      <c r="Q20" s="2"/>
    </row>
    <row r="21" spans="1:17" ht="15.75" x14ac:dyDescent="0.25">
      <c r="A21" s="9" t="s">
        <v>7</v>
      </c>
      <c r="B21" s="7"/>
      <c r="C21" s="16" t="s">
        <v>25</v>
      </c>
      <c r="D21" s="16" t="s">
        <v>25</v>
      </c>
      <c r="E21" s="11" t="str">
        <f t="shared" si="0"/>
        <v>none</v>
      </c>
      <c r="F21" s="12"/>
      <c r="G21" s="15" t="s">
        <v>30</v>
      </c>
      <c r="H21" s="14" t="str">
        <f>IF(AND(H$12&gt;14,SUM(H$12:H$14)&gt;19),"yes","no")</f>
        <v>no</v>
      </c>
      <c r="I21" s="6"/>
      <c r="J21" s="2"/>
      <c r="K21" s="2"/>
      <c r="L21" s="2"/>
      <c r="M21" s="2"/>
      <c r="N21" s="2"/>
      <c r="O21" s="2"/>
      <c r="P21" s="2"/>
      <c r="Q21" s="2"/>
    </row>
    <row r="22" spans="1:17" ht="15.75" x14ac:dyDescent="0.25">
      <c r="A22" s="9" t="s">
        <v>17</v>
      </c>
      <c r="B22" s="7"/>
      <c r="C22" s="7" t="s">
        <v>41</v>
      </c>
      <c r="D22" s="7"/>
      <c r="E22" s="11" t="str">
        <f t="shared" si="0"/>
        <v>intermediate</v>
      </c>
      <c r="F22" s="12"/>
      <c r="G22" s="15" t="s">
        <v>29</v>
      </c>
      <c r="H22" s="14" t="str">
        <f>IF(AND(H$12&gt;14,SUM(H$12:H$14)=22,SUM(H$12:H$13)=20),"yes","no")</f>
        <v>no</v>
      </c>
      <c r="I22" s="6"/>
      <c r="J22" s="2"/>
      <c r="K22" s="2"/>
      <c r="L22" s="2"/>
      <c r="M22" s="2"/>
      <c r="N22" s="2"/>
      <c r="O22" s="2"/>
      <c r="P22" s="2"/>
      <c r="Q22" s="2"/>
    </row>
    <row r="23" spans="1:17" ht="15.75" x14ac:dyDescent="0.25">
      <c r="A23" s="9" t="s">
        <v>8</v>
      </c>
      <c r="B23" s="7"/>
      <c r="C23" s="16" t="s">
        <v>25</v>
      </c>
      <c r="D23" s="16" t="s">
        <v>25</v>
      </c>
      <c r="E23" s="11" t="str">
        <f t="shared" si="0"/>
        <v>none</v>
      </c>
      <c r="F23" s="12"/>
      <c r="G23" s="4"/>
      <c r="H23" s="4"/>
      <c r="I23" s="6"/>
      <c r="J23" s="2"/>
      <c r="K23" s="2"/>
      <c r="L23" s="2"/>
      <c r="M23" s="2"/>
      <c r="N23" s="2"/>
      <c r="O23" s="2"/>
      <c r="P23" s="2"/>
      <c r="Q23" s="2"/>
    </row>
    <row r="24" spans="1:17" ht="15.75" x14ac:dyDescent="0.25">
      <c r="A24" s="9" t="s">
        <v>9</v>
      </c>
      <c r="B24" s="7"/>
      <c r="C24" s="16" t="s">
        <v>25</v>
      </c>
      <c r="D24" s="7" t="s">
        <v>41</v>
      </c>
      <c r="E24" s="11" t="str">
        <f t="shared" si="0"/>
        <v>advanced</v>
      </c>
      <c r="F24" s="12"/>
      <c r="G24" s="4"/>
      <c r="H24" s="4"/>
      <c r="I24" s="6"/>
      <c r="J24" s="2"/>
      <c r="K24" s="2"/>
      <c r="L24" s="2"/>
      <c r="M24" s="2"/>
      <c r="N24" s="2"/>
      <c r="O24" s="2"/>
      <c r="P24" s="2"/>
      <c r="Q24" s="2"/>
    </row>
    <row r="25" spans="1:17" ht="15.75" x14ac:dyDescent="0.25">
      <c r="A25" s="9" t="s">
        <v>18</v>
      </c>
      <c r="B25" s="7"/>
      <c r="C25" s="7"/>
      <c r="D25" s="16" t="s">
        <v>25</v>
      </c>
      <c r="E25" s="11" t="str">
        <f t="shared" si="0"/>
        <v>none</v>
      </c>
      <c r="F25" s="12"/>
      <c r="G25" s="4"/>
      <c r="H25" s="4"/>
      <c r="I25" s="6"/>
      <c r="J25" s="2"/>
      <c r="K25" s="2"/>
      <c r="L25" s="2"/>
      <c r="M25" s="2"/>
      <c r="N25" s="2"/>
      <c r="O25" s="2"/>
      <c r="P25" s="2"/>
      <c r="Q25" s="2"/>
    </row>
    <row r="26" spans="1:17" ht="15.75" x14ac:dyDescent="0.25">
      <c r="A26" s="9" t="s">
        <v>10</v>
      </c>
      <c r="B26" s="7"/>
      <c r="C26" s="7"/>
      <c r="D26" s="7"/>
      <c r="E26" s="11" t="str">
        <f t="shared" si="0"/>
        <v>none</v>
      </c>
      <c r="F26" s="12"/>
      <c r="G26" s="4"/>
      <c r="H26" s="4"/>
      <c r="I26" s="6"/>
      <c r="J26" s="2"/>
      <c r="K26" s="2"/>
      <c r="L26" s="2"/>
      <c r="M26" s="2"/>
      <c r="N26" s="2"/>
      <c r="O26" s="2"/>
      <c r="P26" s="2"/>
      <c r="Q26" s="2"/>
    </row>
    <row r="27" spans="1:17" ht="15.75" x14ac:dyDescent="0.25">
      <c r="A27" s="9" t="s">
        <v>12</v>
      </c>
      <c r="B27" s="7"/>
      <c r="C27" s="7"/>
      <c r="D27" s="7"/>
      <c r="E27" s="11" t="str">
        <f t="shared" si="0"/>
        <v>none</v>
      </c>
      <c r="F27" s="12"/>
      <c r="G27" s="4"/>
      <c r="H27" s="4"/>
      <c r="I27" s="6"/>
      <c r="J27" s="2"/>
      <c r="K27" s="2"/>
      <c r="L27" s="2"/>
      <c r="M27" s="2"/>
      <c r="N27" s="2"/>
      <c r="O27" s="2"/>
      <c r="P27" s="2"/>
      <c r="Q27" s="2"/>
    </row>
    <row r="28" spans="1:17" ht="15.75" x14ac:dyDescent="0.25">
      <c r="A28" s="9" t="s">
        <v>11</v>
      </c>
      <c r="B28" s="17" t="s">
        <v>25</v>
      </c>
      <c r="C28" s="7"/>
      <c r="D28" s="7"/>
      <c r="E28" s="11" t="str">
        <f t="shared" si="0"/>
        <v>none</v>
      </c>
      <c r="F28" s="12"/>
      <c r="G28" s="4"/>
      <c r="H28" s="4"/>
      <c r="I28" s="6"/>
      <c r="J28" s="2"/>
      <c r="K28" s="2"/>
      <c r="L28" s="2"/>
      <c r="M28" s="2"/>
      <c r="N28" s="2"/>
      <c r="O28" s="2"/>
      <c r="P28" s="2"/>
      <c r="Q28" s="2"/>
    </row>
    <row r="29" spans="1:17" ht="15.75" x14ac:dyDescent="0.25">
      <c r="A29" s="9" t="s">
        <v>13</v>
      </c>
      <c r="B29" s="7"/>
      <c r="C29" s="7"/>
      <c r="D29" s="7"/>
      <c r="E29" s="11" t="str">
        <f t="shared" si="0"/>
        <v>none</v>
      </c>
      <c r="F29" s="12"/>
      <c r="G29" s="4"/>
      <c r="H29" s="4"/>
      <c r="I29" s="6"/>
      <c r="J29" s="2"/>
      <c r="K29" s="2"/>
      <c r="L29" s="2"/>
      <c r="M29" s="2"/>
      <c r="N29" s="2"/>
      <c r="O29" s="2"/>
      <c r="P29" s="2"/>
      <c r="Q29" s="2"/>
    </row>
    <row r="30" spans="1:17" ht="15.75" x14ac:dyDescent="0.25">
      <c r="A30" s="9" t="s">
        <v>14</v>
      </c>
      <c r="B30" s="16" t="s">
        <v>25</v>
      </c>
      <c r="C30" s="7" t="s">
        <v>41</v>
      </c>
      <c r="D30" s="7"/>
      <c r="E30" s="11" t="str">
        <f t="shared" si="0"/>
        <v>intermediate</v>
      </c>
      <c r="F30" s="12"/>
      <c r="G30" s="4"/>
      <c r="H30" s="4"/>
      <c r="I30" s="6"/>
      <c r="J30" s="2"/>
      <c r="K30" s="2"/>
      <c r="L30" s="2"/>
      <c r="M30" s="2"/>
      <c r="N30" s="2"/>
      <c r="O30" s="2"/>
      <c r="P30" s="2"/>
      <c r="Q30" s="2"/>
    </row>
    <row r="31" spans="1:17" ht="15.75" x14ac:dyDescent="0.25">
      <c r="A31" s="9" t="s">
        <v>39</v>
      </c>
      <c r="B31" s="7"/>
      <c r="C31" s="7"/>
      <c r="D31" s="7"/>
      <c r="E31" s="11" t="str">
        <f t="shared" si="0"/>
        <v>none</v>
      </c>
      <c r="F31" s="12"/>
      <c r="G31" s="4"/>
      <c r="H31" s="4"/>
      <c r="I31" s="6"/>
      <c r="J31" s="2"/>
      <c r="K31" s="2"/>
      <c r="L31" s="2"/>
      <c r="M31" s="2"/>
      <c r="N31" s="2"/>
      <c r="O31" s="2"/>
      <c r="P31" s="2"/>
      <c r="Q31" s="2"/>
    </row>
    <row r="32" spans="1:17" ht="15.75" x14ac:dyDescent="0.25">
      <c r="A32" s="9" t="s">
        <v>19</v>
      </c>
      <c r="B32" s="7"/>
      <c r="C32" s="7"/>
      <c r="D32" s="7"/>
      <c r="E32" s="11" t="str">
        <f t="shared" si="0"/>
        <v>none</v>
      </c>
      <c r="F32" s="12"/>
      <c r="G32" s="4"/>
      <c r="H32" s="4"/>
      <c r="I32" s="6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</sheetData>
  <sheetProtection algorithmName="SHA-512" hashValue="9UTweKrNIJsF8osOUEeNAlWI/ljg5PdcRd/if4BAUYziGM+qsHHGzE9TQo5qbmWYoxh/cwB3i/zHoo19wVCEgg==" saltValue="HqNhwG8ltNP8vz5Jjfq6Rg==" spinCount="100000" sheet="1" objects="1" scenarios="1"/>
  <mergeCells count="6">
    <mergeCell ref="A2:H4"/>
    <mergeCell ref="G10:H10"/>
    <mergeCell ref="E7:H7"/>
    <mergeCell ref="E6:H6"/>
    <mergeCell ref="B7:D7"/>
    <mergeCell ref="B6:D6"/>
  </mergeCells>
  <pageMargins left="0.25" right="0.25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LMU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Lang</dc:creator>
  <cp:lastModifiedBy>Markus</cp:lastModifiedBy>
  <cp:lastPrinted>2021-11-04T10:44:48Z</cp:lastPrinted>
  <dcterms:created xsi:type="dcterms:W3CDTF">2021-08-17T09:47:00Z</dcterms:created>
  <dcterms:modified xsi:type="dcterms:W3CDTF">2023-02-19T11:39:07Z</dcterms:modified>
</cp:coreProperties>
</file>