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현재_통합_문서" defaultThemeVersion="166925"/>
  <xr:revisionPtr revIDLastSave="0" documentId="13_ncr:1_{AE216AA0-D5A0-4100-AECA-394E21715239}" xr6:coauthVersionLast="47" xr6:coauthVersionMax="47" xr10:uidLastSave="{00000000-0000-0000-0000-000000000000}"/>
  <bookViews>
    <workbookView xWindow="-120" yWindow="-120" windowWidth="29040" windowHeight="15840" xr2:uid="{15116679-7CBB-4BFC-A0B3-F50442D7BB7C}"/>
  </bookViews>
  <sheets>
    <sheet name="테이블목록" sheetId="3" r:id="rId1"/>
    <sheet name="기준정보" sheetId="4" r:id="rId2"/>
    <sheet name="TB_DEPT" sheetId="117" r:id="rId3"/>
    <sheet name="TB_DOCTOR" sheetId="144" r:id="rId4"/>
    <sheet name="TB_NURSE" sheetId="136" r:id="rId5"/>
    <sheet name="TB_PATIENT" sheetId="135" r:id="rId6"/>
    <sheet name="TB_MEDICAL_CHART" sheetId="137" r:id="rId7"/>
    <sheet name="TB_PERFORMANCE" sheetId="138" r:id="rId8"/>
    <sheet name="TB_PAYMENT_DEPT" sheetId="139" r:id="rId9"/>
    <sheet name="TB_BLOOD_DEPT" sheetId="143" r:id="rId10"/>
    <sheet name="TB_CT_DEPT" sheetId="140" r:id="rId11"/>
    <sheet name="TB_SCHEDULER_ATTACHED" sheetId="126" state="hidden" r:id="rId12"/>
    <sheet name="TB_PROJECTHR" sheetId="129" state="hidden" r:id="rId13"/>
    <sheet name="TB_PROJECT_MEMBER" sheetId="131" state="hidden" r:id="rId14"/>
    <sheet name="TB_PROJECTDT" sheetId="130" state="hidden" r:id="rId15"/>
    <sheet name="TB_PROJECT_LINK" sheetId="132" state="hidden" r:id="rId16"/>
    <sheet name="TB_PROJECT_ATTACHED" sheetId="133" state="hidden" r:id="rId17"/>
  </sheets>
  <definedNames>
    <definedName name="_xlnm._FilterDatabase" localSheetId="0" hidden="1">테이블목록!$A$3:$I$3</definedName>
    <definedName name="_xlnm.Print_Titles" localSheetId="0">테이블목록!#REF!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44" l="1"/>
  <c r="I35" i="144"/>
  <c r="I34" i="144"/>
  <c r="I33" i="144"/>
  <c r="I32" i="144"/>
  <c r="I31" i="144"/>
  <c r="I30" i="144"/>
  <c r="I28" i="144"/>
  <c r="I27" i="144"/>
  <c r="I25" i="144"/>
  <c r="I24" i="144"/>
  <c r="I23" i="144"/>
  <c r="I22" i="144"/>
  <c r="I21" i="144"/>
  <c r="I20" i="144"/>
  <c r="I19" i="144"/>
  <c r="I18" i="144"/>
  <c r="I17" i="144"/>
  <c r="I16" i="144"/>
  <c r="I15" i="144"/>
  <c r="I14" i="144"/>
  <c r="I13" i="144"/>
  <c r="I12" i="144"/>
  <c r="I11" i="144"/>
  <c r="I10" i="144"/>
  <c r="I9" i="144"/>
  <c r="I8" i="144"/>
  <c r="I7" i="144"/>
  <c r="I6" i="144"/>
  <c r="I5" i="144"/>
  <c r="C3" i="144"/>
  <c r="I2" i="144" s="1"/>
  <c r="I36" i="143"/>
  <c r="I35" i="143"/>
  <c r="I34" i="143"/>
  <c r="I33" i="143"/>
  <c r="I32" i="143"/>
  <c r="I31" i="143"/>
  <c r="I30" i="143"/>
  <c r="I28" i="143"/>
  <c r="I27" i="143"/>
  <c r="I25" i="143"/>
  <c r="I24" i="143"/>
  <c r="I23" i="143"/>
  <c r="I22" i="143"/>
  <c r="I21" i="143"/>
  <c r="I20" i="143"/>
  <c r="I19" i="143"/>
  <c r="I18" i="143"/>
  <c r="I17" i="143"/>
  <c r="I16" i="143"/>
  <c r="I15" i="143"/>
  <c r="I14" i="143"/>
  <c r="I13" i="143"/>
  <c r="I12" i="143"/>
  <c r="I11" i="143"/>
  <c r="I10" i="143"/>
  <c r="I9" i="143"/>
  <c r="I8" i="143"/>
  <c r="I7" i="143"/>
  <c r="I6" i="143"/>
  <c r="I5" i="143"/>
  <c r="C3" i="143"/>
  <c r="I2" i="143" s="1"/>
  <c r="C3" i="117"/>
  <c r="I36" i="140"/>
  <c r="I35" i="140"/>
  <c r="I34" i="140"/>
  <c r="I33" i="140"/>
  <c r="I32" i="140"/>
  <c r="I31" i="140"/>
  <c r="I30" i="140"/>
  <c r="I28" i="140"/>
  <c r="I27" i="140"/>
  <c r="I25" i="140"/>
  <c r="I24" i="140"/>
  <c r="I23" i="140"/>
  <c r="I22" i="140"/>
  <c r="I21" i="140"/>
  <c r="I20" i="140"/>
  <c r="I19" i="140"/>
  <c r="I18" i="140"/>
  <c r="I17" i="140"/>
  <c r="I16" i="140"/>
  <c r="I15" i="140"/>
  <c r="I14" i="140"/>
  <c r="I13" i="140"/>
  <c r="I12" i="140"/>
  <c r="I11" i="140"/>
  <c r="I10" i="140"/>
  <c r="I9" i="140"/>
  <c r="I8" i="140"/>
  <c r="I7" i="140"/>
  <c r="I6" i="140"/>
  <c r="I5" i="140"/>
  <c r="C3" i="140"/>
  <c r="I4" i="140" s="1"/>
  <c r="I36" i="139"/>
  <c r="I35" i="139"/>
  <c r="I34" i="139"/>
  <c r="I33" i="139"/>
  <c r="I32" i="139"/>
  <c r="I31" i="139"/>
  <c r="I30" i="139"/>
  <c r="I28" i="139"/>
  <c r="I27" i="139"/>
  <c r="I25" i="139"/>
  <c r="I24" i="139"/>
  <c r="I23" i="139"/>
  <c r="I22" i="139"/>
  <c r="I21" i="139"/>
  <c r="I20" i="139"/>
  <c r="I19" i="139"/>
  <c r="I18" i="139"/>
  <c r="I17" i="139"/>
  <c r="I16" i="139"/>
  <c r="I15" i="139"/>
  <c r="I14" i="139"/>
  <c r="I13" i="139"/>
  <c r="I12" i="139"/>
  <c r="I11" i="139"/>
  <c r="I10" i="139"/>
  <c r="I9" i="139"/>
  <c r="I8" i="139"/>
  <c r="I7" i="139"/>
  <c r="I6" i="139"/>
  <c r="I5" i="139"/>
  <c r="C3" i="139"/>
  <c r="I4" i="139" s="1"/>
  <c r="I36" i="138"/>
  <c r="I35" i="138"/>
  <c r="I34" i="138"/>
  <c r="I33" i="138"/>
  <c r="I32" i="138"/>
  <c r="I31" i="138"/>
  <c r="I30" i="138"/>
  <c r="I28" i="138"/>
  <c r="I27" i="138"/>
  <c r="I25" i="138"/>
  <c r="I24" i="138"/>
  <c r="I23" i="138"/>
  <c r="I22" i="138"/>
  <c r="I21" i="138"/>
  <c r="I20" i="138"/>
  <c r="I19" i="138"/>
  <c r="I18" i="138"/>
  <c r="I17" i="138"/>
  <c r="I16" i="138"/>
  <c r="I15" i="138"/>
  <c r="I14" i="138"/>
  <c r="I13" i="138"/>
  <c r="I12" i="138"/>
  <c r="I11" i="138"/>
  <c r="I10" i="138"/>
  <c r="I9" i="138"/>
  <c r="I8" i="138"/>
  <c r="I7" i="138"/>
  <c r="I6" i="138"/>
  <c r="I5" i="138"/>
  <c r="C3" i="138"/>
  <c r="I4" i="138" s="1"/>
  <c r="I36" i="137"/>
  <c r="I35" i="137"/>
  <c r="I34" i="137"/>
  <c r="I33" i="137"/>
  <c r="I32" i="137"/>
  <c r="I31" i="137"/>
  <c r="I30" i="137"/>
  <c r="I28" i="137"/>
  <c r="I27" i="137"/>
  <c r="I25" i="137"/>
  <c r="I24" i="137"/>
  <c r="I23" i="137"/>
  <c r="I22" i="137"/>
  <c r="I21" i="137"/>
  <c r="I20" i="137"/>
  <c r="I19" i="137"/>
  <c r="I18" i="137"/>
  <c r="I17" i="137"/>
  <c r="I16" i="137"/>
  <c r="I15" i="137"/>
  <c r="I14" i="137"/>
  <c r="I13" i="137"/>
  <c r="I12" i="137"/>
  <c r="I11" i="137"/>
  <c r="I10" i="137"/>
  <c r="I9" i="137"/>
  <c r="I8" i="137"/>
  <c r="I7" i="137"/>
  <c r="I6" i="137"/>
  <c r="I5" i="137"/>
  <c r="C3" i="137"/>
  <c r="I2" i="137" s="1"/>
  <c r="I36" i="136"/>
  <c r="I35" i="136"/>
  <c r="I34" i="136"/>
  <c r="I33" i="136"/>
  <c r="I32" i="136"/>
  <c r="I31" i="136"/>
  <c r="I30" i="136"/>
  <c r="I28" i="136"/>
  <c r="I27" i="136"/>
  <c r="I25" i="136"/>
  <c r="I24" i="136"/>
  <c r="I23" i="136"/>
  <c r="I22" i="136"/>
  <c r="I21" i="136"/>
  <c r="I20" i="136"/>
  <c r="I19" i="136"/>
  <c r="I18" i="136"/>
  <c r="I17" i="136"/>
  <c r="I16" i="136"/>
  <c r="I15" i="136"/>
  <c r="I14" i="136"/>
  <c r="I13" i="136"/>
  <c r="I12" i="136"/>
  <c r="I11" i="136"/>
  <c r="I10" i="136"/>
  <c r="I9" i="136"/>
  <c r="I8" i="136"/>
  <c r="I7" i="136"/>
  <c r="I6" i="136"/>
  <c r="I5" i="136"/>
  <c r="C3" i="136"/>
  <c r="I4" i="136" s="1"/>
  <c r="I36" i="135"/>
  <c r="I35" i="135"/>
  <c r="I34" i="135"/>
  <c r="I33" i="135"/>
  <c r="I32" i="135"/>
  <c r="I31" i="135"/>
  <c r="I30" i="135"/>
  <c r="I28" i="135"/>
  <c r="I27" i="135"/>
  <c r="I25" i="135"/>
  <c r="I24" i="135"/>
  <c r="I23" i="135"/>
  <c r="I22" i="135"/>
  <c r="I21" i="135"/>
  <c r="I20" i="135"/>
  <c r="I19" i="135"/>
  <c r="I18" i="135"/>
  <c r="I17" i="135"/>
  <c r="I16" i="135"/>
  <c r="I15" i="135"/>
  <c r="I14" i="135"/>
  <c r="I13" i="135"/>
  <c r="I12" i="135"/>
  <c r="I11" i="135"/>
  <c r="I10" i="135"/>
  <c r="I9" i="135"/>
  <c r="I8" i="135"/>
  <c r="I7" i="135"/>
  <c r="I6" i="135"/>
  <c r="I5" i="135"/>
  <c r="C3" i="135"/>
  <c r="I4" i="135" s="1"/>
  <c r="I20" i="117"/>
  <c r="I21" i="117"/>
  <c r="I24" i="117"/>
  <c r="I15" i="117"/>
  <c r="I4" i="144" l="1"/>
  <c r="I4" i="143"/>
  <c r="I2" i="140"/>
  <c r="I2" i="139"/>
  <c r="I2" i="138"/>
  <c r="I4" i="137"/>
  <c r="I2" i="136"/>
  <c r="I2" i="135"/>
  <c r="I22" i="117"/>
  <c r="C3" i="133"/>
  <c r="L18" i="133" s="1"/>
  <c r="P45" i="133"/>
  <c r="O45" i="133"/>
  <c r="M45" i="133"/>
  <c r="L45" i="133"/>
  <c r="K45" i="133"/>
  <c r="J45" i="133"/>
  <c r="I45" i="133"/>
  <c r="P44" i="133"/>
  <c r="O44" i="133"/>
  <c r="M44" i="133"/>
  <c r="L44" i="133"/>
  <c r="K44" i="133"/>
  <c r="J44" i="133"/>
  <c r="I44" i="133"/>
  <c r="P43" i="133"/>
  <c r="O43" i="133"/>
  <c r="M43" i="133"/>
  <c r="L43" i="133"/>
  <c r="K43" i="133"/>
  <c r="J43" i="133"/>
  <c r="I43" i="133"/>
  <c r="P42" i="133"/>
  <c r="O42" i="133"/>
  <c r="M42" i="133"/>
  <c r="L42" i="133"/>
  <c r="K42" i="133"/>
  <c r="J42" i="133"/>
  <c r="I42" i="133"/>
  <c r="P41" i="133"/>
  <c r="O41" i="133"/>
  <c r="M41" i="133"/>
  <c r="L41" i="133"/>
  <c r="K41" i="133"/>
  <c r="J41" i="133"/>
  <c r="I41" i="133"/>
  <c r="P40" i="133"/>
  <c r="O40" i="133"/>
  <c r="J40" i="133"/>
  <c r="I40" i="133"/>
  <c r="M39" i="133"/>
  <c r="L39" i="133"/>
  <c r="K39" i="133"/>
  <c r="J39" i="133"/>
  <c r="I39" i="133"/>
  <c r="P38" i="133"/>
  <c r="O38" i="133"/>
  <c r="M38" i="133"/>
  <c r="L38" i="133"/>
  <c r="K38" i="133"/>
  <c r="J38" i="133"/>
  <c r="I38" i="133"/>
  <c r="P37" i="133"/>
  <c r="O37" i="133"/>
  <c r="M37" i="133"/>
  <c r="L37" i="133"/>
  <c r="K37" i="133"/>
  <c r="J37" i="133"/>
  <c r="I37" i="133"/>
  <c r="P36" i="133"/>
  <c r="O36" i="133"/>
  <c r="J36" i="133"/>
  <c r="I36" i="133"/>
  <c r="M35" i="133"/>
  <c r="L35" i="133"/>
  <c r="K35" i="133"/>
  <c r="J35" i="133"/>
  <c r="I35" i="133"/>
  <c r="P34" i="133"/>
  <c r="O34" i="133"/>
  <c r="M34" i="133"/>
  <c r="L34" i="133"/>
  <c r="K34" i="133"/>
  <c r="J34" i="133"/>
  <c r="I34" i="133"/>
  <c r="P33" i="133"/>
  <c r="O33" i="133"/>
  <c r="J33" i="133"/>
  <c r="I33" i="133"/>
  <c r="M32" i="133"/>
  <c r="L32" i="133"/>
  <c r="K32" i="133"/>
  <c r="J32" i="133"/>
  <c r="I32" i="133"/>
  <c r="P31" i="133"/>
  <c r="O31" i="133"/>
  <c r="M31" i="133"/>
  <c r="L31" i="133"/>
  <c r="K31" i="133"/>
  <c r="J31" i="133"/>
  <c r="I31" i="133"/>
  <c r="P30" i="133"/>
  <c r="O30" i="133"/>
  <c r="M30" i="133"/>
  <c r="L30" i="133"/>
  <c r="K30" i="133"/>
  <c r="J30" i="133"/>
  <c r="I30" i="133"/>
  <c r="P29" i="133"/>
  <c r="O29" i="133"/>
  <c r="M29" i="133"/>
  <c r="L29" i="133"/>
  <c r="K29" i="133"/>
  <c r="J29" i="133"/>
  <c r="I29" i="133"/>
  <c r="P28" i="133"/>
  <c r="O28" i="133"/>
  <c r="M28" i="133"/>
  <c r="L28" i="133"/>
  <c r="K28" i="133"/>
  <c r="J28" i="133"/>
  <c r="I28" i="133"/>
  <c r="P27" i="133"/>
  <c r="O27" i="133"/>
  <c r="M27" i="133"/>
  <c r="L27" i="133"/>
  <c r="K27" i="133"/>
  <c r="J27" i="133"/>
  <c r="I27" i="133"/>
  <c r="P26" i="133"/>
  <c r="O26" i="133"/>
  <c r="M26" i="133"/>
  <c r="L26" i="133"/>
  <c r="K26" i="133"/>
  <c r="J26" i="133"/>
  <c r="I26" i="133"/>
  <c r="P25" i="133"/>
  <c r="O25" i="133"/>
  <c r="M25" i="133"/>
  <c r="L25" i="133"/>
  <c r="K25" i="133"/>
  <c r="J25" i="133"/>
  <c r="I25" i="133"/>
  <c r="P24" i="133"/>
  <c r="O24" i="133"/>
  <c r="M24" i="133"/>
  <c r="L24" i="133"/>
  <c r="K24" i="133"/>
  <c r="J24" i="133"/>
  <c r="I24" i="133"/>
  <c r="P23" i="133"/>
  <c r="O23" i="133"/>
  <c r="M23" i="133"/>
  <c r="L23" i="133"/>
  <c r="K23" i="133"/>
  <c r="J23" i="133"/>
  <c r="I23" i="133"/>
  <c r="P22" i="133"/>
  <c r="O22" i="133"/>
  <c r="M22" i="133"/>
  <c r="L22" i="133"/>
  <c r="K22" i="133"/>
  <c r="J22" i="133"/>
  <c r="I22" i="133"/>
  <c r="P21" i="133"/>
  <c r="O21" i="133"/>
  <c r="M21" i="133"/>
  <c r="L21" i="133"/>
  <c r="K21" i="133"/>
  <c r="J21" i="133"/>
  <c r="I21" i="133"/>
  <c r="P20" i="133"/>
  <c r="O20" i="133"/>
  <c r="M20" i="133"/>
  <c r="L20" i="133"/>
  <c r="K20" i="133"/>
  <c r="J20" i="133"/>
  <c r="I20" i="133"/>
  <c r="P19" i="133"/>
  <c r="O19" i="133"/>
  <c r="M19" i="133"/>
  <c r="L19" i="133"/>
  <c r="K19" i="133"/>
  <c r="J19" i="133"/>
  <c r="I19" i="133"/>
  <c r="P18" i="133"/>
  <c r="O18" i="133"/>
  <c r="J18" i="133"/>
  <c r="I18" i="133"/>
  <c r="J17" i="133"/>
  <c r="I17" i="133"/>
  <c r="J16" i="133"/>
  <c r="I16" i="133"/>
  <c r="J15" i="133"/>
  <c r="I15" i="133"/>
  <c r="J14" i="133"/>
  <c r="I14" i="133"/>
  <c r="J13" i="133"/>
  <c r="I13" i="133"/>
  <c r="J12" i="133"/>
  <c r="I12" i="133"/>
  <c r="J11" i="133"/>
  <c r="I11" i="133"/>
  <c r="J10" i="133"/>
  <c r="I10" i="133"/>
  <c r="J9" i="133"/>
  <c r="I9" i="133"/>
  <c r="J8" i="133"/>
  <c r="I8" i="133"/>
  <c r="J7" i="133"/>
  <c r="I7" i="133"/>
  <c r="J6" i="133"/>
  <c r="I6" i="133"/>
  <c r="J5" i="133"/>
  <c r="I5" i="133"/>
  <c r="P46" i="132"/>
  <c r="O46" i="132"/>
  <c r="M46" i="132"/>
  <c r="L46" i="132"/>
  <c r="K46" i="132"/>
  <c r="J46" i="132"/>
  <c r="I46" i="132"/>
  <c r="P45" i="132"/>
  <c r="O45" i="132"/>
  <c r="M45" i="132"/>
  <c r="L45" i="132"/>
  <c r="K45" i="132"/>
  <c r="J45" i="132"/>
  <c r="I45" i="132"/>
  <c r="P44" i="132"/>
  <c r="O44" i="132"/>
  <c r="M44" i="132"/>
  <c r="L44" i="132"/>
  <c r="K44" i="132"/>
  <c r="J44" i="132"/>
  <c r="I44" i="132"/>
  <c r="P43" i="132"/>
  <c r="O43" i="132"/>
  <c r="M43" i="132"/>
  <c r="L43" i="132"/>
  <c r="K43" i="132"/>
  <c r="J43" i="132"/>
  <c r="I43" i="132"/>
  <c r="P42" i="132"/>
  <c r="O42" i="132"/>
  <c r="M42" i="132"/>
  <c r="L42" i="132"/>
  <c r="K42" i="132"/>
  <c r="J42" i="132"/>
  <c r="I42" i="132"/>
  <c r="P41" i="132"/>
  <c r="O41" i="132"/>
  <c r="J41" i="132"/>
  <c r="I41" i="132"/>
  <c r="M40" i="132"/>
  <c r="L40" i="132"/>
  <c r="K40" i="132"/>
  <c r="J40" i="132"/>
  <c r="I40" i="132"/>
  <c r="P39" i="132"/>
  <c r="O39" i="132"/>
  <c r="M39" i="132"/>
  <c r="L39" i="132"/>
  <c r="K39" i="132"/>
  <c r="J39" i="132"/>
  <c r="I39" i="132"/>
  <c r="P38" i="132"/>
  <c r="O38" i="132"/>
  <c r="M38" i="132"/>
  <c r="L38" i="132"/>
  <c r="K38" i="132"/>
  <c r="J38" i="132"/>
  <c r="I38" i="132"/>
  <c r="P37" i="132"/>
  <c r="O37" i="132"/>
  <c r="J37" i="132"/>
  <c r="I37" i="132"/>
  <c r="M36" i="132"/>
  <c r="L36" i="132"/>
  <c r="K36" i="132"/>
  <c r="J36" i="132"/>
  <c r="I36" i="132"/>
  <c r="P35" i="132"/>
  <c r="O35" i="132"/>
  <c r="M35" i="132"/>
  <c r="L35" i="132"/>
  <c r="K35" i="132"/>
  <c r="J35" i="132"/>
  <c r="I35" i="132"/>
  <c r="P34" i="132"/>
  <c r="O34" i="132"/>
  <c r="J34" i="132"/>
  <c r="I34" i="132"/>
  <c r="M33" i="132"/>
  <c r="L33" i="132"/>
  <c r="K33" i="132"/>
  <c r="J33" i="132"/>
  <c r="I33" i="132"/>
  <c r="P32" i="132"/>
  <c r="O32" i="132"/>
  <c r="M32" i="132"/>
  <c r="L32" i="132"/>
  <c r="K32" i="132"/>
  <c r="J32" i="132"/>
  <c r="I32" i="132"/>
  <c r="P31" i="132"/>
  <c r="O31" i="132"/>
  <c r="M31" i="132"/>
  <c r="L31" i="132"/>
  <c r="K31" i="132"/>
  <c r="J31" i="132"/>
  <c r="I31" i="132"/>
  <c r="P30" i="132"/>
  <c r="O30" i="132"/>
  <c r="M30" i="132"/>
  <c r="L30" i="132"/>
  <c r="K30" i="132"/>
  <c r="J30" i="132"/>
  <c r="I30" i="132"/>
  <c r="P29" i="132"/>
  <c r="O29" i="132"/>
  <c r="M29" i="132"/>
  <c r="L29" i="132"/>
  <c r="K29" i="132"/>
  <c r="J29" i="132"/>
  <c r="I29" i="132"/>
  <c r="P28" i="132"/>
  <c r="O28" i="132"/>
  <c r="M28" i="132"/>
  <c r="L28" i="132"/>
  <c r="K28" i="132"/>
  <c r="J28" i="132"/>
  <c r="I28" i="132"/>
  <c r="P27" i="132"/>
  <c r="O27" i="132"/>
  <c r="M27" i="132"/>
  <c r="L27" i="132"/>
  <c r="K27" i="132"/>
  <c r="J27" i="132"/>
  <c r="I27" i="132"/>
  <c r="P26" i="132"/>
  <c r="O26" i="132"/>
  <c r="M26" i="132"/>
  <c r="L26" i="132"/>
  <c r="K26" i="132"/>
  <c r="J26" i="132"/>
  <c r="I26" i="132"/>
  <c r="P25" i="132"/>
  <c r="O25" i="132"/>
  <c r="M25" i="132"/>
  <c r="L25" i="132"/>
  <c r="K25" i="132"/>
  <c r="J25" i="132"/>
  <c r="I25" i="132"/>
  <c r="P24" i="132"/>
  <c r="O24" i="132"/>
  <c r="M24" i="132"/>
  <c r="L24" i="132"/>
  <c r="K24" i="132"/>
  <c r="J24" i="132"/>
  <c r="I24" i="132"/>
  <c r="P23" i="132"/>
  <c r="O23" i="132"/>
  <c r="M23" i="132"/>
  <c r="L23" i="132"/>
  <c r="K23" i="132"/>
  <c r="J23" i="132"/>
  <c r="I23" i="132"/>
  <c r="P22" i="132"/>
  <c r="O22" i="132"/>
  <c r="M22" i="132"/>
  <c r="L22" i="132"/>
  <c r="K22" i="132"/>
  <c r="J22" i="132"/>
  <c r="I22" i="132"/>
  <c r="P21" i="132"/>
  <c r="O21" i="132"/>
  <c r="M21" i="132"/>
  <c r="L21" i="132"/>
  <c r="K21" i="132"/>
  <c r="J21" i="132"/>
  <c r="I21" i="132"/>
  <c r="P20" i="132"/>
  <c r="O20" i="132"/>
  <c r="M20" i="132"/>
  <c r="L20" i="132"/>
  <c r="K20" i="132"/>
  <c r="J20" i="132"/>
  <c r="I20" i="132"/>
  <c r="P19" i="132"/>
  <c r="O19" i="132"/>
  <c r="M19" i="132"/>
  <c r="L19" i="132"/>
  <c r="K19" i="132"/>
  <c r="J19" i="132"/>
  <c r="I19" i="132"/>
  <c r="P18" i="132"/>
  <c r="O18" i="132"/>
  <c r="M18" i="132"/>
  <c r="L18" i="132"/>
  <c r="K18" i="132"/>
  <c r="J18" i="132"/>
  <c r="I18" i="132"/>
  <c r="P17" i="132"/>
  <c r="O17" i="132"/>
  <c r="M17" i="132"/>
  <c r="L17" i="132"/>
  <c r="K17" i="132"/>
  <c r="J17" i="132"/>
  <c r="I17" i="132"/>
  <c r="P16" i="132"/>
  <c r="O16" i="132"/>
  <c r="M16" i="132"/>
  <c r="L16" i="132"/>
  <c r="K16" i="132"/>
  <c r="J16" i="132"/>
  <c r="I16" i="132"/>
  <c r="P15" i="132"/>
  <c r="O15" i="132"/>
  <c r="J15" i="132"/>
  <c r="I15" i="132"/>
  <c r="J14" i="132"/>
  <c r="I14" i="132"/>
  <c r="J13" i="132"/>
  <c r="I13" i="132"/>
  <c r="J12" i="132"/>
  <c r="I12" i="132"/>
  <c r="J11" i="132"/>
  <c r="I11" i="132"/>
  <c r="J10" i="132"/>
  <c r="I10" i="132"/>
  <c r="J9" i="132"/>
  <c r="I9" i="132"/>
  <c r="J8" i="132"/>
  <c r="I8" i="132"/>
  <c r="J7" i="132"/>
  <c r="I7" i="132"/>
  <c r="J6" i="132"/>
  <c r="I6" i="132"/>
  <c r="J5" i="132"/>
  <c r="I5" i="132"/>
  <c r="C3" i="132"/>
  <c r="P14" i="132" s="1"/>
  <c r="P46" i="131"/>
  <c r="O46" i="131"/>
  <c r="M46" i="131"/>
  <c r="L46" i="131"/>
  <c r="K46" i="131"/>
  <c r="J46" i="131"/>
  <c r="I46" i="131"/>
  <c r="P45" i="131"/>
  <c r="O45" i="131"/>
  <c r="M45" i="131"/>
  <c r="L45" i="131"/>
  <c r="K45" i="131"/>
  <c r="J45" i="131"/>
  <c r="I45" i="131"/>
  <c r="P44" i="131"/>
  <c r="O44" i="131"/>
  <c r="M44" i="131"/>
  <c r="L44" i="131"/>
  <c r="K44" i="131"/>
  <c r="J44" i="131"/>
  <c r="I44" i="131"/>
  <c r="P43" i="131"/>
  <c r="O43" i="131"/>
  <c r="M43" i="131"/>
  <c r="L43" i="131"/>
  <c r="K43" i="131"/>
  <c r="J43" i="131"/>
  <c r="I43" i="131"/>
  <c r="P42" i="131"/>
  <c r="O42" i="131"/>
  <c r="M42" i="131"/>
  <c r="L42" i="131"/>
  <c r="K42" i="131"/>
  <c r="J42" i="131"/>
  <c r="I42" i="131"/>
  <c r="P41" i="131"/>
  <c r="O41" i="131"/>
  <c r="J41" i="131"/>
  <c r="I41" i="131"/>
  <c r="M40" i="131"/>
  <c r="L40" i="131"/>
  <c r="K40" i="131"/>
  <c r="J40" i="131"/>
  <c r="I40" i="131"/>
  <c r="P39" i="131"/>
  <c r="O39" i="131"/>
  <c r="M39" i="131"/>
  <c r="L39" i="131"/>
  <c r="K39" i="131"/>
  <c r="J39" i="131"/>
  <c r="I39" i="131"/>
  <c r="P38" i="131"/>
  <c r="O38" i="131"/>
  <c r="M38" i="131"/>
  <c r="L38" i="131"/>
  <c r="K38" i="131"/>
  <c r="J38" i="131"/>
  <c r="I38" i="131"/>
  <c r="P37" i="131"/>
  <c r="O37" i="131"/>
  <c r="J37" i="131"/>
  <c r="I37" i="131"/>
  <c r="M36" i="131"/>
  <c r="L36" i="131"/>
  <c r="K36" i="131"/>
  <c r="J36" i="131"/>
  <c r="I36" i="131"/>
  <c r="P35" i="131"/>
  <c r="O35" i="131"/>
  <c r="M35" i="131"/>
  <c r="L35" i="131"/>
  <c r="K35" i="131"/>
  <c r="J35" i="131"/>
  <c r="I35" i="131"/>
  <c r="P34" i="131"/>
  <c r="O34" i="131"/>
  <c r="J34" i="131"/>
  <c r="I34" i="131"/>
  <c r="M33" i="131"/>
  <c r="L33" i="131"/>
  <c r="K33" i="131"/>
  <c r="J33" i="131"/>
  <c r="I33" i="131"/>
  <c r="P32" i="131"/>
  <c r="O32" i="131"/>
  <c r="M32" i="131"/>
  <c r="L32" i="131"/>
  <c r="K32" i="131"/>
  <c r="J32" i="131"/>
  <c r="I32" i="131"/>
  <c r="P31" i="131"/>
  <c r="O31" i="131"/>
  <c r="M31" i="131"/>
  <c r="L31" i="131"/>
  <c r="K31" i="131"/>
  <c r="J31" i="131"/>
  <c r="I31" i="131"/>
  <c r="P30" i="131"/>
  <c r="O30" i="131"/>
  <c r="M30" i="131"/>
  <c r="L30" i="131"/>
  <c r="K30" i="131"/>
  <c r="J30" i="131"/>
  <c r="I30" i="131"/>
  <c r="P29" i="131"/>
  <c r="O29" i="131"/>
  <c r="M29" i="131"/>
  <c r="L29" i="131"/>
  <c r="K29" i="131"/>
  <c r="J29" i="131"/>
  <c r="I29" i="131"/>
  <c r="P28" i="131"/>
  <c r="O28" i="131"/>
  <c r="M28" i="131"/>
  <c r="L28" i="131"/>
  <c r="K28" i="131"/>
  <c r="J28" i="131"/>
  <c r="I28" i="131"/>
  <c r="P27" i="131"/>
  <c r="O27" i="131"/>
  <c r="M27" i="131"/>
  <c r="L27" i="131"/>
  <c r="K27" i="131"/>
  <c r="J27" i="131"/>
  <c r="I27" i="131"/>
  <c r="P26" i="131"/>
  <c r="O26" i="131"/>
  <c r="M26" i="131"/>
  <c r="L26" i="131"/>
  <c r="K26" i="131"/>
  <c r="J26" i="131"/>
  <c r="I26" i="131"/>
  <c r="P25" i="131"/>
  <c r="O25" i="131"/>
  <c r="M25" i="131"/>
  <c r="L25" i="131"/>
  <c r="K25" i="131"/>
  <c r="J25" i="131"/>
  <c r="I25" i="131"/>
  <c r="P24" i="131"/>
  <c r="O24" i="131"/>
  <c r="M24" i="131"/>
  <c r="L24" i="131"/>
  <c r="K24" i="131"/>
  <c r="J24" i="131"/>
  <c r="I24" i="131"/>
  <c r="P23" i="131"/>
  <c r="O23" i="131"/>
  <c r="M23" i="131"/>
  <c r="L23" i="131"/>
  <c r="K23" i="131"/>
  <c r="J23" i="131"/>
  <c r="I23" i="131"/>
  <c r="P22" i="131"/>
  <c r="O22" i="131"/>
  <c r="M22" i="131"/>
  <c r="L22" i="131"/>
  <c r="K22" i="131"/>
  <c r="J22" i="131"/>
  <c r="I22" i="131"/>
  <c r="P21" i="131"/>
  <c r="O21" i="131"/>
  <c r="M21" i="131"/>
  <c r="L21" i="131"/>
  <c r="K21" i="131"/>
  <c r="J21" i="131"/>
  <c r="I21" i="131"/>
  <c r="M20" i="131"/>
  <c r="I20" i="131"/>
  <c r="P19" i="131"/>
  <c r="O19" i="131"/>
  <c r="M19" i="131"/>
  <c r="L19" i="131"/>
  <c r="K19" i="131"/>
  <c r="J19" i="131"/>
  <c r="I19" i="131"/>
  <c r="P18" i="131"/>
  <c r="O18" i="131"/>
  <c r="M18" i="131"/>
  <c r="L18" i="131"/>
  <c r="K18" i="131"/>
  <c r="J18" i="131"/>
  <c r="I18" i="131"/>
  <c r="P17" i="131"/>
  <c r="O17" i="131"/>
  <c r="M17" i="131"/>
  <c r="L17" i="131"/>
  <c r="K17" i="131"/>
  <c r="J17" i="131"/>
  <c r="I17" i="131"/>
  <c r="P16" i="131"/>
  <c r="O16" i="131"/>
  <c r="M16" i="131"/>
  <c r="L16" i="131"/>
  <c r="K16" i="131"/>
  <c r="J16" i="131"/>
  <c r="I16" i="131"/>
  <c r="P15" i="131"/>
  <c r="O15" i="131"/>
  <c r="M15" i="131"/>
  <c r="L15" i="131"/>
  <c r="K15" i="131"/>
  <c r="J15" i="131"/>
  <c r="I15" i="131"/>
  <c r="P14" i="131"/>
  <c r="O14" i="131"/>
  <c r="M14" i="131"/>
  <c r="L14" i="131"/>
  <c r="K14" i="131"/>
  <c r="J14" i="131"/>
  <c r="I14" i="131"/>
  <c r="P13" i="131"/>
  <c r="O13" i="131"/>
  <c r="J13" i="131"/>
  <c r="I13" i="131"/>
  <c r="J12" i="131"/>
  <c r="I12" i="131"/>
  <c r="J11" i="131"/>
  <c r="I11" i="131"/>
  <c r="J10" i="131"/>
  <c r="I10" i="131"/>
  <c r="J9" i="131"/>
  <c r="I9" i="131"/>
  <c r="J8" i="131"/>
  <c r="I8" i="131"/>
  <c r="J7" i="131"/>
  <c r="I7" i="131"/>
  <c r="J6" i="131"/>
  <c r="I6" i="131"/>
  <c r="J5" i="131"/>
  <c r="I5" i="131"/>
  <c r="C3" i="131"/>
  <c r="P11" i="131" s="1"/>
  <c r="P46" i="130"/>
  <c r="O46" i="130"/>
  <c r="M46" i="130"/>
  <c r="L46" i="130"/>
  <c r="K46" i="130"/>
  <c r="J46" i="130"/>
  <c r="I46" i="130"/>
  <c r="P45" i="130"/>
  <c r="O45" i="130"/>
  <c r="M45" i="130"/>
  <c r="L45" i="130"/>
  <c r="K45" i="130"/>
  <c r="J45" i="130"/>
  <c r="I45" i="130"/>
  <c r="P44" i="130"/>
  <c r="O44" i="130"/>
  <c r="M44" i="130"/>
  <c r="L44" i="130"/>
  <c r="K44" i="130"/>
  <c r="J44" i="130"/>
  <c r="I44" i="130"/>
  <c r="P43" i="130"/>
  <c r="O43" i="130"/>
  <c r="M43" i="130"/>
  <c r="L43" i="130"/>
  <c r="K43" i="130"/>
  <c r="J43" i="130"/>
  <c r="I43" i="130"/>
  <c r="P42" i="130"/>
  <c r="O42" i="130"/>
  <c r="M42" i="130"/>
  <c r="L42" i="130"/>
  <c r="K42" i="130"/>
  <c r="J42" i="130"/>
  <c r="I42" i="130"/>
  <c r="P41" i="130"/>
  <c r="O41" i="130"/>
  <c r="J41" i="130"/>
  <c r="I41" i="130"/>
  <c r="M40" i="130"/>
  <c r="L40" i="130"/>
  <c r="K40" i="130"/>
  <c r="J40" i="130"/>
  <c r="I40" i="130"/>
  <c r="P39" i="130"/>
  <c r="O39" i="130"/>
  <c r="M39" i="130"/>
  <c r="L39" i="130"/>
  <c r="K39" i="130"/>
  <c r="J39" i="130"/>
  <c r="I39" i="130"/>
  <c r="P38" i="130"/>
  <c r="O38" i="130"/>
  <c r="M38" i="130"/>
  <c r="L38" i="130"/>
  <c r="K38" i="130"/>
  <c r="J38" i="130"/>
  <c r="I38" i="130"/>
  <c r="P37" i="130"/>
  <c r="O37" i="130"/>
  <c r="J37" i="130"/>
  <c r="I37" i="130"/>
  <c r="M36" i="130"/>
  <c r="L36" i="130"/>
  <c r="K36" i="130"/>
  <c r="J36" i="130"/>
  <c r="I36" i="130"/>
  <c r="P35" i="130"/>
  <c r="O35" i="130"/>
  <c r="M35" i="130"/>
  <c r="L35" i="130"/>
  <c r="K35" i="130"/>
  <c r="J35" i="130"/>
  <c r="I35" i="130"/>
  <c r="P34" i="130"/>
  <c r="O34" i="130"/>
  <c r="J34" i="130"/>
  <c r="I34" i="130"/>
  <c r="M33" i="130"/>
  <c r="L33" i="130"/>
  <c r="K33" i="130"/>
  <c r="J33" i="130"/>
  <c r="I33" i="130"/>
  <c r="P32" i="130"/>
  <c r="O32" i="130"/>
  <c r="M32" i="130"/>
  <c r="L32" i="130"/>
  <c r="K32" i="130"/>
  <c r="J32" i="130"/>
  <c r="I32" i="130"/>
  <c r="P31" i="130"/>
  <c r="O31" i="130"/>
  <c r="M31" i="130"/>
  <c r="L31" i="130"/>
  <c r="K31" i="130"/>
  <c r="J31" i="130"/>
  <c r="I31" i="130"/>
  <c r="P30" i="130"/>
  <c r="O30" i="130"/>
  <c r="M30" i="130"/>
  <c r="L30" i="130"/>
  <c r="K30" i="130"/>
  <c r="J30" i="130"/>
  <c r="I30" i="130"/>
  <c r="P29" i="130"/>
  <c r="O29" i="130"/>
  <c r="M29" i="130"/>
  <c r="L29" i="130"/>
  <c r="K29" i="130"/>
  <c r="J29" i="130"/>
  <c r="I29" i="130"/>
  <c r="P28" i="130"/>
  <c r="O28" i="130"/>
  <c r="M28" i="130"/>
  <c r="L28" i="130"/>
  <c r="K28" i="130"/>
  <c r="J28" i="130"/>
  <c r="I28" i="130"/>
  <c r="P27" i="130"/>
  <c r="O27" i="130"/>
  <c r="M27" i="130"/>
  <c r="L27" i="130"/>
  <c r="K27" i="130"/>
  <c r="J27" i="130"/>
  <c r="I27" i="130"/>
  <c r="P26" i="130"/>
  <c r="O26" i="130"/>
  <c r="M26" i="130"/>
  <c r="L26" i="130"/>
  <c r="K26" i="130"/>
  <c r="J26" i="130"/>
  <c r="I26" i="130"/>
  <c r="P25" i="130"/>
  <c r="O25" i="130"/>
  <c r="J25" i="130"/>
  <c r="I25" i="130"/>
  <c r="J24" i="130"/>
  <c r="I24" i="130"/>
  <c r="J23" i="130"/>
  <c r="I23" i="130"/>
  <c r="J22" i="130"/>
  <c r="I22" i="130"/>
  <c r="J21" i="130"/>
  <c r="I21" i="130"/>
  <c r="I20" i="130"/>
  <c r="P19" i="130"/>
  <c r="O19" i="130"/>
  <c r="J19" i="130"/>
  <c r="I19" i="130"/>
  <c r="J18" i="130"/>
  <c r="I18" i="130"/>
  <c r="J17" i="130"/>
  <c r="I17" i="130"/>
  <c r="J16" i="130"/>
  <c r="I16" i="130"/>
  <c r="J15" i="130"/>
  <c r="I15" i="130"/>
  <c r="J14" i="130"/>
  <c r="I14" i="130"/>
  <c r="J13" i="130"/>
  <c r="I13" i="130"/>
  <c r="J12" i="130"/>
  <c r="I12" i="130"/>
  <c r="J11" i="130"/>
  <c r="I11" i="130"/>
  <c r="J10" i="130"/>
  <c r="I10" i="130"/>
  <c r="J9" i="130"/>
  <c r="I9" i="130"/>
  <c r="J8" i="130"/>
  <c r="I8" i="130"/>
  <c r="J7" i="130"/>
  <c r="I7" i="130"/>
  <c r="J6" i="130"/>
  <c r="I6" i="130"/>
  <c r="J5" i="130"/>
  <c r="I5" i="130"/>
  <c r="C3" i="130"/>
  <c r="O21" i="130" s="1"/>
  <c r="P46" i="129"/>
  <c r="O46" i="129"/>
  <c r="M46" i="129"/>
  <c r="L46" i="129"/>
  <c r="K46" i="129"/>
  <c r="J46" i="129"/>
  <c r="I46" i="129"/>
  <c r="P45" i="129"/>
  <c r="O45" i="129"/>
  <c r="M45" i="129"/>
  <c r="L45" i="129"/>
  <c r="K45" i="129"/>
  <c r="J45" i="129"/>
  <c r="I45" i="129"/>
  <c r="P44" i="129"/>
  <c r="O44" i="129"/>
  <c r="M44" i="129"/>
  <c r="L44" i="129"/>
  <c r="K44" i="129"/>
  <c r="J44" i="129"/>
  <c r="I44" i="129"/>
  <c r="P43" i="129"/>
  <c r="O43" i="129"/>
  <c r="M43" i="129"/>
  <c r="L43" i="129"/>
  <c r="K43" i="129"/>
  <c r="J43" i="129"/>
  <c r="I43" i="129"/>
  <c r="P42" i="129"/>
  <c r="O42" i="129"/>
  <c r="M42" i="129"/>
  <c r="L42" i="129"/>
  <c r="K42" i="129"/>
  <c r="J42" i="129"/>
  <c r="I42" i="129"/>
  <c r="P41" i="129"/>
  <c r="O41" i="129"/>
  <c r="J41" i="129"/>
  <c r="I41" i="129"/>
  <c r="M40" i="129"/>
  <c r="L40" i="129"/>
  <c r="K40" i="129"/>
  <c r="J40" i="129"/>
  <c r="I40" i="129"/>
  <c r="P39" i="129"/>
  <c r="O39" i="129"/>
  <c r="M39" i="129"/>
  <c r="L39" i="129"/>
  <c r="K39" i="129"/>
  <c r="J39" i="129"/>
  <c r="I39" i="129"/>
  <c r="P38" i="129"/>
  <c r="O38" i="129"/>
  <c r="M38" i="129"/>
  <c r="L38" i="129"/>
  <c r="K38" i="129"/>
  <c r="J38" i="129"/>
  <c r="I38" i="129"/>
  <c r="P37" i="129"/>
  <c r="O37" i="129"/>
  <c r="J37" i="129"/>
  <c r="I37" i="129"/>
  <c r="M36" i="129"/>
  <c r="L36" i="129"/>
  <c r="K36" i="129"/>
  <c r="J36" i="129"/>
  <c r="I36" i="129"/>
  <c r="P35" i="129"/>
  <c r="O35" i="129"/>
  <c r="M35" i="129"/>
  <c r="L35" i="129"/>
  <c r="K35" i="129"/>
  <c r="J35" i="129"/>
  <c r="I35" i="129"/>
  <c r="P34" i="129"/>
  <c r="O34" i="129"/>
  <c r="J34" i="129"/>
  <c r="I34" i="129"/>
  <c r="M33" i="129"/>
  <c r="L33" i="129"/>
  <c r="K33" i="129"/>
  <c r="J33" i="129"/>
  <c r="I33" i="129"/>
  <c r="P32" i="129"/>
  <c r="O32" i="129"/>
  <c r="M32" i="129"/>
  <c r="L32" i="129"/>
  <c r="K32" i="129"/>
  <c r="J32" i="129"/>
  <c r="I32" i="129"/>
  <c r="P31" i="129"/>
  <c r="O31" i="129"/>
  <c r="M31" i="129"/>
  <c r="L31" i="129"/>
  <c r="K31" i="129"/>
  <c r="J31" i="129"/>
  <c r="I31" i="129"/>
  <c r="P30" i="129"/>
  <c r="O30" i="129"/>
  <c r="M30" i="129"/>
  <c r="L30" i="129"/>
  <c r="K30" i="129"/>
  <c r="J30" i="129"/>
  <c r="I30" i="129"/>
  <c r="P29" i="129"/>
  <c r="O29" i="129"/>
  <c r="M29" i="129"/>
  <c r="L29" i="129"/>
  <c r="K29" i="129"/>
  <c r="J29" i="129"/>
  <c r="I29" i="129"/>
  <c r="P28" i="129"/>
  <c r="O28" i="129"/>
  <c r="M28" i="129"/>
  <c r="L28" i="129"/>
  <c r="K28" i="129"/>
  <c r="J28" i="129"/>
  <c r="I28" i="129"/>
  <c r="P27" i="129"/>
  <c r="O27" i="129"/>
  <c r="M27" i="129"/>
  <c r="L27" i="129"/>
  <c r="K27" i="129"/>
  <c r="J27" i="129"/>
  <c r="I27" i="129"/>
  <c r="P26" i="129"/>
  <c r="O26" i="129"/>
  <c r="M26" i="129"/>
  <c r="L26" i="129"/>
  <c r="K26" i="129"/>
  <c r="J26" i="129"/>
  <c r="I26" i="129"/>
  <c r="P25" i="129"/>
  <c r="O25" i="129"/>
  <c r="M25" i="129"/>
  <c r="L25" i="129"/>
  <c r="K25" i="129"/>
  <c r="J25" i="129"/>
  <c r="I25" i="129"/>
  <c r="P24" i="129"/>
  <c r="O24" i="129"/>
  <c r="J24" i="129"/>
  <c r="I24" i="129"/>
  <c r="J23" i="129"/>
  <c r="I23" i="129"/>
  <c r="J22" i="129"/>
  <c r="I22" i="129"/>
  <c r="J21" i="129"/>
  <c r="I21" i="129"/>
  <c r="I20" i="129"/>
  <c r="P19" i="129"/>
  <c r="O19" i="129"/>
  <c r="J19" i="129"/>
  <c r="I19" i="129"/>
  <c r="J18" i="129"/>
  <c r="I18" i="129"/>
  <c r="J17" i="129"/>
  <c r="I17" i="129"/>
  <c r="J16" i="129"/>
  <c r="I16" i="129"/>
  <c r="J15" i="129"/>
  <c r="I15" i="129"/>
  <c r="J14" i="129"/>
  <c r="I14" i="129"/>
  <c r="J13" i="129"/>
  <c r="I13" i="129"/>
  <c r="J12" i="129"/>
  <c r="I12" i="129"/>
  <c r="J11" i="129"/>
  <c r="I11" i="129"/>
  <c r="J10" i="129"/>
  <c r="I10" i="129"/>
  <c r="J9" i="129"/>
  <c r="I9" i="129"/>
  <c r="J8" i="129"/>
  <c r="I8" i="129"/>
  <c r="J7" i="129"/>
  <c r="I7" i="129"/>
  <c r="J6" i="129"/>
  <c r="I6" i="129"/>
  <c r="J5" i="129"/>
  <c r="I5" i="129"/>
  <c r="C3" i="129"/>
  <c r="O21" i="129" s="1"/>
  <c r="I16" i="117"/>
  <c r="I17" i="117"/>
  <c r="I18" i="117"/>
  <c r="P45" i="126"/>
  <c r="O45" i="126"/>
  <c r="M45" i="126"/>
  <c r="L45" i="126"/>
  <c r="K45" i="126"/>
  <c r="J45" i="126"/>
  <c r="I45" i="126"/>
  <c r="P44" i="126"/>
  <c r="O44" i="126"/>
  <c r="M44" i="126"/>
  <c r="L44" i="126"/>
  <c r="K44" i="126"/>
  <c r="J44" i="126"/>
  <c r="I44" i="126"/>
  <c r="P43" i="126"/>
  <c r="O43" i="126"/>
  <c r="M43" i="126"/>
  <c r="L43" i="126"/>
  <c r="K43" i="126"/>
  <c r="J43" i="126"/>
  <c r="I43" i="126"/>
  <c r="P42" i="126"/>
  <c r="O42" i="126"/>
  <c r="M42" i="126"/>
  <c r="L42" i="126"/>
  <c r="K42" i="126"/>
  <c r="J42" i="126"/>
  <c r="I42" i="126"/>
  <c r="P41" i="126"/>
  <c r="O41" i="126"/>
  <c r="M41" i="126"/>
  <c r="L41" i="126"/>
  <c r="K41" i="126"/>
  <c r="J41" i="126"/>
  <c r="I41" i="126"/>
  <c r="P40" i="126"/>
  <c r="O40" i="126"/>
  <c r="J40" i="126"/>
  <c r="I40" i="126"/>
  <c r="M39" i="126"/>
  <c r="L39" i="126"/>
  <c r="K39" i="126"/>
  <c r="J39" i="126"/>
  <c r="I39" i="126"/>
  <c r="P38" i="126"/>
  <c r="O38" i="126"/>
  <c r="M38" i="126"/>
  <c r="L38" i="126"/>
  <c r="K38" i="126"/>
  <c r="J38" i="126"/>
  <c r="I38" i="126"/>
  <c r="P37" i="126"/>
  <c r="O37" i="126"/>
  <c r="M37" i="126"/>
  <c r="L37" i="126"/>
  <c r="K37" i="126"/>
  <c r="J37" i="126"/>
  <c r="I37" i="126"/>
  <c r="P36" i="126"/>
  <c r="O36" i="126"/>
  <c r="J36" i="126"/>
  <c r="I36" i="126"/>
  <c r="M35" i="126"/>
  <c r="L35" i="126"/>
  <c r="K35" i="126"/>
  <c r="J35" i="126"/>
  <c r="I35" i="126"/>
  <c r="P34" i="126"/>
  <c r="O34" i="126"/>
  <c r="M34" i="126"/>
  <c r="L34" i="126"/>
  <c r="K34" i="126"/>
  <c r="J34" i="126"/>
  <c r="I34" i="126"/>
  <c r="P33" i="126"/>
  <c r="O33" i="126"/>
  <c r="J33" i="126"/>
  <c r="I33" i="126"/>
  <c r="M32" i="126"/>
  <c r="L32" i="126"/>
  <c r="K32" i="126"/>
  <c r="J32" i="126"/>
  <c r="I32" i="126"/>
  <c r="P31" i="126"/>
  <c r="O31" i="126"/>
  <c r="M31" i="126"/>
  <c r="L31" i="126"/>
  <c r="K31" i="126"/>
  <c r="J31" i="126"/>
  <c r="I31" i="126"/>
  <c r="P30" i="126"/>
  <c r="O30" i="126"/>
  <c r="M30" i="126"/>
  <c r="L30" i="126"/>
  <c r="K30" i="126"/>
  <c r="J30" i="126"/>
  <c r="I30" i="126"/>
  <c r="P29" i="126"/>
  <c r="O29" i="126"/>
  <c r="M29" i="126"/>
  <c r="L29" i="126"/>
  <c r="K29" i="126"/>
  <c r="J29" i="126"/>
  <c r="I29" i="126"/>
  <c r="P28" i="126"/>
  <c r="O28" i="126"/>
  <c r="M28" i="126"/>
  <c r="L28" i="126"/>
  <c r="K28" i="126"/>
  <c r="J28" i="126"/>
  <c r="I28" i="126"/>
  <c r="P27" i="126"/>
  <c r="O27" i="126"/>
  <c r="M27" i="126"/>
  <c r="L27" i="126"/>
  <c r="K27" i="126"/>
  <c r="J27" i="126"/>
  <c r="I27" i="126"/>
  <c r="P26" i="126"/>
  <c r="O26" i="126"/>
  <c r="M26" i="126"/>
  <c r="L26" i="126"/>
  <c r="K26" i="126"/>
  <c r="J26" i="126"/>
  <c r="I26" i="126"/>
  <c r="P25" i="126"/>
  <c r="O25" i="126"/>
  <c r="M25" i="126"/>
  <c r="L25" i="126"/>
  <c r="K25" i="126"/>
  <c r="J25" i="126"/>
  <c r="I25" i="126"/>
  <c r="P24" i="126"/>
  <c r="O24" i="126"/>
  <c r="M24" i="126"/>
  <c r="L24" i="126"/>
  <c r="K24" i="126"/>
  <c r="J24" i="126"/>
  <c r="I24" i="126"/>
  <c r="P23" i="126"/>
  <c r="O23" i="126"/>
  <c r="J23" i="126"/>
  <c r="I23" i="126"/>
  <c r="J22" i="126"/>
  <c r="I22" i="126"/>
  <c r="J21" i="126"/>
  <c r="I21" i="126"/>
  <c r="J20" i="126"/>
  <c r="I20" i="126"/>
  <c r="P19" i="126"/>
  <c r="O19" i="126"/>
  <c r="J19" i="126"/>
  <c r="I19" i="126"/>
  <c r="J18" i="126"/>
  <c r="I18" i="126"/>
  <c r="J17" i="126"/>
  <c r="I17" i="126"/>
  <c r="J16" i="126"/>
  <c r="I16" i="126"/>
  <c r="J15" i="126"/>
  <c r="I15" i="126"/>
  <c r="J14" i="126"/>
  <c r="I14" i="126"/>
  <c r="J13" i="126"/>
  <c r="I13" i="126"/>
  <c r="J12" i="126"/>
  <c r="I12" i="126"/>
  <c r="J11" i="126"/>
  <c r="I11" i="126"/>
  <c r="J10" i="126"/>
  <c r="I10" i="126"/>
  <c r="J9" i="126"/>
  <c r="I9" i="126"/>
  <c r="J8" i="126"/>
  <c r="I8" i="126"/>
  <c r="J7" i="126"/>
  <c r="I7" i="126"/>
  <c r="J6" i="126"/>
  <c r="I6" i="126"/>
  <c r="J5" i="126"/>
  <c r="I5" i="126"/>
  <c r="C3" i="126"/>
  <c r="O20" i="126" s="1"/>
  <c r="L12" i="133" l="1"/>
  <c r="P7" i="133"/>
  <c r="K7" i="133"/>
  <c r="O14" i="133"/>
  <c r="M9" i="133"/>
  <c r="P39" i="133"/>
  <c r="L16" i="133"/>
  <c r="N5" i="133"/>
  <c r="P11" i="133"/>
  <c r="L9" i="133"/>
  <c r="O11" i="133"/>
  <c r="K16" i="133"/>
  <c r="M18" i="133"/>
  <c r="K5" i="133"/>
  <c r="L7" i="133"/>
  <c r="O9" i="133"/>
  <c r="K14" i="133"/>
  <c r="M16" i="133"/>
  <c r="L5" i="133"/>
  <c r="M7" i="133"/>
  <c r="P9" i="133"/>
  <c r="L14" i="133"/>
  <c r="O16" i="133"/>
  <c r="O32" i="133"/>
  <c r="M5" i="133"/>
  <c r="O7" i="133"/>
  <c r="K12" i="133"/>
  <c r="M14" i="133"/>
  <c r="P16" i="133"/>
  <c r="P32" i="133"/>
  <c r="O39" i="133"/>
  <c r="O5" i="133"/>
  <c r="K10" i="133"/>
  <c r="M12" i="133"/>
  <c r="P14" i="133"/>
  <c r="I2" i="133"/>
  <c r="P5" i="133"/>
  <c r="L10" i="133"/>
  <c r="O12" i="133"/>
  <c r="K17" i="133"/>
  <c r="K33" i="133"/>
  <c r="J2" i="133"/>
  <c r="K8" i="133"/>
  <c r="M10" i="133"/>
  <c r="P12" i="133"/>
  <c r="L17" i="133"/>
  <c r="L33" i="133"/>
  <c r="O35" i="133"/>
  <c r="K40" i="133"/>
  <c r="K2" i="133"/>
  <c r="L8" i="133"/>
  <c r="O10" i="133"/>
  <c r="K15" i="133"/>
  <c r="M17" i="133"/>
  <c r="M33" i="133"/>
  <c r="P35" i="133"/>
  <c r="L40" i="133"/>
  <c r="K6" i="133"/>
  <c r="M8" i="133"/>
  <c r="P10" i="133"/>
  <c r="L15" i="133"/>
  <c r="O17" i="133"/>
  <c r="M40" i="133"/>
  <c r="I4" i="133"/>
  <c r="L6" i="133"/>
  <c r="O8" i="133"/>
  <c r="K13" i="133"/>
  <c r="M15" i="133"/>
  <c r="P17" i="133"/>
  <c r="J4" i="133"/>
  <c r="M6" i="133"/>
  <c r="P8" i="133"/>
  <c r="L13" i="133"/>
  <c r="O15" i="133"/>
  <c r="K36" i="133"/>
  <c r="N4" i="133"/>
  <c r="O6" i="133"/>
  <c r="K11" i="133"/>
  <c r="M13" i="133"/>
  <c r="P15" i="133"/>
  <c r="L36" i="133"/>
  <c r="O4" i="133"/>
  <c r="P6" i="133"/>
  <c r="L11" i="133"/>
  <c r="O13" i="133"/>
  <c r="K18" i="133"/>
  <c r="M36" i="133"/>
  <c r="P4" i="133"/>
  <c r="K9" i="133"/>
  <c r="M11" i="133"/>
  <c r="P13" i="133"/>
  <c r="L25" i="130"/>
  <c r="O24" i="130"/>
  <c r="P24" i="130"/>
  <c r="K25" i="130"/>
  <c r="M25" i="130"/>
  <c r="J2" i="132"/>
  <c r="K8" i="132"/>
  <c r="M10" i="132"/>
  <c r="K2" i="132"/>
  <c r="P12" i="132"/>
  <c r="O5" i="132"/>
  <c r="I2" i="132"/>
  <c r="P5" i="132"/>
  <c r="L10" i="132"/>
  <c r="O12" i="132"/>
  <c r="K6" i="132"/>
  <c r="M8" i="132"/>
  <c r="P10" i="132"/>
  <c r="L15" i="132"/>
  <c r="O33" i="132"/>
  <c r="L8" i="132"/>
  <c r="K15" i="132"/>
  <c r="I4" i="132"/>
  <c r="L6" i="132"/>
  <c r="O8" i="132"/>
  <c r="K13" i="132"/>
  <c r="M15" i="132"/>
  <c r="P33" i="132"/>
  <c r="O40" i="132"/>
  <c r="J4" i="132"/>
  <c r="M6" i="132"/>
  <c r="P8" i="132"/>
  <c r="L13" i="132"/>
  <c r="P40" i="132"/>
  <c r="O10" i="132"/>
  <c r="N4" i="132"/>
  <c r="O6" i="132"/>
  <c r="K11" i="132"/>
  <c r="M13" i="132"/>
  <c r="O4" i="132"/>
  <c r="P6" i="132"/>
  <c r="L11" i="132"/>
  <c r="O13" i="132"/>
  <c r="K34" i="132"/>
  <c r="P4" i="132"/>
  <c r="K9" i="132"/>
  <c r="M11" i="132"/>
  <c r="P13" i="132"/>
  <c r="L34" i="132"/>
  <c r="O36" i="132"/>
  <c r="K41" i="132"/>
  <c r="L9" i="132"/>
  <c r="O11" i="132"/>
  <c r="M34" i="132"/>
  <c r="P36" i="132"/>
  <c r="L41" i="132"/>
  <c r="K7" i="132"/>
  <c r="M9" i="132"/>
  <c r="P11" i="132"/>
  <c r="M41" i="132"/>
  <c r="K5" i="132"/>
  <c r="L7" i="132"/>
  <c r="O9" i="132"/>
  <c r="K14" i="132"/>
  <c r="L5" i="132"/>
  <c r="M7" i="132"/>
  <c r="P9" i="132"/>
  <c r="L14" i="132"/>
  <c r="K37" i="132"/>
  <c r="M5" i="132"/>
  <c r="O7" i="132"/>
  <c r="K12" i="132"/>
  <c r="M14" i="132"/>
  <c r="L37" i="132"/>
  <c r="N5" i="132"/>
  <c r="P7" i="132"/>
  <c r="L12" i="132"/>
  <c r="O14" i="132"/>
  <c r="M37" i="132"/>
  <c r="K10" i="132"/>
  <c r="M12" i="132"/>
  <c r="P9" i="131"/>
  <c r="L5" i="131"/>
  <c r="M7" i="131"/>
  <c r="K5" i="131"/>
  <c r="L7" i="131"/>
  <c r="O9" i="131"/>
  <c r="M5" i="131"/>
  <c r="K12" i="131"/>
  <c r="N5" i="131"/>
  <c r="P7" i="131"/>
  <c r="L12" i="131"/>
  <c r="O33" i="131"/>
  <c r="O7" i="131"/>
  <c r="O5" i="131"/>
  <c r="K10" i="131"/>
  <c r="M12" i="131"/>
  <c r="P33" i="131"/>
  <c r="O40" i="131"/>
  <c r="I2" i="131"/>
  <c r="P5" i="131"/>
  <c r="L10" i="131"/>
  <c r="O12" i="131"/>
  <c r="P40" i="131"/>
  <c r="J2" i="131"/>
  <c r="K8" i="131"/>
  <c r="M10" i="131"/>
  <c r="P12" i="131"/>
  <c r="K2" i="131"/>
  <c r="L8" i="131"/>
  <c r="O10" i="131"/>
  <c r="K34" i="131"/>
  <c r="K6" i="131"/>
  <c r="M8" i="131"/>
  <c r="P10" i="131"/>
  <c r="L34" i="131"/>
  <c r="O36" i="131"/>
  <c r="K41" i="131"/>
  <c r="L6" i="131"/>
  <c r="M34" i="131"/>
  <c r="J4" i="131"/>
  <c r="M6" i="131"/>
  <c r="P8" i="131"/>
  <c r="L13" i="131"/>
  <c r="M41" i="131"/>
  <c r="P36" i="131"/>
  <c r="L41" i="131"/>
  <c r="N4" i="131"/>
  <c r="O6" i="131"/>
  <c r="K11" i="131"/>
  <c r="M13" i="131"/>
  <c r="I4" i="131"/>
  <c r="O4" i="131"/>
  <c r="P6" i="131"/>
  <c r="L11" i="131"/>
  <c r="K37" i="131"/>
  <c r="O8" i="131"/>
  <c r="K13" i="131"/>
  <c r="P4" i="131"/>
  <c r="K9" i="131"/>
  <c r="M11" i="131"/>
  <c r="L37" i="131"/>
  <c r="L9" i="131"/>
  <c r="O11" i="131"/>
  <c r="M37" i="131"/>
  <c r="K7" i="131"/>
  <c r="M9" i="131"/>
  <c r="M5" i="130"/>
  <c r="O7" i="130"/>
  <c r="K12" i="130"/>
  <c r="M14" i="130"/>
  <c r="P16" i="130"/>
  <c r="L24" i="130"/>
  <c r="K14" i="130"/>
  <c r="P9" i="130"/>
  <c r="K24" i="130"/>
  <c r="N5" i="130"/>
  <c r="P7" i="130"/>
  <c r="L12" i="130"/>
  <c r="O14" i="130"/>
  <c r="K19" i="130"/>
  <c r="K22" i="130"/>
  <c r="M24" i="130"/>
  <c r="O33" i="130"/>
  <c r="K5" i="130"/>
  <c r="O16" i="130"/>
  <c r="O5" i="130"/>
  <c r="K10" i="130"/>
  <c r="M12" i="130"/>
  <c r="P14" i="130"/>
  <c r="L19" i="130"/>
  <c r="L22" i="130"/>
  <c r="P33" i="130"/>
  <c r="O40" i="130"/>
  <c r="I2" i="130"/>
  <c r="P5" i="130"/>
  <c r="L10" i="130"/>
  <c r="O12" i="130"/>
  <c r="K17" i="130"/>
  <c r="M19" i="130"/>
  <c r="M22" i="130"/>
  <c r="P40" i="130"/>
  <c r="M16" i="130"/>
  <c r="J2" i="130"/>
  <c r="K8" i="130"/>
  <c r="M10" i="130"/>
  <c r="P12" i="130"/>
  <c r="L17" i="130"/>
  <c r="O22" i="130"/>
  <c r="P18" i="130"/>
  <c r="M7" i="130"/>
  <c r="L14" i="130"/>
  <c r="K2" i="130"/>
  <c r="L8" i="130"/>
  <c r="O10" i="130"/>
  <c r="K15" i="130"/>
  <c r="M17" i="130"/>
  <c r="P22" i="130"/>
  <c r="K34" i="130"/>
  <c r="K6" i="130"/>
  <c r="M8" i="130"/>
  <c r="P10" i="130"/>
  <c r="L15" i="130"/>
  <c r="O17" i="130"/>
  <c r="L34" i="130"/>
  <c r="O36" i="130"/>
  <c r="K41" i="130"/>
  <c r="P21" i="130"/>
  <c r="I4" i="130"/>
  <c r="L6" i="130"/>
  <c r="O8" i="130"/>
  <c r="K13" i="130"/>
  <c r="M15" i="130"/>
  <c r="P17" i="130"/>
  <c r="M20" i="130"/>
  <c r="M34" i="130"/>
  <c r="P36" i="130"/>
  <c r="L41" i="130"/>
  <c r="O9" i="130"/>
  <c r="L5" i="130"/>
  <c r="J4" i="130"/>
  <c r="M6" i="130"/>
  <c r="P8" i="130"/>
  <c r="L13" i="130"/>
  <c r="O15" i="130"/>
  <c r="K23" i="130"/>
  <c r="M41" i="130"/>
  <c r="N4" i="130"/>
  <c r="O6" i="130"/>
  <c r="K11" i="130"/>
  <c r="M13" i="130"/>
  <c r="P15" i="130"/>
  <c r="L23" i="130"/>
  <c r="O4" i="130"/>
  <c r="P6" i="130"/>
  <c r="L11" i="130"/>
  <c r="O13" i="130"/>
  <c r="K18" i="130"/>
  <c r="K21" i="130"/>
  <c r="M23" i="130"/>
  <c r="K37" i="130"/>
  <c r="L7" i="130"/>
  <c r="P4" i="130"/>
  <c r="K9" i="130"/>
  <c r="M11" i="130"/>
  <c r="P13" i="130"/>
  <c r="L18" i="130"/>
  <c r="L21" i="130"/>
  <c r="O23" i="130"/>
  <c r="L37" i="130"/>
  <c r="L9" i="130"/>
  <c r="O11" i="130"/>
  <c r="K16" i="130"/>
  <c r="M18" i="130"/>
  <c r="M21" i="130"/>
  <c r="P23" i="130"/>
  <c r="M37" i="130"/>
  <c r="K7" i="130"/>
  <c r="M9" i="130"/>
  <c r="P11" i="130"/>
  <c r="L16" i="130"/>
  <c r="O18" i="130"/>
  <c r="L7" i="129"/>
  <c r="P21" i="129"/>
  <c r="O16" i="129"/>
  <c r="M5" i="129"/>
  <c r="O7" i="129"/>
  <c r="K12" i="129"/>
  <c r="M14" i="129"/>
  <c r="P16" i="129"/>
  <c r="L24" i="129"/>
  <c r="K5" i="129"/>
  <c r="K14" i="129"/>
  <c r="N5" i="129"/>
  <c r="P7" i="129"/>
  <c r="L12" i="129"/>
  <c r="O14" i="129"/>
  <c r="K19" i="129"/>
  <c r="K22" i="129"/>
  <c r="M24" i="129"/>
  <c r="O33" i="129"/>
  <c r="L5" i="129"/>
  <c r="M7" i="129"/>
  <c r="P9" i="129"/>
  <c r="L14" i="129"/>
  <c r="K24" i="129"/>
  <c r="O5" i="129"/>
  <c r="K10" i="129"/>
  <c r="M12" i="129"/>
  <c r="P14" i="129"/>
  <c r="L19" i="129"/>
  <c r="L22" i="129"/>
  <c r="P33" i="129"/>
  <c r="O40" i="129"/>
  <c r="P18" i="129"/>
  <c r="L10" i="129"/>
  <c r="P40" i="129"/>
  <c r="J2" i="129"/>
  <c r="K8" i="129"/>
  <c r="M10" i="129"/>
  <c r="P12" i="129"/>
  <c r="L17" i="129"/>
  <c r="O22" i="129"/>
  <c r="O9" i="129"/>
  <c r="K17" i="129"/>
  <c r="M19" i="129"/>
  <c r="M22" i="129"/>
  <c r="K2" i="129"/>
  <c r="L8" i="129"/>
  <c r="O10" i="129"/>
  <c r="K15" i="129"/>
  <c r="M17" i="129"/>
  <c r="P22" i="129"/>
  <c r="K34" i="129"/>
  <c r="K6" i="129"/>
  <c r="M8" i="129"/>
  <c r="P10" i="129"/>
  <c r="L15" i="129"/>
  <c r="O17" i="129"/>
  <c r="L34" i="129"/>
  <c r="O36" i="129"/>
  <c r="K41" i="129"/>
  <c r="L6" i="129"/>
  <c r="O8" i="129"/>
  <c r="K13" i="129"/>
  <c r="M15" i="129"/>
  <c r="P17" i="129"/>
  <c r="M20" i="129"/>
  <c r="M34" i="129"/>
  <c r="P36" i="129"/>
  <c r="L41" i="129"/>
  <c r="I2" i="129"/>
  <c r="O12" i="129"/>
  <c r="I4" i="129"/>
  <c r="J4" i="129"/>
  <c r="M6" i="129"/>
  <c r="P8" i="129"/>
  <c r="L13" i="129"/>
  <c r="O15" i="129"/>
  <c r="K23" i="129"/>
  <c r="M41" i="129"/>
  <c r="M16" i="129"/>
  <c r="P5" i="129"/>
  <c r="N4" i="129"/>
  <c r="O6" i="129"/>
  <c r="K11" i="129"/>
  <c r="M13" i="129"/>
  <c r="P15" i="129"/>
  <c r="L23" i="129"/>
  <c r="O4" i="129"/>
  <c r="P6" i="129"/>
  <c r="L11" i="129"/>
  <c r="O13" i="129"/>
  <c r="K18" i="129"/>
  <c r="K21" i="129"/>
  <c r="M23" i="129"/>
  <c r="K37" i="129"/>
  <c r="P4" i="129"/>
  <c r="K9" i="129"/>
  <c r="M11" i="129"/>
  <c r="P13" i="129"/>
  <c r="L18" i="129"/>
  <c r="L21" i="129"/>
  <c r="O23" i="129"/>
  <c r="L37" i="129"/>
  <c r="L9" i="129"/>
  <c r="O11" i="129"/>
  <c r="K16" i="129"/>
  <c r="M18" i="129"/>
  <c r="M21" i="129"/>
  <c r="P23" i="129"/>
  <c r="M37" i="129"/>
  <c r="K7" i="129"/>
  <c r="M9" i="129"/>
  <c r="P11" i="129"/>
  <c r="L16" i="129"/>
  <c r="O18" i="129"/>
  <c r="K2" i="126"/>
  <c r="J2" i="126"/>
  <c r="K7" i="126"/>
  <c r="M9" i="126"/>
  <c r="P11" i="126"/>
  <c r="L16" i="126"/>
  <c r="O18" i="126"/>
  <c r="K23" i="126"/>
  <c r="O9" i="126"/>
  <c r="M16" i="126"/>
  <c r="L23" i="126"/>
  <c r="L5" i="126"/>
  <c r="L14" i="126"/>
  <c r="O16" i="126"/>
  <c r="K21" i="126"/>
  <c r="M23" i="126"/>
  <c r="O32" i="126"/>
  <c r="P20" i="126"/>
  <c r="L7" i="126"/>
  <c r="M7" i="126"/>
  <c r="M5" i="126"/>
  <c r="O7" i="126"/>
  <c r="K12" i="126"/>
  <c r="M14" i="126"/>
  <c r="P16" i="126"/>
  <c r="L21" i="126"/>
  <c r="P32" i="126"/>
  <c r="O39" i="126"/>
  <c r="O11" i="126"/>
  <c r="P9" i="126"/>
  <c r="N5" i="126"/>
  <c r="P7" i="126"/>
  <c r="L12" i="126"/>
  <c r="O14" i="126"/>
  <c r="K19" i="126"/>
  <c r="M21" i="126"/>
  <c r="P39" i="126"/>
  <c r="L9" i="126"/>
  <c r="K5" i="126"/>
  <c r="K14" i="126"/>
  <c r="O5" i="126"/>
  <c r="K10" i="126"/>
  <c r="M12" i="126"/>
  <c r="P14" i="126"/>
  <c r="L19" i="126"/>
  <c r="O21" i="126"/>
  <c r="P18" i="126"/>
  <c r="I2" i="126"/>
  <c r="O12" i="126"/>
  <c r="K17" i="126"/>
  <c r="M19" i="126"/>
  <c r="P21" i="126"/>
  <c r="K33" i="126"/>
  <c r="M18" i="126"/>
  <c r="P5" i="126"/>
  <c r="L10" i="126"/>
  <c r="K8" i="126"/>
  <c r="M10" i="126"/>
  <c r="P12" i="126"/>
  <c r="L17" i="126"/>
  <c r="L33" i="126"/>
  <c r="O35" i="126"/>
  <c r="K40" i="126"/>
  <c r="L8" i="126"/>
  <c r="O10" i="126"/>
  <c r="K15" i="126"/>
  <c r="M17" i="126"/>
  <c r="M33" i="126"/>
  <c r="P35" i="126"/>
  <c r="L40" i="126"/>
  <c r="I4" i="126"/>
  <c r="L6" i="126"/>
  <c r="O8" i="126"/>
  <c r="K13" i="126"/>
  <c r="M15" i="126"/>
  <c r="P17" i="126"/>
  <c r="L22" i="126"/>
  <c r="J4" i="126"/>
  <c r="M6" i="126"/>
  <c r="P8" i="126"/>
  <c r="L13" i="126"/>
  <c r="O15" i="126"/>
  <c r="K20" i="126"/>
  <c r="M22" i="126"/>
  <c r="K36" i="126"/>
  <c r="P10" i="126"/>
  <c r="O17" i="126"/>
  <c r="K22" i="126"/>
  <c r="M40" i="126"/>
  <c r="N4" i="126"/>
  <c r="O6" i="126"/>
  <c r="K11" i="126"/>
  <c r="M13" i="126"/>
  <c r="P15" i="126"/>
  <c r="L20" i="126"/>
  <c r="O22" i="126"/>
  <c r="L36" i="126"/>
  <c r="K16" i="126"/>
  <c r="K6" i="126"/>
  <c r="M8" i="126"/>
  <c r="L15" i="126"/>
  <c r="O4" i="126"/>
  <c r="P6" i="126"/>
  <c r="L11" i="126"/>
  <c r="O13" i="126"/>
  <c r="K18" i="126"/>
  <c r="M20" i="126"/>
  <c r="P22" i="126"/>
  <c r="M36" i="126"/>
  <c r="P4" i="126"/>
  <c r="K9" i="126"/>
  <c r="M11" i="126"/>
  <c r="P13" i="126"/>
  <c r="L18" i="126"/>
  <c r="I36" i="117" l="1"/>
  <c r="I35" i="117"/>
  <c r="I34" i="117"/>
  <c r="I33" i="117"/>
  <c r="I32" i="117"/>
  <c r="I31" i="117"/>
  <c r="I30" i="117"/>
  <c r="I28" i="117"/>
  <c r="I27" i="117"/>
  <c r="I25" i="117"/>
  <c r="I23" i="117"/>
  <c r="I19" i="117"/>
  <c r="I14" i="117"/>
  <c r="I13" i="117"/>
  <c r="I12" i="117"/>
  <c r="I11" i="117"/>
  <c r="I10" i="117"/>
  <c r="I9" i="117"/>
  <c r="I8" i="117"/>
  <c r="I7" i="117"/>
  <c r="I6" i="117"/>
  <c r="I5" i="117"/>
  <c r="I2" i="117" l="1"/>
  <c r="I4" i="117"/>
  <c r="A11" i="3" l="1"/>
  <c r="A80" i="3"/>
  <c r="A73" i="3"/>
  <c r="A110" i="3" l="1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7" authorId="0" shapeId="0" xr:uid="{2BB7CEDC-138D-45A5-8995-FB207DBFA2B8}">
      <text>
        <r>
          <rPr>
            <b/>
            <sz val="9"/>
            <color indexed="81"/>
            <rFont val="Tahoma"/>
            <family val="2"/>
          </rPr>
          <t xml:space="preserve">만든 이:
</t>
        </r>
      </text>
    </comment>
    <comment ref="B8" authorId="0" shapeId="0" xr:uid="{47036EE5-F21E-4DBE-AFFD-C70AA44BADE9}">
      <text>
        <r>
          <rPr>
            <b/>
            <sz val="9"/>
            <color indexed="81"/>
            <rFont val="Tahoma"/>
            <family val="2"/>
          </rPr>
          <t xml:space="preserve">만든 이:
</t>
        </r>
      </text>
    </comment>
  </commentList>
</comments>
</file>

<file path=xl/sharedStrings.xml><?xml version="1.0" encoding="utf-8"?>
<sst xmlns="http://schemas.openxmlformats.org/spreadsheetml/2006/main" count="935" uniqueCount="259">
  <si>
    <t>작성자</t>
    <phoneticPr fontId="4" type="noConversion"/>
  </si>
  <si>
    <t>테이블 목록</t>
    <phoneticPr fontId="4" type="noConversion"/>
  </si>
  <si>
    <t>시스템명</t>
    <phoneticPr fontId="4" type="noConversion"/>
  </si>
  <si>
    <t>작성일</t>
    <phoneticPr fontId="4" type="noConversion"/>
  </si>
  <si>
    <t>NO</t>
    <phoneticPr fontId="4" type="noConversion"/>
  </si>
  <si>
    <t>TABLE NAME</t>
    <phoneticPr fontId="4" type="noConversion"/>
  </si>
  <si>
    <t>TABLE Remarks</t>
    <phoneticPr fontId="4" type="noConversion"/>
  </si>
  <si>
    <t>TABLE Alt Name</t>
    <phoneticPr fontId="5" type="noConversion"/>
  </si>
  <si>
    <t>데이터 특성</t>
    <phoneticPr fontId="4" type="noConversion"/>
  </si>
  <si>
    <t>TableSpace</t>
    <phoneticPr fontId="4" type="noConversion"/>
  </si>
  <si>
    <t>초기건수</t>
    <phoneticPr fontId="4" type="noConversion"/>
  </si>
  <si>
    <t>발생건수</t>
    <phoneticPr fontId="4" type="noConversion"/>
  </si>
  <si>
    <t>보존기간</t>
    <phoneticPr fontId="4" type="noConversion"/>
  </si>
  <si>
    <t/>
  </si>
  <si>
    <t>자료형</t>
    <phoneticPr fontId="9" type="noConversion"/>
  </si>
  <si>
    <t>BFILE</t>
  </si>
  <si>
    <t>BINARY_DOUBLE</t>
  </si>
  <si>
    <t>BINARY_FLOAT</t>
  </si>
  <si>
    <t>BLOB</t>
  </si>
  <si>
    <t>CHAR</t>
  </si>
  <si>
    <t>CHAR VARYING</t>
  </si>
  <si>
    <t>CHARACTER</t>
  </si>
  <si>
    <t>CHARACTER VARYING</t>
  </si>
  <si>
    <t>CLOB</t>
    <phoneticPr fontId="9" type="noConversion"/>
  </si>
  <si>
    <t>DATETIME</t>
    <phoneticPr fontId="9" type="noConversion"/>
  </si>
  <si>
    <t>DEC</t>
  </si>
  <si>
    <t>DECIMAL</t>
  </si>
  <si>
    <t>DOUBLE PRECISION</t>
  </si>
  <si>
    <t>FLOAT</t>
  </si>
  <si>
    <t>INT</t>
  </si>
  <si>
    <t>INTEGER</t>
  </si>
  <si>
    <t>INTERVAL DAY</t>
  </si>
  <si>
    <t>INTERVAL YEAR</t>
  </si>
  <si>
    <t>LONG</t>
  </si>
  <si>
    <t>LONG ROW</t>
  </si>
  <si>
    <t>LONG VARCHAR</t>
  </si>
  <si>
    <t>NATIONAL CHAR</t>
  </si>
  <si>
    <t>NATIONAL CHAR VARYING</t>
  </si>
  <si>
    <t>NATIONAL CHARACTER</t>
  </si>
  <si>
    <t>NATIONAL CHARACTER VARYING</t>
  </si>
  <si>
    <t>NCHAR</t>
  </si>
  <si>
    <t>NCHAR VARYING</t>
  </si>
  <si>
    <t>NCLOB</t>
  </si>
  <si>
    <t>NUMBER</t>
  </si>
  <si>
    <t>NUMERIC</t>
  </si>
  <si>
    <t>NVARCHAR</t>
    <phoneticPr fontId="9" type="noConversion"/>
  </si>
  <si>
    <t>ROW</t>
  </si>
  <si>
    <t>REAL</t>
  </si>
  <si>
    <t>ROWID</t>
  </si>
  <si>
    <t>SMALLINT</t>
  </si>
  <si>
    <t>TIMESTAMP</t>
  </si>
  <si>
    <t>UROWID</t>
  </si>
  <si>
    <t>VARCHAR</t>
  </si>
  <si>
    <t>VARCHAR2</t>
  </si>
  <si>
    <t>Column Name</t>
  </si>
  <si>
    <t>Index Name</t>
  </si>
  <si>
    <t>Table Name</t>
  </si>
  <si>
    <t>Referential FK</t>
    <phoneticPr fontId="5" type="noConversion"/>
  </si>
  <si>
    <t>No.</t>
  </si>
  <si>
    <t>참고 사항</t>
    <phoneticPr fontId="4" type="noConversion"/>
  </si>
  <si>
    <t>수정일</t>
    <phoneticPr fontId="9" type="noConversion"/>
  </si>
  <si>
    <t>수정자</t>
    <phoneticPr fontId="9" type="noConversion"/>
  </si>
  <si>
    <t>등록일</t>
    <phoneticPr fontId="9" type="noConversion"/>
  </si>
  <si>
    <t>등록자</t>
    <phoneticPr fontId="9" type="noConversion"/>
  </si>
  <si>
    <t>CHAR</t>
    <phoneticPr fontId="9" type="noConversion"/>
  </si>
  <si>
    <t>N</t>
    <phoneticPr fontId="9" type="noConversion"/>
  </si>
  <si>
    <t>DEFAULT</t>
    <phoneticPr fontId="4" type="noConversion"/>
  </si>
  <si>
    <t>NULL</t>
    <phoneticPr fontId="4" type="noConversion"/>
  </si>
  <si>
    <t>길이</t>
    <phoneticPr fontId="4" type="noConversion"/>
  </si>
  <si>
    <t>TYPE</t>
    <phoneticPr fontId="4" type="noConversion"/>
  </si>
  <si>
    <r>
      <t>P</t>
    </r>
    <r>
      <rPr>
        <b/>
        <sz val="10"/>
        <color indexed="9"/>
        <rFont val="맑은 고딕"/>
        <family val="3"/>
        <charset val="129"/>
      </rPr>
      <t>K</t>
    </r>
    <phoneticPr fontId="4" type="noConversion"/>
  </si>
  <si>
    <t>컬럼설명</t>
    <phoneticPr fontId="4" type="noConversion"/>
  </si>
  <si>
    <t>컬럼명</t>
    <phoneticPr fontId="4" type="noConversion"/>
  </si>
  <si>
    <t>컬럼 삭제</t>
    <phoneticPr fontId="5" type="noConversion"/>
  </si>
  <si>
    <t>컬럼 수정</t>
    <phoneticPr fontId="5" type="noConversion"/>
  </si>
  <si>
    <t>컬럼 추가</t>
    <phoneticPr fontId="5" type="noConversion"/>
  </si>
  <si>
    <t>PK 설정</t>
    <phoneticPr fontId="5" type="noConversion"/>
  </si>
  <si>
    <t>테이블 생성</t>
    <phoneticPr fontId="5" type="noConversion"/>
  </si>
  <si>
    <t>설명</t>
    <phoneticPr fontId="4" type="noConversion"/>
  </si>
  <si>
    <t>테이블 ID</t>
    <phoneticPr fontId="4" type="noConversion"/>
  </si>
  <si>
    <t>테이블정의서</t>
    <phoneticPr fontId="4" type="noConversion"/>
  </si>
  <si>
    <t>O</t>
    <phoneticPr fontId="9" type="noConversion"/>
  </si>
  <si>
    <t>사용자 ID</t>
    <phoneticPr fontId="9" type="noConversion"/>
  </si>
  <si>
    <t>VARCHAR</t>
    <phoneticPr fontId="9" type="noConversion"/>
  </si>
  <si>
    <t>회사 코드</t>
    <phoneticPr fontId="9" type="noConversion"/>
  </si>
  <si>
    <t>CPY_CD</t>
    <phoneticPr fontId="9" type="noConversion"/>
  </si>
  <si>
    <t>STT_CD</t>
    <phoneticPr fontId="9" type="noConversion"/>
  </si>
  <si>
    <t>REG_ID</t>
    <phoneticPr fontId="9" type="noConversion"/>
  </si>
  <si>
    <t>REG_DT</t>
    <phoneticPr fontId="9" type="noConversion"/>
  </si>
  <si>
    <t>MOD_ID</t>
    <phoneticPr fontId="9" type="noConversion"/>
  </si>
  <si>
    <t>MOD_DT</t>
    <phoneticPr fontId="9" type="noConversion"/>
  </si>
  <si>
    <t>USER_ID</t>
    <phoneticPr fontId="9" type="noConversion"/>
  </si>
  <si>
    <t>MY-LINK</t>
  </si>
  <si>
    <t>상태 코드</t>
    <phoneticPr fontId="9" type="noConversion"/>
  </si>
  <si>
    <t>테이블 주석 입력</t>
    <phoneticPr fontId="5" type="noConversion"/>
  </si>
  <si>
    <t>컬럼 주석 입력</t>
    <phoneticPr fontId="5" type="noConversion"/>
  </si>
  <si>
    <t>NUMERIC</t>
    <phoneticPr fontId="9" type="noConversion"/>
  </si>
  <si>
    <t>컬럼 주석 수정</t>
    <phoneticPr fontId="5" type="noConversion"/>
  </si>
  <si>
    <t>ConstraNUMERIC Name</t>
  </si>
  <si>
    <t>LABEL</t>
    <phoneticPr fontId="9" type="noConversion"/>
  </si>
  <si>
    <t>ID</t>
    <phoneticPr fontId="9" type="noConversion"/>
  </si>
  <si>
    <t>PRIORITY</t>
    <phoneticPr fontId="9" type="noConversion"/>
  </si>
  <si>
    <t>COLOR</t>
    <phoneticPr fontId="9" type="noConversion"/>
  </si>
  <si>
    <t>PROGRESS</t>
    <phoneticPr fontId="9" type="noConversion"/>
  </si>
  <si>
    <t>START_DATE</t>
    <phoneticPr fontId="9" type="noConversion"/>
  </si>
  <si>
    <t>END_DATE</t>
    <phoneticPr fontId="9" type="noConversion"/>
  </si>
  <si>
    <t>NVARCHAR</t>
  </si>
  <si>
    <t>TYPE</t>
    <phoneticPr fontId="9" type="noConversion"/>
  </si>
  <si>
    <t>Label</t>
    <phoneticPr fontId="9" type="noConversion"/>
  </si>
  <si>
    <t>Y</t>
    <phoneticPr fontId="9" type="noConversion"/>
  </si>
  <si>
    <t>DESCRIPTION</t>
    <phoneticPr fontId="9" type="noConversion"/>
  </si>
  <si>
    <t>설명</t>
    <phoneticPr fontId="9" type="noConversion"/>
  </si>
  <si>
    <t>URL</t>
    <phoneticPr fontId="9" type="noConversion"/>
  </si>
  <si>
    <t>연결 화면 URL</t>
    <phoneticPr fontId="9" type="noConversion"/>
  </si>
  <si>
    <t>PARENTID</t>
    <phoneticPr fontId="9" type="noConversion"/>
  </si>
  <si>
    <t>Link ID</t>
    <phoneticPr fontId="9" type="noConversion"/>
  </si>
  <si>
    <t>SOURCE</t>
    <phoneticPr fontId="9" type="noConversion"/>
  </si>
  <si>
    <t>TARGET</t>
    <phoneticPr fontId="9" type="noConversion"/>
  </si>
  <si>
    <t>시작점 ID</t>
    <phoneticPr fontId="9" type="noConversion"/>
  </si>
  <si>
    <t>종료점 ID</t>
    <phoneticPr fontId="9" type="noConversion"/>
  </si>
  <si>
    <t>LAG</t>
    <phoneticPr fontId="9" type="noConversion"/>
  </si>
  <si>
    <t>Link 종류</t>
    <phoneticPr fontId="9" type="noConversion"/>
  </si>
  <si>
    <t>지연</t>
    <phoneticPr fontId="9" type="noConversion"/>
  </si>
  <si>
    <t>FILE_ID</t>
    <phoneticPr fontId="9" type="noConversion"/>
  </si>
  <si>
    <t>첨부파일 ID</t>
    <phoneticPr fontId="9" type="noConversion"/>
  </si>
  <si>
    <t>ISCOVER</t>
    <phoneticPr fontId="9" type="noConversion"/>
  </si>
  <si>
    <t>COVERURL</t>
    <phoneticPr fontId="9" type="noConversion"/>
  </si>
  <si>
    <t>PREVIEWURL</t>
    <phoneticPr fontId="9" type="noConversion"/>
  </si>
  <si>
    <t>NAME</t>
    <phoneticPr fontId="9" type="noConversion"/>
  </si>
  <si>
    <t>커버 이미지 경로</t>
    <phoneticPr fontId="9" type="noConversion"/>
  </si>
  <si>
    <t>미리보기 이미지 경로</t>
    <phoneticPr fontId="9" type="noConversion"/>
  </si>
  <si>
    <t>실제 URL</t>
    <phoneticPr fontId="9" type="noConversion"/>
  </si>
  <si>
    <t>파일명</t>
    <phoneticPr fontId="9" type="noConversion"/>
  </si>
  <si>
    <t>커버 여부(Y, N)</t>
    <phoneticPr fontId="9" type="noConversion"/>
  </si>
  <si>
    <t>GANTTTYPE</t>
    <phoneticPr fontId="9" type="noConversion"/>
  </si>
  <si>
    <t>Gantt Type (project, milestone, task)</t>
    <phoneticPr fontId="9" type="noConversion"/>
  </si>
  <si>
    <t>최용석</t>
    <phoneticPr fontId="5" type="noConversion"/>
  </si>
  <si>
    <t>개인 일정 첨부 파일 정보</t>
    <phoneticPr fontId="9" type="noConversion"/>
  </si>
  <si>
    <t>프로젝트 헤더 정보</t>
    <phoneticPr fontId="9" type="noConversion"/>
  </si>
  <si>
    <t>프로젝트 ID</t>
    <phoneticPr fontId="9" type="noConversion"/>
  </si>
  <si>
    <t>프로젝트 명</t>
    <phoneticPr fontId="9" type="noConversion"/>
  </si>
  <si>
    <t>PJT_ID</t>
    <phoneticPr fontId="9" type="noConversion"/>
  </si>
  <si>
    <t>PJT_NM</t>
    <phoneticPr fontId="9" type="noConversion"/>
  </si>
  <si>
    <t>프로젝트 설명</t>
    <phoneticPr fontId="9" type="noConversion"/>
  </si>
  <si>
    <t>DISCRIPTION</t>
    <phoneticPr fontId="9" type="noConversion"/>
  </si>
  <si>
    <t>우선순위</t>
    <phoneticPr fontId="9" type="noConversion"/>
  </si>
  <si>
    <t>색상</t>
    <phoneticPr fontId="9" type="noConversion"/>
  </si>
  <si>
    <t>진행도</t>
    <phoneticPr fontId="9" type="noConversion"/>
  </si>
  <si>
    <t>시작일</t>
    <phoneticPr fontId="9" type="noConversion"/>
  </si>
  <si>
    <t>종료일</t>
    <phoneticPr fontId="9" type="noConversion"/>
  </si>
  <si>
    <t>SORTORDER</t>
    <phoneticPr fontId="9" type="noConversion"/>
  </si>
  <si>
    <t>순서</t>
    <phoneticPr fontId="9" type="noConversion"/>
  </si>
  <si>
    <t>프로젝트 상세 일정 정보</t>
    <phoneticPr fontId="9" type="noConversion"/>
  </si>
  <si>
    <t>프로젝트 일정 첨부 파일 정보</t>
    <phoneticPr fontId="9" type="noConversion"/>
  </si>
  <si>
    <t>프로젝트 일정 연결 정보</t>
    <phoneticPr fontId="9" type="noConversion"/>
  </si>
  <si>
    <t>프로젝트 멤버 정보</t>
    <phoneticPr fontId="9" type="noConversion"/>
  </si>
  <si>
    <t>멤버 ID</t>
    <phoneticPr fontId="9" type="noConversion"/>
  </si>
  <si>
    <t>일정 ID</t>
    <phoneticPr fontId="9" type="noConversion"/>
  </si>
  <si>
    <t>상위 일정 ID</t>
    <phoneticPr fontId="9" type="noConversion"/>
  </si>
  <si>
    <t>TB_MEDICAL_CHART</t>
    <phoneticPr fontId="9" type="noConversion"/>
  </si>
  <si>
    <t>TB_PAYMENT_DEPT</t>
    <phoneticPr fontId="9" type="noConversion"/>
  </si>
  <si>
    <t>TB_BLOOD_DEPT</t>
    <phoneticPr fontId="9" type="noConversion"/>
  </si>
  <si>
    <t>TB_CT_DEPT</t>
    <phoneticPr fontId="9" type="noConversion"/>
  </si>
  <si>
    <t>진료과 테이블</t>
    <phoneticPr fontId="9" type="noConversion"/>
  </si>
  <si>
    <t>의사 테이블</t>
    <phoneticPr fontId="9" type="noConversion"/>
  </si>
  <si>
    <t>간호사 테이블</t>
    <phoneticPr fontId="9" type="noConversion"/>
  </si>
  <si>
    <t>환자 테이블</t>
    <phoneticPr fontId="9" type="noConversion"/>
  </si>
  <si>
    <t>진료차트 테이블</t>
    <phoneticPr fontId="9" type="noConversion"/>
  </si>
  <si>
    <t>결제부서 테이블</t>
    <phoneticPr fontId="9" type="noConversion"/>
  </si>
  <si>
    <t>채혈부서 테이블</t>
    <phoneticPr fontId="9" type="noConversion"/>
  </si>
  <si>
    <t>CT부서 테이블</t>
    <phoneticPr fontId="9" type="noConversion"/>
  </si>
  <si>
    <t>HOSPITAL</t>
    <phoneticPr fontId="9" type="noConversion"/>
  </si>
  <si>
    <t>DEPT_CD</t>
    <phoneticPr fontId="9" type="noConversion"/>
  </si>
  <si>
    <t>DEPT_NAME</t>
    <phoneticPr fontId="9" type="noConversion"/>
  </si>
  <si>
    <t>DEPT_FLOOR</t>
    <phoneticPr fontId="9" type="noConversion"/>
  </si>
  <si>
    <t>CREATE_DATE</t>
    <phoneticPr fontId="9" type="noConversion"/>
  </si>
  <si>
    <t>진료과 이름</t>
    <phoneticPr fontId="9" type="noConversion"/>
  </si>
  <si>
    <t>진료과 위치(층)</t>
    <phoneticPr fontId="9" type="noConversion"/>
  </si>
  <si>
    <t>진료과 전화번호</t>
    <phoneticPr fontId="9" type="noConversion"/>
  </si>
  <si>
    <t>TEL_NUMBER</t>
    <phoneticPr fontId="9" type="noConversion"/>
  </si>
  <si>
    <t>TIMESTAMP</t>
    <phoneticPr fontId="9" type="noConversion"/>
  </si>
  <si>
    <t>박성민</t>
    <phoneticPr fontId="5" type="noConversion"/>
  </si>
  <si>
    <t>박성민</t>
    <phoneticPr fontId="9" type="noConversion"/>
  </si>
  <si>
    <t>의사 이름</t>
    <phoneticPr fontId="9" type="noConversion"/>
  </si>
  <si>
    <t>면허 취득일</t>
    <phoneticPr fontId="9" type="noConversion"/>
  </si>
  <si>
    <t>입사일</t>
    <phoneticPr fontId="9" type="noConversion"/>
  </si>
  <si>
    <t>성별</t>
    <phoneticPr fontId="9" type="noConversion"/>
  </si>
  <si>
    <t>생년월일</t>
    <phoneticPr fontId="9" type="noConversion"/>
  </si>
  <si>
    <t>전화번호</t>
    <phoneticPr fontId="9" type="noConversion"/>
  </si>
  <si>
    <t>휴무일</t>
    <phoneticPr fontId="9" type="noConversion"/>
  </si>
  <si>
    <t>DOCTOR_NAME</t>
    <phoneticPr fontId="9" type="noConversion"/>
  </si>
  <si>
    <t>GET_LICENSE_DATE</t>
    <phoneticPr fontId="9" type="noConversion"/>
  </si>
  <si>
    <t>JOIN_COM_DATE</t>
    <phoneticPr fontId="9" type="noConversion"/>
  </si>
  <si>
    <t>GENDER</t>
    <phoneticPr fontId="9" type="noConversion"/>
  </si>
  <si>
    <t>BIRTH_DATE</t>
    <phoneticPr fontId="9" type="noConversion"/>
  </si>
  <si>
    <t>담당과 이름</t>
    <phoneticPr fontId="9" type="noConversion"/>
  </si>
  <si>
    <t>SUSPEND_LICENSE</t>
    <phoneticPr fontId="9" type="noConversion"/>
  </si>
  <si>
    <t>CLOSED_DAY</t>
    <phoneticPr fontId="9" type="noConversion"/>
  </si>
  <si>
    <t>INTEGER</t>
    <phoneticPr fontId="9" type="noConversion"/>
  </si>
  <si>
    <t>환자 등록 번호</t>
    <phoneticPr fontId="9" type="noConversion"/>
  </si>
  <si>
    <t>환자 이름</t>
    <phoneticPr fontId="9" type="noConversion"/>
  </si>
  <si>
    <t>혈액형</t>
    <phoneticPr fontId="9" type="noConversion"/>
  </si>
  <si>
    <t>최근 진료일</t>
    <phoneticPr fontId="9" type="noConversion"/>
  </si>
  <si>
    <t>PATIENT_CD</t>
    <phoneticPr fontId="9" type="noConversion"/>
  </si>
  <si>
    <t>LICENSE_CD</t>
    <phoneticPr fontId="9" type="noConversion"/>
  </si>
  <si>
    <t>PATIENT_NAME</t>
    <phoneticPr fontId="9" type="noConversion"/>
  </si>
  <si>
    <t>BLOOD_TYPE</t>
    <phoneticPr fontId="9" type="noConversion"/>
  </si>
  <si>
    <t>DOCTOR_CD</t>
    <phoneticPr fontId="9" type="noConversion"/>
  </si>
  <si>
    <t>DOCTOR_LICENSE_CD</t>
    <phoneticPr fontId="9" type="noConversion"/>
  </si>
  <si>
    <t>LAST_TREAT</t>
    <phoneticPr fontId="9" type="noConversion"/>
  </si>
  <si>
    <t>ADMIT_STATUS</t>
    <phoneticPr fontId="9" type="noConversion"/>
  </si>
  <si>
    <t>ADMIT_DATE</t>
    <phoneticPr fontId="9" type="noConversion"/>
  </si>
  <si>
    <t>잔료일시</t>
    <phoneticPr fontId="9" type="noConversion"/>
  </si>
  <si>
    <t>담당의 이름</t>
    <phoneticPr fontId="9" type="noConversion"/>
  </si>
  <si>
    <t>병명</t>
    <phoneticPr fontId="9" type="noConversion"/>
  </si>
  <si>
    <t>상세 내용</t>
    <phoneticPr fontId="9" type="noConversion"/>
  </si>
  <si>
    <t>처방</t>
    <phoneticPr fontId="9" type="noConversion"/>
  </si>
  <si>
    <t>TREAT_DATE</t>
    <phoneticPr fontId="9" type="noConversion"/>
  </si>
  <si>
    <t>DISEASE_NAME</t>
    <phoneticPr fontId="9" type="noConversion"/>
  </si>
  <si>
    <t>DETAIL</t>
    <phoneticPr fontId="9" type="noConversion"/>
  </si>
  <si>
    <t>PRESCRIPTION</t>
    <phoneticPr fontId="9" type="noConversion"/>
  </si>
  <si>
    <t>실적월</t>
    <phoneticPr fontId="9" type="noConversion"/>
  </si>
  <si>
    <t>매출액</t>
    <phoneticPr fontId="9" type="noConversion"/>
  </si>
  <si>
    <t>MONTH_SALES</t>
    <phoneticPr fontId="9" type="noConversion"/>
  </si>
  <si>
    <t>SALES</t>
    <phoneticPr fontId="9" type="noConversion"/>
  </si>
  <si>
    <t>결제 일시</t>
    <phoneticPr fontId="9" type="noConversion"/>
  </si>
  <si>
    <t>중증 환자 여부(할인)</t>
    <phoneticPr fontId="9" type="noConversion"/>
  </si>
  <si>
    <t>PAYMENT_CD</t>
    <phoneticPr fontId="9" type="noConversion"/>
  </si>
  <si>
    <t>PAYMENT_DATE</t>
    <phoneticPr fontId="9" type="noConversion"/>
  </si>
  <si>
    <t>SEVERE_STATUS</t>
    <phoneticPr fontId="9" type="noConversion"/>
  </si>
  <si>
    <t>채혈 일시</t>
    <phoneticPr fontId="9" type="noConversion"/>
  </si>
  <si>
    <t>TEST_DATE</t>
    <phoneticPr fontId="9" type="noConversion"/>
  </si>
  <si>
    <t>촬영 일시</t>
    <phoneticPr fontId="9" type="noConversion"/>
  </si>
  <si>
    <t>SCAN_DATE</t>
    <phoneticPr fontId="9" type="noConversion"/>
  </si>
  <si>
    <t>CONTRAST_STATUS</t>
    <phoneticPr fontId="9" type="noConversion"/>
  </si>
  <si>
    <t>진료 차트 테이블</t>
    <phoneticPr fontId="9" type="noConversion"/>
  </si>
  <si>
    <t>실적 테이블</t>
    <phoneticPr fontId="9" type="noConversion"/>
  </si>
  <si>
    <t>TB_PERFORMANCE</t>
    <phoneticPr fontId="9" type="noConversion"/>
  </si>
  <si>
    <t>간호사 이름</t>
    <phoneticPr fontId="9" type="noConversion"/>
  </si>
  <si>
    <t>AMOUNT</t>
    <phoneticPr fontId="9" type="noConversion"/>
  </si>
  <si>
    <t>결제 금액</t>
    <phoneticPr fontId="9" type="noConversion"/>
  </si>
  <si>
    <t>TB_DEPT</t>
    <phoneticPr fontId="9" type="noConversion"/>
  </si>
  <si>
    <t>TB_DOCTOR</t>
    <phoneticPr fontId="9" type="noConversion"/>
  </si>
  <si>
    <t>TB_NURSE</t>
    <phoneticPr fontId="9" type="noConversion"/>
  </si>
  <si>
    <t>TB_PATIENT</t>
    <phoneticPr fontId="9" type="noConversion"/>
  </si>
  <si>
    <t>조영제 투여 여부</t>
    <phoneticPr fontId="9" type="noConversion"/>
  </si>
  <si>
    <t>진료과 고유번호</t>
    <phoneticPr fontId="9" type="noConversion"/>
  </si>
  <si>
    <t>진료과 생성일</t>
    <phoneticPr fontId="9" type="noConversion"/>
  </si>
  <si>
    <t>의사 면허번호</t>
    <phoneticPr fontId="9" type="noConversion"/>
  </si>
  <si>
    <t>담당과 고유번호</t>
    <phoneticPr fontId="9" type="noConversion"/>
  </si>
  <si>
    <t>면허 취소 여부</t>
    <phoneticPr fontId="9" type="noConversion"/>
  </si>
  <si>
    <t>간호사 면허번호</t>
    <phoneticPr fontId="9" type="noConversion"/>
  </si>
  <si>
    <t>담당의 면허번호</t>
    <phoneticPr fontId="9" type="noConversion"/>
  </si>
  <si>
    <t>환자 등록번호</t>
    <phoneticPr fontId="9" type="noConversion"/>
  </si>
  <si>
    <t>입원 여부</t>
    <phoneticPr fontId="9" type="noConversion"/>
  </si>
  <si>
    <t>입원일</t>
    <phoneticPr fontId="9" type="noConversion"/>
  </si>
  <si>
    <t>CHART_CD</t>
    <phoneticPr fontId="9" type="noConversion"/>
  </si>
  <si>
    <t>차트 고유번호</t>
    <phoneticPr fontId="9" type="noConversion"/>
  </si>
  <si>
    <t>결제 코드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</si>
</sst>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0"/>
      <color theme="0"/>
      <name val="맑은 고딕"/>
      <family val="3"/>
      <charset val="129"/>
      <scheme val="major"/>
    </font>
    <font>
      <sz val="10"/>
      <name val="바탕체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sz val="9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/>
      <top style="thin">
        <color rgb="FFFF9933"/>
      </top>
      <bottom style="thin">
        <color rgb="FFFF9933"/>
      </bottom>
      <diagonal/>
    </border>
    <border>
      <left/>
      <right/>
      <top style="thin">
        <color rgb="FFFF9933"/>
      </top>
      <bottom style="thin">
        <color rgb="FFFF9933"/>
      </bottom>
      <diagonal/>
    </border>
    <border>
      <left/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9933"/>
      </left>
      <right style="thin">
        <color indexed="64"/>
      </right>
      <top style="thin">
        <color auto="1"/>
      </top>
      <bottom/>
      <diagonal/>
    </border>
    <border>
      <left style="thin">
        <color rgb="FFFF9933"/>
      </left>
      <right style="thin">
        <color rgb="FFFF9933"/>
      </right>
      <top style="thin">
        <color auto="1"/>
      </top>
      <bottom/>
      <diagonal/>
    </border>
    <border>
      <left style="thin">
        <color auto="1"/>
      </left>
      <right style="thin">
        <color rgb="FFFF9933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/>
    <xf numFmtId="0" fontId="7" fillId="0" borderId="0">
      <alignment vertical="center"/>
    </xf>
    <xf numFmtId="0" fontId="15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10" fillId="0" borderId="0" xfId="1" applyFont="1" applyAlignment="1">
      <alignment vertical="center" wrapText="1"/>
    </xf>
    <xf numFmtId="0" fontId="11" fillId="4" borderId="4" xfId="1" applyFont="1" applyFill="1" applyBorder="1" applyAlignment="1">
      <alignment horizontal="center" vertical="center" wrapText="1"/>
    </xf>
    <xf numFmtId="38" fontId="11" fillId="4" borderId="4" xfId="1" applyNumberFormat="1" applyFont="1" applyFill="1" applyBorder="1" applyAlignment="1">
      <alignment horizontal="center" vertical="center" wrapText="1"/>
    </xf>
    <xf numFmtId="38" fontId="2" fillId="0" borderId="4" xfId="1" applyNumberFormat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4" borderId="8" xfId="1" applyFont="1" applyFill="1" applyBorder="1" applyAlignment="1">
      <alignment horizontal="center" vertical="center" wrapText="1"/>
    </xf>
    <xf numFmtId="38" fontId="11" fillId="4" borderId="8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38" fontId="2" fillId="0" borderId="1" xfId="1" applyNumberFormat="1" applyFont="1" applyBorder="1" applyAlignment="1">
      <alignment vertical="center" wrapText="1"/>
    </xf>
    <xf numFmtId="38" fontId="2" fillId="0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38" fontId="10" fillId="0" borderId="0" xfId="1" applyNumberFormat="1" applyFont="1" applyAlignment="1">
      <alignment vertical="center" wrapText="1"/>
    </xf>
    <xf numFmtId="38" fontId="10" fillId="0" borderId="0" xfId="1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" fillId="0" borderId="0" xfId="4" applyFont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6" fillId="0" borderId="1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6" fillId="0" borderId="9" xfId="4" applyFont="1" applyBorder="1" applyAlignment="1">
      <alignment vertical="top" wrapText="1"/>
    </xf>
    <xf numFmtId="0" fontId="17" fillId="5" borderId="11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2" fillId="0" borderId="0" xfId="4" applyFont="1" applyBorder="1" applyAlignment="1">
      <alignment vertical="top" wrapText="1"/>
    </xf>
    <xf numFmtId="0" fontId="19" fillId="0" borderId="0" xfId="4" applyFont="1" applyBorder="1" applyAlignment="1">
      <alignment vertical="top"/>
    </xf>
    <xf numFmtId="0" fontId="2" fillId="0" borderId="0" xfId="4" applyFont="1" applyBorder="1" applyAlignment="1">
      <alignment horizontal="center" vertical="top" wrapText="1"/>
    </xf>
    <xf numFmtId="0" fontId="2" fillId="6" borderId="1" xfId="4" applyFont="1" applyFill="1" applyBorder="1" applyAlignment="1">
      <alignment vertical="top" wrapText="1"/>
    </xf>
    <xf numFmtId="0" fontId="2" fillId="6" borderId="1" xfId="4" applyFont="1" applyFill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0" fillId="7" borderId="9" xfId="4" applyFont="1" applyFill="1" applyBorder="1" applyAlignment="1">
      <alignment horizontal="center" vertical="center" wrapText="1"/>
    </xf>
    <xf numFmtId="0" fontId="22" fillId="5" borderId="14" xfId="4" applyFont="1" applyFill="1" applyBorder="1" applyAlignment="1">
      <alignment horizontal="center" vertical="top" wrapText="1"/>
    </xf>
    <xf numFmtId="0" fontId="22" fillId="8" borderId="14" xfId="4" applyFont="1" applyFill="1" applyBorder="1" applyAlignment="1">
      <alignment horizontal="center" vertical="top" wrapText="1"/>
    </xf>
    <xf numFmtId="22" fontId="20" fillId="3" borderId="1" xfId="4" applyNumberFormat="1" applyFont="1" applyFill="1" applyBorder="1" applyAlignment="1">
      <alignment horizontal="center" vertical="center" wrapText="1"/>
    </xf>
    <xf numFmtId="0" fontId="23" fillId="6" borderId="1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vertical="center" wrapText="1"/>
    </xf>
    <xf numFmtId="0" fontId="24" fillId="0" borderId="2" xfId="4" applyFont="1" applyFill="1" applyBorder="1" applyAlignment="1">
      <alignment vertical="center" wrapText="1"/>
    </xf>
    <xf numFmtId="0" fontId="20" fillId="3" borderId="1" xfId="4" applyFont="1" applyFill="1" applyBorder="1" applyAlignment="1">
      <alignment horizontal="center" vertical="center" wrapText="1"/>
    </xf>
    <xf numFmtId="22" fontId="25" fillId="6" borderId="1" xfId="4" applyNumberFormat="1" applyFont="1" applyFill="1" applyBorder="1" applyAlignment="1">
      <alignment horizontal="center" vertical="center" wrapText="1"/>
    </xf>
    <xf numFmtId="14" fontId="24" fillId="6" borderId="3" xfId="4" applyNumberFormat="1" applyFont="1" applyFill="1" applyBorder="1" applyAlignment="1">
      <alignment horizontal="center" vertical="center" wrapText="1"/>
    </xf>
    <xf numFmtId="0" fontId="27" fillId="0" borderId="0" xfId="4" applyFont="1" applyAlignment="1">
      <alignment vertical="top" wrapText="1"/>
    </xf>
    <xf numFmtId="0" fontId="27" fillId="0" borderId="0" xfId="4" applyFont="1" applyAlignment="1">
      <alignment vertical="top"/>
    </xf>
    <xf numFmtId="0" fontId="2" fillId="6" borderId="0" xfId="4" applyFont="1" applyFill="1" applyBorder="1" applyAlignment="1">
      <alignment horizontal="center" vertical="top" wrapText="1"/>
    </xf>
    <xf numFmtId="0" fontId="2" fillId="6" borderId="0" xfId="4" applyFont="1" applyFill="1" applyBorder="1" applyAlignment="1">
      <alignment vertical="top" wrapText="1"/>
    </xf>
    <xf numFmtId="14" fontId="10" fillId="0" borderId="0" xfId="1" applyNumberFormat="1" applyFont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left" vertical="center" wrapText="1"/>
    </xf>
    <xf numFmtId="14" fontId="2" fillId="0" borderId="6" xfId="1" applyNumberFormat="1" applyFont="1" applyBorder="1" applyAlignment="1">
      <alignment horizontal="left" vertical="center" wrapText="1"/>
    </xf>
    <xf numFmtId="14" fontId="2" fillId="0" borderId="7" xfId="1" applyNumberFormat="1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6" fillId="3" borderId="17" xfId="4" applyFont="1" applyFill="1" applyBorder="1" applyAlignment="1">
      <alignment horizontal="center" vertical="center" wrapText="1"/>
    </xf>
    <xf numFmtId="0" fontId="26" fillId="3" borderId="16" xfId="4" applyFont="1" applyFill="1" applyBorder="1" applyAlignment="1">
      <alignment horizontal="center" vertical="center" wrapText="1"/>
    </xf>
    <xf numFmtId="0" fontId="26" fillId="3" borderId="15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/>
    </xf>
    <xf numFmtId="0" fontId="20" fillId="3" borderId="3" xfId="4" applyFont="1" applyFill="1" applyBorder="1" applyAlignment="1">
      <alignment horizontal="center" vertical="center"/>
    </xf>
    <xf numFmtId="0" fontId="23" fillId="6" borderId="2" xfId="4" applyFont="1" applyFill="1" applyBorder="1" applyAlignment="1">
      <alignment horizontal="left" vertical="center"/>
    </xf>
    <xf numFmtId="0" fontId="23" fillId="6" borderId="10" xfId="4" applyFont="1" applyFill="1" applyBorder="1" applyAlignment="1">
      <alignment horizontal="left" vertical="center"/>
    </xf>
    <xf numFmtId="0" fontId="23" fillId="6" borderId="3" xfId="4" applyFont="1" applyFill="1" applyBorder="1" applyAlignment="1">
      <alignment horizontal="left" vertical="center"/>
    </xf>
    <xf numFmtId="0" fontId="3" fillId="5" borderId="1" xfId="4" applyFont="1" applyFill="1" applyBorder="1" applyAlignment="1">
      <alignment horizontal="center" vertical="top" wrapText="1"/>
    </xf>
    <xf numFmtId="0" fontId="16" fillId="0" borderId="2" xfId="4" applyFont="1" applyBorder="1" applyAlignment="1">
      <alignment vertical="top" wrapText="1"/>
    </xf>
    <xf numFmtId="0" fontId="16" fillId="0" borderId="10" xfId="4" applyFont="1" applyBorder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1" xfId="4" applyFont="1" applyFill="1" applyBorder="1" applyAlignment="1">
      <alignment horizontal="center" vertical="center" wrapText="1"/>
    </xf>
    <xf numFmtId="0" fontId="16" fillId="0" borderId="13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7" fillId="5" borderId="12" xfId="4" applyFont="1" applyFill="1" applyBorder="1" applyAlignment="1">
      <alignment horizontal="center" vertical="center" wrapText="1"/>
    </xf>
    <xf numFmtId="0" fontId="16" fillId="0" borderId="12" xfId="4" applyFont="1" applyBorder="1" applyAlignment="1">
      <alignment vertical="top" wrapText="1"/>
    </xf>
  </cellXfs>
  <cellStyles count="5">
    <cellStyle name="표준" xfId="0" builtinId="0"/>
    <cellStyle name="표준 2" xfId="1" xr:uid="{F1CAE6A2-28D3-4990-8E06-93FA30644CB3}"/>
    <cellStyle name="표준 3" xfId="2" xr:uid="{0C433BDC-6003-450A-8572-6F4D3C58EA32}"/>
    <cellStyle name="표준 4" xfId="3" xr:uid="{E98D900D-AD12-4E25-9737-71C2F37FDB15}"/>
    <cellStyle name="표준_테이블정의서_템플릿_V1.0" xfId="4" xr:uid="{EDE17D83-D2B1-4346-9AB9-442DAC9FDD3F}"/>
  </cellStyles>
  <dxfs count="0"/>
  <tableStyles count="0" defaultTableStyle="TableStyleMedium2" defaultPivotStyle="PivotStyleLight16"/>
  <colors>
    <mruColors>
      <color rgb="FF963634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A515-3BE6-4B31-8B4A-37F11F8AB492}">
  <sheetPr codeName="Sheet3"/>
  <dimension ref="A1:L110"/>
  <sheetViews>
    <sheetView tabSelected="1" zoomScale="130" zoomScaleNormal="130" workbookViewId="0">
      <pane ySplit="3" topLeftCell="A4" activePane="bottomLeft" state="frozen"/>
      <selection activeCell="G17" sqref="G17"/>
      <selection pane="bottomLeft" activeCell="C12" sqref="C12"/>
    </sheetView>
  </sheetViews>
  <sheetFormatPr defaultColWidth="9" defaultRowHeight="13.5" x14ac:dyDescent="0.3"/>
  <cols>
    <col min="1" max="1" width="8.25" style="1" bestFit="1" customWidth="1"/>
    <col min="2" max="2" width="20.125" style="1" customWidth="1"/>
    <col min="3" max="3" width="36.5" style="17" customWidth="1"/>
    <col min="4" max="4" width="18.625" style="17" bestFit="1" customWidth="1"/>
    <col min="5" max="5" width="14.375" style="17" customWidth="1"/>
    <col min="6" max="6" width="15.75" style="17" customWidth="1"/>
    <col min="7" max="8" width="11.875" style="18" customWidth="1"/>
    <col min="9" max="9" width="11.75" style="19" customWidth="1"/>
    <col min="10" max="11" width="9" style="1"/>
    <col min="12" max="12" width="11.625" style="1" bestFit="1" customWidth="1"/>
    <col min="13" max="16384" width="9" style="1"/>
  </cols>
  <sheetData>
    <row r="1" spans="1:12" ht="20.25" x14ac:dyDescent="0.3">
      <c r="A1" s="53" t="s">
        <v>1</v>
      </c>
      <c r="B1" s="53"/>
      <c r="C1" s="53"/>
      <c r="D1" s="53"/>
      <c r="E1" s="53"/>
      <c r="F1" s="53"/>
      <c r="G1" s="53"/>
      <c r="H1" s="53"/>
      <c r="I1" s="53"/>
    </row>
    <row r="2" spans="1:12" s="5" customFormat="1" ht="20.25" customHeight="1" x14ac:dyDescent="0.3">
      <c r="A2" s="2" t="s">
        <v>2</v>
      </c>
      <c r="B2" s="54" t="s">
        <v>171</v>
      </c>
      <c r="C2" s="55"/>
      <c r="D2" s="55"/>
      <c r="E2" s="56"/>
      <c r="F2" s="3" t="s">
        <v>0</v>
      </c>
      <c r="G2" s="4" t="s">
        <v>182</v>
      </c>
      <c r="H2" s="3" t="s">
        <v>3</v>
      </c>
      <c r="I2" s="52">
        <v>45294</v>
      </c>
    </row>
    <row r="3" spans="1:12" s="8" customFormat="1" ht="20.25" customHeight="1" x14ac:dyDescent="0.3">
      <c r="A3" s="6" t="s">
        <v>4</v>
      </c>
      <c r="B3" s="2" t="s">
        <v>5</v>
      </c>
      <c r="C3" s="2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2" x14ac:dyDescent="0.3">
      <c r="A4" s="9">
        <f>ROW()-3</f>
        <v>1</v>
      </c>
      <c r="B4" s="10" t="s">
        <v>241</v>
      </c>
      <c r="C4" s="11" t="s">
        <v>163</v>
      </c>
      <c r="D4" s="11"/>
      <c r="E4" s="9"/>
      <c r="F4" s="12"/>
      <c r="G4" s="13" t="s">
        <v>13</v>
      </c>
      <c r="H4" s="13"/>
      <c r="I4" s="14" t="s">
        <v>13</v>
      </c>
    </row>
    <row r="5" spans="1:12" x14ac:dyDescent="0.3">
      <c r="A5" s="9">
        <f t="shared" ref="A5:A69" si="0">ROW()-3</f>
        <v>2</v>
      </c>
      <c r="B5" s="10" t="s">
        <v>242</v>
      </c>
      <c r="C5" s="11" t="s">
        <v>164</v>
      </c>
      <c r="D5" s="11"/>
      <c r="E5" s="9"/>
      <c r="F5" s="12"/>
      <c r="G5" s="13" t="s">
        <v>13</v>
      </c>
      <c r="H5" s="13"/>
      <c r="I5" s="14" t="s">
        <v>13</v>
      </c>
    </row>
    <row r="6" spans="1:12" x14ac:dyDescent="0.3">
      <c r="A6" s="9">
        <f t="shared" si="0"/>
        <v>3</v>
      </c>
      <c r="B6" s="10" t="s">
        <v>243</v>
      </c>
      <c r="C6" s="11" t="s">
        <v>165</v>
      </c>
      <c r="D6" s="11"/>
      <c r="E6" s="9"/>
      <c r="F6" s="12"/>
      <c r="G6" s="13" t="s">
        <v>13</v>
      </c>
      <c r="H6" s="13"/>
      <c r="I6" s="14" t="s">
        <v>13</v>
      </c>
    </row>
    <row r="7" spans="1:12" x14ac:dyDescent="0.3">
      <c r="A7" s="9">
        <f t="shared" si="0"/>
        <v>4</v>
      </c>
      <c r="B7" s="10" t="s">
        <v>244</v>
      </c>
      <c r="C7" s="11" t="s">
        <v>166</v>
      </c>
      <c r="D7" s="11"/>
      <c r="E7" s="9"/>
      <c r="F7" s="12"/>
      <c r="G7" s="13" t="s">
        <v>13</v>
      </c>
      <c r="H7" s="13"/>
      <c r="I7" s="14" t="s">
        <v>13</v>
      </c>
    </row>
    <row r="8" spans="1:12" x14ac:dyDescent="0.3">
      <c r="A8" s="9">
        <f t="shared" si="0"/>
        <v>5</v>
      </c>
      <c r="B8" s="10" t="s">
        <v>159</v>
      </c>
      <c r="C8" s="11" t="s">
        <v>167</v>
      </c>
      <c r="D8" s="11"/>
      <c r="E8" s="9"/>
      <c r="F8" s="12"/>
      <c r="G8" s="13"/>
      <c r="H8" s="13"/>
      <c r="I8" s="14"/>
      <c r="L8" s="52"/>
    </row>
    <row r="9" spans="1:12" x14ac:dyDescent="0.3">
      <c r="A9" s="9">
        <f t="shared" si="0"/>
        <v>6</v>
      </c>
      <c r="B9" s="10" t="s">
        <v>237</v>
      </c>
      <c r="C9" s="11" t="s">
        <v>236</v>
      </c>
      <c r="D9" s="11"/>
      <c r="E9" s="9"/>
      <c r="F9" s="12"/>
      <c r="G9" s="13"/>
      <c r="H9" s="13"/>
      <c r="I9" s="14"/>
    </row>
    <row r="10" spans="1:12" x14ac:dyDescent="0.3">
      <c r="A10" s="9">
        <f t="shared" si="0"/>
        <v>7</v>
      </c>
      <c r="B10" s="10" t="s">
        <v>160</v>
      </c>
      <c r="C10" s="11" t="s">
        <v>168</v>
      </c>
      <c r="D10" s="11"/>
      <c r="E10" s="9"/>
      <c r="F10" s="12"/>
      <c r="G10" s="13"/>
      <c r="H10" s="13"/>
      <c r="I10" s="14"/>
    </row>
    <row r="11" spans="1:12" x14ac:dyDescent="0.3">
      <c r="A11" s="9">
        <f t="shared" si="0"/>
        <v>8</v>
      </c>
      <c r="B11" s="10" t="s">
        <v>161</v>
      </c>
      <c r="C11" s="11" t="s">
        <v>169</v>
      </c>
      <c r="D11" s="11"/>
      <c r="E11" s="9"/>
      <c r="F11" s="12"/>
      <c r="G11" s="13"/>
      <c r="H11" s="13"/>
      <c r="I11" s="14"/>
    </row>
    <row r="12" spans="1:12" x14ac:dyDescent="0.3">
      <c r="A12" s="9">
        <f t="shared" si="0"/>
        <v>9</v>
      </c>
      <c r="B12" s="10" t="s">
        <v>162</v>
      </c>
      <c r="C12" s="11" t="s">
        <v>170</v>
      </c>
      <c r="D12" s="11"/>
      <c r="E12" s="9"/>
      <c r="F12" s="12"/>
      <c r="G12" s="13"/>
      <c r="H12" s="13"/>
      <c r="I12" s="14"/>
    </row>
    <row r="13" spans="1:12" x14ac:dyDescent="0.3">
      <c r="A13" s="9">
        <f t="shared" si="0"/>
        <v>10</v>
      </c>
      <c r="B13" s="10"/>
      <c r="C13" s="11"/>
      <c r="D13" s="11"/>
      <c r="E13" s="9"/>
      <c r="F13" s="12"/>
      <c r="G13" s="13"/>
      <c r="H13" s="13"/>
      <c r="I13" s="14"/>
    </row>
    <row r="14" spans="1:12" x14ac:dyDescent="0.3">
      <c r="A14" s="9">
        <f t="shared" si="0"/>
        <v>11</v>
      </c>
      <c r="B14" s="10"/>
      <c r="C14" s="11"/>
      <c r="D14" s="11"/>
      <c r="E14" s="9"/>
      <c r="F14" s="12"/>
      <c r="G14" s="13"/>
      <c r="H14" s="13"/>
      <c r="I14" s="14"/>
    </row>
    <row r="15" spans="1:12" x14ac:dyDescent="0.3">
      <c r="A15" s="9">
        <f t="shared" si="0"/>
        <v>12</v>
      </c>
      <c r="B15" s="10"/>
      <c r="C15" s="11"/>
      <c r="D15" s="11"/>
      <c r="E15" s="9"/>
      <c r="F15" s="12"/>
      <c r="G15" s="13"/>
      <c r="H15" s="13"/>
      <c r="I15" s="14"/>
    </row>
    <row r="16" spans="1:12" x14ac:dyDescent="0.3">
      <c r="A16" s="9">
        <f t="shared" si="0"/>
        <v>13</v>
      </c>
      <c r="B16" s="10"/>
      <c r="C16" s="11"/>
      <c r="D16" s="11"/>
      <c r="E16" s="9"/>
      <c r="F16" s="12"/>
      <c r="G16" s="13"/>
      <c r="H16" s="13"/>
      <c r="I16" s="14"/>
    </row>
    <row r="17" spans="1:9" x14ac:dyDescent="0.3">
      <c r="A17" s="9">
        <f t="shared" si="0"/>
        <v>14</v>
      </c>
      <c r="B17" s="10"/>
      <c r="C17" s="11"/>
      <c r="D17" s="11"/>
      <c r="E17" s="9"/>
      <c r="F17" s="12"/>
      <c r="G17" s="13"/>
      <c r="H17" s="13"/>
      <c r="I17" s="14"/>
    </row>
    <row r="18" spans="1:9" x14ac:dyDescent="0.3">
      <c r="A18" s="9">
        <f t="shared" si="0"/>
        <v>15</v>
      </c>
      <c r="B18" s="10"/>
      <c r="C18" s="11"/>
      <c r="D18" s="11"/>
      <c r="E18" s="9"/>
      <c r="F18" s="12"/>
      <c r="G18" s="13"/>
      <c r="H18" s="13"/>
      <c r="I18" s="14"/>
    </row>
    <row r="19" spans="1:9" x14ac:dyDescent="0.3">
      <c r="A19" s="9">
        <f t="shared" si="0"/>
        <v>16</v>
      </c>
      <c r="B19" s="10"/>
      <c r="C19" s="11"/>
      <c r="D19" s="11"/>
      <c r="E19" s="9"/>
      <c r="F19" s="12"/>
      <c r="G19" s="13"/>
      <c r="H19" s="13"/>
      <c r="I19" s="14"/>
    </row>
    <row r="20" spans="1:9" x14ac:dyDescent="0.3">
      <c r="A20" s="9">
        <f t="shared" si="0"/>
        <v>17</v>
      </c>
      <c r="B20" s="10"/>
      <c r="C20" s="11"/>
      <c r="D20" s="11"/>
      <c r="E20" s="9"/>
      <c r="F20" s="12"/>
      <c r="G20" s="13"/>
      <c r="H20" s="13"/>
      <c r="I20" s="14"/>
    </row>
    <row r="21" spans="1:9" x14ac:dyDescent="0.3">
      <c r="A21" s="9">
        <f t="shared" si="0"/>
        <v>18</v>
      </c>
      <c r="B21" s="10"/>
      <c r="C21" s="11"/>
      <c r="D21" s="11"/>
      <c r="E21" s="9"/>
      <c r="F21" s="12"/>
      <c r="G21" s="13"/>
      <c r="H21" s="13"/>
      <c r="I21" s="14"/>
    </row>
    <row r="22" spans="1:9" x14ac:dyDescent="0.3">
      <c r="A22" s="9">
        <f t="shared" si="0"/>
        <v>19</v>
      </c>
      <c r="B22" s="10"/>
      <c r="C22" s="11"/>
      <c r="D22" s="11"/>
      <c r="E22" s="9"/>
      <c r="F22" s="12"/>
      <c r="G22" s="13"/>
      <c r="H22" s="13"/>
      <c r="I22" s="14"/>
    </row>
    <row r="23" spans="1:9" x14ac:dyDescent="0.3">
      <c r="A23" s="9">
        <f t="shared" si="0"/>
        <v>20</v>
      </c>
      <c r="B23" s="10"/>
      <c r="C23" s="11"/>
      <c r="D23" s="11"/>
      <c r="E23" s="9"/>
      <c r="F23" s="12"/>
      <c r="G23" s="13"/>
      <c r="H23" s="13"/>
      <c r="I23" s="14"/>
    </row>
    <row r="24" spans="1:9" x14ac:dyDescent="0.3">
      <c r="A24" s="9">
        <f t="shared" si="0"/>
        <v>21</v>
      </c>
      <c r="B24" s="10"/>
      <c r="C24" s="11"/>
      <c r="D24" s="11"/>
      <c r="E24" s="9"/>
      <c r="F24" s="12"/>
      <c r="G24" s="13"/>
      <c r="H24" s="13"/>
      <c r="I24" s="14"/>
    </row>
    <row r="25" spans="1:9" x14ac:dyDescent="0.3">
      <c r="A25" s="9">
        <f t="shared" si="0"/>
        <v>22</v>
      </c>
      <c r="B25" s="10"/>
      <c r="C25" s="11"/>
      <c r="D25" s="11"/>
      <c r="E25" s="9"/>
      <c r="F25" s="12"/>
      <c r="G25" s="13"/>
      <c r="H25" s="13"/>
      <c r="I25" s="14"/>
    </row>
    <row r="26" spans="1:9" x14ac:dyDescent="0.3">
      <c r="A26" s="9">
        <f t="shared" si="0"/>
        <v>23</v>
      </c>
      <c r="B26" s="10"/>
      <c r="C26" s="11"/>
      <c r="D26" s="11"/>
      <c r="E26" s="9"/>
      <c r="F26" s="12"/>
      <c r="G26" s="13"/>
      <c r="H26" s="13"/>
      <c r="I26" s="14"/>
    </row>
    <row r="27" spans="1:9" x14ac:dyDescent="0.3">
      <c r="A27" s="9">
        <f t="shared" si="0"/>
        <v>24</v>
      </c>
      <c r="B27" s="10"/>
      <c r="C27" s="11"/>
      <c r="D27" s="11"/>
      <c r="E27" s="9"/>
      <c r="F27" s="12"/>
      <c r="G27" s="13"/>
      <c r="H27" s="13"/>
      <c r="I27" s="14"/>
    </row>
    <row r="28" spans="1:9" x14ac:dyDescent="0.3">
      <c r="A28" s="9">
        <f t="shared" si="0"/>
        <v>25</v>
      </c>
      <c r="B28" s="10"/>
      <c r="C28" s="11"/>
      <c r="D28" s="11"/>
      <c r="E28" s="9"/>
      <c r="F28" s="12"/>
      <c r="G28" s="13"/>
      <c r="H28" s="13"/>
      <c r="I28" s="14"/>
    </row>
    <row r="29" spans="1:9" x14ac:dyDescent="0.3">
      <c r="A29" s="9">
        <f t="shared" si="0"/>
        <v>26</v>
      </c>
      <c r="B29" s="10"/>
      <c r="C29" s="11"/>
      <c r="D29" s="11"/>
      <c r="E29" s="9"/>
      <c r="F29" s="12"/>
      <c r="G29" s="13"/>
      <c r="H29" s="13"/>
      <c r="I29" s="14"/>
    </row>
    <row r="30" spans="1:9" x14ac:dyDescent="0.3">
      <c r="A30" s="9">
        <f t="shared" si="0"/>
        <v>27</v>
      </c>
      <c r="B30" s="10"/>
      <c r="C30" s="11"/>
      <c r="D30" s="11"/>
      <c r="E30" s="9"/>
      <c r="F30" s="12"/>
      <c r="G30" s="13"/>
      <c r="H30" s="13"/>
      <c r="I30" s="14"/>
    </row>
    <row r="31" spans="1:9" x14ac:dyDescent="0.3">
      <c r="A31" s="9">
        <f t="shared" si="0"/>
        <v>28</v>
      </c>
      <c r="B31" s="10"/>
      <c r="C31" s="11"/>
      <c r="D31" s="11"/>
      <c r="E31" s="9"/>
      <c r="F31" s="12"/>
      <c r="G31" s="13"/>
      <c r="H31" s="13"/>
      <c r="I31" s="14"/>
    </row>
    <row r="32" spans="1:9" x14ac:dyDescent="0.3">
      <c r="A32" s="9">
        <f t="shared" si="0"/>
        <v>29</v>
      </c>
      <c r="B32" s="10"/>
      <c r="C32" s="11"/>
      <c r="D32" s="11"/>
      <c r="E32" s="9"/>
      <c r="F32" s="12"/>
      <c r="G32" s="13"/>
      <c r="H32" s="13"/>
      <c r="I32" s="14"/>
    </row>
    <row r="33" spans="1:9" x14ac:dyDescent="0.3">
      <c r="A33" s="9">
        <f t="shared" si="0"/>
        <v>30</v>
      </c>
      <c r="B33" s="10"/>
      <c r="C33" s="11"/>
      <c r="D33" s="11"/>
      <c r="E33" s="9"/>
      <c r="F33" s="12"/>
      <c r="G33" s="13"/>
      <c r="H33" s="13"/>
      <c r="I33" s="14"/>
    </row>
    <row r="34" spans="1:9" x14ac:dyDescent="0.3">
      <c r="A34" s="9">
        <f t="shared" si="0"/>
        <v>31</v>
      </c>
      <c r="B34" s="10"/>
      <c r="C34" s="11"/>
      <c r="D34" s="11"/>
      <c r="E34" s="9"/>
      <c r="F34" s="12"/>
      <c r="G34" s="13"/>
      <c r="H34" s="13"/>
      <c r="I34" s="14"/>
    </row>
    <row r="35" spans="1:9" x14ac:dyDescent="0.3">
      <c r="A35" s="9">
        <f t="shared" si="0"/>
        <v>32</v>
      </c>
      <c r="B35" s="10"/>
      <c r="C35" s="11"/>
      <c r="D35" s="11"/>
      <c r="E35" s="9"/>
      <c r="F35" s="12"/>
      <c r="G35" s="13"/>
      <c r="H35" s="13"/>
      <c r="I35" s="14"/>
    </row>
    <row r="36" spans="1:9" x14ac:dyDescent="0.3">
      <c r="A36" s="9">
        <f t="shared" si="0"/>
        <v>33</v>
      </c>
      <c r="B36" s="10"/>
      <c r="C36" s="11"/>
      <c r="D36" s="11"/>
      <c r="E36" s="9"/>
      <c r="F36" s="12"/>
      <c r="G36" s="13"/>
      <c r="H36" s="13"/>
      <c r="I36" s="14"/>
    </row>
    <row r="37" spans="1:9" x14ac:dyDescent="0.3">
      <c r="A37" s="9">
        <f t="shared" si="0"/>
        <v>34</v>
      </c>
      <c r="B37" s="10"/>
      <c r="C37" s="11"/>
      <c r="D37" s="11"/>
      <c r="E37" s="9"/>
      <c r="F37" s="12"/>
      <c r="G37" s="13"/>
      <c r="H37" s="13"/>
      <c r="I37" s="14"/>
    </row>
    <row r="38" spans="1:9" x14ac:dyDescent="0.3">
      <c r="A38" s="9">
        <f t="shared" si="0"/>
        <v>35</v>
      </c>
      <c r="B38" s="10"/>
      <c r="C38" s="11"/>
      <c r="D38" s="11"/>
      <c r="E38" s="9"/>
      <c r="F38" s="12"/>
      <c r="G38" s="13"/>
      <c r="H38" s="13"/>
      <c r="I38" s="14"/>
    </row>
    <row r="39" spans="1:9" x14ac:dyDescent="0.3">
      <c r="A39" s="9">
        <f t="shared" si="0"/>
        <v>36</v>
      </c>
      <c r="B39" s="10"/>
      <c r="C39" s="11"/>
      <c r="D39" s="11"/>
      <c r="E39" s="9"/>
      <c r="F39" s="12"/>
      <c r="G39" s="13"/>
      <c r="H39" s="13"/>
      <c r="I39" s="14"/>
    </row>
    <row r="40" spans="1:9" x14ac:dyDescent="0.3">
      <c r="A40" s="9">
        <f t="shared" si="0"/>
        <v>37</v>
      </c>
      <c r="B40" s="10"/>
      <c r="C40" s="11"/>
      <c r="D40" s="11"/>
      <c r="E40" s="9"/>
      <c r="F40" s="12"/>
      <c r="G40" s="13"/>
      <c r="H40" s="13"/>
      <c r="I40" s="14"/>
    </row>
    <row r="41" spans="1:9" x14ac:dyDescent="0.3">
      <c r="A41" s="9">
        <f t="shared" si="0"/>
        <v>38</v>
      </c>
      <c r="B41" s="10"/>
      <c r="C41" s="11"/>
      <c r="D41" s="11"/>
      <c r="E41" s="9"/>
      <c r="F41" s="12"/>
      <c r="G41" s="13"/>
      <c r="H41" s="13"/>
      <c r="I41" s="14"/>
    </row>
    <row r="42" spans="1:9" x14ac:dyDescent="0.3">
      <c r="A42" s="9">
        <f t="shared" si="0"/>
        <v>39</v>
      </c>
      <c r="B42" s="10"/>
      <c r="C42" s="11"/>
      <c r="D42" s="11"/>
      <c r="E42" s="9"/>
      <c r="F42" s="12"/>
      <c r="G42" s="13"/>
      <c r="H42" s="13"/>
      <c r="I42" s="14"/>
    </row>
    <row r="43" spans="1:9" x14ac:dyDescent="0.3">
      <c r="A43" s="9">
        <f t="shared" si="0"/>
        <v>40</v>
      </c>
      <c r="B43" s="10"/>
      <c r="C43" s="11"/>
      <c r="D43" s="11"/>
      <c r="E43" s="9"/>
      <c r="F43" s="12"/>
      <c r="G43" s="13"/>
      <c r="H43" s="13"/>
      <c r="I43" s="14"/>
    </row>
    <row r="44" spans="1:9" x14ac:dyDescent="0.3">
      <c r="A44" s="9">
        <f t="shared" si="0"/>
        <v>41</v>
      </c>
      <c r="B44" s="10"/>
      <c r="C44" s="11"/>
      <c r="D44" s="11"/>
      <c r="E44" s="9"/>
      <c r="F44" s="12"/>
      <c r="G44" s="13"/>
      <c r="H44" s="13"/>
      <c r="I44" s="14"/>
    </row>
    <row r="45" spans="1:9" x14ac:dyDescent="0.3">
      <c r="A45" s="9">
        <f t="shared" si="0"/>
        <v>42</v>
      </c>
      <c r="B45" s="10"/>
      <c r="C45" s="11"/>
      <c r="D45" s="11"/>
      <c r="E45" s="9"/>
      <c r="F45" s="12"/>
      <c r="G45" s="13"/>
      <c r="H45" s="13"/>
      <c r="I45" s="14"/>
    </row>
    <row r="46" spans="1:9" x14ac:dyDescent="0.3">
      <c r="A46" s="9">
        <f t="shared" si="0"/>
        <v>43</v>
      </c>
      <c r="B46" s="10"/>
      <c r="C46" s="11"/>
      <c r="D46" s="11"/>
      <c r="E46" s="9"/>
      <c r="F46" s="12"/>
      <c r="G46" s="13"/>
      <c r="H46" s="13"/>
      <c r="I46" s="14"/>
    </row>
    <row r="47" spans="1:9" x14ac:dyDescent="0.3">
      <c r="A47" s="9">
        <f t="shared" si="0"/>
        <v>44</v>
      </c>
      <c r="B47" s="10"/>
      <c r="C47" s="11"/>
      <c r="D47" s="11"/>
      <c r="E47" s="9"/>
      <c r="F47" s="12"/>
      <c r="G47" s="13"/>
      <c r="H47" s="13"/>
      <c r="I47" s="14"/>
    </row>
    <row r="48" spans="1:9" x14ac:dyDescent="0.3">
      <c r="A48" s="9">
        <f t="shared" si="0"/>
        <v>45</v>
      </c>
      <c r="B48" s="10"/>
      <c r="C48" s="11"/>
      <c r="D48" s="11"/>
      <c r="E48" s="9"/>
      <c r="F48" s="12"/>
      <c r="G48" s="13"/>
      <c r="H48" s="13"/>
      <c r="I48" s="14"/>
    </row>
    <row r="49" spans="1:9" x14ac:dyDescent="0.3">
      <c r="A49" s="9">
        <f t="shared" si="0"/>
        <v>46</v>
      </c>
      <c r="B49" s="10"/>
      <c r="C49" s="11"/>
      <c r="D49" s="11"/>
      <c r="E49" s="9"/>
      <c r="F49" s="12"/>
      <c r="G49" s="13"/>
      <c r="H49" s="13"/>
      <c r="I49" s="14"/>
    </row>
    <row r="50" spans="1:9" x14ac:dyDescent="0.3">
      <c r="A50" s="9">
        <f t="shared" si="0"/>
        <v>47</v>
      </c>
      <c r="B50" s="10"/>
      <c r="C50" s="11"/>
      <c r="D50" s="11"/>
      <c r="E50" s="9"/>
      <c r="F50" s="12"/>
      <c r="G50" s="13"/>
      <c r="H50" s="13"/>
      <c r="I50" s="14"/>
    </row>
    <row r="51" spans="1:9" x14ac:dyDescent="0.3">
      <c r="A51" s="9">
        <f t="shared" si="0"/>
        <v>48</v>
      </c>
      <c r="B51" s="10"/>
      <c r="C51" s="11"/>
      <c r="D51" s="11"/>
      <c r="E51" s="9"/>
      <c r="F51" s="12"/>
      <c r="G51" s="13"/>
      <c r="H51" s="13"/>
      <c r="I51" s="14"/>
    </row>
    <row r="52" spans="1:9" x14ac:dyDescent="0.3">
      <c r="A52" s="9">
        <f t="shared" si="0"/>
        <v>49</v>
      </c>
      <c r="B52" s="10"/>
      <c r="C52" s="11"/>
      <c r="D52" s="11"/>
      <c r="E52" s="9"/>
      <c r="F52" s="12"/>
      <c r="G52" s="13"/>
      <c r="H52" s="13"/>
      <c r="I52" s="14"/>
    </row>
    <row r="53" spans="1:9" x14ac:dyDescent="0.3">
      <c r="A53" s="9">
        <f t="shared" si="0"/>
        <v>50</v>
      </c>
      <c r="B53" s="10"/>
      <c r="C53" s="11"/>
      <c r="D53" s="11"/>
      <c r="E53" s="9"/>
      <c r="F53" s="12"/>
      <c r="G53" s="13"/>
      <c r="H53" s="13"/>
      <c r="I53" s="14"/>
    </row>
    <row r="54" spans="1:9" x14ac:dyDescent="0.3">
      <c r="A54" s="9">
        <f t="shared" si="0"/>
        <v>51</v>
      </c>
      <c r="B54" s="10"/>
      <c r="C54" s="11"/>
      <c r="D54" s="11"/>
      <c r="E54" s="9"/>
      <c r="F54" s="12"/>
      <c r="G54" s="13"/>
      <c r="H54" s="13"/>
      <c r="I54" s="14"/>
    </row>
    <row r="55" spans="1:9" x14ac:dyDescent="0.3">
      <c r="A55" s="9">
        <f t="shared" si="0"/>
        <v>52</v>
      </c>
      <c r="B55" s="10"/>
      <c r="C55" s="11"/>
      <c r="D55" s="11"/>
      <c r="E55" s="9"/>
      <c r="F55" s="12"/>
      <c r="G55" s="13"/>
      <c r="H55" s="13"/>
      <c r="I55" s="14"/>
    </row>
    <row r="56" spans="1:9" x14ac:dyDescent="0.3">
      <c r="A56" s="9">
        <f t="shared" si="0"/>
        <v>53</v>
      </c>
      <c r="B56" s="10"/>
      <c r="C56" s="11"/>
      <c r="D56" s="11"/>
      <c r="E56" s="9"/>
      <c r="F56" s="12"/>
      <c r="G56" s="13"/>
      <c r="H56" s="13"/>
      <c r="I56" s="14"/>
    </row>
    <row r="57" spans="1:9" x14ac:dyDescent="0.3">
      <c r="A57" s="9">
        <f t="shared" si="0"/>
        <v>54</v>
      </c>
      <c r="B57" s="10"/>
      <c r="C57" s="11"/>
      <c r="D57" s="11"/>
      <c r="E57" s="9"/>
      <c r="F57" s="12"/>
      <c r="G57" s="13"/>
      <c r="H57" s="13"/>
      <c r="I57" s="14"/>
    </row>
    <row r="58" spans="1:9" x14ac:dyDescent="0.3">
      <c r="A58" s="9">
        <f t="shared" si="0"/>
        <v>55</v>
      </c>
      <c r="B58" s="10"/>
      <c r="C58" s="11"/>
      <c r="D58" s="11"/>
      <c r="E58" s="9"/>
      <c r="F58" s="12"/>
      <c r="G58" s="13"/>
      <c r="H58" s="13"/>
      <c r="I58" s="14"/>
    </row>
    <row r="59" spans="1:9" x14ac:dyDescent="0.3">
      <c r="A59" s="9">
        <f t="shared" si="0"/>
        <v>56</v>
      </c>
      <c r="B59" s="10"/>
      <c r="C59" s="11"/>
      <c r="D59" s="11"/>
      <c r="E59" s="9"/>
      <c r="F59" s="12"/>
      <c r="G59" s="13"/>
      <c r="H59" s="13"/>
      <c r="I59" s="14"/>
    </row>
    <row r="60" spans="1:9" x14ac:dyDescent="0.3">
      <c r="A60" s="9">
        <f t="shared" si="0"/>
        <v>57</v>
      </c>
      <c r="B60" s="10"/>
      <c r="C60" s="11"/>
      <c r="D60" s="11"/>
      <c r="E60" s="9"/>
      <c r="F60" s="12"/>
      <c r="G60" s="13"/>
      <c r="H60" s="13"/>
      <c r="I60" s="14"/>
    </row>
    <row r="61" spans="1:9" x14ac:dyDescent="0.3">
      <c r="A61" s="9">
        <f t="shared" si="0"/>
        <v>58</v>
      </c>
      <c r="B61" s="10"/>
      <c r="C61" s="11"/>
      <c r="D61" s="11"/>
      <c r="E61" s="9"/>
      <c r="F61" s="12"/>
      <c r="G61" s="13"/>
      <c r="H61" s="13"/>
      <c r="I61" s="14"/>
    </row>
    <row r="62" spans="1:9" x14ac:dyDescent="0.3">
      <c r="A62" s="9">
        <f t="shared" si="0"/>
        <v>59</v>
      </c>
      <c r="B62" s="10"/>
      <c r="C62" s="11"/>
      <c r="D62" s="11"/>
      <c r="E62" s="9"/>
      <c r="F62" s="12"/>
      <c r="G62" s="13"/>
      <c r="H62" s="13"/>
      <c r="I62" s="14"/>
    </row>
    <row r="63" spans="1:9" x14ac:dyDescent="0.3">
      <c r="A63" s="9">
        <f t="shared" si="0"/>
        <v>60</v>
      </c>
      <c r="B63" s="10"/>
      <c r="C63" s="11"/>
      <c r="D63" s="11"/>
      <c r="E63" s="9"/>
      <c r="F63" s="12"/>
      <c r="G63" s="13"/>
      <c r="H63" s="13"/>
      <c r="I63" s="14"/>
    </row>
    <row r="64" spans="1:9" x14ac:dyDescent="0.3">
      <c r="A64" s="9">
        <f t="shared" si="0"/>
        <v>61</v>
      </c>
      <c r="B64" s="10"/>
      <c r="C64" s="11"/>
      <c r="D64" s="11"/>
      <c r="E64" s="9"/>
      <c r="F64" s="12"/>
      <c r="G64" s="13"/>
      <c r="H64" s="13"/>
      <c r="I64" s="14"/>
    </row>
    <row r="65" spans="1:9" x14ac:dyDescent="0.3">
      <c r="A65" s="9">
        <f t="shared" si="0"/>
        <v>62</v>
      </c>
      <c r="B65" s="10"/>
      <c r="C65" s="11"/>
      <c r="D65" s="11"/>
      <c r="E65" s="9"/>
      <c r="F65" s="12"/>
      <c r="G65" s="13"/>
      <c r="H65" s="13"/>
      <c r="I65" s="14"/>
    </row>
    <row r="66" spans="1:9" x14ac:dyDescent="0.3">
      <c r="A66" s="9">
        <f t="shared" si="0"/>
        <v>63</v>
      </c>
      <c r="B66" s="10"/>
      <c r="C66" s="11"/>
      <c r="D66" s="11"/>
      <c r="E66" s="9"/>
      <c r="F66" s="12"/>
      <c r="G66" s="13"/>
      <c r="H66" s="13"/>
      <c r="I66" s="14"/>
    </row>
    <row r="67" spans="1:9" x14ac:dyDescent="0.3">
      <c r="A67" s="9">
        <f t="shared" si="0"/>
        <v>64</v>
      </c>
      <c r="B67" s="10"/>
      <c r="C67" s="11"/>
      <c r="D67" s="11"/>
      <c r="E67" s="9"/>
      <c r="F67" s="12"/>
      <c r="G67" s="13"/>
      <c r="H67" s="13"/>
      <c r="I67" s="14"/>
    </row>
    <row r="68" spans="1:9" x14ac:dyDescent="0.3">
      <c r="A68" s="9">
        <f t="shared" si="0"/>
        <v>65</v>
      </c>
      <c r="B68" s="10"/>
      <c r="C68" s="11"/>
      <c r="D68" s="11"/>
      <c r="E68" s="9"/>
      <c r="F68" s="12"/>
      <c r="G68" s="13"/>
      <c r="H68" s="13"/>
      <c r="I68" s="14"/>
    </row>
    <row r="69" spans="1:9" x14ac:dyDescent="0.3">
      <c r="A69" s="9">
        <f t="shared" si="0"/>
        <v>66</v>
      </c>
      <c r="B69" s="10"/>
      <c r="C69" s="11"/>
      <c r="D69" s="11"/>
      <c r="E69" s="9"/>
      <c r="F69" s="12"/>
      <c r="G69" s="13"/>
      <c r="H69" s="13"/>
      <c r="I69" s="14"/>
    </row>
    <row r="70" spans="1:9" x14ac:dyDescent="0.3">
      <c r="A70" s="9">
        <f t="shared" ref="A70:A110" si="1">ROW()-3</f>
        <v>67</v>
      </c>
      <c r="B70" s="10"/>
      <c r="C70" s="11"/>
      <c r="D70" s="11"/>
      <c r="E70" s="9"/>
      <c r="F70" s="12"/>
      <c r="G70" s="13"/>
      <c r="H70" s="13"/>
      <c r="I70" s="14"/>
    </row>
    <row r="71" spans="1:9" x14ac:dyDescent="0.3">
      <c r="A71" s="9">
        <f t="shared" si="1"/>
        <v>68</v>
      </c>
      <c r="B71" s="10"/>
      <c r="C71" s="11"/>
      <c r="D71" s="11"/>
      <c r="E71" s="9"/>
      <c r="F71" s="12"/>
      <c r="G71" s="13"/>
      <c r="H71" s="13"/>
      <c r="I71" s="14"/>
    </row>
    <row r="72" spans="1:9" x14ac:dyDescent="0.3">
      <c r="A72" s="9">
        <f t="shared" si="1"/>
        <v>69</v>
      </c>
      <c r="B72" s="10"/>
      <c r="C72" s="11"/>
      <c r="D72" s="11"/>
      <c r="E72" s="9"/>
      <c r="F72" s="12"/>
      <c r="G72" s="13"/>
      <c r="H72" s="13"/>
      <c r="I72" s="14"/>
    </row>
    <row r="73" spans="1:9" x14ac:dyDescent="0.3">
      <c r="A73" s="9">
        <f t="shared" si="1"/>
        <v>70</v>
      </c>
      <c r="B73" s="10"/>
      <c r="C73" s="11"/>
      <c r="D73" s="11"/>
      <c r="E73" s="9"/>
      <c r="F73" s="12"/>
      <c r="G73" s="13"/>
      <c r="H73" s="13"/>
      <c r="I73" s="14"/>
    </row>
    <row r="74" spans="1:9" x14ac:dyDescent="0.3">
      <c r="A74" s="9">
        <f t="shared" si="1"/>
        <v>71</v>
      </c>
      <c r="B74" s="10"/>
      <c r="C74" s="11"/>
      <c r="D74" s="11"/>
      <c r="E74" s="9"/>
      <c r="F74" s="12"/>
      <c r="G74" s="13"/>
      <c r="H74" s="13"/>
      <c r="I74" s="14"/>
    </row>
    <row r="75" spans="1:9" x14ac:dyDescent="0.3">
      <c r="A75" s="9">
        <f t="shared" si="1"/>
        <v>72</v>
      </c>
      <c r="B75" s="10"/>
      <c r="C75" s="11"/>
      <c r="D75" s="11"/>
      <c r="E75" s="9"/>
      <c r="F75" s="12"/>
      <c r="G75" s="13"/>
      <c r="H75" s="13"/>
      <c r="I75" s="14"/>
    </row>
    <row r="76" spans="1:9" x14ac:dyDescent="0.3">
      <c r="A76" s="9">
        <f t="shared" si="1"/>
        <v>73</v>
      </c>
      <c r="B76" s="10"/>
      <c r="C76" s="11"/>
      <c r="D76" s="11"/>
      <c r="E76" s="9"/>
      <c r="F76" s="12"/>
      <c r="G76" s="13"/>
      <c r="H76" s="13"/>
      <c r="I76" s="14"/>
    </row>
    <row r="77" spans="1:9" x14ac:dyDescent="0.3">
      <c r="A77" s="9">
        <f t="shared" si="1"/>
        <v>74</v>
      </c>
      <c r="B77" s="10"/>
      <c r="C77" s="11"/>
      <c r="D77" s="11"/>
      <c r="E77" s="9"/>
      <c r="F77" s="12"/>
      <c r="G77" s="13"/>
      <c r="H77" s="13"/>
      <c r="I77" s="14"/>
    </row>
    <row r="78" spans="1:9" x14ac:dyDescent="0.3">
      <c r="A78" s="9">
        <f t="shared" si="1"/>
        <v>75</v>
      </c>
      <c r="B78" s="10"/>
      <c r="C78" s="11"/>
      <c r="D78" s="11"/>
      <c r="E78" s="9"/>
      <c r="F78" s="12"/>
      <c r="G78" s="13"/>
      <c r="H78" s="13"/>
      <c r="I78" s="14"/>
    </row>
    <row r="79" spans="1:9" x14ac:dyDescent="0.3">
      <c r="A79" s="9">
        <f t="shared" si="1"/>
        <v>76</v>
      </c>
      <c r="B79" s="10"/>
      <c r="C79" s="11"/>
      <c r="D79" s="11"/>
      <c r="E79" s="9"/>
      <c r="F79" s="12"/>
      <c r="G79" s="13"/>
      <c r="H79" s="13"/>
      <c r="I79" s="14"/>
    </row>
    <row r="80" spans="1:9" x14ac:dyDescent="0.3">
      <c r="A80" s="9">
        <f>ROW()-3</f>
        <v>77</v>
      </c>
      <c r="B80" s="10"/>
      <c r="C80" s="11"/>
      <c r="D80" s="11"/>
      <c r="E80" s="9"/>
      <c r="F80" s="12"/>
      <c r="G80" s="13"/>
      <c r="H80" s="13"/>
      <c r="I80" s="14"/>
    </row>
    <row r="81" spans="1:9" x14ac:dyDescent="0.3">
      <c r="A81" s="9">
        <f t="shared" si="1"/>
        <v>78</v>
      </c>
      <c r="B81" s="10"/>
      <c r="C81" s="11"/>
      <c r="D81" s="11"/>
      <c r="E81" s="9"/>
      <c r="F81" s="12"/>
      <c r="G81" s="13"/>
      <c r="H81" s="13"/>
      <c r="I81" s="14"/>
    </row>
    <row r="82" spans="1:9" x14ac:dyDescent="0.3">
      <c r="A82" s="9">
        <f t="shared" si="1"/>
        <v>79</v>
      </c>
      <c r="B82" s="10"/>
      <c r="C82" s="11"/>
      <c r="D82" s="11"/>
      <c r="E82" s="9"/>
      <c r="F82" s="12"/>
      <c r="G82" s="13"/>
      <c r="H82" s="13"/>
      <c r="I82" s="14"/>
    </row>
    <row r="83" spans="1:9" x14ac:dyDescent="0.3">
      <c r="A83" s="9">
        <f t="shared" si="1"/>
        <v>80</v>
      </c>
      <c r="B83" s="10"/>
      <c r="C83" s="11"/>
      <c r="D83" s="11"/>
      <c r="E83" s="9"/>
      <c r="F83" s="12"/>
      <c r="G83" s="13"/>
      <c r="H83" s="13"/>
      <c r="I83" s="14"/>
    </row>
    <row r="84" spans="1:9" x14ac:dyDescent="0.3">
      <c r="A84" s="9">
        <f t="shared" si="1"/>
        <v>81</v>
      </c>
      <c r="B84" s="10"/>
      <c r="C84" s="11"/>
      <c r="D84" s="11"/>
      <c r="E84" s="9"/>
      <c r="F84" s="12"/>
      <c r="G84" s="13"/>
      <c r="H84" s="13"/>
      <c r="I84" s="14"/>
    </row>
    <row r="85" spans="1:9" x14ac:dyDescent="0.3">
      <c r="A85" s="9">
        <f t="shared" si="1"/>
        <v>82</v>
      </c>
      <c r="B85" s="10"/>
      <c r="C85" s="11"/>
      <c r="D85" s="11"/>
      <c r="E85" s="9"/>
      <c r="F85" s="12"/>
      <c r="G85" s="13"/>
      <c r="H85" s="13"/>
      <c r="I85" s="14"/>
    </row>
    <row r="86" spans="1:9" x14ac:dyDescent="0.3">
      <c r="A86" s="9">
        <f t="shared" si="1"/>
        <v>83</v>
      </c>
      <c r="B86" s="10"/>
      <c r="C86" s="11"/>
      <c r="D86" s="11"/>
      <c r="E86" s="9"/>
      <c r="F86" s="12"/>
      <c r="G86" s="13"/>
      <c r="H86" s="13"/>
      <c r="I86" s="14"/>
    </row>
    <row r="87" spans="1:9" x14ac:dyDescent="0.3">
      <c r="A87" s="9">
        <f t="shared" si="1"/>
        <v>84</v>
      </c>
      <c r="B87" s="10"/>
      <c r="C87" s="11"/>
      <c r="D87" s="11"/>
      <c r="E87" s="9"/>
      <c r="F87" s="12"/>
      <c r="G87" s="13"/>
      <c r="H87" s="13"/>
      <c r="I87" s="14"/>
    </row>
    <row r="88" spans="1:9" x14ac:dyDescent="0.3">
      <c r="A88" s="9">
        <f t="shared" si="1"/>
        <v>85</v>
      </c>
      <c r="B88" s="10"/>
      <c r="C88" s="11"/>
      <c r="D88" s="11"/>
      <c r="E88" s="9"/>
      <c r="F88" s="12"/>
      <c r="G88" s="13"/>
      <c r="H88" s="13"/>
      <c r="I88" s="14"/>
    </row>
    <row r="89" spans="1:9" x14ac:dyDescent="0.3">
      <c r="A89" s="9">
        <f t="shared" si="1"/>
        <v>86</v>
      </c>
      <c r="B89" s="10"/>
      <c r="C89" s="11"/>
      <c r="D89" s="11"/>
      <c r="E89" s="9"/>
      <c r="F89" s="12"/>
      <c r="G89" s="13"/>
      <c r="H89" s="13"/>
      <c r="I89" s="14"/>
    </row>
    <row r="90" spans="1:9" x14ac:dyDescent="0.3">
      <c r="A90" s="9">
        <f t="shared" si="1"/>
        <v>87</v>
      </c>
      <c r="B90" s="10"/>
      <c r="C90" s="11"/>
      <c r="D90" s="11"/>
      <c r="E90" s="9"/>
      <c r="F90" s="12"/>
      <c r="G90" s="13"/>
      <c r="H90" s="13"/>
      <c r="I90" s="14"/>
    </row>
    <row r="91" spans="1:9" x14ac:dyDescent="0.3">
      <c r="A91" s="9">
        <f t="shared" si="1"/>
        <v>88</v>
      </c>
      <c r="B91" s="10"/>
      <c r="C91" s="11"/>
      <c r="D91" s="11"/>
      <c r="E91" s="9"/>
      <c r="F91" s="12"/>
      <c r="G91" s="13"/>
      <c r="H91" s="13"/>
      <c r="I91" s="14"/>
    </row>
    <row r="92" spans="1:9" x14ac:dyDescent="0.3">
      <c r="A92" s="9">
        <f t="shared" si="1"/>
        <v>89</v>
      </c>
      <c r="B92" s="10"/>
      <c r="C92" s="11"/>
      <c r="D92" s="11"/>
      <c r="E92" s="9"/>
      <c r="F92" s="12"/>
      <c r="G92" s="13"/>
      <c r="H92" s="13"/>
      <c r="I92" s="14"/>
    </row>
    <row r="93" spans="1:9" x14ac:dyDescent="0.3">
      <c r="A93" s="9">
        <f t="shared" si="1"/>
        <v>90</v>
      </c>
      <c r="B93" s="10"/>
      <c r="C93" s="11"/>
      <c r="D93" s="11"/>
      <c r="E93" s="9"/>
      <c r="F93" s="12"/>
      <c r="G93" s="13"/>
      <c r="H93" s="13"/>
      <c r="I93" s="14"/>
    </row>
    <row r="94" spans="1:9" x14ac:dyDescent="0.3">
      <c r="A94" s="9">
        <f t="shared" si="1"/>
        <v>91</v>
      </c>
      <c r="B94" s="10"/>
      <c r="C94" s="11"/>
      <c r="D94" s="11"/>
      <c r="E94" s="9"/>
      <c r="F94" s="12"/>
      <c r="G94" s="13"/>
      <c r="H94" s="13"/>
      <c r="I94" s="14"/>
    </row>
    <row r="95" spans="1:9" x14ac:dyDescent="0.3">
      <c r="A95" s="9">
        <f t="shared" si="1"/>
        <v>92</v>
      </c>
      <c r="B95" s="10"/>
      <c r="C95" s="11"/>
      <c r="D95" s="11"/>
      <c r="E95" s="9"/>
      <c r="F95" s="12"/>
      <c r="G95" s="13"/>
      <c r="H95" s="13"/>
      <c r="I95" s="14"/>
    </row>
    <row r="96" spans="1:9" x14ac:dyDescent="0.3">
      <c r="A96" s="9">
        <f t="shared" si="1"/>
        <v>93</v>
      </c>
      <c r="B96" s="10"/>
      <c r="C96" s="11"/>
      <c r="D96" s="11"/>
      <c r="E96" s="9"/>
      <c r="F96" s="12"/>
      <c r="G96" s="13"/>
      <c r="H96" s="13"/>
      <c r="I96" s="14"/>
    </row>
    <row r="97" spans="1:9" x14ac:dyDescent="0.3">
      <c r="A97" s="9">
        <f t="shared" si="1"/>
        <v>94</v>
      </c>
      <c r="B97" s="10"/>
      <c r="C97" s="11"/>
      <c r="D97" s="11"/>
      <c r="E97" s="9"/>
      <c r="F97" s="12"/>
      <c r="G97" s="13"/>
      <c r="H97" s="13"/>
      <c r="I97" s="14"/>
    </row>
    <row r="98" spans="1:9" x14ac:dyDescent="0.3">
      <c r="A98" s="9">
        <f t="shared" si="1"/>
        <v>95</v>
      </c>
      <c r="B98" s="10"/>
      <c r="C98" s="11"/>
      <c r="D98" s="11"/>
      <c r="E98" s="9"/>
      <c r="F98" s="12"/>
      <c r="G98" s="13"/>
      <c r="H98" s="13"/>
      <c r="I98" s="14"/>
    </row>
    <row r="99" spans="1:9" x14ac:dyDescent="0.3">
      <c r="A99" s="9">
        <f t="shared" si="1"/>
        <v>96</v>
      </c>
      <c r="B99" s="10"/>
      <c r="C99" s="11"/>
      <c r="D99" s="11"/>
      <c r="E99" s="9"/>
      <c r="F99" s="12"/>
      <c r="G99" s="13"/>
      <c r="H99" s="13"/>
      <c r="I99" s="14"/>
    </row>
    <row r="100" spans="1:9" x14ac:dyDescent="0.3">
      <c r="A100" s="9">
        <f t="shared" si="1"/>
        <v>97</v>
      </c>
      <c r="B100" s="10"/>
      <c r="C100" s="11"/>
      <c r="D100" s="11"/>
      <c r="E100" s="9"/>
      <c r="F100" s="12"/>
      <c r="G100" s="13"/>
      <c r="H100" s="13"/>
      <c r="I100" s="14"/>
    </row>
    <row r="101" spans="1:9" x14ac:dyDescent="0.3">
      <c r="A101" s="9">
        <f t="shared" si="1"/>
        <v>98</v>
      </c>
      <c r="B101" s="10"/>
      <c r="C101" s="11"/>
      <c r="D101" s="11"/>
      <c r="E101" s="9"/>
      <c r="F101" s="12"/>
      <c r="G101" s="13"/>
      <c r="H101" s="13"/>
      <c r="I101" s="14"/>
    </row>
    <row r="102" spans="1:9" x14ac:dyDescent="0.3">
      <c r="A102" s="9">
        <f t="shared" si="1"/>
        <v>99</v>
      </c>
      <c r="B102" s="10"/>
      <c r="C102" s="11"/>
      <c r="D102" s="11"/>
      <c r="E102" s="9"/>
      <c r="F102" s="12"/>
      <c r="G102" s="13"/>
      <c r="H102" s="13"/>
      <c r="I102" s="14"/>
    </row>
    <row r="103" spans="1:9" x14ac:dyDescent="0.3">
      <c r="A103" s="9">
        <f t="shared" si="1"/>
        <v>100</v>
      </c>
      <c r="B103" s="10"/>
      <c r="C103" s="11"/>
      <c r="D103" s="11"/>
      <c r="E103" s="9"/>
      <c r="F103" s="12"/>
      <c r="G103" s="13"/>
      <c r="H103" s="13"/>
      <c r="I103" s="14"/>
    </row>
    <row r="104" spans="1:9" x14ac:dyDescent="0.3">
      <c r="A104" s="9">
        <f t="shared" si="1"/>
        <v>101</v>
      </c>
      <c r="B104" s="10"/>
      <c r="C104" s="11"/>
      <c r="D104" s="11"/>
      <c r="E104" s="9"/>
      <c r="F104" s="12"/>
      <c r="G104" s="13"/>
      <c r="H104" s="13"/>
      <c r="I104" s="14"/>
    </row>
    <row r="105" spans="1:9" x14ac:dyDescent="0.3">
      <c r="A105" s="9">
        <f t="shared" si="1"/>
        <v>102</v>
      </c>
      <c r="B105" s="10"/>
      <c r="C105" s="11"/>
      <c r="D105" s="11"/>
      <c r="E105" s="9"/>
      <c r="F105" s="12"/>
      <c r="G105" s="13"/>
      <c r="H105" s="13"/>
      <c r="I105" s="14"/>
    </row>
    <row r="106" spans="1:9" x14ac:dyDescent="0.3">
      <c r="A106" s="9">
        <f t="shared" si="1"/>
        <v>103</v>
      </c>
      <c r="B106" s="10"/>
      <c r="C106" s="11"/>
      <c r="D106" s="11"/>
      <c r="E106" s="9"/>
      <c r="F106" s="12"/>
      <c r="G106" s="13"/>
      <c r="H106" s="13"/>
      <c r="I106" s="14"/>
    </row>
    <row r="107" spans="1:9" x14ac:dyDescent="0.3">
      <c r="A107" s="9">
        <f t="shared" si="1"/>
        <v>104</v>
      </c>
      <c r="B107" s="10"/>
      <c r="C107" s="11"/>
      <c r="D107" s="11"/>
      <c r="E107" s="9"/>
      <c r="F107" s="12"/>
      <c r="G107" s="13"/>
      <c r="H107" s="13"/>
      <c r="I107" s="14"/>
    </row>
    <row r="108" spans="1:9" x14ac:dyDescent="0.3">
      <c r="A108" s="9">
        <f t="shared" si="1"/>
        <v>105</v>
      </c>
      <c r="B108" s="10"/>
      <c r="C108" s="11"/>
      <c r="D108" s="11"/>
      <c r="E108" s="9"/>
      <c r="F108" s="12"/>
      <c r="G108" s="13"/>
      <c r="H108" s="13"/>
      <c r="I108" s="14"/>
    </row>
    <row r="109" spans="1:9" x14ac:dyDescent="0.3">
      <c r="A109" s="9">
        <f t="shared" si="1"/>
        <v>106</v>
      </c>
      <c r="B109" s="10"/>
      <c r="C109" s="11"/>
      <c r="D109" s="11"/>
      <c r="E109" s="9"/>
      <c r="F109" s="12"/>
      <c r="G109" s="13"/>
      <c r="H109" s="13"/>
      <c r="I109" s="14"/>
    </row>
    <row r="110" spans="1:9" x14ac:dyDescent="0.3">
      <c r="A110" s="9">
        <f t="shared" si="1"/>
        <v>107</v>
      </c>
      <c r="B110" s="15"/>
      <c r="C110" s="16"/>
      <c r="D110" s="16"/>
      <c r="E110" s="9"/>
      <c r="F110" s="12"/>
      <c r="G110" s="13"/>
      <c r="H110" s="13"/>
      <c r="I110" s="14"/>
    </row>
  </sheetData>
  <autoFilter ref="A3:I3" xr:uid="{00000000-0009-0000-0000-000002000000}">
    <sortState xmlns:xlrd2="http://schemas.microsoft.com/office/spreadsheetml/2017/richdata2" ref="A4:G141">
      <sortCondition ref="B3"/>
    </sortState>
  </autoFilter>
  <mergeCells count="2">
    <mergeCell ref="A1:I1"/>
    <mergeCell ref="B2:E2"/>
  </mergeCells>
  <phoneticPr fontId="9" type="noConversion"/>
  <pageMargins left="0.75" right="0.75" top="0.63" bottom="0.59" header="0.4" footer="0.3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AD26-0E97-4E01-BA3B-82BC8CFC095A}">
  <sheetPr>
    <tabColor rgb="FF00B0F0"/>
    <pageSetUpPr fitToPage="1"/>
  </sheetPr>
  <dimension ref="A1:I36"/>
  <sheetViews>
    <sheetView zoomScale="115" zoomScaleNormal="115" workbookViewId="0">
      <selection activeCell="C9" sqref="C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TB_BLOOD_DEPT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TB_BLOOD_DEPT</v>
      </c>
      <c r="D3" s="41" t="s">
        <v>78</v>
      </c>
      <c r="E3" s="65" t="s">
        <v>169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TB_BLOOD_DEPT (</v>
      </c>
    </row>
    <row r="5" spans="1:9" ht="15" customHeight="1" x14ac:dyDescent="0.3">
      <c r="A5" s="36">
        <v>1</v>
      </c>
      <c r="B5" s="33" t="s">
        <v>231</v>
      </c>
      <c r="C5" s="33" t="s">
        <v>230</v>
      </c>
      <c r="D5" s="34" t="s">
        <v>81</v>
      </c>
      <c r="E5" s="21" t="s">
        <v>180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TEST_DATE TIMESTAMP NOT NULL,</v>
      </c>
    </row>
    <row r="6" spans="1:9" ht="15" customHeight="1" x14ac:dyDescent="0.3">
      <c r="A6" s="36">
        <v>2</v>
      </c>
      <c r="B6" s="33" t="s">
        <v>203</v>
      </c>
      <c r="C6" s="33" t="s">
        <v>253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205</v>
      </c>
      <c r="C7" s="33" t="s">
        <v>200</v>
      </c>
      <c r="D7" s="34"/>
      <c r="E7" s="33" t="s">
        <v>83</v>
      </c>
      <c r="F7" s="34">
        <v>50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(50) ,</v>
      </c>
    </row>
    <row r="8" spans="1:9" ht="15" customHeight="1" x14ac:dyDescent="0.3">
      <c r="A8" s="36">
        <v>4</v>
      </c>
      <c r="B8" s="33" t="s">
        <v>206</v>
      </c>
      <c r="C8" s="33" t="s">
        <v>201</v>
      </c>
      <c r="D8" s="34"/>
      <c r="E8" s="33" t="s">
        <v>83</v>
      </c>
      <c r="F8" s="34">
        <v>10</v>
      </c>
      <c r="G8" s="34"/>
      <c r="H8" s="33"/>
      <c r="I8" s="31" t="str">
        <f t="shared" si="0"/>
        <v>BLOOD_TYPE VARCHAR (10) ,</v>
      </c>
    </row>
    <row r="9" spans="1:9" ht="15" customHeight="1" x14ac:dyDescent="0.3">
      <c r="A9" s="36">
        <v>5</v>
      </c>
      <c r="B9" s="33" t="s">
        <v>219</v>
      </c>
      <c r="C9" s="33" t="s">
        <v>215</v>
      </c>
      <c r="D9" s="34"/>
      <c r="E9" s="33" t="s">
        <v>83</v>
      </c>
      <c r="F9" s="34">
        <v>100</v>
      </c>
      <c r="G9" s="34"/>
      <c r="H9" s="33"/>
      <c r="I9" s="31" t="str">
        <f t="shared" si="0"/>
        <v>DETAIL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6163-9959-44D7-B3B3-27CB208934AD}">
  <sheetPr>
    <tabColor rgb="FF00B0F0"/>
    <pageSetUpPr fitToPage="1"/>
  </sheetPr>
  <dimension ref="A1:I36"/>
  <sheetViews>
    <sheetView zoomScale="115" zoomScaleNormal="115" workbookViewId="0">
      <selection activeCell="C16" sqref="C16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TB_CT_DEPT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TB_CT_DEPT</v>
      </c>
      <c r="D3" s="41" t="s">
        <v>78</v>
      </c>
      <c r="E3" s="65" t="s">
        <v>170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TB_CT_DEPT (</v>
      </c>
    </row>
    <row r="5" spans="1:9" ht="15" customHeight="1" x14ac:dyDescent="0.3">
      <c r="A5" s="36">
        <v>1</v>
      </c>
      <c r="B5" s="33" t="s">
        <v>233</v>
      </c>
      <c r="C5" s="33" t="s">
        <v>232</v>
      </c>
      <c r="D5" s="34" t="s">
        <v>81</v>
      </c>
      <c r="E5" s="21" t="s">
        <v>180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SCAN_DATE TIMESTAMP NOT NULL,</v>
      </c>
    </row>
    <row r="6" spans="1:9" ht="15" customHeight="1" x14ac:dyDescent="0.3">
      <c r="A6" s="36">
        <v>2</v>
      </c>
      <c r="B6" s="33" t="s">
        <v>203</v>
      </c>
      <c r="C6" s="33" t="s">
        <v>253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205</v>
      </c>
      <c r="C7" s="33" t="s">
        <v>200</v>
      </c>
      <c r="D7" s="34"/>
      <c r="E7" s="33" t="s">
        <v>83</v>
      </c>
      <c r="F7" s="34">
        <v>50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(50) ,</v>
      </c>
    </row>
    <row r="8" spans="1:9" ht="15" customHeight="1" x14ac:dyDescent="0.3">
      <c r="A8" s="36">
        <v>4</v>
      </c>
      <c r="B8" s="33" t="s">
        <v>234</v>
      </c>
      <c r="C8" s="33" t="s">
        <v>245</v>
      </c>
      <c r="D8" s="34"/>
      <c r="E8" s="33" t="s">
        <v>83</v>
      </c>
      <c r="F8" s="34">
        <v>10</v>
      </c>
      <c r="G8" s="34"/>
      <c r="H8" s="33"/>
      <c r="I8" s="31" t="str">
        <f t="shared" si="0"/>
        <v>CONTRAST_STATUS VARCHAR (10) ,</v>
      </c>
    </row>
    <row r="9" spans="1:9" ht="15" customHeight="1" x14ac:dyDescent="0.3">
      <c r="A9" s="36">
        <v>5</v>
      </c>
      <c r="B9" s="33" t="s">
        <v>219</v>
      </c>
      <c r="C9" s="33" t="s">
        <v>215</v>
      </c>
      <c r="D9" s="34"/>
      <c r="E9" s="33" t="s">
        <v>83</v>
      </c>
      <c r="F9" s="34">
        <v>100</v>
      </c>
      <c r="G9" s="34"/>
      <c r="H9" s="33"/>
      <c r="I9" s="31" t="str">
        <f t="shared" si="0"/>
        <v>DETAIL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3341-F0A9-45B5-95A3-9A697D82EC40}">
  <sheetPr codeName="Sheet9">
    <tabColor rgb="FFC00000"/>
    <pageSetUpPr fitToPage="1"/>
  </sheetPr>
  <dimension ref="A1:P45"/>
  <sheetViews>
    <sheetView topLeftCell="C1"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44868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TB_SCHEDULER_ATTACHED ;</v>
      </c>
      <c r="J2" s="49" t="str">
        <f ca="1">"GRANT SELECT, INSERT, UPDATE, DELETE ON "&amp;C3&amp;" TO MYLINK;"</f>
        <v>GRANT SELECT, INSERT, UPDATE, DELETE ON TB_SCHEDULER_ATTACHED TO MYLINK;</v>
      </c>
      <c r="K2" s="49" t="str">
        <f ca="1">"CREATE OR REPLACE SYNONYM MYLINK."&amp;C3&amp;" FOR MYLINK."&amp;C3&amp;";"</f>
        <v>CREATE OR REPLACE SYNONYM MYLINK.TB_SCHEDULER_ATTACHED FOR MYLINK.TB_SCHEDULER_ATTACHED;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TB_SCHEDULER_ATTACHED</v>
      </c>
      <c r="D3" s="41" t="s">
        <v>78</v>
      </c>
      <c r="E3" s="65" t="s">
        <v>137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TB_SCHEDULER_ATTACHED (</v>
      </c>
      <c r="J4" s="31" t="str">
        <f ca="1">"ALTER TABLE "&amp;$C$3&amp;" ADD PRIMARY KEY ( "</f>
        <v xml:space="preserve">ALTER TABLE TB_SCHEDULER_ATTACHED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'MS_Description','개인 일정 첨부 파일 정보','user',dbo,'table',TB_SCHEDULER_ATTACHED;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TB_SCHEDULER_ATTACHED,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TB_SCHEDULER_ATTACHED,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TB_SCHEDULER_ATTACHED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TB_SCHEDULER_ATTACHED ALTER COLUMN CPY_CD NVARCHAR(10) NOT NULL;</v>
      </c>
      <c r="M5" s="31" t="str">
        <f ca="1">IF(B5="","","ALTER TABLE " &amp; $C$3 &amp; " DROP COLUMN " &amp; B5&amp;";")</f>
        <v>ALTER TABLE TB_SCHEDULER_ATTACHED DROP COLUMN CPY_CD;</v>
      </c>
      <c r="N5" s="31" t="str">
        <f ca="1">"EXEC sp_updateextendedproperty 'MS_Description','"&amp;E3&amp;"','user',dbo,'table',"&amp;$C$3&amp;";"</f>
        <v>EXEC sp_updateextendedproperty 'MS_Description','개인 일정 첨부 파일 정보','user',dbo,'table',TB_SCHEDULER_ATTACHED;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,'사용자 ID','user',dbo,'table', TB_SCHEDULER_ATTACHED, 'column',USER_ID;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,'사용자 ID','user',dbo,'table', TB_SCHEDULER_ATTACHED, 'column',USER_ID; </v>
      </c>
    </row>
    <row r="6" spans="1:16" ht="13.5" customHeight="1" x14ac:dyDescent="0.3">
      <c r="A6" s="36">
        <v>2</v>
      </c>
      <c r="B6" s="33" t="s">
        <v>91</v>
      </c>
      <c r="C6" s="33" t="s">
        <v>82</v>
      </c>
      <c r="D6" s="34" t="s">
        <v>81</v>
      </c>
      <c r="E6" s="33" t="s">
        <v>106</v>
      </c>
      <c r="F6" s="34">
        <v>150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USER_ID NVARCHAR (150) NOT NULL,</v>
      </c>
      <c r="J6" s="31" t="str">
        <f t="shared" si="0"/>
        <v>USER_ID,</v>
      </c>
      <c r="K6" s="31" t="str">
        <f t="shared" ca="1" si="1"/>
        <v>ALTER TABLE TB_SCHEDULER_ATTACHED ADD USER_ID NVARCHAR(150) NOT NULL;</v>
      </c>
      <c r="L6" s="31" t="str">
        <f t="shared" ca="1" si="2"/>
        <v>ALTER TABLE TB_SCHEDULER_ATTACHED ALTER COLUMN USER_ID NVARCHAR(150) NOT NULL;</v>
      </c>
      <c r="M6" s="31" t="str">
        <f t="shared" ref="M6:M24" ca="1" si="6">IF(B6="","","ALTER TABLE " &amp; $C$3 &amp; " DROP COLUMN " &amp; B6&amp;";")</f>
        <v>ALTER TABLE TB_SCHEDULER_ATTACHED DROP COLUMN USER_ID;</v>
      </c>
      <c r="N6" s="31"/>
      <c r="O6" s="31" t="str">
        <f t="shared" ca="1" si="3"/>
        <v xml:space="preserve">EXEC sp_addextendedproperty 'MS_Description' ,'일정 ID','user',dbo,'table', TB_SCHEDULER_ATTACHED, 'column',ID; </v>
      </c>
      <c r="P6" s="31" t="str">
        <f t="shared" ca="1" si="4"/>
        <v xml:space="preserve">EXEC sp_updateextendedproperty 'MS_Description' ,'일정 ID','user',dbo,'table', TB_SCHEDULER_ATTACHED,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16</v>
      </c>
      <c r="G7" s="34"/>
      <c r="H7" s="33"/>
      <c r="I7" s="31" t="str">
        <f t="shared" si="5"/>
        <v>ID NVARCHAR (16) NOT NULL,</v>
      </c>
      <c r="J7" s="31" t="str">
        <f t="shared" si="0"/>
        <v>ID,</v>
      </c>
      <c r="K7" s="31" t="str">
        <f t="shared" ca="1" si="1"/>
        <v>ALTER TABLE TB_SCHEDULER_ATTACHED ADD ID NVARCHAR(16) NOT NULL;</v>
      </c>
      <c r="L7" s="31" t="str">
        <f t="shared" ca="1" si="2"/>
        <v>ALTER TABLE TB_SCHEDULER_ATTACHED ALTER COLUMN ID NVARCHAR(16) NOT NULL;</v>
      </c>
      <c r="M7" s="31" t="str">
        <f ca="1">IF(B7="", "","ALTER TABLE " &amp; $C$3 &amp; " DROP COLUMN " &amp; B7&amp;";")</f>
        <v>ALTER TABLE TB_SCHEDULER_ATTACHED DROP COLUMN ID;</v>
      </c>
      <c r="N7" s="31"/>
      <c r="O7" s="31" t="str">
        <f t="shared" ca="1" si="3"/>
        <v xml:space="preserve">EXEC sp_addextendedproperty 'MS_Description' ,'첨부파일 ID','user',dbo,'table', TB_SCHEDULER_ATTACHED, 'column',FILE_ID; </v>
      </c>
      <c r="P7" s="31" t="str">
        <f t="shared" ca="1" si="4"/>
        <v xml:space="preserve">EXEC sp_updateextendedproperty 'MS_Description' ,'첨부파일 ID','user',dbo,'table', TB_SCHEDULER_ATTACHED,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TB_SCHEDULER_ATTACHED ADD FILE_ID NVARCHAR(50) NOT NULL;</v>
      </c>
      <c r="L8" s="31" t="str">
        <f t="shared" ca="1" si="2"/>
        <v>ALTER TABLE TB_SCHEDULER_ATTACHED ALTER COLUMN FILE_ID NVARCHAR(50) NOT NULL;</v>
      </c>
      <c r="M8" s="31" t="str">
        <f t="shared" ca="1" si="6"/>
        <v>ALTER TABLE TB_SCHEDULER_ATTACHED DROP COLUMN FILE_ID;</v>
      </c>
      <c r="N8" s="31"/>
      <c r="O8" s="31" t="str">
        <f t="shared" ca="1" si="3"/>
        <v xml:space="preserve">EXEC sp_addextendedproperty 'MS_Description' ,'상태 코드','user',dbo,'table', TB_SCHEDULER_ATTACHED, 'column',STT_CD; </v>
      </c>
      <c r="P8" s="31" t="str">
        <f t="shared" ca="1" si="4"/>
        <v xml:space="preserve">EXEC sp_updateextendedproperty 'MS_Description' ,'상태 코드','user',dbo,'table', TB_SCHEDULER_ATTACHED,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TB_SCHEDULER_ATTACHED ADD STT_CD CHAR(1)NULL;</v>
      </c>
      <c r="L9" s="31" t="str">
        <f t="shared" ca="1" si="2"/>
        <v>ALTER TABLE TB_SCHEDULER_ATTACHED ALTER COLUMN STT_CD CHAR(1) ;</v>
      </c>
      <c r="M9" s="31" t="str">
        <f t="shared" ca="1" si="6"/>
        <v>ALTER TABLE TB_SCHEDULER_ATTACHED DROP COLUMN STT_CD;</v>
      </c>
      <c r="N9" s="31"/>
      <c r="O9" s="31" t="str">
        <f t="shared" ca="1" si="3"/>
        <v xml:space="preserve">EXEC sp_addextendedproperty 'MS_Description' ,'커버 여부(Y, N)','user',dbo,'table', TB_SCHEDULER_ATTACHED, 'column',ISCOVER; </v>
      </c>
      <c r="P9" s="31" t="str">
        <f t="shared" ca="1" si="4"/>
        <v xml:space="preserve">EXEC sp_updateextendedproperty 'MS_Description' ,'커버 여부(Y, N)','user',dbo,'table', TB_SCHEDULER_ATTACHED,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TB_SCHEDULER_ATTACHED ADD ISCOVER CHAR(1)NULL CONSTRANUMERIC DF_ADDR DEFAULT 'N';</v>
      </c>
      <c r="L10" s="31" t="str">
        <f t="shared" ca="1" si="2"/>
        <v>ALTER TABLE TB_SCHEDULER_ATTACHED ALTER COLUMN ISCOVER CHAR(1)  CONSTRANUMERIC DF_ADDR DEFAULT 'N';</v>
      </c>
      <c r="M10" s="31" t="str">
        <f t="shared" ca="1" si="6"/>
        <v>ALTER TABLE TB_SCHEDULER_ATTACHED DROP COLUMN ISCOVER;</v>
      </c>
      <c r="N10" s="31"/>
      <c r="O10" s="31" t="str">
        <f t="shared" ca="1" si="3"/>
        <v xml:space="preserve">EXEC sp_addextendedproperty 'MS_Description' ,'커버 이미지 경로','user',dbo,'table', TB_SCHEDULER_ATTACHED, 'column',COVERURL; </v>
      </c>
      <c r="P10" s="31" t="str">
        <f t="shared" ca="1" si="4"/>
        <v xml:space="preserve">EXEC sp_updateextendedproperty 'MS_Description' ,'커버 이미지 경로','user',dbo,'table', TB_SCHEDULER_ATTACHED,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/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TB_SCHEDULER_ATTACHED ADD COVERURL NVARCHAR(1000)NULL;</v>
      </c>
      <c r="L11" s="31" t="str">
        <f t="shared" ca="1" si="2"/>
        <v>ALTER TABLE TB_SCHEDULER_ATTACHED ALTER COLUMN COVERURL NVARCHAR(1000) ;</v>
      </c>
      <c r="M11" s="31" t="str">
        <f ca="1">IF(B11="","","ALTER TABLE " &amp; $C$3 &amp; " DROP COLUMN " &amp; B11&amp;";")</f>
        <v>ALTER TABLE TB_SCHEDULER_ATTACHED DROP COLUMN COVERURL;</v>
      </c>
      <c r="N11" s="31"/>
      <c r="O11" s="31" t="str">
        <f t="shared" ca="1" si="3"/>
        <v xml:space="preserve">EXEC sp_addextendedproperty 'MS_Description' ,'미리보기 이미지 경로','user',dbo,'table', TB_SCHEDULER_ATTACHED, 'column',PREVIEWURL; </v>
      </c>
      <c r="P11" s="31" t="str">
        <f t="shared" ca="1" si="4"/>
        <v xml:space="preserve">EXEC sp_updateextendedproperty 'MS_Description' ,'미리보기 이미지 경로','user',dbo,'table', TB_SCHEDULER_ATTACHED,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/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TB_SCHEDULER_ATTACHED ADD PREVIEWURL NVARCHAR(1000)NULL;</v>
      </c>
      <c r="L12" s="31" t="str">
        <f t="shared" ca="1" si="2"/>
        <v>ALTER TABLE TB_SCHEDULER_ATTACHED ALTER COLUMN PREVIEWURL NVARCHAR(1000) ;</v>
      </c>
      <c r="M12" s="31" t="str">
        <f t="shared" ref="M12:M14" ca="1" si="8">IF(B12="","","ALTER TABLE " &amp; $C$3 &amp; " DROP COLUMN " &amp; B12&amp;";")</f>
        <v>ALTER TABLE TB_SCHEDULER_ATTACHED DROP COLUMN PREVIEWURL;</v>
      </c>
      <c r="N12" s="31"/>
      <c r="O12" s="31" t="str">
        <f t="shared" ca="1" si="3"/>
        <v xml:space="preserve">EXEC sp_addextendedproperty 'MS_Description' ,'실제 URL','user',dbo,'table', TB_SCHEDULER_ATTACHED, 'column',URL; </v>
      </c>
      <c r="P12" s="31" t="str">
        <f t="shared" ca="1" si="4"/>
        <v xml:space="preserve">EXEC sp_updateextendedproperty 'MS_Description' ,'실제 URL','user',dbo,'table', TB_SCHEDULER_ATTACHED,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/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TB_SCHEDULER_ATTACHED ADD URL NVARCHAR(1000)NULL;</v>
      </c>
      <c r="L13" s="31" t="str">
        <f t="shared" ca="1" si="2"/>
        <v>ALTER TABLE TB_SCHEDULER_ATTACHED ALTER COLUMN URL NVARCHAR(1000) ;</v>
      </c>
      <c r="M13" s="31" t="str">
        <f t="shared" ca="1" si="8"/>
        <v>ALTER TABLE TB_SCHEDULER_ATTACHED DROP COLUMN URL;</v>
      </c>
      <c r="N13" s="31"/>
      <c r="O13" s="31" t="str">
        <f t="shared" ca="1" si="3"/>
        <v xml:space="preserve">EXEC sp_addextendedproperty 'MS_Description' ,'파일명','user',dbo,'table', TB_SCHEDULER_ATTACHED, 'column',NAME; </v>
      </c>
      <c r="P13" s="31" t="str">
        <f t="shared" ca="1" si="4"/>
        <v xml:space="preserve">EXEC sp_updateextendedproperty 'MS_Description' ,'파일명','user',dbo,'table', TB_SCHEDULER_ATTACHED,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TB_SCHEDULER_ATTACHED ADD NAME NVARCHAR(100)NULL;</v>
      </c>
      <c r="L14" s="31" t="str">
        <f t="shared" ca="1" si="2"/>
        <v>ALTER TABLE TB_SCHEDULER_ATTACHED ALTER COLUMN NAME NVARCHAR(100) ;</v>
      </c>
      <c r="M14" s="31" t="str">
        <f t="shared" ca="1" si="8"/>
        <v>ALTER TABLE TB_SCHEDULER_ATTACHED DROP COLUMN NAME;</v>
      </c>
      <c r="N14" s="31"/>
      <c r="O14" s="31" t="str">
        <f t="shared" ca="1" si="3"/>
        <v xml:space="preserve">EXEC sp_addextendedproperty 'MS_Description' ,'등록자','user',dbo,'table', TB_SCHEDULER_ATTACHED, 'column',REG_ID; </v>
      </c>
      <c r="P14" s="31" t="str">
        <f t="shared" ca="1" si="4"/>
        <v xml:space="preserve">EXEC sp_updateextendedproperty 'MS_Description' ,'등록자','user',dbo,'table', TB_SCHEDULER_ATTACHED,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TB_SCHEDULER_ATTACHED ADD REG_ID NVARCHAR(100)NULL;</v>
      </c>
      <c r="L15" s="31" t="str">
        <f t="shared" ca="1" si="2"/>
        <v>ALTER TABLE TB_SCHEDULER_ATTACHED ALTER COLUMN REG_ID NVARCHAR(100) ;</v>
      </c>
      <c r="M15" s="31" t="str">
        <f ca="1">IF(B15="","","ALTER TABLE " &amp; $C$3 &amp; " DROP COLUMN " &amp; B15&amp;";")</f>
        <v>ALTER TABLE TB_SCHEDULER_ATTACHED DROP COLUMN REG_ID;</v>
      </c>
      <c r="N15" s="31"/>
      <c r="O15" s="31" t="str">
        <f t="shared" ca="1" si="3"/>
        <v xml:space="preserve">EXEC sp_addextendedproperty 'MS_Description' ,'등록일','user',dbo,'table', TB_SCHEDULER_ATTACHED, 'column',REG_DT; </v>
      </c>
      <c r="P15" s="31" t="str">
        <f t="shared" ca="1" si="4"/>
        <v xml:space="preserve">EXEC sp_updateextendedproperty 'MS_Description' ,'등록일','user',dbo,'table', TB_SCHEDULER_ATTACHED,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TB_SCHEDULER_ATTACHED ADD REG_DT DATETIMENULL;</v>
      </c>
      <c r="L16" s="31" t="str">
        <f t="shared" ca="1" si="2"/>
        <v>ALTER TABLE TB_SCHEDULER_ATTACHED ALTER COLUMN REG_DT DATETIME;</v>
      </c>
      <c r="M16" s="31" t="str">
        <f t="shared" ref="M16:M17" ca="1" si="9">IF(B16="","","ALTER TABLE " &amp; $C$3 &amp; " DROP COLUMN " &amp; B16&amp;";")</f>
        <v>ALTER TABLE TB_SCHEDULER_ATTACHED DROP COLUMN REG_DT;</v>
      </c>
      <c r="N16" s="31"/>
      <c r="O16" s="31" t="str">
        <f t="shared" ca="1" si="3"/>
        <v xml:space="preserve">EXEC sp_addextendedproperty 'MS_Description' ,'수정자','user',dbo,'table', TB_SCHEDULER_ATTACHED, 'column',MOD_ID; </v>
      </c>
      <c r="P16" s="31" t="str">
        <f t="shared" ca="1" si="4"/>
        <v xml:space="preserve">EXEC sp_updateextendedproperty 'MS_Description' ,'수정자','user',dbo,'table', TB_SCHEDULER_ATTACHED,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TB_SCHEDULER_ATTACHED ADD MOD_ID NVARCHAR(100)NULL;</v>
      </c>
      <c r="L17" s="31" t="str">
        <f t="shared" ca="1" si="2"/>
        <v>ALTER TABLE TB_SCHEDULER_ATTACHED ALTER COLUMN MOD_ID NVARCHAR(100) ;</v>
      </c>
      <c r="M17" s="31" t="str">
        <f t="shared" ca="1" si="9"/>
        <v>ALTER TABLE TB_SCHEDULER_ATTACHED DROP COLUMN MOD_ID;</v>
      </c>
      <c r="N17" s="31"/>
      <c r="O17" s="31" t="str">
        <f t="shared" ca="1" si="3"/>
        <v xml:space="preserve">EXEC sp_addextendedproperty 'MS_Description' ,'수정일','user',dbo,'table', TB_SCHEDULER_ATTACHED, 'column',MOD_DT; </v>
      </c>
      <c r="P17" s="31" t="str">
        <f t="shared" ca="1" si="4"/>
        <v xml:space="preserve">EXEC sp_updateextendedproperty 'MS_Description' ,'수정일','user',dbo,'table', TB_SCHEDULER_ATTACHED,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TB_SCHEDULER_ATTACHED ADD MOD_DT DATETIMENULL;</v>
      </c>
      <c r="L18" s="31" t="str">
        <f t="shared" ca="1" si="2"/>
        <v>ALTER TABLE TB_SCHEDULER_ATTACHED ALTER COLUMN MOD_DT DATETIME;</v>
      </c>
      <c r="M18" s="31" t="str">
        <f t="shared" ca="1" si="6"/>
        <v>ALTER TABLE TB_SCHEDULER_ATTACHED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TB_SCHEDULER_ATTACHED, 'column',참고 사항; </v>
      </c>
      <c r="P32" s="31" t="str">
        <f t="shared" ca="1" si="4"/>
        <v xml:space="preserve">EXEC sp_updateextendedproperty 'MS_Description' ,'','user',dbo,'table', TB_SCHEDULER_ATTACHED,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TB_SCHEDULER_ATTACHED ADD 참고 사항 NULL;</v>
      </c>
      <c r="L33" s="31" t="str">
        <f t="shared" ca="1" si="2"/>
        <v>ALTER TABLE TB_SCHEDULER_ATTACHED ALTER COLUMN 참고 사항 ;</v>
      </c>
      <c r="M33" s="31" t="str">
        <f t="shared" ca="1" si="12"/>
        <v>ALTER TABLE TB_SCHEDULER_ATTACHED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TB_SCHEDULER_ATTACHED, 'column',ConstraNUMERIC Name; </v>
      </c>
      <c r="P35" s="31" t="str">
        <f t="shared" ca="1" si="4"/>
        <v xml:space="preserve">EXEC sp_updateextendedproperty 'MS_Description' ,'','user',dbo,'table', TB_SCHEDULER_ATTACHED,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TB_SCHEDULER_ATTACHED ADD ConstraNUMERIC Name (No.)NULL CONSTRANUMERIC DF_ADDR DEFAULT 'Table Name';</v>
      </c>
      <c r="L36" s="31" t="str">
        <f t="shared" ca="1" si="2"/>
        <v>ALTER TABLE TB_SCHEDULER_ATTACHED ALTER COLUMN ConstraNUMERIC Name (No.)  CONSTRANUMERIC DF_ADDR DEFAULT 'Table Name';</v>
      </c>
      <c r="M36" s="31" t="str">
        <f t="shared" ca="1" si="12"/>
        <v>ALTER TABLE TB_SCHEDULER_ATTACHED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TB_SCHEDULER_ATTACHED, 'column',Index Name; </v>
      </c>
      <c r="P39" s="31" t="str">
        <f t="shared" ca="1" si="4"/>
        <v xml:space="preserve">EXEC sp_updateextendedproperty 'MS_Description' ,'','user',dbo,'table', TB_SCHEDULER_ATTACHED,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TB_SCHEDULER_ATTACHED ADD Index Name NULL;</v>
      </c>
      <c r="L40" s="31" t="str">
        <f t="shared" ca="1" si="2"/>
        <v>ALTER TABLE TB_SCHEDULER_ATTACHED ALTER COLUMN Index Name ;</v>
      </c>
      <c r="M40" s="31" t="str">
        <f t="shared" ca="1" si="12"/>
        <v>ALTER TABLE TB_SCHEDULER_ATTACHED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897-203A-478F-9051-BAE2C657327F}">
  <sheetPr codeName="Sheet10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TB_PROJECTHR ;</v>
      </c>
      <c r="J2" s="49" t="str">
        <f ca="1">"GRANT SELECT, INSERT, UPDATE, DELETE ON "&amp;C3&amp;" TO MYLINK;"</f>
        <v>GRANT SELECT, INSERT, UPDATE, DELETE ON TB_PROJECTHR TO MYLINK;</v>
      </c>
      <c r="K2" s="49" t="str">
        <f ca="1">"CREATE OR REPLACE SYNONYM MYLINK."&amp;C3&amp;" FOR MYLINK."&amp;C3&amp;";"</f>
        <v>CREATE OR REPLACE SYNONYM MYLINK.TB_PROJECTHR FOR MYLINK.TB_PROJECTHR;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TB_PROJECTHR</v>
      </c>
      <c r="D3" s="41" t="s">
        <v>78</v>
      </c>
      <c r="E3" s="65" t="s">
        <v>138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TB_PROJECTHR (</v>
      </c>
      <c r="J4" s="31" t="str">
        <f ca="1">"ALTER TABLE "&amp;$C$3&amp;" ADD PRIMARY KEY ( "</f>
        <v xml:space="preserve">ALTER TABLE TB_PROJECTHR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헤더 정보','user',dbo,'table',TB_PROJECTHR;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TB_PROJECTHR,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TB_PROJECTHR,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TB_PROJECTHR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TB_PROJECTHR ALTER COLUMN CPY_CD NVARCHAR(10) NOT NULL;</v>
      </c>
      <c r="M5" s="31" t="str">
        <f ca="1">IF(B5="","","ALTER TABLE " &amp; $C$3 &amp; " DROP COLUMN " &amp; B5&amp;";")</f>
        <v>ALTER TABLE TB_PROJECTHR DROP COLUMN CPY_CD;</v>
      </c>
      <c r="N5" s="31" t="str">
        <f ca="1">"EXEC sp_updateextendedproperty 'MS_Description','"&amp;E3&amp;"','user',dbo,'table',"&amp;$C$3&amp;";"</f>
        <v>EXEC sp_updateextendedproperty 'MS_Description','프로젝트 헤더 정보','user',dbo,'table',TB_PROJECTHR;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TB_PROJECTHR,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TB_PROJECTHR,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PJT_ID);</v>
      </c>
      <c r="K6" s="31" t="str">
        <f t="shared" ca="1" si="1"/>
        <v>ALTER TABLE TB_PROJECTHR ADD PJT_ID NVARCHAR(15) NOT NULL;</v>
      </c>
      <c r="L6" s="31" t="str">
        <f t="shared" ca="1" si="2"/>
        <v>ALTER TABLE TB_PROJECTHR ALTER COLUMN PJT_ID NVARCHAR(15) NOT NULL;</v>
      </c>
      <c r="M6" s="31" t="str">
        <f t="shared" ref="M6:M25" ca="1" si="6">IF(B6="","","ALTER TABLE " &amp; $C$3 &amp; " DROP COLUMN " &amp; B6&amp;";")</f>
        <v>ALTER TABLE TB_PROJECTHR DROP COLUMN PJT_ID;</v>
      </c>
      <c r="N6" s="31"/>
      <c r="O6" s="31" t="str">
        <f t="shared" ca="1" si="3"/>
        <v xml:space="preserve">EXEC sp_addextendedproperty 'MS_Description' ,'상태 코드','user',dbo,'table', TB_PROJECTHR, 'column',STT_CD; </v>
      </c>
      <c r="P6" s="31" t="str">
        <f t="shared" ca="1" si="4"/>
        <v xml:space="preserve">EXEC sp_updateextendedproperty 'MS_Description' ,'상태 코드','user',dbo,'table', TB_PROJECTHR, 'column',STT_CD; </v>
      </c>
    </row>
    <row r="7" spans="1:16" ht="13.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si="5"/>
        <v>STT_CD CHAR (1) ,</v>
      </c>
      <c r="J7" s="31" t="str">
        <f t="shared" si="0"/>
        <v>X</v>
      </c>
      <c r="K7" s="31" t="str">
        <f t="shared" ca="1" si="1"/>
        <v>ALTER TABLE TB_PROJECTHR ADD STT_CD CHAR(1)NULL;</v>
      </c>
      <c r="L7" s="31" t="str">
        <f t="shared" ca="1" si="2"/>
        <v>ALTER TABLE TB_PROJECTHR ALTER COLUMN STT_CD CHAR(1) ;</v>
      </c>
      <c r="M7" s="31" t="str">
        <f ca="1">IF(B7="", "","ALTER TABLE " &amp; $C$3 &amp; " DROP COLUMN " &amp; B7&amp;";")</f>
        <v>ALTER TABLE TB_PROJECTHR DROP COLUMN STT_CD;</v>
      </c>
      <c r="N7" s="31"/>
      <c r="O7" s="31" t="str">
        <f t="shared" ca="1" si="3"/>
        <v xml:space="preserve">EXEC sp_addextendedproperty 'MS_Description' ,'프로젝트 명','user',dbo,'table', TB_PROJECTHR, 'column',PJT_NM; </v>
      </c>
      <c r="P7" s="31" t="str">
        <f t="shared" ca="1" si="4"/>
        <v xml:space="preserve">EXEC sp_updateextendedproperty 'MS_Description' ,'프로젝트 명','user',dbo,'table', TB_PROJECTHR, 'column',PJT_NM; </v>
      </c>
    </row>
    <row r="8" spans="1:16" ht="13.5" customHeight="1" x14ac:dyDescent="0.3">
      <c r="A8" s="36">
        <v>4</v>
      </c>
      <c r="B8" s="33" t="s">
        <v>142</v>
      </c>
      <c r="C8" s="33" t="s">
        <v>140</v>
      </c>
      <c r="D8" s="34"/>
      <c r="E8" s="33" t="s">
        <v>64</v>
      </c>
      <c r="F8" s="34">
        <v>1</v>
      </c>
      <c r="G8" s="34"/>
      <c r="H8" s="33"/>
      <c r="I8" s="31" t="str">
        <f t="shared" si="5"/>
        <v>PJT_NM CHAR (1) ,</v>
      </c>
      <c r="J8" s="31" t="str">
        <f t="shared" si="0"/>
        <v>X</v>
      </c>
      <c r="K8" s="31" t="str">
        <f t="shared" ca="1" si="1"/>
        <v>ALTER TABLE TB_PROJECTHR ADD PJT_NM CHAR(1)NULL;</v>
      </c>
      <c r="L8" s="31" t="str">
        <f t="shared" ca="1" si="2"/>
        <v>ALTER TABLE TB_PROJECTHR ALTER COLUMN PJT_NM CHAR(1) ;</v>
      </c>
      <c r="M8" s="31" t="str">
        <f t="shared" ca="1" si="6"/>
        <v>ALTER TABLE TB_PROJECTHR DROP COLUMN PJT_NM;</v>
      </c>
      <c r="N8" s="31"/>
      <c r="O8" s="31" t="str">
        <f t="shared" ca="1" si="3"/>
        <v xml:space="preserve">EXEC sp_addextendedproperty 'MS_Description' ,'프로젝트 설명','user',dbo,'table', TB_PROJECTHR, 'column',DISCRIPTION; </v>
      </c>
      <c r="P8" s="31" t="str">
        <f t="shared" ca="1" si="4"/>
        <v xml:space="preserve">EXEC sp_updateextendedproperty 'MS_Description' ,'프로젝트 설명','user',dbo,'table', TB_PROJECTHR, 'column',DISCRIPTION; </v>
      </c>
    </row>
    <row r="9" spans="1:16" ht="13.5" customHeight="1" x14ac:dyDescent="0.3">
      <c r="A9" s="36">
        <v>5</v>
      </c>
      <c r="B9" s="33" t="s">
        <v>144</v>
      </c>
      <c r="C9" s="33" t="s">
        <v>143</v>
      </c>
      <c r="D9" s="34"/>
      <c r="E9" s="33" t="s">
        <v>106</v>
      </c>
      <c r="F9" s="34">
        <v>200</v>
      </c>
      <c r="G9" s="34"/>
      <c r="H9" s="33"/>
      <c r="I9" s="31" t="str">
        <f t="shared" si="5"/>
        <v>DISCRIPTION NVARCHAR (200) ,</v>
      </c>
      <c r="J9" s="31" t="str">
        <f t="shared" si="0"/>
        <v>X</v>
      </c>
      <c r="K9" s="31" t="str">
        <f t="shared" ca="1" si="1"/>
        <v>ALTER TABLE TB_PROJECTHR ADD DISCRIPTION NVARCHAR(200)NULL;</v>
      </c>
      <c r="L9" s="31" t="str">
        <f t="shared" ca="1" si="2"/>
        <v>ALTER TABLE TB_PROJECTHR ALTER COLUMN DISCRIPTION NVARCHAR(200) ;</v>
      </c>
      <c r="M9" s="31" t="str">
        <f t="shared" ca="1" si="6"/>
        <v>ALTER TABLE TB_PROJECTHR DROP COLUMN DISCRIPTION;</v>
      </c>
      <c r="N9" s="31"/>
      <c r="O9" s="31" t="str">
        <f t="shared" ca="1" si="3"/>
        <v xml:space="preserve">EXEC sp_addextendedproperty 'MS_Description' ,'등록자','user',dbo,'table', TB_PROJECTHR, 'column',REG_ID; </v>
      </c>
      <c r="P9" s="31" t="str">
        <f t="shared" ca="1" si="4"/>
        <v xml:space="preserve">EXEC sp_updateextendedproperty 'MS_Description' ,'등록자','user',dbo,'table', TB_PROJECTHR, 'column',REG_ID; </v>
      </c>
    </row>
    <row r="10" spans="1:16" ht="13.5" customHeight="1" x14ac:dyDescent="0.3">
      <c r="A10" s="36">
        <v>6</v>
      </c>
      <c r="B10" s="37" t="s">
        <v>87</v>
      </c>
      <c r="C10" s="36" t="s">
        <v>63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REG_ID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TB_PROJECTHR ADD REG_ID NVARCHAR(100)NULL;</v>
      </c>
      <c r="L10" s="31" t="str">
        <f t="shared" ca="1" si="2"/>
        <v>ALTER TABLE TB_PROJECTHR ALTER COLUMN REG_ID NVARCHAR(100) ;</v>
      </c>
      <c r="M10" s="31" t="str">
        <f t="shared" ca="1" si="6"/>
        <v>ALTER TABLE TB_PROJECTHR DROP COLUMN REG_ID;</v>
      </c>
      <c r="N10" s="31"/>
      <c r="O10" s="31" t="str">
        <f t="shared" ca="1" si="3"/>
        <v xml:space="preserve">EXEC sp_addextendedproperty 'MS_Description' ,'등록일','user',dbo,'table', TB_PROJECTHR, 'column',REG_DT; </v>
      </c>
      <c r="P10" s="31" t="str">
        <f t="shared" ca="1" si="4"/>
        <v xml:space="preserve">EXEC sp_updateextendedproperty 'MS_Description' ,'등록일','user',dbo,'table', TB_PROJECTHR, 'column',REG_DT; </v>
      </c>
    </row>
    <row r="11" spans="1:16" ht="13.5" customHeight="1" x14ac:dyDescent="0.3">
      <c r="A11" s="36">
        <v>7</v>
      </c>
      <c r="B11" s="37" t="s">
        <v>88</v>
      </c>
      <c r="C11" s="36" t="s">
        <v>62</v>
      </c>
      <c r="D11" s="34"/>
      <c r="E11" s="33" t="s">
        <v>24</v>
      </c>
      <c r="F11" s="35"/>
      <c r="G11" s="34"/>
      <c r="H11" s="33"/>
      <c r="I11" s="31" t="str">
        <f t="shared" si="5"/>
        <v>REG_DT DATETIME ,</v>
      </c>
      <c r="J11" s="31" t="str">
        <f xml:space="preserve"> IF(B11="","",IF(D11="O",B11&amp;IF(D12="O",",",");"),"X"))</f>
        <v>X</v>
      </c>
      <c r="K11" s="31" t="str">
        <f t="shared" ca="1" si="1"/>
        <v>ALTER TABLE TB_PROJECTHR ADD REG_DT DATETIMENULL;</v>
      </c>
      <c r="L11" s="31" t="str">
        <f t="shared" ca="1" si="2"/>
        <v>ALTER TABLE TB_PROJECTHR ALTER COLUMN REG_DT DATETIME;</v>
      </c>
      <c r="M11" s="31" t="str">
        <f ca="1">IF(B11="","","ALTER TABLE " &amp; $C$3 &amp; " DROP COLUMN " &amp; B11&amp;";")</f>
        <v>ALTER TABLE TB_PROJECTHR DROP COLUMN REG_DT;</v>
      </c>
      <c r="N11" s="31"/>
      <c r="O11" s="31" t="str">
        <f t="shared" ca="1" si="3"/>
        <v xml:space="preserve">EXEC sp_addextendedproperty 'MS_Description' ,'수정자','user',dbo,'table', TB_PROJECTHR, 'column',MOD_ID; </v>
      </c>
      <c r="P11" s="31" t="str">
        <f t="shared" ca="1" si="4"/>
        <v xml:space="preserve">EXEC sp_updateextendedproperty 'MS_Description' ,'수정자','user',dbo,'table', TB_PROJECTHR, 'column',MOD_ID; </v>
      </c>
    </row>
    <row r="12" spans="1:16" ht="13.5" customHeight="1" x14ac:dyDescent="0.3">
      <c r="A12" s="36">
        <v>8</v>
      </c>
      <c r="B12" s="36" t="s">
        <v>89</v>
      </c>
      <c r="C12" s="36" t="s">
        <v>61</v>
      </c>
      <c r="D12" s="34"/>
      <c r="E12" s="33" t="s">
        <v>45</v>
      </c>
      <c r="F12" s="34">
        <v>100</v>
      </c>
      <c r="G12" s="34" t="s">
        <v>109</v>
      </c>
      <c r="H12" s="33"/>
      <c r="I12" s="31" t="str">
        <f t="shared" si="5"/>
        <v>MOD_ID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TB_PROJECTHR ADD MOD_ID NVARCHAR(100)NULL;</v>
      </c>
      <c r="L12" s="31" t="str">
        <f t="shared" ca="1" si="2"/>
        <v>ALTER TABLE TB_PROJECTHR ALTER COLUMN MOD_ID NVARCHAR(100) ;</v>
      </c>
      <c r="M12" s="31" t="str">
        <f t="shared" ref="M12:M14" ca="1" si="8">IF(B12="","","ALTER TABLE " &amp; $C$3 &amp; " DROP COLUMN " &amp; B12&amp;";")</f>
        <v>ALTER TABLE TB_PROJECTHR DROP COLUMN MOD_ID;</v>
      </c>
      <c r="N12" s="31"/>
      <c r="O12" s="31" t="str">
        <f t="shared" ca="1" si="3"/>
        <v xml:space="preserve">EXEC sp_addextendedproperty 'MS_Description' ,'수정일','user',dbo,'table', TB_PROJECTHR, 'column',MOD_DT; </v>
      </c>
      <c r="P12" s="31" t="str">
        <f t="shared" ca="1" si="4"/>
        <v xml:space="preserve">EXEC sp_updateextendedproperty 'MS_Description' ,'수정일','user',dbo,'table', TB_PROJECTHR, 'column',MOD_DT; </v>
      </c>
    </row>
    <row r="13" spans="1:16" ht="14.25" customHeight="1" x14ac:dyDescent="0.3">
      <c r="A13" s="36">
        <v>9</v>
      </c>
      <c r="B13" s="36" t="s">
        <v>90</v>
      </c>
      <c r="C13" s="36" t="s">
        <v>60</v>
      </c>
      <c r="D13" s="34"/>
      <c r="E13" s="33" t="s">
        <v>24</v>
      </c>
      <c r="F13" s="35"/>
      <c r="G13" s="34" t="s">
        <v>109</v>
      </c>
      <c r="H13" s="33"/>
      <c r="I13" s="31" t="str">
        <f t="shared" si="5"/>
        <v>MOD_DT DATETIME );</v>
      </c>
      <c r="J13" s="31" t="str">
        <f t="shared" si="7"/>
        <v>X</v>
      </c>
      <c r="K13" s="31" t="str">
        <f t="shared" ca="1" si="1"/>
        <v>ALTER TABLE TB_PROJECTHR ADD MOD_DT DATETIMENULL;</v>
      </c>
      <c r="L13" s="31" t="str">
        <f t="shared" ca="1" si="2"/>
        <v>ALTER TABLE TB_PROJECTHR ALTER COLUMN MOD_DT DATETIME;</v>
      </c>
      <c r="M13" s="31" t="str">
        <f t="shared" ca="1" si="8"/>
        <v>ALTER TABLE TB_PROJECTHR DROP COLUMN MOD_DT;</v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TB_PROJECTHR, 'column',참고 사항; </v>
      </c>
      <c r="P33" s="31" t="str">
        <f t="shared" ca="1" si="4"/>
        <v xml:space="preserve">EXEC sp_updateextendedproperty 'MS_Description' ,'','user',dbo,'table', TB_PROJECTHR,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TB_PROJECTHR ADD 참고 사항 NULL;</v>
      </c>
      <c r="L34" s="31" t="str">
        <f t="shared" ca="1" si="2"/>
        <v>ALTER TABLE TB_PROJECTHR ALTER COLUMN 참고 사항 ;</v>
      </c>
      <c r="M34" s="31" t="str">
        <f t="shared" ca="1" si="12"/>
        <v>ALTER TABLE TB_PROJECTHR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TB_PROJECTHR, 'column',ConstraNUMERIC Name; </v>
      </c>
      <c r="P36" s="31" t="str">
        <f t="shared" ca="1" si="4"/>
        <v xml:space="preserve">EXEC sp_updateextendedproperty 'MS_Description' ,'','user',dbo,'table', TB_PROJECTHR,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TB_PROJECTHR ADD ConstraNUMERIC Name (No.)NULL CONSTRANUMERIC DF_ADDR DEFAULT 'Table Name';</v>
      </c>
      <c r="L37" s="31" t="str">
        <f t="shared" ca="1" si="2"/>
        <v>ALTER TABLE TB_PROJECTHR ALTER COLUMN ConstraNUMERIC Name (No.)  CONSTRANUMERIC DF_ADDR DEFAULT 'Table Name';</v>
      </c>
      <c r="M37" s="31" t="str">
        <f t="shared" ca="1" si="12"/>
        <v>ALTER TABLE TB_PROJECTHR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TB_PROJECTHR, 'column',Index Name; </v>
      </c>
      <c r="P40" s="31" t="str">
        <f t="shared" ca="1" si="4"/>
        <v xml:space="preserve">EXEC sp_updateextendedproperty 'MS_Description' ,'','user',dbo,'table', TB_PROJECTHR,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TB_PROJECTHR ADD Index Name NULL;</v>
      </c>
      <c r="L41" s="31" t="str">
        <f t="shared" ca="1" si="2"/>
        <v>ALTER TABLE TB_PROJECTHR ALTER COLUMN Index Name ;</v>
      </c>
      <c r="M41" s="31" t="str">
        <f t="shared" ca="1" si="12"/>
        <v>ALTER TABLE TB_PROJECTHR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728-CC63-4FC7-BA48-70C5210F3411}">
  <sheetPr codeName="Sheet11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TB_PROJECT_MEMBER ;</v>
      </c>
      <c r="J2" s="49" t="str">
        <f ca="1">"GRANT SELECT, INSERT, UPDATE, DELETE ON "&amp;C3&amp;" TO MYLINK;"</f>
        <v>GRANT SELECT, INSERT, UPDATE, DELETE ON TB_PROJECT_MEMBER TO MYLINK;</v>
      </c>
      <c r="K2" s="49" t="str">
        <f ca="1">"CREATE OR REPLACE SYNONYM MYLINK."&amp;C3&amp;" FOR MYLINK."&amp;C3&amp;";"</f>
        <v>CREATE OR REPLACE SYNONYM MYLINK.TB_PROJECT_MEMBER FOR MYLINK.TB_PROJECT_MEMBER;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TB_PROJECT_MEMBER</v>
      </c>
      <c r="D3" s="41" t="s">
        <v>78</v>
      </c>
      <c r="E3" s="65" t="s">
        <v>155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TB_PROJECT_MEMBER (</v>
      </c>
      <c r="J4" s="31" t="str">
        <f ca="1">"ALTER TABLE "&amp;$C$3&amp;" ADD PRIMARY KEY ( "</f>
        <v xml:space="preserve">ALTER TABLE TB_PROJECT_MEMBER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멤버 정보','user',dbo,'table',TB_PROJECT_MEMBER;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TB_PROJECT_MEMBER,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TB_PROJECT_MEMBER,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TB_PROJECT_MEMBER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TB_PROJECT_MEMBER ALTER COLUMN CPY_CD NVARCHAR(10) NOT NULL;</v>
      </c>
      <c r="M5" s="31" t="str">
        <f ca="1">IF(B5="","","ALTER TABLE " &amp; $C$3 &amp; " DROP COLUMN " &amp; B5&amp;";")</f>
        <v>ALTER TABLE TB_PROJECT_MEMBER DROP COLUMN CPY_CD;</v>
      </c>
      <c r="N5" s="31" t="str">
        <f ca="1">"EXEC sp_updateextendedproperty 'MS_Description','"&amp;E3&amp;"','user',dbo,'table',"&amp;$C$3&amp;";"</f>
        <v>EXEC sp_updateextendedproperty 'MS_Description','프로젝트 멤버 정보','user',dbo,'table',TB_PROJECT_MEMBER;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TB_PROJECT_MEMBER,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TB_PROJECT_MEMBER,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TB_PROJECT_MEMBER ADD PJT_ID NVARCHAR(15) NOT NULL;</v>
      </c>
      <c r="L6" s="31" t="str">
        <f t="shared" ca="1" si="2"/>
        <v>ALTER TABLE TB_PROJECT_MEMBER ALTER COLUMN PJT_ID NVARCHAR(15) NOT NULL;</v>
      </c>
      <c r="M6" s="31" t="str">
        <f t="shared" ref="M6:M25" ca="1" si="6">IF(B6="","","ALTER TABLE " &amp; $C$3 &amp; " DROP COLUMN " &amp; B6&amp;";")</f>
        <v>ALTER TABLE TB_PROJECT_MEMBER DROP COLUMN PJT_ID;</v>
      </c>
      <c r="N6" s="31"/>
      <c r="O6" s="31" t="str">
        <f t="shared" ca="1" si="3"/>
        <v xml:space="preserve">EXEC sp_addextendedproperty 'MS_Description' ,'멤버 ID','user',dbo,'table', TB_PROJECT_MEMBER, 'column',USER_ID; </v>
      </c>
      <c r="P6" s="31" t="str">
        <f t="shared" ca="1" si="4"/>
        <v xml:space="preserve">EXEC sp_updateextendedproperty 'MS_Description' ,'멤버 ID','user',dbo,'table', TB_PROJECT_MEMBER, 'column',USER_ID; </v>
      </c>
    </row>
    <row r="7" spans="1:16" ht="13.5" customHeight="1" x14ac:dyDescent="0.3">
      <c r="A7" s="36">
        <v>3</v>
      </c>
      <c r="B7" s="33" t="s">
        <v>91</v>
      </c>
      <c r="C7" s="33" t="s">
        <v>156</v>
      </c>
      <c r="D7" s="34" t="s">
        <v>81</v>
      </c>
      <c r="E7" s="33" t="s">
        <v>64</v>
      </c>
      <c r="F7" s="34">
        <v>1</v>
      </c>
      <c r="G7" s="34"/>
      <c r="H7" s="33"/>
      <c r="I7" s="31" t="str">
        <f t="shared" si="5"/>
        <v>USER_ID CHAR (1) NOT NULL,</v>
      </c>
      <c r="J7" s="31" t="str">
        <f t="shared" si="0"/>
        <v>USER_ID);</v>
      </c>
      <c r="K7" s="31" t="str">
        <f t="shared" ca="1" si="1"/>
        <v>ALTER TABLE TB_PROJECT_MEMBER ADD USER_ID CHAR(1) NOT NULL;</v>
      </c>
      <c r="L7" s="31" t="str">
        <f t="shared" ca="1" si="2"/>
        <v>ALTER TABLE TB_PROJECT_MEMBER ALTER COLUMN USER_ID CHAR(1) NOT NULL;</v>
      </c>
      <c r="M7" s="31" t="str">
        <f ca="1">IF(B7="", "","ALTER TABLE " &amp; $C$3 &amp; " DROP COLUMN " &amp; B7&amp;";")</f>
        <v>ALTER TABLE TB_PROJECT_MEMBER DROP COLUMN USER_ID;</v>
      </c>
      <c r="N7" s="31"/>
      <c r="O7" s="31" t="str">
        <f t="shared" ca="1" si="3"/>
        <v xml:space="preserve">EXEC sp_addextendedproperty 'MS_Description' ,'상태 코드','user',dbo,'table', TB_PROJECT_MEMBER, 'column',STT_CD; </v>
      </c>
      <c r="P7" s="31" t="str">
        <f t="shared" ca="1" si="4"/>
        <v xml:space="preserve">EXEC sp_updateextendedproperty 'MS_Description' ,'상태 코드','user',dbo,'table', TB_PROJECT_MEMBER,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TB_PROJECT_MEMBER ADD STT_CD CHAR(1)NULL;</v>
      </c>
      <c r="L8" s="31" t="str">
        <f t="shared" ca="1" si="2"/>
        <v>ALTER TABLE TB_PROJECT_MEMBER ALTER COLUMN STT_CD CHAR(1) ;</v>
      </c>
      <c r="M8" s="31" t="str">
        <f t="shared" ca="1" si="6"/>
        <v>ALTER TABLE TB_PROJECT_MEMBER DROP COLUMN STT_CD;</v>
      </c>
      <c r="N8" s="31"/>
      <c r="O8" s="31" t="str">
        <f t="shared" ca="1" si="3"/>
        <v xml:space="preserve">EXEC sp_addextendedproperty 'MS_Description' ,'등록자','user',dbo,'table', TB_PROJECT_MEMBER, 'column',REG_ID; </v>
      </c>
      <c r="P8" s="31" t="str">
        <f t="shared" ca="1" si="4"/>
        <v xml:space="preserve">EXEC sp_updateextendedproperty 'MS_Description' ,'등록자','user',dbo,'table', TB_PROJECT_MEMBER, 'column',REG_ID; </v>
      </c>
    </row>
    <row r="9" spans="1:16" ht="13.5" customHeight="1" x14ac:dyDescent="0.3">
      <c r="A9" s="36">
        <v>5</v>
      </c>
      <c r="B9" s="37" t="s">
        <v>87</v>
      </c>
      <c r="C9" s="36" t="s">
        <v>63</v>
      </c>
      <c r="D9" s="34"/>
      <c r="E9" s="33" t="s">
        <v>45</v>
      </c>
      <c r="F9" s="34">
        <v>100</v>
      </c>
      <c r="G9" s="34"/>
      <c r="H9" s="33"/>
      <c r="I9" s="31" t="str">
        <f t="shared" si="5"/>
        <v>REG_ID NVARCHAR (100) ,</v>
      </c>
      <c r="J9" s="31" t="str">
        <f t="shared" si="0"/>
        <v>X</v>
      </c>
      <c r="K9" s="31" t="str">
        <f t="shared" ca="1" si="1"/>
        <v>ALTER TABLE TB_PROJECT_MEMBER ADD REG_ID NVARCHAR(100)NULL;</v>
      </c>
      <c r="L9" s="31" t="str">
        <f t="shared" ca="1" si="2"/>
        <v>ALTER TABLE TB_PROJECT_MEMBER ALTER COLUMN REG_ID NVARCHAR(100) ;</v>
      </c>
      <c r="M9" s="31" t="str">
        <f t="shared" ca="1" si="6"/>
        <v>ALTER TABLE TB_PROJECT_MEMBER DROP COLUMN REG_ID;</v>
      </c>
      <c r="N9" s="31"/>
      <c r="O9" s="31" t="str">
        <f t="shared" ca="1" si="3"/>
        <v xml:space="preserve">EXEC sp_addextendedproperty 'MS_Description' ,'등록일','user',dbo,'table', TB_PROJECT_MEMBER, 'column',REG_DT; </v>
      </c>
      <c r="P9" s="31" t="str">
        <f t="shared" ca="1" si="4"/>
        <v xml:space="preserve">EXEC sp_updateextendedproperty 'MS_Description' ,'등록일','user',dbo,'table', TB_PROJECT_MEMBER, 'column',REG_DT; </v>
      </c>
    </row>
    <row r="10" spans="1:16" ht="13.5" customHeight="1" x14ac:dyDescent="0.3">
      <c r="A10" s="36">
        <v>6</v>
      </c>
      <c r="B10" s="37" t="s">
        <v>88</v>
      </c>
      <c r="C10" s="36" t="s">
        <v>62</v>
      </c>
      <c r="D10" s="34"/>
      <c r="E10" s="33" t="s">
        <v>24</v>
      </c>
      <c r="F10" s="35"/>
      <c r="G10" s="34"/>
      <c r="H10" s="33"/>
      <c r="I10" s="31" t="str">
        <f t="shared" si="5"/>
        <v>REG_DT DATETIME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TB_PROJECT_MEMBER ADD REG_DT DATETIMENULL;</v>
      </c>
      <c r="L10" s="31" t="str">
        <f t="shared" ca="1" si="2"/>
        <v>ALTER TABLE TB_PROJECT_MEMBER ALTER COLUMN REG_DT DATETIME;</v>
      </c>
      <c r="M10" s="31" t="str">
        <f t="shared" ca="1" si="6"/>
        <v>ALTER TABLE TB_PROJECT_MEMBER DROP COLUMN REG_DT;</v>
      </c>
      <c r="N10" s="31"/>
      <c r="O10" s="31" t="str">
        <f t="shared" ca="1" si="3"/>
        <v xml:space="preserve">EXEC sp_addextendedproperty 'MS_Description' ,'수정자','user',dbo,'table', TB_PROJECT_MEMBER, 'column',MOD_ID; </v>
      </c>
      <c r="P10" s="31" t="str">
        <f t="shared" ca="1" si="4"/>
        <v xml:space="preserve">EXEC sp_updateextendedproperty 'MS_Description' ,'수정자','user',dbo,'table', TB_PROJECT_MEMBER, 'column',MOD_ID; </v>
      </c>
    </row>
    <row r="11" spans="1:16" ht="13.5" customHeight="1" x14ac:dyDescent="0.3">
      <c r="A11" s="36">
        <v>7</v>
      </c>
      <c r="B11" s="36" t="s">
        <v>89</v>
      </c>
      <c r="C11" s="36" t="s">
        <v>61</v>
      </c>
      <c r="D11" s="34"/>
      <c r="E11" s="33" t="s">
        <v>45</v>
      </c>
      <c r="F11" s="34">
        <v>100</v>
      </c>
      <c r="G11" s="34" t="s">
        <v>109</v>
      </c>
      <c r="H11" s="33"/>
      <c r="I11" s="31" t="str">
        <f t="shared" si="5"/>
        <v>MOD_ID NVARCHAR (100)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TB_PROJECT_MEMBER ADD MOD_ID NVARCHAR(100)NULL;</v>
      </c>
      <c r="L11" s="31" t="str">
        <f t="shared" ca="1" si="2"/>
        <v>ALTER TABLE TB_PROJECT_MEMBER ALTER COLUMN MOD_ID NVARCHAR(100) ;</v>
      </c>
      <c r="M11" s="31" t="str">
        <f ca="1">IF(B11="","","ALTER TABLE " &amp; $C$3 &amp; " DROP COLUMN " &amp; B11&amp;";")</f>
        <v>ALTER TABLE TB_PROJECT_MEMBER DROP COLUMN MOD_ID;</v>
      </c>
      <c r="N11" s="31"/>
      <c r="O11" s="31" t="str">
        <f t="shared" ca="1" si="3"/>
        <v xml:space="preserve">EXEC sp_addextendedproperty 'MS_Description' ,'수정일','user',dbo,'table', TB_PROJECT_MEMBER, 'column',MOD_DT; </v>
      </c>
      <c r="P11" s="31" t="str">
        <f t="shared" ca="1" si="4"/>
        <v xml:space="preserve">EXEC sp_updateextendedproperty 'MS_Description' ,'수정일','user',dbo,'table', TB_PROJECT_MEMBER, 'column',MOD_DT; </v>
      </c>
    </row>
    <row r="12" spans="1:16" ht="13.5" customHeight="1" x14ac:dyDescent="0.3">
      <c r="A12" s="36">
        <v>8</v>
      </c>
      <c r="B12" s="36" t="s">
        <v>90</v>
      </c>
      <c r="C12" s="36" t="s">
        <v>60</v>
      </c>
      <c r="D12" s="34"/>
      <c r="E12" s="33" t="s">
        <v>24</v>
      </c>
      <c r="F12" s="35"/>
      <c r="G12" s="34" t="s">
        <v>109</v>
      </c>
      <c r="H12" s="33"/>
      <c r="I12" s="31" t="str">
        <f t="shared" si="5"/>
        <v>MOD_DT DATETIME );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TB_PROJECT_MEMBER ADD MOD_DT DATETIMENULL;</v>
      </c>
      <c r="L12" s="31" t="str">
        <f t="shared" ca="1" si="2"/>
        <v>ALTER TABLE TB_PROJECT_MEMBER ALTER COLUMN MOD_DT DATETIME;</v>
      </c>
      <c r="M12" s="31" t="str">
        <f t="shared" ref="M12:M14" ca="1" si="8">IF(B12="","","ALTER TABLE " &amp; $C$3 &amp; " DROP COLUMN " &amp; B12&amp;";")</f>
        <v>ALTER TABLE TB_PROJECT_MEMBER DROP COLUMN MOD_DT;</v>
      </c>
      <c r="N12" s="31"/>
      <c r="O12" s="31" t="str">
        <f t="shared" si="3"/>
        <v/>
      </c>
      <c r="P12" s="31" t="str">
        <f t="shared" si="4"/>
        <v/>
      </c>
    </row>
    <row r="13" spans="1:16" ht="14.25" customHeight="1" x14ac:dyDescent="0.3">
      <c r="A13" s="36">
        <v>9</v>
      </c>
      <c r="B13" s="36"/>
      <c r="C13" s="36"/>
      <c r="D13" s="34"/>
      <c r="E13" s="33"/>
      <c r="F13" s="35"/>
      <c r="G13" s="34"/>
      <c r="H13" s="33"/>
      <c r="I13" s="31" t="str">
        <f t="shared" si="5"/>
        <v/>
      </c>
      <c r="J13" s="31" t="str">
        <f t="shared" si="7"/>
        <v/>
      </c>
      <c r="K13" s="31" t="str">
        <f t="shared" si="1"/>
        <v/>
      </c>
      <c r="L13" s="31" t="str">
        <f t="shared" si="2"/>
        <v/>
      </c>
      <c r="M13" s="31" t="str">
        <f t="shared" si="8"/>
        <v/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TB_PROJECT_MEMBER, 'column',참고 사항; </v>
      </c>
      <c r="P33" s="31" t="str">
        <f t="shared" ca="1" si="4"/>
        <v xml:space="preserve">EXEC sp_updateextendedproperty 'MS_Description' ,'','user',dbo,'table', TB_PROJECT_MEMBER,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TB_PROJECT_MEMBER ADD 참고 사항 NULL;</v>
      </c>
      <c r="L34" s="31" t="str">
        <f t="shared" ca="1" si="2"/>
        <v>ALTER TABLE TB_PROJECT_MEMBER ALTER COLUMN 참고 사항 ;</v>
      </c>
      <c r="M34" s="31" t="str">
        <f t="shared" ca="1" si="12"/>
        <v>ALTER TABLE TB_PROJECT_MEMBER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TB_PROJECT_MEMBER, 'column',ConstraNUMERIC Name; </v>
      </c>
      <c r="P36" s="31" t="str">
        <f t="shared" ca="1" si="4"/>
        <v xml:space="preserve">EXEC sp_updateextendedproperty 'MS_Description' ,'','user',dbo,'table', TB_PROJECT_MEMBER,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TB_PROJECT_MEMBER ADD ConstraNUMERIC Name (No.)NULL CONSTRANUMERIC DF_ADDR DEFAULT 'Table Name';</v>
      </c>
      <c r="L37" s="31" t="str">
        <f t="shared" ca="1" si="2"/>
        <v>ALTER TABLE TB_PROJECT_MEMBER ALTER COLUMN ConstraNUMERIC Name (No.)  CONSTRANUMERIC DF_ADDR DEFAULT 'Table Name';</v>
      </c>
      <c r="M37" s="31" t="str">
        <f t="shared" ca="1" si="12"/>
        <v>ALTER TABLE TB_PROJECT_MEMBER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TB_PROJECT_MEMBER, 'column',Index Name; </v>
      </c>
      <c r="P40" s="31" t="str">
        <f t="shared" ca="1" si="4"/>
        <v xml:space="preserve">EXEC sp_updateextendedproperty 'MS_Description' ,'','user',dbo,'table', TB_PROJECT_MEMBER,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TB_PROJECT_MEMBER ADD Index Name NULL;</v>
      </c>
      <c r="L41" s="31" t="str">
        <f t="shared" ca="1" si="2"/>
        <v>ALTER TABLE TB_PROJECT_MEMBER ALTER COLUMN Index Name ;</v>
      </c>
      <c r="M41" s="31" t="str">
        <f t="shared" ca="1" si="12"/>
        <v>ALTER TABLE TB_PROJECT_MEMBER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9626-3E07-40DD-A718-5B71E23757D7}">
  <sheetPr codeName="Sheet12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TB_PROJECTDT ;</v>
      </c>
      <c r="J2" s="49" t="str">
        <f ca="1">"GRANT SELECT, INSERT, UPDATE, DELETE ON "&amp;C3&amp;" TO MYLINK;"</f>
        <v>GRANT SELECT, INSERT, UPDATE, DELETE ON TB_PROJECTDT TO MYLINK;</v>
      </c>
      <c r="K2" s="49" t="str">
        <f ca="1">"CREATE OR REPLACE SYNONYM MYLINK."&amp;C3&amp;" FOR MYLINK."&amp;C3&amp;";"</f>
        <v>CREATE OR REPLACE SYNONYM MYLINK.TB_PROJECTDT FOR MYLINK.TB_PROJECTDT;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TB_PROJECTDT</v>
      </c>
      <c r="D3" s="41" t="s">
        <v>78</v>
      </c>
      <c r="E3" s="65" t="s">
        <v>152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TB_PROJECTDT (</v>
      </c>
      <c r="J4" s="31" t="str">
        <f ca="1">"ALTER TABLE "&amp;$C$3&amp;" ADD PRIMARY KEY ( "</f>
        <v xml:space="preserve">ALTER TABLE TB_PROJECTDT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상세 일정 정보','user',dbo,'table',TB_PROJECTDT;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TB_PROJECTDT,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TB_PROJECTDT,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TB_PROJECTDT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TB_PROJECTDT ALTER COLUMN CPY_CD NVARCHAR(10) NOT NULL;</v>
      </c>
      <c r="M5" s="31" t="str">
        <f ca="1">IF(B5="","","ALTER TABLE " &amp; $C$3 &amp; " DROP COLUMN " &amp; B5&amp;";")</f>
        <v>ALTER TABLE TB_PROJECTDT DROP COLUMN CPY_CD;</v>
      </c>
      <c r="N5" s="31" t="str">
        <f ca="1">"EXEC sp_updateextendedproperty 'MS_Description','"&amp;E3&amp;"','user',dbo,'table',"&amp;$C$3&amp;";"</f>
        <v>EXEC sp_updateextendedproperty 'MS_Description','프로젝트 상세 일정 정보','user',dbo,'table',TB_PROJECTDT;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TB_PROJECTDT,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TB_PROJECTDT,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TB_PROJECTDT ADD PJT_ID NVARCHAR(15) NOT NULL;</v>
      </c>
      <c r="L6" s="31" t="str">
        <f t="shared" ca="1" si="2"/>
        <v>ALTER TABLE TB_PROJECTDT ALTER COLUMN PJT_ID NVARCHAR(15) NOT NULL;</v>
      </c>
      <c r="M6" s="31" t="str">
        <f t="shared" ref="M6:M25" ca="1" si="6">IF(B6="","","ALTER TABLE " &amp; $C$3 &amp; " DROP COLUMN " &amp; B6&amp;";")</f>
        <v>ALTER TABLE TB_PROJECTDT DROP COLUMN PJT_ID;</v>
      </c>
      <c r="N6" s="31"/>
      <c r="O6" s="31" t="str">
        <f t="shared" ca="1" si="3"/>
        <v xml:space="preserve">EXEC sp_addextendedproperty 'MS_Description' ,'일정 ID','user',dbo,'table', TB_PROJECTDT, 'column',ID; </v>
      </c>
      <c r="P6" s="31" t="str">
        <f t="shared" ca="1" si="4"/>
        <v xml:space="preserve">EXEC sp_updateextendedproperty 'MS_Description' ,'일정 ID','user',dbo,'table', TB_PROJECTDT,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TB_PROJECTDT ADD ID NVARCHAR(15) NOT NULL;</v>
      </c>
      <c r="L7" s="31" t="str">
        <f t="shared" ca="1" si="2"/>
        <v>ALTER TABLE TB_PROJECTDT ALTER COLUMN ID NVARCHAR(15) NOT NULL;</v>
      </c>
      <c r="M7" s="31" t="str">
        <f ca="1">IF(B7="", "","ALTER TABLE " &amp; $C$3 &amp; " DROP COLUMN " &amp; B7&amp;";")</f>
        <v>ALTER TABLE TB_PROJECTDT DROP COLUMN ID;</v>
      </c>
      <c r="N7" s="31"/>
      <c r="O7" s="31" t="str">
        <f t="shared" ca="1" si="3"/>
        <v xml:space="preserve">EXEC sp_addextendedproperty 'MS_Description' ,'상태 코드','user',dbo,'table', TB_PROJECTDT, 'column',STT_CD; </v>
      </c>
      <c r="P7" s="31" t="str">
        <f t="shared" ca="1" si="4"/>
        <v xml:space="preserve">EXEC sp_updateextendedproperty 'MS_Description' ,'상태 코드','user',dbo,'table', TB_PROJECTDT,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TB_PROJECTDT ADD STT_CD CHAR(1)NULL;</v>
      </c>
      <c r="L8" s="31" t="str">
        <f t="shared" ca="1" si="2"/>
        <v>ALTER TABLE TB_PROJECTDT ALTER COLUMN STT_CD CHAR(1) ;</v>
      </c>
      <c r="M8" s="31" t="str">
        <f t="shared" ca="1" si="6"/>
        <v>ALTER TABLE TB_PROJECTDT DROP COLUMN STT_CD;</v>
      </c>
      <c r="N8" s="31"/>
      <c r="O8" s="31" t="str">
        <f t="shared" ca="1" si="3"/>
        <v xml:space="preserve">EXEC sp_addextendedproperty 'MS_Description' ,'Label','user',dbo,'table', TB_PROJECTDT, 'column',LABEL; </v>
      </c>
      <c r="P8" s="31" t="str">
        <f t="shared" ca="1" si="4"/>
        <v xml:space="preserve">EXEC sp_updateextendedproperty 'MS_Description' ,'Label','user',dbo,'table', TB_PROJECTDT, 'column',LABEL; </v>
      </c>
    </row>
    <row r="9" spans="1:16" ht="13.5" customHeight="1" x14ac:dyDescent="0.3">
      <c r="A9" s="36">
        <v>5</v>
      </c>
      <c r="B9" s="33" t="s">
        <v>99</v>
      </c>
      <c r="C9" s="33" t="s">
        <v>108</v>
      </c>
      <c r="D9" s="34"/>
      <c r="E9" s="33" t="s">
        <v>106</v>
      </c>
      <c r="F9" s="34">
        <v>200</v>
      </c>
      <c r="G9" s="34"/>
      <c r="H9" s="33"/>
      <c r="I9" s="31" t="str">
        <f t="shared" si="5"/>
        <v>LABEL NVARCHAR (200) ,</v>
      </c>
      <c r="J9" s="31" t="str">
        <f t="shared" si="0"/>
        <v>X</v>
      </c>
      <c r="K9" s="31" t="str">
        <f t="shared" ca="1" si="1"/>
        <v>ALTER TABLE TB_PROJECTDT ADD LABEL NVARCHAR(200)NULL;</v>
      </c>
      <c r="L9" s="31" t="str">
        <f t="shared" ca="1" si="2"/>
        <v>ALTER TABLE TB_PROJECTDT ALTER COLUMN LABEL NVARCHAR(200) ;</v>
      </c>
      <c r="M9" s="31" t="str">
        <f t="shared" ca="1" si="6"/>
        <v>ALTER TABLE TB_PROJECTDT DROP COLUMN LABEL;</v>
      </c>
      <c r="N9" s="31"/>
      <c r="O9" s="31" t="str">
        <f t="shared" ca="1" si="3"/>
        <v xml:space="preserve">EXEC sp_addextendedproperty 'MS_Description' ,'우선순위','user',dbo,'table', TB_PROJECTDT, 'column',PRIORITY; </v>
      </c>
      <c r="P9" s="31" t="str">
        <f t="shared" ca="1" si="4"/>
        <v xml:space="preserve">EXEC sp_updateextendedproperty 'MS_Description' ,'우선순위','user',dbo,'table', TB_PROJECTDT, 'column',PRIORITY; </v>
      </c>
    </row>
    <row r="10" spans="1:16" ht="13.5" customHeight="1" x14ac:dyDescent="0.3">
      <c r="A10" s="36">
        <v>6</v>
      </c>
      <c r="B10" s="33" t="s">
        <v>101</v>
      </c>
      <c r="C10" s="33" t="s">
        <v>145</v>
      </c>
      <c r="D10" s="34"/>
      <c r="E10" s="33" t="s">
        <v>45</v>
      </c>
      <c r="F10" s="34">
        <v>10</v>
      </c>
      <c r="G10" s="34" t="s">
        <v>109</v>
      </c>
      <c r="H10" s="33"/>
      <c r="I10" s="31" t="str">
        <f t="shared" si="5"/>
        <v>PRIORITY NVARCHAR (10)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TB_PROJECTDT ADD PRIORITY NVARCHAR(10)NULL;</v>
      </c>
      <c r="L10" s="31" t="str">
        <f t="shared" ca="1" si="2"/>
        <v>ALTER TABLE TB_PROJECTDT ALTER COLUMN PRIORITY NVARCHAR(10) ;</v>
      </c>
      <c r="M10" s="31" t="str">
        <f t="shared" ca="1" si="6"/>
        <v>ALTER TABLE TB_PROJECTDT DROP COLUMN PRIORITY;</v>
      </c>
      <c r="N10" s="31"/>
      <c r="O10" s="31" t="str">
        <f t="shared" ca="1" si="3"/>
        <v xml:space="preserve">EXEC sp_addextendedproperty 'MS_Description' ,'색상','user',dbo,'table', TB_PROJECTDT, 'column',COLOR; </v>
      </c>
      <c r="P10" s="31" t="str">
        <f t="shared" ca="1" si="4"/>
        <v xml:space="preserve">EXEC sp_updateextendedproperty 'MS_Description' ,'색상','user',dbo,'table', TB_PROJECTDT, 'column',COLOR; </v>
      </c>
    </row>
    <row r="11" spans="1:16" ht="13.5" customHeight="1" x14ac:dyDescent="0.3">
      <c r="A11" s="36">
        <v>7</v>
      </c>
      <c r="B11" s="33" t="s">
        <v>102</v>
      </c>
      <c r="C11" s="33" t="s">
        <v>146</v>
      </c>
      <c r="D11" s="34"/>
      <c r="E11" s="33" t="s">
        <v>64</v>
      </c>
      <c r="F11" s="34">
        <v>7</v>
      </c>
      <c r="G11" s="34" t="s">
        <v>109</v>
      </c>
      <c r="H11" s="33"/>
      <c r="I11" s="31" t="str">
        <f t="shared" si="5"/>
        <v>COLOR CHAR (7)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TB_PROJECTDT ADD COLOR CHAR(7)NULL;</v>
      </c>
      <c r="L11" s="31" t="str">
        <f t="shared" ca="1" si="2"/>
        <v>ALTER TABLE TB_PROJECTDT ALTER COLUMN COLOR CHAR(7) ;</v>
      </c>
      <c r="M11" s="31" t="str">
        <f ca="1">IF(B11="","","ALTER TABLE " &amp; $C$3 &amp; " DROP COLUMN " &amp; B11&amp;";")</f>
        <v>ALTER TABLE TB_PROJECTDT DROP COLUMN COLOR;</v>
      </c>
      <c r="N11" s="31"/>
      <c r="O11" s="31" t="str">
        <f t="shared" ca="1" si="3"/>
        <v xml:space="preserve">EXEC sp_addextendedproperty 'MS_Description' ,'진행도','user',dbo,'table', TB_PROJECTDT, 'column',PROGRESS; </v>
      </c>
      <c r="P11" s="31" t="str">
        <f t="shared" ca="1" si="4"/>
        <v xml:space="preserve">EXEC sp_updateextendedproperty 'MS_Description' ,'진행도','user',dbo,'table', TB_PROJECTDT, 'column',PROGRESS; </v>
      </c>
    </row>
    <row r="12" spans="1:16" ht="13.5" customHeight="1" x14ac:dyDescent="0.3">
      <c r="A12" s="36">
        <v>8</v>
      </c>
      <c r="B12" s="33" t="s">
        <v>103</v>
      </c>
      <c r="C12" s="33" t="s">
        <v>147</v>
      </c>
      <c r="D12" s="34"/>
      <c r="E12" s="33" t="s">
        <v>96</v>
      </c>
      <c r="F12" s="34">
        <v>3</v>
      </c>
      <c r="G12" s="34" t="s">
        <v>109</v>
      </c>
      <c r="H12" s="33"/>
      <c r="I12" s="31" t="str">
        <f t="shared" si="5"/>
        <v>PROGRESS NUMERIC (3)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TB_PROJECTDT ADD PROGRESS NUMERIC(3)NULL;</v>
      </c>
      <c r="L12" s="31" t="str">
        <f t="shared" ca="1" si="2"/>
        <v>ALTER TABLE TB_PROJECTDT ALTER COLUMN PROGRESS NUMERIC(3) ;</v>
      </c>
      <c r="M12" s="31" t="str">
        <f t="shared" ref="M12:M14" ca="1" si="8">IF(B12="","","ALTER TABLE " &amp; $C$3 &amp; " DROP COLUMN " &amp; B12&amp;";")</f>
        <v>ALTER TABLE TB_PROJECTDT DROP COLUMN PROGRESS;</v>
      </c>
      <c r="N12" s="31"/>
      <c r="O12" s="31" t="str">
        <f t="shared" ca="1" si="3"/>
        <v xml:space="preserve">EXEC sp_addextendedproperty 'MS_Description' ,'시작일','user',dbo,'table', TB_PROJECTDT, 'column',START_DATE; </v>
      </c>
      <c r="P12" s="31" t="str">
        <f t="shared" ca="1" si="4"/>
        <v xml:space="preserve">EXEC sp_updateextendedproperty 'MS_Description' ,'시작일','user',dbo,'table', TB_PROJECTDT, 'column',START_DATE; </v>
      </c>
    </row>
    <row r="13" spans="1:16" ht="14.25" customHeight="1" x14ac:dyDescent="0.3">
      <c r="A13" s="36">
        <v>9</v>
      </c>
      <c r="B13" s="33" t="s">
        <v>104</v>
      </c>
      <c r="C13" s="33" t="s">
        <v>148</v>
      </c>
      <c r="D13" s="34"/>
      <c r="E13" s="33" t="s">
        <v>24</v>
      </c>
      <c r="F13" s="34"/>
      <c r="G13" s="34"/>
      <c r="H13" s="33"/>
      <c r="I13" s="31" t="str">
        <f t="shared" si="5"/>
        <v>START_DATE DATETIME ,</v>
      </c>
      <c r="J13" s="31" t="str">
        <f t="shared" si="7"/>
        <v>X</v>
      </c>
      <c r="K13" s="31" t="str">
        <f t="shared" ca="1" si="1"/>
        <v>ALTER TABLE TB_PROJECTDT ADD START_DATE DATETIMENULL;</v>
      </c>
      <c r="L13" s="31" t="str">
        <f t="shared" ca="1" si="2"/>
        <v>ALTER TABLE TB_PROJECTDT ALTER COLUMN START_DATE DATETIME;</v>
      </c>
      <c r="M13" s="31" t="str">
        <f t="shared" ca="1" si="8"/>
        <v>ALTER TABLE TB_PROJECTDT DROP COLUMN START_DATE;</v>
      </c>
      <c r="N13" s="31"/>
      <c r="O13" s="31" t="str">
        <f t="shared" ca="1" si="3"/>
        <v xml:space="preserve">EXEC sp_addextendedproperty 'MS_Description' ,'종료일','user',dbo,'table', TB_PROJECTDT, 'column',END_DATE; </v>
      </c>
      <c r="P13" s="31" t="str">
        <f t="shared" ca="1" si="4"/>
        <v xml:space="preserve">EXEC sp_updateextendedproperty 'MS_Description' ,'종료일','user',dbo,'table', TB_PROJECTDT, 'column',END_DATE; </v>
      </c>
    </row>
    <row r="14" spans="1:16" ht="13.5" customHeight="1" x14ac:dyDescent="0.3">
      <c r="A14" s="36">
        <v>10</v>
      </c>
      <c r="B14" s="33" t="s">
        <v>105</v>
      </c>
      <c r="C14" s="33" t="s">
        <v>149</v>
      </c>
      <c r="D14" s="34"/>
      <c r="E14" s="33" t="s">
        <v>24</v>
      </c>
      <c r="F14" s="34"/>
      <c r="G14" s="34" t="s">
        <v>109</v>
      </c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END_DATE DATETIME ,</v>
      </c>
      <c r="J14" s="31" t="str">
        <f xml:space="preserve"> IF(B14="","",IF(D14="O",B14&amp;IF(D15="O",",",");"),"X"))</f>
        <v>X</v>
      </c>
      <c r="K14" s="31" t="str">
        <f t="shared" ca="1" si="1"/>
        <v>ALTER TABLE TB_PROJECTDT ADD END_DATE DATETIMENULL;</v>
      </c>
      <c r="L14" s="31" t="str">
        <f t="shared" ca="1" si="2"/>
        <v>ALTER TABLE TB_PROJECTDT ALTER COLUMN END_DATE DATETIME;</v>
      </c>
      <c r="M14" s="31" t="str">
        <f t="shared" ca="1" si="8"/>
        <v>ALTER TABLE TB_PROJECTDT DROP COLUMN END_DATE;</v>
      </c>
      <c r="N14" s="31"/>
      <c r="O14" s="31" t="str">
        <f ca="1">IF(B15="","","EXEC sp_addextendedproperty 'MS_Description' ,'"&amp;C15&amp;"','user',dbo,'table', "&amp;$C$3&amp;", 'column',"&amp;B15&amp;"; ")</f>
        <v xml:space="preserve">EXEC sp_addextendedproperty 'MS_Description' ,'순서','user',dbo,'table', TB_PROJECTDT, 'column',SORTORDER; </v>
      </c>
      <c r="P14" s="31" t="str">
        <f ca="1">IF(B15="","", "EXEC sp_updateextendedproperty 'MS_Description' ,'"&amp;C15&amp;"','user',dbo,'table', "&amp;$C$3&amp;", 'column',"&amp;B15&amp;"; ")</f>
        <v xml:space="preserve">EXEC sp_updateextendedproperty 'MS_Description' ,'순서','user',dbo,'table', TB_PROJECTDT, 'column',SORTORDER; </v>
      </c>
    </row>
    <row r="15" spans="1:16" ht="13.5" customHeight="1" x14ac:dyDescent="0.3">
      <c r="A15" s="36">
        <v>11</v>
      </c>
      <c r="B15" s="33" t="s">
        <v>150</v>
      </c>
      <c r="C15" s="33" t="s">
        <v>151</v>
      </c>
      <c r="D15" s="34"/>
      <c r="E15" s="33" t="s">
        <v>96</v>
      </c>
      <c r="F15" s="34">
        <v>3</v>
      </c>
      <c r="G15" s="34"/>
      <c r="H15" s="33"/>
      <c r="I15" s="31" t="str">
        <f t="shared" si="5"/>
        <v>SORTORDER NUMERIC (3)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TB_PROJECTDT ADD SORTORDER NUMERIC(3)NULL;</v>
      </c>
      <c r="L15" s="31" t="str">
        <f t="shared" ca="1" si="2"/>
        <v>ALTER TABLE TB_PROJECTDT ALTER COLUMN SORTORDER NUMERIC(3) ;</v>
      </c>
      <c r="M15" s="31" t="str">
        <f ca="1">IF(B15="","","ALTER TABLE " &amp; $C$3 &amp; " DROP COLUMN " &amp; B15&amp;";")</f>
        <v>ALTER TABLE TB_PROJECTDT DROP COLUMN SORTORDER;</v>
      </c>
      <c r="N15" s="31"/>
      <c r="O15" s="31" t="str">
        <f t="shared" ca="1" si="3"/>
        <v xml:space="preserve">EXEC sp_addextendedproperty 'MS_Description' ,'설명','user',dbo,'table', TB_PROJECTDT, 'column',DESCRIPTION; </v>
      </c>
      <c r="P15" s="31" t="str">
        <f t="shared" ca="1" si="4"/>
        <v xml:space="preserve">EXEC sp_updateextendedproperty 'MS_Description' ,'설명','user',dbo,'table', TB_PROJECTDT, 'column',DESCRIPTION; </v>
      </c>
    </row>
    <row r="16" spans="1:16" ht="13.5" customHeight="1" x14ac:dyDescent="0.3">
      <c r="A16" s="36">
        <v>12</v>
      </c>
      <c r="B16" s="37" t="s">
        <v>110</v>
      </c>
      <c r="C16" s="36" t="s">
        <v>111</v>
      </c>
      <c r="D16" s="34"/>
      <c r="E16" s="33" t="s">
        <v>45</v>
      </c>
      <c r="F16" s="34">
        <v>2000</v>
      </c>
      <c r="G16" s="34" t="s">
        <v>109</v>
      </c>
      <c r="H16" s="33"/>
      <c r="I16" s="31" t="str">
        <f t="shared" si="5"/>
        <v>DESCRIPTION NVARCHAR (2000)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TB_PROJECTDT ADD DESCRIPTION NVARCHAR(2000)NULL;</v>
      </c>
      <c r="L16" s="31" t="str">
        <f t="shared" ca="1" si="2"/>
        <v>ALTER TABLE TB_PROJECTDT ALTER COLUMN DESCRIPTION NVARCHAR(2000) ;</v>
      </c>
      <c r="M16" s="31" t="str">
        <f t="shared" ref="M16:M17" ca="1" si="9">IF(B16="","","ALTER TABLE " &amp; $C$3 &amp; " DROP COLUMN " &amp; B16&amp;";")</f>
        <v>ALTER TABLE TB_PROJECTDT DROP COLUMN DESCRIPTION;</v>
      </c>
      <c r="N16" s="31"/>
      <c r="O16" s="31" t="str">
        <f t="shared" ca="1" si="3"/>
        <v xml:space="preserve">EXEC sp_addextendedproperty 'MS_Description' ,'연결 화면 URL','user',dbo,'table', TB_PROJECTDT, 'column',URL; </v>
      </c>
      <c r="P16" s="31" t="str">
        <f t="shared" ca="1" si="4"/>
        <v xml:space="preserve">EXEC sp_updateextendedproperty 'MS_Description' ,'연결 화면 URL','user',dbo,'table', TB_PROJECTDT, 'column',URL; </v>
      </c>
    </row>
    <row r="17" spans="1:16" ht="13.5" customHeight="1" x14ac:dyDescent="0.3">
      <c r="A17" s="36">
        <v>13</v>
      </c>
      <c r="B17" s="37" t="s">
        <v>112</v>
      </c>
      <c r="C17" s="36" t="s">
        <v>113</v>
      </c>
      <c r="D17" s="34"/>
      <c r="E17" s="33" t="s">
        <v>45</v>
      </c>
      <c r="F17" s="34">
        <v>1000</v>
      </c>
      <c r="G17" s="34" t="s">
        <v>109</v>
      </c>
      <c r="H17" s="33"/>
      <c r="I17" s="31" t="str">
        <f t="shared" si="5"/>
        <v>URL NVARCHAR (1000)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TB_PROJECTDT ADD URL NVARCHAR(1000)NULL;</v>
      </c>
      <c r="L17" s="31" t="str">
        <f t="shared" ca="1" si="2"/>
        <v>ALTER TABLE TB_PROJECTDT ALTER COLUMN URL NVARCHAR(1000) ;</v>
      </c>
      <c r="M17" s="31" t="str">
        <f t="shared" ca="1" si="9"/>
        <v>ALTER TABLE TB_PROJECTDT DROP COLUMN URL;</v>
      </c>
      <c r="N17" s="31"/>
      <c r="O17" s="31" t="str">
        <f t="shared" ca="1" si="3"/>
        <v xml:space="preserve">EXEC sp_addextendedproperty 'MS_Description' ,'상위 일정 ID','user',dbo,'table', TB_PROJECTDT, 'column',PARENTID; </v>
      </c>
      <c r="P17" s="31" t="str">
        <f t="shared" ca="1" si="4"/>
        <v xml:space="preserve">EXEC sp_updateextendedproperty 'MS_Description' ,'상위 일정 ID','user',dbo,'table', TB_PROJECTDT, 'column',PARENTID; </v>
      </c>
    </row>
    <row r="18" spans="1:16" ht="13.5" customHeight="1" x14ac:dyDescent="0.3">
      <c r="A18" s="36">
        <v>14</v>
      </c>
      <c r="B18" s="37" t="s">
        <v>114</v>
      </c>
      <c r="C18" s="36" t="s">
        <v>158</v>
      </c>
      <c r="D18" s="34"/>
      <c r="E18" s="33" t="s">
        <v>106</v>
      </c>
      <c r="F18" s="34">
        <v>15</v>
      </c>
      <c r="G18" s="34" t="s">
        <v>109</v>
      </c>
      <c r="H18" s="33"/>
      <c r="I18" s="31" t="str">
        <f t="shared" si="5"/>
        <v>PARENTID NVARCHAR (15) ,</v>
      </c>
      <c r="J18" s="31" t="str">
        <f t="shared" ref="J18:J24" si="10" xml:space="preserve"> IF(B18="","",IF(D18="O",B18&amp;IF(D19="O",",",");"),"X"))</f>
        <v>X</v>
      </c>
      <c r="K18" s="31" t="str">
        <f t="shared" ca="1" si="1"/>
        <v>ALTER TABLE TB_PROJECTDT ADD PARENTID NVARCHAR(15)NULL;</v>
      </c>
      <c r="L18" s="31" t="str">
        <f t="shared" ca="1" si="2"/>
        <v>ALTER TABLE TB_PROJECTDT ALTER COLUMN PARENTID NVARCHAR(15) ;</v>
      </c>
      <c r="M18" s="31" t="str">
        <f t="shared" ca="1" si="6"/>
        <v>ALTER TABLE TB_PROJECTDT DROP COLUMN PARENTID;</v>
      </c>
      <c r="N18" s="31"/>
      <c r="O18" s="31" t="str">
        <f t="shared" ca="1" si="3"/>
        <v xml:space="preserve">EXEC sp_addextendedproperty 'MS_Description' ,'Gantt Type (project, milestone, task)','user',dbo,'table', TB_PROJECTDT, 'column',GANTTTYPE; </v>
      </c>
      <c r="P18" s="31" t="str">
        <f t="shared" ca="1" si="4"/>
        <v xml:space="preserve">EXEC sp_updateextendedproperty 'MS_Description' ,'Gantt Type (project, milestone, task)','user',dbo,'table', TB_PROJECTDT, 'column',GANTTTYPE; </v>
      </c>
    </row>
    <row r="19" spans="1:16" ht="13.5" customHeight="1" x14ac:dyDescent="0.3">
      <c r="A19" s="36">
        <v>15</v>
      </c>
      <c r="B19" s="37" t="s">
        <v>134</v>
      </c>
      <c r="C19" s="36" t="s">
        <v>135</v>
      </c>
      <c r="D19" s="34"/>
      <c r="E19" s="33" t="s">
        <v>106</v>
      </c>
      <c r="F19" s="34">
        <v>15</v>
      </c>
      <c r="G19" s="34" t="s">
        <v>109</v>
      </c>
      <c r="H19" s="33"/>
      <c r="I19" s="31" t="str">
        <f t="shared" si="5"/>
        <v>GANTTTYPE NVARCHAR (15) ,</v>
      </c>
      <c r="J19" s="31" t="str">
        <f xml:space="preserve"> IF(B19="","",IF(D19="O",B19&amp;IF(#REF!="O",",",");"),"X"))</f>
        <v>X</v>
      </c>
      <c r="K19" s="31" t="str">
        <f t="shared" ca="1" si="1"/>
        <v>ALTER TABLE TB_PROJECTDT ADD GANTTTYPE NVARCHAR(15)NULL;</v>
      </c>
      <c r="L19" s="31" t="str">
        <f t="shared" ca="1" si="2"/>
        <v>ALTER TABLE TB_PROJECTDT ALTER COLUMN GANTTTYPE NVARCHAR(15) ;</v>
      </c>
      <c r="M19" s="31" t="str">
        <f t="shared" ca="1" si="6"/>
        <v>ALTER TABLE TB_PROJECTDT DROP COLUMN GANTTTYPE;</v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 t="s">
        <v>87</v>
      </c>
      <c r="C20" s="36" t="s">
        <v>63</v>
      </c>
      <c r="D20" s="34"/>
      <c r="E20" s="33" t="s">
        <v>45</v>
      </c>
      <c r="F20" s="34">
        <v>100</v>
      </c>
      <c r="G20" s="34"/>
      <c r="H20" s="33"/>
      <c r="I20" s="31" t="str">
        <f t="shared" si="5"/>
        <v>REG_ID NVARCHAR (100) ,</v>
      </c>
      <c r="J20" s="31"/>
      <c r="K20" s="31"/>
      <c r="L20" s="31"/>
      <c r="M20" s="31" t="str">
        <f t="shared" ca="1" si="6"/>
        <v>ALTER TABLE TB_PROJECTDT DROP COLUMN REG_ID;</v>
      </c>
      <c r="N20" s="31"/>
      <c r="O20" s="31"/>
      <c r="P20" s="31"/>
    </row>
    <row r="21" spans="1:16" ht="13.5" customHeight="1" x14ac:dyDescent="0.3">
      <c r="A21" s="36">
        <v>17</v>
      </c>
      <c r="B21" s="37" t="s">
        <v>88</v>
      </c>
      <c r="C21" s="36" t="s">
        <v>62</v>
      </c>
      <c r="D21" s="34"/>
      <c r="E21" s="33" t="s">
        <v>24</v>
      </c>
      <c r="F21" s="35"/>
      <c r="G21" s="34"/>
      <c r="H21" s="33"/>
      <c r="I21" s="31" t="str">
        <f t="shared" si="5"/>
        <v>REG_DT DATETIME ,</v>
      </c>
      <c r="J21" s="31" t="str">
        <f t="shared" si="10"/>
        <v>X</v>
      </c>
      <c r="K21" s="31" t="str">
        <f t="shared" ca="1" si="1"/>
        <v>ALTER TABLE TB_PROJECTDT ADD REG_DT DATETIMENULL;</v>
      </c>
      <c r="L21" s="31" t="str">
        <f t="shared" ca="1" si="2"/>
        <v>ALTER TABLE TB_PROJECTDT ALTER COLUMN REG_DT DATETIME;</v>
      </c>
      <c r="M21" s="31" t="str">
        <f t="shared" ca="1" si="6"/>
        <v>ALTER TABLE TB_PROJECTDT DROP COLUMN REG_DT;</v>
      </c>
      <c r="N21" s="31"/>
      <c r="O21" s="31" t="str">
        <f t="shared" ca="1" si="3"/>
        <v xml:space="preserve">EXEC sp_addextendedproperty 'MS_Description' ,'수정자','user',dbo,'table', TB_PROJECTDT, 'column',MOD_ID; </v>
      </c>
      <c r="P21" s="31" t="str">
        <f t="shared" ca="1" si="4"/>
        <v xml:space="preserve">EXEC sp_updateextendedproperty 'MS_Description' ,'수정자','user',dbo,'table', TB_PROJECTDT, 'column',MOD_ID; </v>
      </c>
    </row>
    <row r="22" spans="1:16" ht="13.5" customHeight="1" x14ac:dyDescent="0.3">
      <c r="A22" s="36">
        <v>18</v>
      </c>
      <c r="B22" s="36" t="s">
        <v>89</v>
      </c>
      <c r="C22" s="36" t="s">
        <v>61</v>
      </c>
      <c r="D22" s="34"/>
      <c r="E22" s="33" t="s">
        <v>45</v>
      </c>
      <c r="F22" s="34">
        <v>100</v>
      </c>
      <c r="G22" s="34" t="s">
        <v>109</v>
      </c>
      <c r="H22" s="33"/>
      <c r="I22" s="31" t="str">
        <f t="shared" si="5"/>
        <v>MOD_ID NVARCHAR (100) ,</v>
      </c>
      <c r="J22" s="31" t="str">
        <f t="shared" si="10"/>
        <v>X</v>
      </c>
      <c r="K22" s="31" t="str">
        <f t="shared" ca="1" si="1"/>
        <v>ALTER TABLE TB_PROJECTDT ADD MOD_ID NVARCHAR(100)NULL;</v>
      </c>
      <c r="L22" s="31" t="str">
        <f t="shared" ca="1" si="2"/>
        <v>ALTER TABLE TB_PROJECTDT ALTER COLUMN MOD_ID NVARCHAR(100) ;</v>
      </c>
      <c r="M22" s="31" t="str">
        <f t="shared" ca="1" si="6"/>
        <v>ALTER TABLE TB_PROJECTDT DROP COLUMN MOD_ID;</v>
      </c>
      <c r="N22" s="31"/>
      <c r="O22" s="31" t="str">
        <f t="shared" ca="1" si="3"/>
        <v xml:space="preserve">EXEC sp_addextendedproperty 'MS_Description' ,'수정일','user',dbo,'table', TB_PROJECTDT, 'column',MOD_DT; </v>
      </c>
      <c r="P22" s="31" t="str">
        <f t="shared" ca="1" si="4"/>
        <v xml:space="preserve">EXEC sp_updateextendedproperty 'MS_Description' ,'수정일','user',dbo,'table', TB_PROJECTDT, 'column',MOD_DT; </v>
      </c>
    </row>
    <row r="23" spans="1:16" ht="13.5" customHeight="1" x14ac:dyDescent="0.3">
      <c r="A23" s="36">
        <v>19</v>
      </c>
      <c r="B23" s="36" t="s">
        <v>90</v>
      </c>
      <c r="C23" s="36" t="s">
        <v>60</v>
      </c>
      <c r="D23" s="34"/>
      <c r="E23" s="33" t="s">
        <v>24</v>
      </c>
      <c r="F23" s="35"/>
      <c r="G23" s="34" t="s">
        <v>109</v>
      </c>
      <c r="H23" s="33"/>
      <c r="I23" s="31" t="str">
        <f t="shared" si="5"/>
        <v>MOD_DT DATETIME );</v>
      </c>
      <c r="J23" s="31" t="str">
        <f t="shared" si="10"/>
        <v>X</v>
      </c>
      <c r="K23" s="31" t="str">
        <f t="shared" ca="1" si="1"/>
        <v>ALTER TABLE TB_PROJECTDT ADD MOD_DT DATETIMENULL;</v>
      </c>
      <c r="L23" s="31" t="str">
        <f t="shared" ca="1" si="2"/>
        <v>ALTER TABLE TB_PROJECTDT ALTER COLUMN MOD_DT DATETIME;</v>
      </c>
      <c r="M23" s="31" t="str">
        <f t="shared" ca="1" si="6"/>
        <v>ALTER TABLE TB_PROJECTDT DROP COLUMN MOD_DT;</v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TB_PROJECTDT, 'column',참고 사항; </v>
      </c>
      <c r="P33" s="31" t="str">
        <f t="shared" ca="1" si="4"/>
        <v xml:space="preserve">EXEC sp_updateextendedproperty 'MS_Description' ,'','user',dbo,'table', TB_PROJECTDT,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TB_PROJECTDT ADD 참고 사항 NULL;</v>
      </c>
      <c r="L34" s="31" t="str">
        <f t="shared" ca="1" si="2"/>
        <v>ALTER TABLE TB_PROJECTDT ALTER COLUMN 참고 사항 ;</v>
      </c>
      <c r="M34" s="31" t="str">
        <f t="shared" ca="1" si="12"/>
        <v>ALTER TABLE TB_PROJECTDT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TB_PROJECTDT, 'column',ConstraNUMERIC Name; </v>
      </c>
      <c r="P36" s="31" t="str">
        <f t="shared" ca="1" si="4"/>
        <v xml:space="preserve">EXEC sp_updateextendedproperty 'MS_Description' ,'','user',dbo,'table', TB_PROJECTDT,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TB_PROJECTDT ADD ConstraNUMERIC Name (No.)NULL CONSTRANUMERIC DF_ADDR DEFAULT 'Table Name';</v>
      </c>
      <c r="L37" s="31" t="str">
        <f t="shared" ca="1" si="2"/>
        <v>ALTER TABLE TB_PROJECTDT ALTER COLUMN ConstraNUMERIC Name (No.)  CONSTRANUMERIC DF_ADDR DEFAULT 'Table Name';</v>
      </c>
      <c r="M37" s="31" t="str">
        <f t="shared" ca="1" si="12"/>
        <v>ALTER TABLE TB_PROJECTDT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TB_PROJECTDT, 'column',Index Name; </v>
      </c>
      <c r="P40" s="31" t="str">
        <f t="shared" ca="1" si="4"/>
        <v xml:space="preserve">EXEC sp_updateextendedproperty 'MS_Description' ,'','user',dbo,'table', TB_PROJECTDT,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TB_PROJECTDT ADD Index Name NULL;</v>
      </c>
      <c r="L41" s="31" t="str">
        <f t="shared" ca="1" si="2"/>
        <v>ALTER TABLE TB_PROJECTDT ALTER COLUMN Index Name ;</v>
      </c>
      <c r="M41" s="31" t="str">
        <f t="shared" ca="1" si="12"/>
        <v>ALTER TABLE TB_PROJECTDT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797-7A78-4E8B-9A6A-20D224B578D5}">
  <sheetPr codeName="Sheet13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TB_PROJECT_LINK ;</v>
      </c>
      <c r="J2" s="49" t="str">
        <f ca="1">"GRANT SELECT, INSERT, UPDATE, DELETE ON "&amp;C3&amp;" TO MYLINK;"</f>
        <v>GRANT SELECT, INSERT, UPDATE, DELETE ON TB_PROJECT_LINK TO MYLINK;</v>
      </c>
      <c r="K2" s="49" t="str">
        <f ca="1">"CREATE OR REPLACE SYNONYM MYLINK."&amp;C3&amp;" FOR MYLINK."&amp;C3&amp;";"</f>
        <v>CREATE OR REPLACE SYNONYM MYLINK.TB_PROJECT_LINK FOR MYLINK.TB_PROJECT_LINK;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TB_PROJECT_LINK</v>
      </c>
      <c r="D3" s="41" t="s">
        <v>78</v>
      </c>
      <c r="E3" s="65" t="s">
        <v>154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TB_PROJECT_LINK (</v>
      </c>
      <c r="J4" s="31" t="str">
        <f ca="1">"ALTER TABLE "&amp;$C$3&amp;" ADD PRIMARY KEY ( "</f>
        <v xml:space="preserve">ALTER TABLE TB_PROJECT_LINK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연결 정보','user',dbo,'table',TB_PROJECT_LINK;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TB_PROJECT_LINK,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TB_PROJECT_LINK,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TB_PROJECT_LINK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TB_PROJECT_LINK ALTER COLUMN CPY_CD NVARCHAR(10) NOT NULL;</v>
      </c>
      <c r="M5" s="31" t="str">
        <f ca="1">IF(B5="","","ALTER TABLE " &amp; $C$3 &amp; " DROP COLUMN " &amp; B5&amp;";")</f>
        <v>ALTER TABLE TB_PROJECT_LINK DROP COLUMN CPY_CD;</v>
      </c>
      <c r="N5" s="31" t="str">
        <f ca="1">"EXEC sp_updateextendedproperty 'MS_Description','"&amp;E3&amp;"','user',dbo,'table',"&amp;$C$3&amp;";"</f>
        <v>EXEC sp_updateextendedproperty 'MS_Description','프로젝트 일정 연결 정보','user',dbo,'table',TB_PROJECT_LINK;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TB_PROJECT_LINK,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TB_PROJECT_LINK,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TB_PROJECT_LINK ADD PJT_ID NVARCHAR(15) NOT NULL;</v>
      </c>
      <c r="L6" s="31" t="str">
        <f t="shared" ca="1" si="2"/>
        <v>ALTER TABLE TB_PROJECT_LINK ALTER COLUMN PJT_ID NVARCHAR(15) NOT NULL;</v>
      </c>
      <c r="M6" s="31" t="str">
        <f t="shared" ref="M6:M25" ca="1" si="6">IF(B6="","","ALTER TABLE " &amp; $C$3 &amp; " DROP COLUMN " &amp; B6&amp;";")</f>
        <v>ALTER TABLE TB_PROJECT_LINK DROP COLUMN PJT_ID;</v>
      </c>
      <c r="N6" s="31"/>
      <c r="O6" s="31" t="str">
        <f t="shared" ca="1" si="3"/>
        <v xml:space="preserve">EXEC sp_addextendedproperty 'MS_Description' ,'Link ID','user',dbo,'table', TB_PROJECT_LINK, 'column',ID; </v>
      </c>
      <c r="P6" s="31" t="str">
        <f t="shared" ca="1" si="4"/>
        <v xml:space="preserve">EXEC sp_updateextendedproperty 'MS_Description' ,'Link ID','user',dbo,'table', TB_PROJECT_LINK, 'column',ID; </v>
      </c>
    </row>
    <row r="7" spans="1:16" ht="13.5" customHeight="1" x14ac:dyDescent="0.3">
      <c r="A7" s="36">
        <v>3</v>
      </c>
      <c r="B7" s="33" t="s">
        <v>100</v>
      </c>
      <c r="C7" s="33" t="s">
        <v>115</v>
      </c>
      <c r="D7" s="34" t="s">
        <v>81</v>
      </c>
      <c r="E7" s="33" t="s">
        <v>45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TB_PROJECT_LINK ADD ID NVARCHAR(15) NOT NULL;</v>
      </c>
      <c r="L7" s="31" t="str">
        <f t="shared" ca="1" si="2"/>
        <v>ALTER TABLE TB_PROJECT_LINK ALTER COLUMN ID NVARCHAR(15) NOT NULL;</v>
      </c>
      <c r="M7" s="31" t="str">
        <f ca="1">IF(B7="", "","ALTER TABLE " &amp; $C$3 &amp; " DROP COLUMN " &amp; B7&amp;";")</f>
        <v>ALTER TABLE TB_PROJECT_LINK DROP COLUMN ID;</v>
      </c>
      <c r="N7" s="31"/>
      <c r="O7" s="31" t="str">
        <f t="shared" ca="1" si="3"/>
        <v xml:space="preserve">EXEC sp_addextendedproperty 'MS_Description' ,'시작점 ID','user',dbo,'table', TB_PROJECT_LINK, 'column',SOURCE; </v>
      </c>
      <c r="P7" s="31" t="str">
        <f t="shared" ca="1" si="4"/>
        <v xml:space="preserve">EXEC sp_updateextendedproperty 'MS_Description' ,'시작점 ID','user',dbo,'table', TB_PROJECT_LINK, 'column',SOURCE; </v>
      </c>
    </row>
    <row r="8" spans="1:16" ht="13.5" customHeight="1" x14ac:dyDescent="0.3">
      <c r="A8" s="36">
        <v>3</v>
      </c>
      <c r="B8" s="33" t="s">
        <v>116</v>
      </c>
      <c r="C8" s="33" t="s">
        <v>118</v>
      </c>
      <c r="D8" s="34"/>
      <c r="E8" s="33" t="s">
        <v>45</v>
      </c>
      <c r="F8" s="34">
        <v>15</v>
      </c>
      <c r="G8" s="34"/>
      <c r="H8" s="33"/>
      <c r="I8" s="31" t="str">
        <f t="shared" si="5"/>
        <v>SOURCE NVARCHAR (15) ,</v>
      </c>
      <c r="J8" s="31" t="str">
        <f t="shared" si="0"/>
        <v>X</v>
      </c>
      <c r="K8" s="31" t="str">
        <f t="shared" ca="1" si="1"/>
        <v>ALTER TABLE TB_PROJECT_LINK ADD SOURCE NVARCHAR(15)NULL;</v>
      </c>
      <c r="L8" s="31" t="str">
        <f t="shared" ca="1" si="2"/>
        <v>ALTER TABLE TB_PROJECT_LINK ALTER COLUMN SOURCE NVARCHAR(15) ;</v>
      </c>
      <c r="M8" s="31" t="str">
        <f t="shared" ca="1" si="6"/>
        <v>ALTER TABLE TB_PROJECT_LINK DROP COLUMN SOURCE;</v>
      </c>
      <c r="N8" s="31"/>
      <c r="O8" s="31" t="str">
        <f t="shared" ca="1" si="3"/>
        <v xml:space="preserve">EXEC sp_addextendedproperty 'MS_Description' ,'종료점 ID','user',dbo,'table', TB_PROJECT_LINK, 'column',TARGET; </v>
      </c>
      <c r="P8" s="31" t="str">
        <f t="shared" ca="1" si="4"/>
        <v xml:space="preserve">EXEC sp_updateextendedproperty 'MS_Description' ,'종료점 ID','user',dbo,'table', TB_PROJECT_LINK, 'column',TARGET; </v>
      </c>
    </row>
    <row r="9" spans="1:16" ht="13.5" customHeight="1" x14ac:dyDescent="0.3">
      <c r="A9" s="36">
        <v>4</v>
      </c>
      <c r="B9" s="33" t="s">
        <v>117</v>
      </c>
      <c r="C9" s="33" t="s">
        <v>119</v>
      </c>
      <c r="D9" s="34"/>
      <c r="E9" s="33" t="s">
        <v>45</v>
      </c>
      <c r="F9" s="34">
        <v>15</v>
      </c>
      <c r="G9" s="34"/>
      <c r="H9" s="33"/>
      <c r="I9" s="31" t="str">
        <f t="shared" si="5"/>
        <v>TARGET NVARCHAR (15) ,</v>
      </c>
      <c r="J9" s="31" t="str">
        <f t="shared" si="0"/>
        <v>X</v>
      </c>
      <c r="K9" s="31" t="str">
        <f t="shared" ca="1" si="1"/>
        <v>ALTER TABLE TB_PROJECT_LINK ADD TARGET NVARCHAR(15)NULL;</v>
      </c>
      <c r="L9" s="31" t="str">
        <f t="shared" ca="1" si="2"/>
        <v>ALTER TABLE TB_PROJECT_LINK ALTER COLUMN TARGET NVARCHAR(15) ;</v>
      </c>
      <c r="M9" s="31" t="str">
        <f t="shared" ca="1" si="6"/>
        <v>ALTER TABLE TB_PROJECT_LINK DROP COLUMN TARGET;</v>
      </c>
      <c r="N9" s="31"/>
      <c r="O9" s="31" t="str">
        <f t="shared" ca="1" si="3"/>
        <v xml:space="preserve">EXEC sp_addextendedproperty 'MS_Description' ,'Link 종류','user',dbo,'table', TB_PROJECT_LINK, 'column',TYPE; </v>
      </c>
      <c r="P9" s="31" t="str">
        <f t="shared" ca="1" si="4"/>
        <v xml:space="preserve">EXEC sp_updateextendedproperty 'MS_Description' ,'Link 종류','user',dbo,'table', TB_PROJECT_LINK, 'column',TYPE; </v>
      </c>
    </row>
    <row r="10" spans="1:16" ht="13.5" customHeight="1" x14ac:dyDescent="0.3">
      <c r="A10" s="36">
        <v>5</v>
      </c>
      <c r="B10" s="33" t="s">
        <v>107</v>
      </c>
      <c r="C10" s="33" t="s">
        <v>121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TYPE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TB_PROJECT_LINK ADD TYPE NVARCHAR(100)NULL;</v>
      </c>
      <c r="L10" s="31" t="str">
        <f t="shared" ca="1" si="2"/>
        <v>ALTER TABLE TB_PROJECT_LINK ALTER COLUMN TYPE NVARCHAR(100) ;</v>
      </c>
      <c r="M10" s="31" t="str">
        <f t="shared" ca="1" si="6"/>
        <v>ALTER TABLE TB_PROJECT_LINK DROP COLUMN TYPE;</v>
      </c>
      <c r="N10" s="31"/>
      <c r="O10" s="31" t="str">
        <f t="shared" ca="1" si="3"/>
        <v xml:space="preserve">EXEC sp_addextendedproperty 'MS_Description' ,'지연','user',dbo,'table', TB_PROJECT_LINK, 'column',LAG; </v>
      </c>
      <c r="P10" s="31" t="str">
        <f t="shared" ca="1" si="4"/>
        <v xml:space="preserve">EXEC sp_updateextendedproperty 'MS_Description' ,'지연','user',dbo,'table', TB_PROJECT_LINK, 'column',LAG; </v>
      </c>
    </row>
    <row r="11" spans="1:16" ht="13.5" customHeight="1" x14ac:dyDescent="0.3">
      <c r="A11" s="36">
        <v>6</v>
      </c>
      <c r="B11" s="37" t="s">
        <v>120</v>
      </c>
      <c r="C11" s="33" t="s">
        <v>122</v>
      </c>
      <c r="D11" s="34"/>
      <c r="E11" s="33" t="s">
        <v>96</v>
      </c>
      <c r="F11" s="34">
        <v>5</v>
      </c>
      <c r="G11" s="34"/>
      <c r="H11" s="33"/>
      <c r="I11" s="31" t="str">
        <f t="shared" si="5"/>
        <v>LAG NUMERIC (5)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TB_PROJECT_LINK ADD LAG NUMERIC(5)NULL;</v>
      </c>
      <c r="L11" s="31" t="str">
        <f t="shared" ca="1" si="2"/>
        <v>ALTER TABLE TB_PROJECT_LINK ALTER COLUMN LAG NUMERIC(5) ;</v>
      </c>
      <c r="M11" s="31" t="str">
        <f ca="1">IF(B11="","","ALTER TABLE " &amp; $C$3 &amp; " DROP COLUMN " &amp; B11&amp;";")</f>
        <v>ALTER TABLE TB_PROJECT_LINK DROP COLUMN LAG;</v>
      </c>
      <c r="N11" s="31"/>
      <c r="O11" s="31" t="str">
        <f t="shared" ca="1" si="3"/>
        <v xml:space="preserve">EXEC sp_addextendedproperty 'MS_Description' ,'등록자','user',dbo,'table', TB_PROJECT_LINK, 'column',REG_ID; </v>
      </c>
      <c r="P11" s="31" t="str">
        <f t="shared" ca="1" si="4"/>
        <v xml:space="preserve">EXEC sp_updateextendedproperty 'MS_Description' ,'등록자','user',dbo,'table', TB_PROJECT_LINK, 'column',REG_ID; </v>
      </c>
    </row>
    <row r="12" spans="1:16" ht="13.5" customHeight="1" x14ac:dyDescent="0.3">
      <c r="A12" s="36">
        <v>7</v>
      </c>
      <c r="B12" s="37" t="s">
        <v>87</v>
      </c>
      <c r="C12" s="36" t="s">
        <v>63</v>
      </c>
      <c r="D12" s="34"/>
      <c r="E12" s="33" t="s">
        <v>45</v>
      </c>
      <c r="F12" s="34">
        <v>100</v>
      </c>
      <c r="G12" s="34"/>
      <c r="H12" s="33"/>
      <c r="I12" s="31" t="str">
        <f t="shared" si="5"/>
        <v>REG_ID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TB_PROJECT_LINK ADD REG_ID NVARCHAR(100)NULL;</v>
      </c>
      <c r="L12" s="31" t="str">
        <f t="shared" ca="1" si="2"/>
        <v>ALTER TABLE TB_PROJECT_LINK ALTER COLUMN REG_ID NVARCHAR(100) ;</v>
      </c>
      <c r="M12" s="31" t="str">
        <f t="shared" ref="M12:M14" ca="1" si="8">IF(B12="","","ALTER TABLE " &amp; $C$3 &amp; " DROP COLUMN " &amp; B12&amp;";")</f>
        <v>ALTER TABLE TB_PROJECT_LINK DROP COLUMN REG_ID;</v>
      </c>
      <c r="N12" s="31"/>
      <c r="O12" s="31" t="str">
        <f t="shared" ca="1" si="3"/>
        <v xml:space="preserve">EXEC sp_addextendedproperty 'MS_Description' ,'등록일','user',dbo,'table', TB_PROJECT_LINK, 'column',REG_DT; </v>
      </c>
      <c r="P12" s="31" t="str">
        <f t="shared" ca="1" si="4"/>
        <v xml:space="preserve">EXEC sp_updateextendedproperty 'MS_Description' ,'등록일','user',dbo,'table', TB_PROJECT_LINK, 'column',REG_DT; </v>
      </c>
    </row>
    <row r="13" spans="1:16" ht="14.25" customHeight="1" x14ac:dyDescent="0.3">
      <c r="A13" s="36">
        <v>8</v>
      </c>
      <c r="B13" s="37" t="s">
        <v>88</v>
      </c>
      <c r="C13" s="36" t="s">
        <v>62</v>
      </c>
      <c r="D13" s="34"/>
      <c r="E13" s="33" t="s">
        <v>24</v>
      </c>
      <c r="F13" s="35"/>
      <c r="G13" s="34"/>
      <c r="H13" s="33"/>
      <c r="I13" s="31" t="str">
        <f t="shared" si="5"/>
        <v>REG_DT DATETIME ,</v>
      </c>
      <c r="J13" s="31" t="str">
        <f t="shared" si="7"/>
        <v>X</v>
      </c>
      <c r="K13" s="31" t="str">
        <f t="shared" ca="1" si="1"/>
        <v>ALTER TABLE TB_PROJECT_LINK ADD REG_DT DATETIMENULL;</v>
      </c>
      <c r="L13" s="31" t="str">
        <f t="shared" ca="1" si="2"/>
        <v>ALTER TABLE TB_PROJECT_LINK ALTER COLUMN REG_DT DATETIME;</v>
      </c>
      <c r="M13" s="31" t="str">
        <f t="shared" ca="1" si="8"/>
        <v>ALTER TABLE TB_PROJECT_LINK DROP COLUMN REG_DT;</v>
      </c>
      <c r="N13" s="31"/>
      <c r="O13" s="31" t="str">
        <f t="shared" ca="1" si="3"/>
        <v xml:space="preserve">EXEC sp_addextendedproperty 'MS_Description' ,'수정자','user',dbo,'table', TB_PROJECT_LINK, 'column',MOD_ID; </v>
      </c>
      <c r="P13" s="31" t="str">
        <f t="shared" ca="1" si="4"/>
        <v xml:space="preserve">EXEC sp_updateextendedproperty 'MS_Description' ,'수정자','user',dbo,'table', TB_PROJECT_LINK, 'column',MOD_ID; </v>
      </c>
    </row>
    <row r="14" spans="1:16" ht="13.5" customHeight="1" x14ac:dyDescent="0.3">
      <c r="A14" s="36">
        <v>9</v>
      </c>
      <c r="B14" s="36" t="s">
        <v>89</v>
      </c>
      <c r="C14" s="36" t="s">
        <v>61</v>
      </c>
      <c r="D14" s="34"/>
      <c r="E14" s="33" t="s">
        <v>45</v>
      </c>
      <c r="F14" s="34">
        <v>100</v>
      </c>
      <c r="G14" s="34" t="s">
        <v>109</v>
      </c>
      <c r="H14" s="33"/>
      <c r="I14" s="31" t="str">
        <f t="shared" si="5"/>
        <v>MOD_ID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TB_PROJECT_LINK ADD MOD_ID NVARCHAR(100)NULL;</v>
      </c>
      <c r="L14" s="31" t="str">
        <f t="shared" ca="1" si="2"/>
        <v>ALTER TABLE TB_PROJECT_LINK ALTER COLUMN MOD_ID NVARCHAR(100) ;</v>
      </c>
      <c r="M14" s="31" t="str">
        <f t="shared" ca="1" si="8"/>
        <v>ALTER TABLE TB_PROJECT_LINK DROP COLUMN MOD_ID;</v>
      </c>
      <c r="N14" s="31"/>
      <c r="O14" s="31" t="str">
        <f t="shared" ca="1" si="3"/>
        <v xml:space="preserve">EXEC sp_addextendedproperty 'MS_Description' ,'수정일','user',dbo,'table', TB_PROJECT_LINK, 'column',MOD_DT; </v>
      </c>
      <c r="P14" s="31" t="str">
        <f t="shared" ca="1" si="4"/>
        <v xml:space="preserve">EXEC sp_updateextendedproperty 'MS_Description' ,'수정일','user',dbo,'table', TB_PROJECT_LINK, 'column',MOD_DT; </v>
      </c>
    </row>
    <row r="15" spans="1:16" ht="13.5" customHeight="1" x14ac:dyDescent="0.3">
      <c r="A15" s="36">
        <v>9</v>
      </c>
      <c r="B15" s="36" t="s">
        <v>90</v>
      </c>
      <c r="C15" s="36" t="s">
        <v>60</v>
      </c>
      <c r="D15" s="34"/>
      <c r="E15" s="33" t="s">
        <v>24</v>
      </c>
      <c r="F15" s="35"/>
      <c r="G15" s="34" t="s">
        <v>109</v>
      </c>
      <c r="H15" s="33"/>
      <c r="I15" s="31" t="str">
        <f t="shared" si="5"/>
        <v>MOD_DT DATETIME );</v>
      </c>
      <c r="J15" s="31" t="str">
        <f xml:space="preserve"> IF(B15="","",IF(D15="O",B15&amp;IF(D16="O",",",");"),"X"))</f>
        <v>X</v>
      </c>
      <c r="K15" s="31" t="str">
        <f t="shared" ca="1" si="1"/>
        <v>ALTER TABLE TB_PROJECT_LINK ADD MOD_DT DATETIMENULL;</v>
      </c>
      <c r="L15" s="31" t="str">
        <f t="shared" ca="1" si="2"/>
        <v>ALTER TABLE TB_PROJECT_LINK ALTER COLUMN MOD_DT DATETIME;</v>
      </c>
      <c r="M15" s="31" t="str">
        <f ca="1">IF(B15="","","ALTER TABLE " &amp; $C$3 &amp; " DROP COLUMN " &amp; B15&amp;";")</f>
        <v>ALTER TABLE TB_PROJECT_LINK DROP COLUMN MOD_DT;</v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9</v>
      </c>
      <c r="B16" s="37"/>
      <c r="C16" s="36"/>
      <c r="D16" s="34"/>
      <c r="E16" s="33"/>
      <c r="F16" s="35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10</v>
      </c>
      <c r="B17" s="36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11</v>
      </c>
      <c r="B18" s="36"/>
      <c r="C18" s="36"/>
      <c r="D18" s="34"/>
      <c r="E18" s="33"/>
      <c r="F18" s="35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3"/>
      <c r="C19" s="33"/>
      <c r="D19" s="34"/>
      <c r="E19" s="33"/>
      <c r="F19" s="34"/>
      <c r="G19" s="34"/>
      <c r="H19" s="33"/>
      <c r="I19" s="31" t="str">
        <f t="shared" si="5"/>
        <v/>
      </c>
      <c r="J19" s="31" t="str">
        <f t="shared" si="10"/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str">
        <f t="shared" si="3"/>
        <v/>
      </c>
      <c r="P19" s="31" t="str">
        <f t="shared" si="4"/>
        <v/>
      </c>
    </row>
    <row r="20" spans="1:16" ht="13.5" customHeight="1" x14ac:dyDescent="0.3">
      <c r="A20" s="36">
        <v>13</v>
      </c>
      <c r="B20" s="33"/>
      <c r="C20" s="33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14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15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16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17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18</v>
      </c>
      <c r="B26" s="37"/>
      <c r="C26" s="36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19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20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21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22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23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24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TB_PROJECT_LINK, 'column',참고 사항; </v>
      </c>
      <c r="P33" s="31" t="str">
        <f t="shared" ca="1" si="4"/>
        <v xml:space="preserve">EXEC sp_updateextendedproperty 'MS_Description' ,'','user',dbo,'table', TB_PROJECT_LINK,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TB_PROJECT_LINK ADD 참고 사항 NULL;</v>
      </c>
      <c r="L34" s="31" t="str">
        <f t="shared" ca="1" si="2"/>
        <v>ALTER TABLE TB_PROJECT_LINK ALTER COLUMN 참고 사항 ;</v>
      </c>
      <c r="M34" s="31" t="str">
        <f t="shared" ca="1" si="12"/>
        <v>ALTER TABLE TB_PROJECT_LINK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TB_PROJECT_LINK, 'column',ConstraNUMERIC Name; </v>
      </c>
      <c r="P36" s="31" t="str">
        <f t="shared" ca="1" si="4"/>
        <v xml:space="preserve">EXEC sp_updateextendedproperty 'MS_Description' ,'','user',dbo,'table', TB_PROJECT_LINK,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TB_PROJECT_LINK ADD ConstraNUMERIC Name (No.)NULL CONSTRANUMERIC DF_ADDR DEFAULT 'Table Name';</v>
      </c>
      <c r="L37" s="31" t="str">
        <f t="shared" ca="1" si="2"/>
        <v>ALTER TABLE TB_PROJECT_LINK ALTER COLUMN ConstraNUMERIC Name (No.)  CONSTRANUMERIC DF_ADDR DEFAULT 'Table Name';</v>
      </c>
      <c r="M37" s="31" t="str">
        <f t="shared" ca="1" si="12"/>
        <v>ALTER TABLE TB_PROJECT_LINK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TB_PROJECT_LINK, 'column',Index Name; </v>
      </c>
      <c r="P40" s="31" t="str">
        <f t="shared" ca="1" si="4"/>
        <v xml:space="preserve">EXEC sp_updateextendedproperty 'MS_Description' ,'','user',dbo,'table', TB_PROJECT_LINK,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TB_PROJECT_LINK ADD Index Name NULL;</v>
      </c>
      <c r="L41" s="31" t="str">
        <f t="shared" ca="1" si="2"/>
        <v>ALTER TABLE TB_PROJECT_LINK ALTER COLUMN Index Name ;</v>
      </c>
      <c r="M41" s="31" t="str">
        <f t="shared" ca="1" si="12"/>
        <v>ALTER TABLE TB_PROJECT_LINK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FD9-69D2-46BA-9B04-EA5EBC5F47BE}">
  <sheetPr codeName="Sheet14">
    <tabColor theme="1"/>
    <pageSetUpPr fitToPage="1"/>
  </sheetPr>
  <dimension ref="A1:P45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TB_PROJECT_ATTACHED ;</v>
      </c>
      <c r="J2" s="49" t="str">
        <f ca="1">"GRANT SELECT, INSERT, UPDATE, DELETE ON "&amp;C3&amp;" TO MYLINK;"</f>
        <v>GRANT SELECT, INSERT, UPDATE, DELETE ON TB_PROJECT_ATTACHED TO MYLINK;</v>
      </c>
      <c r="K2" s="49" t="str">
        <f ca="1">"CREATE OR REPLACE SYNONYM MYLINK."&amp;C3&amp;" FOR MYLINK."&amp;C3&amp;";"</f>
        <v>CREATE OR REPLACE SYNONYM MYLINK.TB_PROJECT_ATTACHED FOR MYLINK.TB_PROJECT_ATTACHED;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TB_PROJECT_ATTACHED</v>
      </c>
      <c r="D3" s="41" t="s">
        <v>78</v>
      </c>
      <c r="E3" s="65" t="s">
        <v>153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TB_PROJECT_ATTACHED (</v>
      </c>
      <c r="J4" s="31" t="str">
        <f ca="1">"ALTER TABLE "&amp;$C$3&amp;" ADD PRIMARY KEY ( "</f>
        <v xml:space="preserve">ALTER TABLE TB_PROJECT_ATTACHED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첨부 파일 정보','user',dbo,'table',TB_PROJECT_ATTACHED;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TB_PROJECT_ATTACHED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TB_PROJECT_ATTACHED ALTER COLUMN CPY_CD NVARCHAR(10) NOT NULL;</v>
      </c>
      <c r="M5" s="31" t="str">
        <f ca="1">IF(B5="","","ALTER TABLE " &amp; $C$3 &amp; " DROP COLUMN " &amp; B5&amp;";")</f>
        <v>ALTER TABLE TB_PROJECT_ATTACHED DROP COLUMN CPY_CD;</v>
      </c>
      <c r="N5" s="31" t="str">
        <f ca="1">"EXEC sp_updateextendedproperty 'MS_Description','"&amp;E3&amp;"','user',dbo,'table',"&amp;$C$3&amp;";"</f>
        <v>EXEC sp_updateextendedproperty 'MS_Description','프로젝트 일정 첨부 파일 정보','user',dbo,'table',TB_PROJECT_ATTACHED;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TB_PROJECT_ATTACHED, 'column',PJT_ID;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TB_PROJECT_ATTACHED,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TB_PROJECT_ATTACHED ADD PJT_ID NVARCHAR(15) NOT NULL;</v>
      </c>
      <c r="L6" s="31" t="str">
        <f t="shared" ca="1" si="2"/>
        <v>ALTER TABLE TB_PROJECT_ATTACHED ALTER COLUMN PJT_ID NVARCHAR(15) NOT NULL;</v>
      </c>
      <c r="M6" s="31" t="str">
        <f t="shared" ref="M6:M24" ca="1" si="6">IF(B6="","","ALTER TABLE " &amp; $C$3 &amp; " DROP COLUMN " &amp; B6&amp;";")</f>
        <v>ALTER TABLE TB_PROJECT_ATTACHED DROP COLUMN PJT_ID;</v>
      </c>
      <c r="N6" s="31"/>
      <c r="O6" s="31" t="str">
        <f t="shared" ca="1" si="3"/>
        <v xml:space="preserve">EXEC sp_addextendedproperty 'MS_Description' ,'일정 ID','user',dbo,'table', TB_PROJECT_ATTACHED, 'column',ID; </v>
      </c>
      <c r="P6" s="31" t="str">
        <f t="shared" ca="1" si="4"/>
        <v xml:space="preserve">EXEC sp_updateextendedproperty 'MS_Description' ,'일정 ID','user',dbo,'table', TB_PROJECT_ATTACHED,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ID,</v>
      </c>
      <c r="K7" s="31" t="str">
        <f t="shared" ca="1" si="1"/>
        <v>ALTER TABLE TB_PROJECT_ATTACHED ADD ID NVARCHAR(15) NOT NULL;</v>
      </c>
      <c r="L7" s="31" t="str">
        <f t="shared" ca="1" si="2"/>
        <v>ALTER TABLE TB_PROJECT_ATTACHED ALTER COLUMN ID NVARCHAR(15) NOT NULL;</v>
      </c>
      <c r="M7" s="31" t="str">
        <f ca="1">IF(B7="", "","ALTER TABLE " &amp; $C$3 &amp; " DROP COLUMN " &amp; B7&amp;";")</f>
        <v>ALTER TABLE TB_PROJECT_ATTACHED DROP COLUMN ID;</v>
      </c>
      <c r="N7" s="31"/>
      <c r="O7" s="31" t="str">
        <f t="shared" ca="1" si="3"/>
        <v xml:space="preserve">EXEC sp_addextendedproperty 'MS_Description' ,'첨부파일 ID','user',dbo,'table', TB_PROJECT_ATTACHED, 'column',FILE_ID; </v>
      </c>
      <c r="P7" s="31" t="str">
        <f t="shared" ca="1" si="4"/>
        <v xml:space="preserve">EXEC sp_updateextendedproperty 'MS_Description' ,'첨부파일 ID','user',dbo,'table', TB_PROJECT_ATTACHED,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TB_PROJECT_ATTACHED ADD FILE_ID NVARCHAR(50) NOT NULL;</v>
      </c>
      <c r="L8" s="31" t="str">
        <f t="shared" ca="1" si="2"/>
        <v>ALTER TABLE TB_PROJECT_ATTACHED ALTER COLUMN FILE_ID NVARCHAR(50) NOT NULL;</v>
      </c>
      <c r="M8" s="31" t="str">
        <f t="shared" ca="1" si="6"/>
        <v>ALTER TABLE TB_PROJECT_ATTACHED DROP COLUMN FILE_ID;</v>
      </c>
      <c r="N8" s="31"/>
      <c r="O8" s="31" t="str">
        <f t="shared" ca="1" si="3"/>
        <v xml:space="preserve">EXEC sp_addextendedproperty 'MS_Description' ,'상태 코드','user',dbo,'table', TB_PROJECT_ATTACHED, 'column',STT_CD; </v>
      </c>
      <c r="P8" s="31" t="str">
        <f t="shared" ca="1" si="4"/>
        <v xml:space="preserve">EXEC sp_updateextendedproperty 'MS_Description' ,'상태 코드','user',dbo,'table', TB_PROJECT_ATTACHED,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TB_PROJECT_ATTACHED ADD STT_CD CHAR(1)NULL;</v>
      </c>
      <c r="L9" s="31" t="str">
        <f t="shared" ca="1" si="2"/>
        <v>ALTER TABLE TB_PROJECT_ATTACHED ALTER COLUMN STT_CD CHAR(1) ;</v>
      </c>
      <c r="M9" s="31" t="str">
        <f t="shared" ca="1" si="6"/>
        <v>ALTER TABLE TB_PROJECT_ATTACHED DROP COLUMN STT_CD;</v>
      </c>
      <c r="N9" s="31"/>
      <c r="O9" s="31" t="str">
        <f t="shared" ca="1" si="3"/>
        <v xml:space="preserve">EXEC sp_addextendedproperty 'MS_Description' ,'커버 여부(Y, N)','user',dbo,'table', TB_PROJECT_ATTACHED, 'column',ISCOVER; </v>
      </c>
      <c r="P9" s="31" t="str">
        <f t="shared" ca="1" si="4"/>
        <v xml:space="preserve">EXEC sp_updateextendedproperty 'MS_Description' ,'커버 여부(Y, N)','user',dbo,'table', TB_PROJECT_ATTACHED,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TB_PROJECT_ATTACHED ADD ISCOVER CHAR(1)NULL CONSTRANUMERIC DF_ADDR DEFAULT 'N';</v>
      </c>
      <c r="L10" s="31" t="str">
        <f t="shared" ca="1" si="2"/>
        <v>ALTER TABLE TB_PROJECT_ATTACHED ALTER COLUMN ISCOVER CHAR(1)  CONSTRANUMERIC DF_ADDR DEFAULT 'N';</v>
      </c>
      <c r="M10" s="31" t="str">
        <f t="shared" ca="1" si="6"/>
        <v>ALTER TABLE TB_PROJECT_ATTACHED DROP COLUMN ISCOVER;</v>
      </c>
      <c r="N10" s="31"/>
      <c r="O10" s="31" t="str">
        <f t="shared" ca="1" si="3"/>
        <v xml:space="preserve">EXEC sp_addextendedproperty 'MS_Description' ,'커버 이미지 경로','user',dbo,'table', TB_PROJECT_ATTACHED, 'column',COVERURL; </v>
      </c>
      <c r="P10" s="31" t="str">
        <f t="shared" ca="1" si="4"/>
        <v xml:space="preserve">EXEC sp_updateextendedproperty 'MS_Description' ,'커버 이미지 경로','user',dbo,'table', TB_PROJECT_ATTACHED,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 t="s">
        <v>109</v>
      </c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TB_PROJECT_ATTACHED ADD COVERURL NVARCHAR(1000)NULL;</v>
      </c>
      <c r="L11" s="31" t="str">
        <f t="shared" ca="1" si="2"/>
        <v>ALTER TABLE TB_PROJECT_ATTACHED ALTER COLUMN COVERURL NVARCHAR(1000) ;</v>
      </c>
      <c r="M11" s="31" t="str">
        <f ca="1">IF(B11="","","ALTER TABLE " &amp; $C$3 &amp; " DROP COLUMN " &amp; B11&amp;";")</f>
        <v>ALTER TABLE TB_PROJECT_ATTACHED DROP COLUMN COVERURL;</v>
      </c>
      <c r="N11" s="31"/>
      <c r="O11" s="31" t="str">
        <f t="shared" ca="1" si="3"/>
        <v xml:space="preserve">EXEC sp_addextendedproperty 'MS_Description' ,'미리보기 이미지 경로','user',dbo,'table', TB_PROJECT_ATTACHED, 'column',PREVIEWURL; </v>
      </c>
      <c r="P11" s="31" t="str">
        <f t="shared" ca="1" si="4"/>
        <v xml:space="preserve">EXEC sp_updateextendedproperty 'MS_Description' ,'미리보기 이미지 경로','user',dbo,'table', TB_PROJECT_ATTACHED,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 t="s">
        <v>109</v>
      </c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TB_PROJECT_ATTACHED ADD PREVIEWURL NVARCHAR(1000)NULL;</v>
      </c>
      <c r="L12" s="31" t="str">
        <f t="shared" ca="1" si="2"/>
        <v>ALTER TABLE TB_PROJECT_ATTACHED ALTER COLUMN PREVIEWURL NVARCHAR(1000) ;</v>
      </c>
      <c r="M12" s="31" t="str">
        <f t="shared" ref="M12:M14" ca="1" si="8">IF(B12="","","ALTER TABLE " &amp; $C$3 &amp; " DROP COLUMN " &amp; B12&amp;";")</f>
        <v>ALTER TABLE TB_PROJECT_ATTACHED DROP COLUMN PREVIEWURL;</v>
      </c>
      <c r="N12" s="31"/>
      <c r="O12" s="31" t="str">
        <f t="shared" ca="1" si="3"/>
        <v xml:space="preserve">EXEC sp_addextendedproperty 'MS_Description' ,'실제 URL','user',dbo,'table', TB_PROJECT_ATTACHED, 'column',URL; </v>
      </c>
      <c r="P12" s="31" t="str">
        <f t="shared" ca="1" si="4"/>
        <v xml:space="preserve">EXEC sp_updateextendedproperty 'MS_Description' ,'실제 URL','user',dbo,'table', TB_PROJECT_ATTACHED,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 t="s">
        <v>109</v>
      </c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TB_PROJECT_ATTACHED ADD URL NVARCHAR(1000)NULL;</v>
      </c>
      <c r="L13" s="31" t="str">
        <f t="shared" ca="1" si="2"/>
        <v>ALTER TABLE TB_PROJECT_ATTACHED ALTER COLUMN URL NVARCHAR(1000) ;</v>
      </c>
      <c r="M13" s="31" t="str">
        <f t="shared" ca="1" si="8"/>
        <v>ALTER TABLE TB_PROJECT_ATTACHED DROP COLUMN URL;</v>
      </c>
      <c r="N13" s="31"/>
      <c r="O13" s="31" t="str">
        <f t="shared" ca="1" si="3"/>
        <v xml:space="preserve">EXEC sp_addextendedproperty 'MS_Description' ,'파일명','user',dbo,'table', TB_PROJECT_ATTACHED, 'column',NAME; </v>
      </c>
      <c r="P13" s="31" t="str">
        <f t="shared" ca="1" si="4"/>
        <v xml:space="preserve">EXEC sp_updateextendedproperty 'MS_Description' ,'파일명','user',dbo,'table', TB_PROJECT_ATTACHED,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TB_PROJECT_ATTACHED ADD NAME NVARCHAR(100)NULL;</v>
      </c>
      <c r="L14" s="31" t="str">
        <f t="shared" ca="1" si="2"/>
        <v>ALTER TABLE TB_PROJECT_ATTACHED ALTER COLUMN NAME NVARCHAR(100) ;</v>
      </c>
      <c r="M14" s="31" t="str">
        <f t="shared" ca="1" si="8"/>
        <v>ALTER TABLE TB_PROJECT_ATTACHED DROP COLUMN NAME;</v>
      </c>
      <c r="N14" s="31"/>
      <c r="O14" s="31" t="str">
        <f t="shared" ca="1" si="3"/>
        <v xml:space="preserve">EXEC sp_addextendedproperty 'MS_Description' ,'등록자','user',dbo,'table', TB_PROJECT_ATTACHED, 'column',REG_ID; </v>
      </c>
      <c r="P14" s="31" t="str">
        <f t="shared" ca="1" si="4"/>
        <v xml:space="preserve">EXEC sp_updateextendedproperty 'MS_Description' ,'등록자','user',dbo,'table', TB_PROJECT_ATTACHED,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TB_PROJECT_ATTACHED ADD REG_ID NVARCHAR(100)NULL;</v>
      </c>
      <c r="L15" s="31" t="str">
        <f t="shared" ca="1" si="2"/>
        <v>ALTER TABLE TB_PROJECT_ATTACHED ALTER COLUMN REG_ID NVARCHAR(100) ;</v>
      </c>
      <c r="M15" s="31" t="str">
        <f ca="1">IF(B15="","","ALTER TABLE " &amp; $C$3 &amp; " DROP COLUMN " &amp; B15&amp;";")</f>
        <v>ALTER TABLE TB_PROJECT_ATTACHED DROP COLUMN REG_ID;</v>
      </c>
      <c r="N15" s="31"/>
      <c r="O15" s="31" t="str">
        <f t="shared" ca="1" si="3"/>
        <v xml:space="preserve">EXEC sp_addextendedproperty 'MS_Description' ,'등록일','user',dbo,'table', TB_PROJECT_ATTACHED, 'column',REG_DT; </v>
      </c>
      <c r="P15" s="31" t="str">
        <f t="shared" ca="1" si="4"/>
        <v xml:space="preserve">EXEC sp_updateextendedproperty 'MS_Description' ,'등록일','user',dbo,'table', TB_PROJECT_ATTACHED,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TB_PROJECT_ATTACHED ADD REG_DT DATETIMENULL;</v>
      </c>
      <c r="L16" s="31" t="str">
        <f t="shared" ca="1" si="2"/>
        <v>ALTER TABLE TB_PROJECT_ATTACHED ALTER COLUMN REG_DT DATETIME;</v>
      </c>
      <c r="M16" s="31" t="str">
        <f t="shared" ref="M16:M17" ca="1" si="9">IF(B16="","","ALTER TABLE " &amp; $C$3 &amp; " DROP COLUMN " &amp; B16&amp;";")</f>
        <v>ALTER TABLE TB_PROJECT_ATTACHED DROP COLUMN REG_DT;</v>
      </c>
      <c r="N16" s="31"/>
      <c r="O16" s="31" t="str">
        <f t="shared" ca="1" si="3"/>
        <v xml:space="preserve">EXEC sp_addextendedproperty 'MS_Description' ,'수정자','user',dbo,'table', TB_PROJECT_ATTACHED, 'column',MOD_ID; </v>
      </c>
      <c r="P16" s="31" t="str">
        <f t="shared" ca="1" si="4"/>
        <v xml:space="preserve">EXEC sp_updateextendedproperty 'MS_Description' ,'수정자','user',dbo,'table', TB_PROJECT_ATTACHED,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TB_PROJECT_ATTACHED ADD MOD_ID NVARCHAR(100)NULL;</v>
      </c>
      <c r="L17" s="31" t="str">
        <f t="shared" ca="1" si="2"/>
        <v>ALTER TABLE TB_PROJECT_ATTACHED ALTER COLUMN MOD_ID NVARCHAR(100) ;</v>
      </c>
      <c r="M17" s="31" t="str">
        <f t="shared" ca="1" si="9"/>
        <v>ALTER TABLE TB_PROJECT_ATTACHED DROP COLUMN MOD_ID;</v>
      </c>
      <c r="N17" s="31"/>
      <c r="O17" s="31" t="str">
        <f t="shared" ca="1" si="3"/>
        <v xml:space="preserve">EXEC sp_addextendedproperty 'MS_Description' ,'수정일','user',dbo,'table', TB_PROJECT_ATTACHED, 'column',MOD_DT; </v>
      </c>
      <c r="P17" s="31" t="str">
        <f t="shared" ca="1" si="4"/>
        <v xml:space="preserve">EXEC sp_updateextendedproperty 'MS_Description' ,'수정일','user',dbo,'table', TB_PROJECT_ATTACHED,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TB_PROJECT_ATTACHED ADD MOD_DT DATETIMENULL;</v>
      </c>
      <c r="L18" s="31" t="str">
        <f t="shared" ca="1" si="2"/>
        <v>ALTER TABLE TB_PROJECT_ATTACHED ALTER COLUMN MOD_DT DATETIME;</v>
      </c>
      <c r="M18" s="31" t="str">
        <f t="shared" ca="1" si="6"/>
        <v>ALTER TABLE TB_PROJECT_ATTACHED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TB_PROJECT_ATTACHED, 'column',참고 사항; </v>
      </c>
      <c r="P32" s="31" t="str">
        <f t="shared" ca="1" si="4"/>
        <v xml:space="preserve">EXEC sp_updateextendedproperty 'MS_Description' ,'','user',dbo,'table', TB_PROJECT_ATTACHED,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TB_PROJECT_ATTACHED ADD 참고 사항 NULL;</v>
      </c>
      <c r="L33" s="31" t="str">
        <f t="shared" ca="1" si="2"/>
        <v>ALTER TABLE TB_PROJECT_ATTACHED ALTER COLUMN 참고 사항 ;</v>
      </c>
      <c r="M33" s="31" t="str">
        <f t="shared" ca="1" si="12"/>
        <v>ALTER TABLE TB_PROJECT_ATTACHED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TB_PROJECT_ATTACHED, 'column',ConstraNUMERIC Name; </v>
      </c>
      <c r="P35" s="31" t="str">
        <f t="shared" ca="1" si="4"/>
        <v xml:space="preserve">EXEC sp_updateextendedproperty 'MS_Description' ,'','user',dbo,'table', TB_PROJECT_ATTACHED,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TB_PROJECT_ATTACHED ADD ConstraNUMERIC Name (No.)NULL CONSTRANUMERIC DF_ADDR DEFAULT 'Table Name';</v>
      </c>
      <c r="L36" s="31" t="str">
        <f t="shared" ca="1" si="2"/>
        <v>ALTER TABLE TB_PROJECT_ATTACHED ALTER COLUMN ConstraNUMERIC Name (No.)  CONSTRANUMERIC DF_ADDR DEFAULT 'Table Name';</v>
      </c>
      <c r="M36" s="31" t="str">
        <f t="shared" ca="1" si="12"/>
        <v>ALTER TABLE TB_PROJECT_ATTACHED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TB_PROJECT_ATTACHED, 'column',Index Name; </v>
      </c>
      <c r="P39" s="31" t="str">
        <f t="shared" ca="1" si="4"/>
        <v xml:space="preserve">EXEC sp_updateextendedproperty 'MS_Description' ,'','user',dbo,'table', TB_PROJECT_ATTACHED,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TB_PROJECT_ATTACHED ADD Index Name NULL;</v>
      </c>
      <c r="L40" s="31" t="str">
        <f t="shared" ca="1" si="2"/>
        <v>ALTER TABLE TB_PROJECT_ATTACHED ALTER COLUMN Index Name ;</v>
      </c>
      <c r="M40" s="31" t="str">
        <f t="shared" ca="1" si="12"/>
        <v>ALTER TABLE TB_PROJECT_ATTACHED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C58-F033-401E-903B-526BE4189D58}">
  <sheetPr codeName="Sheet4"/>
  <dimension ref="A1:A40"/>
  <sheetViews>
    <sheetView workbookViewId="0">
      <selection activeCell="A17" sqref="A17"/>
    </sheetView>
  </sheetViews>
  <sheetFormatPr defaultRowHeight="16.5" x14ac:dyDescent="0.3"/>
  <cols>
    <col min="1" max="1" width="32.625" bestFit="1" customWidth="1"/>
  </cols>
  <sheetData>
    <row r="1" spans="1:1" x14ac:dyDescent="0.3">
      <c r="A1" s="20" t="s">
        <v>14</v>
      </c>
    </row>
    <row r="2" spans="1:1" x14ac:dyDescent="0.3">
      <c r="A2" s="21" t="s">
        <v>15</v>
      </c>
    </row>
    <row r="3" spans="1:1" x14ac:dyDescent="0.3">
      <c r="A3" s="21" t="s">
        <v>16</v>
      </c>
    </row>
    <row r="4" spans="1:1" x14ac:dyDescent="0.3">
      <c r="A4" s="21" t="s">
        <v>17</v>
      </c>
    </row>
    <row r="5" spans="1:1" x14ac:dyDescent="0.3">
      <c r="A5" s="21" t="s">
        <v>18</v>
      </c>
    </row>
    <row r="6" spans="1:1" x14ac:dyDescent="0.3">
      <c r="A6" s="21" t="s">
        <v>19</v>
      </c>
    </row>
    <row r="7" spans="1:1" x14ac:dyDescent="0.3">
      <c r="A7" s="21" t="s">
        <v>20</v>
      </c>
    </row>
    <row r="8" spans="1:1" x14ac:dyDescent="0.3">
      <c r="A8" s="21" t="s">
        <v>21</v>
      </c>
    </row>
    <row r="9" spans="1:1" x14ac:dyDescent="0.3">
      <c r="A9" s="21" t="s">
        <v>22</v>
      </c>
    </row>
    <row r="10" spans="1:1" x14ac:dyDescent="0.3">
      <c r="A10" s="21" t="s">
        <v>23</v>
      </c>
    </row>
    <row r="11" spans="1:1" x14ac:dyDescent="0.3">
      <c r="A11" s="21" t="s">
        <v>24</v>
      </c>
    </row>
    <row r="12" spans="1:1" x14ac:dyDescent="0.3">
      <c r="A12" s="21" t="s">
        <v>25</v>
      </c>
    </row>
    <row r="13" spans="1:1" x14ac:dyDescent="0.3">
      <c r="A13" s="21" t="s">
        <v>26</v>
      </c>
    </row>
    <row r="14" spans="1:1" x14ac:dyDescent="0.3">
      <c r="A14" s="21" t="s">
        <v>27</v>
      </c>
    </row>
    <row r="15" spans="1:1" x14ac:dyDescent="0.3">
      <c r="A15" s="21" t="s">
        <v>28</v>
      </c>
    </row>
    <row r="16" spans="1:1" x14ac:dyDescent="0.3">
      <c r="A16" s="21" t="s">
        <v>29</v>
      </c>
    </row>
    <row r="17" spans="1:1" x14ac:dyDescent="0.3">
      <c r="A17" s="21" t="s">
        <v>30</v>
      </c>
    </row>
    <row r="18" spans="1:1" x14ac:dyDescent="0.3">
      <c r="A18" s="21" t="s">
        <v>31</v>
      </c>
    </row>
    <row r="19" spans="1:1" x14ac:dyDescent="0.3">
      <c r="A19" s="21" t="s">
        <v>32</v>
      </c>
    </row>
    <row r="20" spans="1:1" x14ac:dyDescent="0.3">
      <c r="A20" s="21" t="s">
        <v>33</v>
      </c>
    </row>
    <row r="21" spans="1:1" x14ac:dyDescent="0.3">
      <c r="A21" s="21" t="s">
        <v>34</v>
      </c>
    </row>
    <row r="22" spans="1:1" x14ac:dyDescent="0.3">
      <c r="A22" s="21" t="s">
        <v>35</v>
      </c>
    </row>
    <row r="23" spans="1:1" x14ac:dyDescent="0.3">
      <c r="A23" s="21" t="s">
        <v>36</v>
      </c>
    </row>
    <row r="24" spans="1:1" x14ac:dyDescent="0.3">
      <c r="A24" s="21" t="s">
        <v>37</v>
      </c>
    </row>
    <row r="25" spans="1:1" x14ac:dyDescent="0.3">
      <c r="A25" s="21" t="s">
        <v>38</v>
      </c>
    </row>
    <row r="26" spans="1:1" x14ac:dyDescent="0.3">
      <c r="A26" s="21" t="s">
        <v>39</v>
      </c>
    </row>
    <row r="27" spans="1:1" x14ac:dyDescent="0.3">
      <c r="A27" s="21" t="s">
        <v>40</v>
      </c>
    </row>
    <row r="28" spans="1:1" x14ac:dyDescent="0.3">
      <c r="A28" s="21" t="s">
        <v>41</v>
      </c>
    </row>
    <row r="29" spans="1:1" x14ac:dyDescent="0.3">
      <c r="A29" s="21" t="s">
        <v>42</v>
      </c>
    </row>
    <row r="30" spans="1:1" x14ac:dyDescent="0.3">
      <c r="A30" s="21" t="s">
        <v>43</v>
      </c>
    </row>
    <row r="31" spans="1:1" x14ac:dyDescent="0.3">
      <c r="A31" s="21" t="s">
        <v>44</v>
      </c>
    </row>
    <row r="32" spans="1:1" x14ac:dyDescent="0.3">
      <c r="A32" s="21" t="s">
        <v>83</v>
      </c>
    </row>
    <row r="33" spans="1:1" x14ac:dyDescent="0.3">
      <c r="A33" s="21" t="s">
        <v>46</v>
      </c>
    </row>
    <row r="34" spans="1:1" x14ac:dyDescent="0.3">
      <c r="A34" s="21" t="s">
        <v>47</v>
      </c>
    </row>
    <row r="35" spans="1:1" x14ac:dyDescent="0.3">
      <c r="A35" s="21" t="s">
        <v>48</v>
      </c>
    </row>
    <row r="36" spans="1:1" x14ac:dyDescent="0.3">
      <c r="A36" s="21" t="s">
        <v>49</v>
      </c>
    </row>
    <row r="37" spans="1:1" x14ac:dyDescent="0.3">
      <c r="A37" s="21" t="s">
        <v>50</v>
      </c>
    </row>
    <row r="38" spans="1:1" x14ac:dyDescent="0.3">
      <c r="A38" s="21" t="s">
        <v>51</v>
      </c>
    </row>
    <row r="39" spans="1:1" x14ac:dyDescent="0.3">
      <c r="A39" s="21" t="s">
        <v>52</v>
      </c>
    </row>
    <row r="40" spans="1:1" x14ac:dyDescent="0.3">
      <c r="A40" s="21" t="s">
        <v>53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165-15C5-40E2-B230-12ED6ED1464D}">
  <sheetPr codeName="Sheet1">
    <tabColor rgb="FF00B0F0"/>
    <pageSetUpPr fitToPage="1"/>
  </sheetPr>
  <dimension ref="A1:I36"/>
  <sheetViews>
    <sheetView topLeftCell="C1" zoomScale="115" zoomScaleNormal="115" workbookViewId="0">
      <selection activeCell="F10" sqref="F10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TB_DEPT</v>
      </c>
      <c r="D3" s="41" t="s">
        <v>78</v>
      </c>
      <c r="E3" s="65" t="s">
        <v>163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TB_DEPT (</v>
      </c>
    </row>
    <row r="5" spans="1:9" ht="15" customHeight="1" x14ac:dyDescent="0.3">
      <c r="A5" s="36">
        <v>1</v>
      </c>
      <c r="B5" s="33" t="s">
        <v>172</v>
      </c>
      <c r="C5" s="33" t="s">
        <v>246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DEPT_CD INTEGER NOT NULL,</v>
      </c>
    </row>
    <row r="6" spans="1:9" ht="15" customHeight="1" x14ac:dyDescent="0.3">
      <c r="A6" s="36">
        <v>2</v>
      </c>
      <c r="B6" s="33" t="s">
        <v>173</v>
      </c>
      <c r="C6" s="33" t="s">
        <v>176</v>
      </c>
      <c r="D6" s="34"/>
      <c r="E6" s="21" t="s">
        <v>83</v>
      </c>
      <c r="F6" s="34">
        <v>50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DEPT_NAME VARCHAR (50) ,</v>
      </c>
    </row>
    <row r="7" spans="1:9" ht="15" customHeight="1" x14ac:dyDescent="0.3">
      <c r="A7" s="36">
        <v>3</v>
      </c>
      <c r="B7" s="33" t="s">
        <v>174</v>
      </c>
      <c r="C7" s="33" t="s">
        <v>177</v>
      </c>
      <c r="D7" s="34"/>
      <c r="E7" s="21" t="s">
        <v>30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DEPT_FLOOR INTEGER ,</v>
      </c>
    </row>
    <row r="8" spans="1:9" ht="15" customHeight="1" x14ac:dyDescent="0.3">
      <c r="A8" s="36">
        <v>4</v>
      </c>
      <c r="B8" s="33" t="s">
        <v>175</v>
      </c>
      <c r="C8" s="33" t="s">
        <v>247</v>
      </c>
      <c r="D8" s="34"/>
      <c r="E8" s="33" t="s">
        <v>180</v>
      </c>
      <c r="F8" s="34"/>
      <c r="G8" s="34"/>
      <c r="H8" s="33"/>
      <c r="I8" s="31" t="str">
        <f t="shared" si="0"/>
        <v>CREATE_DATE TIMESTAMP ,</v>
      </c>
    </row>
    <row r="9" spans="1:9" ht="15" customHeight="1" x14ac:dyDescent="0.3">
      <c r="A9" s="36">
        <v>5</v>
      </c>
      <c r="B9" s="33" t="s">
        <v>179</v>
      </c>
      <c r="C9" s="33" t="s">
        <v>178</v>
      </c>
      <c r="D9" s="34"/>
      <c r="E9" s="33" t="s">
        <v>83</v>
      </c>
      <c r="F9" s="34">
        <v>50</v>
      </c>
      <c r="G9" s="34"/>
      <c r="H9" s="33"/>
      <c r="I9" s="31" t="str">
        <f t="shared" si="0"/>
        <v>TEL_NUMBER VARCHAR (50)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1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ref="I22" si="2">IF(B22="","",B22&amp;" "&amp;E22&amp;" "&amp;IF(F22="","","("&amp;F22&amp;") ")&amp;IF(OR(G22="N",G22="X"),"NOT NULL",IF(D22="O","NOT NULL", ""))&amp;IF(H22="",""," DEFAULT '"&amp;H22&amp;"'")&amp;IF(B23="",");",","))</f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DA8-41B6-40E0-B326-5E6506F11290}">
  <sheetPr>
    <tabColor rgb="FF00B0F0"/>
    <pageSetUpPr fitToPage="1"/>
  </sheetPr>
  <dimension ref="A1:I36"/>
  <sheetViews>
    <sheetView zoomScale="115" zoomScaleNormal="115" workbookViewId="0">
      <selection activeCell="C16" sqref="C16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TB_DOCTOR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TB_DOCTOR</v>
      </c>
      <c r="D3" s="41" t="s">
        <v>78</v>
      </c>
      <c r="E3" s="65" t="s">
        <v>164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TB_DOCTOR (</v>
      </c>
    </row>
    <row r="5" spans="1:9" ht="15" customHeight="1" x14ac:dyDescent="0.3">
      <c r="A5" s="36">
        <v>1</v>
      </c>
      <c r="B5" s="33" t="s">
        <v>204</v>
      </c>
      <c r="C5" s="33" t="s">
        <v>248</v>
      </c>
      <c r="D5" s="34" t="s">
        <v>81</v>
      </c>
      <c r="E5" s="21" t="s">
        <v>198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LICENSE_CD INTEGER NOT NULL,</v>
      </c>
    </row>
    <row r="6" spans="1:9" ht="15" customHeight="1" x14ac:dyDescent="0.3">
      <c r="A6" s="36">
        <v>2</v>
      </c>
      <c r="B6" s="33" t="s">
        <v>190</v>
      </c>
      <c r="C6" s="33" t="s">
        <v>183</v>
      </c>
      <c r="D6" s="34"/>
      <c r="E6" s="21" t="s">
        <v>83</v>
      </c>
      <c r="F6" s="34">
        <v>50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DOCTOR_NAME VARCHAR (50) ,</v>
      </c>
    </row>
    <row r="7" spans="1:9" ht="15" customHeight="1" x14ac:dyDescent="0.3">
      <c r="A7" s="36">
        <v>3</v>
      </c>
      <c r="B7" s="33" t="s">
        <v>193</v>
      </c>
      <c r="C7" s="33" t="s">
        <v>186</v>
      </c>
      <c r="D7" s="34"/>
      <c r="E7" s="21" t="s">
        <v>83</v>
      </c>
      <c r="F7" s="34">
        <v>10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GENDER VARCHAR (10) ,</v>
      </c>
    </row>
    <row r="8" spans="1:9" ht="15" customHeight="1" x14ac:dyDescent="0.3">
      <c r="A8" s="36">
        <v>4</v>
      </c>
      <c r="B8" s="33" t="s">
        <v>194</v>
      </c>
      <c r="C8" s="33" t="s">
        <v>187</v>
      </c>
      <c r="D8" s="34"/>
      <c r="E8" s="33" t="s">
        <v>180</v>
      </c>
      <c r="F8" s="34"/>
      <c r="G8" s="34"/>
      <c r="H8" s="33"/>
      <c r="I8" s="31" t="str">
        <f t="shared" si="0"/>
        <v>BIRTH_DATE TIMESTAMP ,</v>
      </c>
    </row>
    <row r="9" spans="1:9" ht="15" customHeight="1" x14ac:dyDescent="0.3">
      <c r="A9" s="36">
        <v>5</v>
      </c>
      <c r="B9" s="33" t="s">
        <v>179</v>
      </c>
      <c r="C9" s="33" t="s">
        <v>188</v>
      </c>
      <c r="D9" s="34"/>
      <c r="E9" s="33" t="s">
        <v>83</v>
      </c>
      <c r="F9" s="34">
        <v>50</v>
      </c>
      <c r="G9" s="34"/>
      <c r="H9" s="33"/>
      <c r="I9" s="31" t="str">
        <f t="shared" si="0"/>
        <v>TEL_NUMBER VARCHAR (50) ,</v>
      </c>
    </row>
    <row r="10" spans="1:9" ht="15" customHeight="1" x14ac:dyDescent="0.3">
      <c r="A10" s="36">
        <v>6</v>
      </c>
      <c r="B10" s="33" t="s">
        <v>191</v>
      </c>
      <c r="C10" s="33" t="s">
        <v>184</v>
      </c>
      <c r="D10" s="34"/>
      <c r="E10" s="33" t="s">
        <v>180</v>
      </c>
      <c r="F10" s="34"/>
      <c r="G10" s="34"/>
      <c r="H10" s="33"/>
      <c r="I10" s="31" t="str">
        <f t="shared" si="0"/>
        <v>GET_LICENSE_DATE TIMESTAMP ,</v>
      </c>
    </row>
    <row r="11" spans="1:9" ht="15" customHeight="1" x14ac:dyDescent="0.3">
      <c r="A11" s="36">
        <v>7</v>
      </c>
      <c r="B11" s="33" t="s">
        <v>192</v>
      </c>
      <c r="C11" s="33" t="s">
        <v>185</v>
      </c>
      <c r="D11" s="34"/>
      <c r="E11" s="33" t="s">
        <v>180</v>
      </c>
      <c r="F11" s="34"/>
      <c r="G11" s="34"/>
      <c r="H11" s="33"/>
      <c r="I11" s="31" t="str">
        <f t="shared" si="0"/>
        <v>JOIN_COM_DATE TIMESTAMP ,</v>
      </c>
    </row>
    <row r="12" spans="1:9" ht="15" customHeight="1" x14ac:dyDescent="0.3">
      <c r="A12" s="36">
        <v>8</v>
      </c>
      <c r="B12" s="33" t="s">
        <v>172</v>
      </c>
      <c r="C12" s="33" t="s">
        <v>249</v>
      </c>
      <c r="D12" s="34"/>
      <c r="E12" s="21" t="s">
        <v>198</v>
      </c>
      <c r="F12" s="34"/>
      <c r="G12" s="34"/>
      <c r="H12" s="33"/>
      <c r="I12" s="31" t="str">
        <f t="shared" si="0"/>
        <v>DEPT_CD INTEGER ,</v>
      </c>
    </row>
    <row r="13" spans="1:9" ht="15" customHeight="1" x14ac:dyDescent="0.3">
      <c r="A13" s="36">
        <v>9</v>
      </c>
      <c r="B13" s="33" t="s">
        <v>173</v>
      </c>
      <c r="C13" s="33" t="s">
        <v>195</v>
      </c>
      <c r="D13" s="34"/>
      <c r="E13" s="33" t="s">
        <v>83</v>
      </c>
      <c r="F13" s="34">
        <v>50</v>
      </c>
      <c r="G13" s="34"/>
      <c r="H13" s="33"/>
      <c r="I13" s="31" t="str">
        <f t="shared" si="0"/>
        <v>DEPT_NAME VARCHAR (50) ,</v>
      </c>
    </row>
    <row r="14" spans="1:9" ht="15" customHeight="1" x14ac:dyDescent="0.3">
      <c r="A14" s="36">
        <v>10</v>
      </c>
      <c r="B14" s="33" t="s">
        <v>196</v>
      </c>
      <c r="C14" s="33" t="s">
        <v>250</v>
      </c>
      <c r="D14" s="34"/>
      <c r="E14" s="33" t="s">
        <v>83</v>
      </c>
      <c r="F14" s="34">
        <v>10</v>
      </c>
      <c r="G14" s="34"/>
      <c r="H14" s="33"/>
      <c r="I14" s="31" t="str">
        <f t="shared" si="0"/>
        <v>SUSPEND_LICENSE VARCHAR (10) ,</v>
      </c>
    </row>
    <row r="15" spans="1:9" ht="15" customHeight="1" x14ac:dyDescent="0.3">
      <c r="A15" s="36">
        <v>11</v>
      </c>
      <c r="B15" s="33" t="s">
        <v>197</v>
      </c>
      <c r="C15" s="33" t="s">
        <v>189</v>
      </c>
      <c r="D15" s="34"/>
      <c r="E15" s="33" t="s">
        <v>83</v>
      </c>
      <c r="F15" s="34">
        <v>50</v>
      </c>
      <c r="G15" s="34"/>
      <c r="H15" s="33"/>
      <c r="I15" s="31" t="str">
        <f t="shared" si="0"/>
        <v>CLOSED_DAY VARCHAR (50) );</v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CD79-680E-4FA6-8437-848811D1B4C7}">
  <sheetPr>
    <tabColor rgb="FF00B0F0"/>
    <pageSetUpPr fitToPage="1"/>
  </sheetPr>
  <dimension ref="A1:I36"/>
  <sheetViews>
    <sheetView topLeftCell="A4" zoomScale="115" zoomScaleNormal="115" workbookViewId="0">
      <selection activeCell="C13" sqref="C13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TB_NURSE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TB_NURSE</v>
      </c>
      <c r="D3" s="41" t="s">
        <v>78</v>
      </c>
      <c r="E3" s="65" t="s">
        <v>165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TB_NURSE (</v>
      </c>
    </row>
    <row r="5" spans="1:9" ht="15" customHeight="1" x14ac:dyDescent="0.3">
      <c r="A5" s="36">
        <v>1</v>
      </c>
      <c r="B5" s="33" t="s">
        <v>204</v>
      </c>
      <c r="C5" s="33" t="s">
        <v>251</v>
      </c>
      <c r="D5" s="34" t="s">
        <v>81</v>
      </c>
      <c r="E5" s="21" t="s">
        <v>198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LICENSE_CD INTEGER NOT NULL,</v>
      </c>
    </row>
    <row r="6" spans="1:9" ht="15" customHeight="1" x14ac:dyDescent="0.3">
      <c r="A6" s="36">
        <v>2</v>
      </c>
      <c r="B6" s="33" t="s">
        <v>190</v>
      </c>
      <c r="C6" s="33" t="s">
        <v>238</v>
      </c>
      <c r="D6" s="34"/>
      <c r="E6" s="21" t="s">
        <v>83</v>
      </c>
      <c r="F6" s="34">
        <v>50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DOCTOR_NAME VARCHAR (50) ,</v>
      </c>
    </row>
    <row r="7" spans="1:9" ht="15" customHeight="1" x14ac:dyDescent="0.3">
      <c r="A7" s="36">
        <v>3</v>
      </c>
      <c r="B7" s="33" t="s">
        <v>193</v>
      </c>
      <c r="C7" s="33" t="s">
        <v>186</v>
      </c>
      <c r="D7" s="34"/>
      <c r="E7" s="21" t="s">
        <v>83</v>
      </c>
      <c r="F7" s="34">
        <v>10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GENDER VARCHAR (10) ,</v>
      </c>
    </row>
    <row r="8" spans="1:9" ht="15" customHeight="1" x14ac:dyDescent="0.3">
      <c r="A8" s="36">
        <v>4</v>
      </c>
      <c r="B8" s="33" t="s">
        <v>194</v>
      </c>
      <c r="C8" s="33" t="s">
        <v>187</v>
      </c>
      <c r="D8" s="34"/>
      <c r="E8" s="33" t="s">
        <v>180</v>
      </c>
      <c r="F8" s="34"/>
      <c r="G8" s="34"/>
      <c r="H8" s="33"/>
      <c r="I8" s="31" t="str">
        <f t="shared" si="0"/>
        <v>BIRTH_DATE TIMESTAMP ,</v>
      </c>
    </row>
    <row r="9" spans="1:9" ht="15" customHeight="1" x14ac:dyDescent="0.3">
      <c r="A9" s="36">
        <v>5</v>
      </c>
      <c r="B9" s="33" t="s">
        <v>179</v>
      </c>
      <c r="C9" s="33" t="s">
        <v>188</v>
      </c>
      <c r="D9" s="34"/>
      <c r="E9" s="33" t="s">
        <v>83</v>
      </c>
      <c r="F9" s="34">
        <v>50</v>
      </c>
      <c r="G9" s="34"/>
      <c r="H9" s="33"/>
      <c r="I9" s="31" t="str">
        <f t="shared" si="0"/>
        <v>TEL_NUMBER VARCHAR (50) ,</v>
      </c>
    </row>
    <row r="10" spans="1:9" ht="15" customHeight="1" x14ac:dyDescent="0.3">
      <c r="A10" s="36">
        <v>6</v>
      </c>
      <c r="B10" s="33" t="s">
        <v>191</v>
      </c>
      <c r="C10" s="33" t="s">
        <v>184</v>
      </c>
      <c r="D10" s="34"/>
      <c r="E10" s="33" t="s">
        <v>180</v>
      </c>
      <c r="F10" s="34"/>
      <c r="G10" s="34"/>
      <c r="H10" s="33"/>
      <c r="I10" s="31" t="str">
        <f t="shared" si="0"/>
        <v>GET_LICENSE_DATE TIMESTAMP ,</v>
      </c>
    </row>
    <row r="11" spans="1:9" ht="15" customHeight="1" x14ac:dyDescent="0.3">
      <c r="A11" s="36">
        <v>7</v>
      </c>
      <c r="B11" s="33" t="s">
        <v>192</v>
      </c>
      <c r="C11" s="33" t="s">
        <v>185</v>
      </c>
      <c r="D11" s="34"/>
      <c r="E11" s="33" t="s">
        <v>180</v>
      </c>
      <c r="F11" s="34"/>
      <c r="G11" s="34"/>
      <c r="H11" s="33"/>
      <c r="I11" s="31" t="str">
        <f t="shared" si="0"/>
        <v>JOIN_COM_DATE TIMESTAMP ,</v>
      </c>
    </row>
    <row r="12" spans="1:9" ht="15" customHeight="1" x14ac:dyDescent="0.3">
      <c r="A12" s="36">
        <v>8</v>
      </c>
      <c r="B12" s="33" t="s">
        <v>172</v>
      </c>
      <c r="C12" s="33" t="s">
        <v>249</v>
      </c>
      <c r="D12" s="34"/>
      <c r="E12" s="21" t="s">
        <v>198</v>
      </c>
      <c r="F12" s="34"/>
      <c r="G12" s="34"/>
      <c r="H12" s="33"/>
      <c r="I12" s="31" t="str">
        <f t="shared" si="0"/>
        <v>DEPT_CD INTEGER ,</v>
      </c>
    </row>
    <row r="13" spans="1:9" ht="15" customHeight="1" x14ac:dyDescent="0.3">
      <c r="A13" s="36">
        <v>9</v>
      </c>
      <c r="B13" s="33" t="s">
        <v>173</v>
      </c>
      <c r="C13" s="33" t="s">
        <v>195</v>
      </c>
      <c r="D13" s="34"/>
      <c r="E13" s="33" t="s">
        <v>83</v>
      </c>
      <c r="F13" s="34">
        <v>50</v>
      </c>
      <c r="G13" s="34"/>
      <c r="H13" s="33"/>
      <c r="I13" s="31" t="str">
        <f>IF(B13="","",B13&amp;" "&amp;E13&amp;" "&amp;IF(F13="","","("&amp;F13&amp;") ")&amp;IF(OR(G13="N",G13="X"),"NOT NULL",IF(D13="O","NOT NULL", ""))&amp;IF(H13="",""," DEFAULT '"&amp;H13&amp;"'")&amp;IF(B14="",");",","))</f>
        <v>DEPT_NAME VARCHAR (50) ,</v>
      </c>
    </row>
    <row r="14" spans="1:9" ht="15" customHeight="1" x14ac:dyDescent="0.3">
      <c r="A14" s="36">
        <v>10</v>
      </c>
      <c r="B14" s="33" t="s">
        <v>197</v>
      </c>
      <c r="C14" s="33" t="s">
        <v>189</v>
      </c>
      <c r="D14" s="34"/>
      <c r="E14" s="33" t="s">
        <v>83</v>
      </c>
      <c r="F14" s="34">
        <v>50</v>
      </c>
      <c r="G14" s="34"/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CLOSED_DAY VARCHAR (50) );</v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>IF(B15="","",B15&amp;" "&amp;E15&amp;" "&amp;IF(F15="","","("&amp;F15&amp;") ")&amp;IF(OR(G15="N",G15="X"),"NOT NULL",IF(D15="O","NOT NULL", ""))&amp;IF(H15="",""," DEFAULT '"&amp;H15&amp;"'")&amp;IF(B16="",");",","))</f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0065-89AC-4D24-B976-E4301D2BD76C}">
  <sheetPr>
    <tabColor rgb="FF00B0F0"/>
    <pageSetUpPr fitToPage="1"/>
  </sheetPr>
  <dimension ref="A1:I36"/>
  <sheetViews>
    <sheetView topLeftCell="A4" zoomScale="115" zoomScaleNormal="115" workbookViewId="0">
      <selection activeCell="F16" sqref="F16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TB_PATIENT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TB_PATIENT</v>
      </c>
      <c r="D3" s="41" t="s">
        <v>78</v>
      </c>
      <c r="E3" s="65" t="s">
        <v>166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TB_PATIENT (</v>
      </c>
    </row>
    <row r="5" spans="1:9" ht="15" customHeight="1" x14ac:dyDescent="0.3">
      <c r="A5" s="36">
        <v>1</v>
      </c>
      <c r="B5" s="33" t="s">
        <v>203</v>
      </c>
      <c r="C5" s="33" t="s">
        <v>253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PATIENT_CD INTEGER NOT NULL,</v>
      </c>
    </row>
    <row r="6" spans="1:9" ht="15" customHeight="1" x14ac:dyDescent="0.3">
      <c r="A6" s="36">
        <v>2</v>
      </c>
      <c r="B6" s="33" t="s">
        <v>205</v>
      </c>
      <c r="C6" s="33" t="s">
        <v>200</v>
      </c>
      <c r="D6" s="34"/>
      <c r="E6" s="21" t="s">
        <v>83</v>
      </c>
      <c r="F6" s="34">
        <v>50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PATIENT_NAME VARCHAR (50) ,</v>
      </c>
    </row>
    <row r="7" spans="1:9" ht="15" customHeight="1" x14ac:dyDescent="0.3">
      <c r="A7" s="36">
        <v>3</v>
      </c>
      <c r="B7" s="33" t="s">
        <v>193</v>
      </c>
      <c r="C7" s="33" t="s">
        <v>186</v>
      </c>
      <c r="D7" s="34"/>
      <c r="E7" s="33" t="s">
        <v>83</v>
      </c>
      <c r="F7" s="34">
        <v>10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GENDER VARCHAR (10) ,</v>
      </c>
    </row>
    <row r="8" spans="1:9" ht="15" customHeight="1" x14ac:dyDescent="0.3">
      <c r="A8" s="36">
        <v>4</v>
      </c>
      <c r="B8" s="33" t="s">
        <v>194</v>
      </c>
      <c r="C8" s="33" t="s">
        <v>187</v>
      </c>
      <c r="D8" s="34"/>
      <c r="E8" s="33" t="s">
        <v>180</v>
      </c>
      <c r="F8" s="34"/>
      <c r="G8" s="34"/>
      <c r="H8" s="33"/>
      <c r="I8" s="31" t="str">
        <f t="shared" si="0"/>
        <v>BIRTH_DATE TIMESTAMP ,</v>
      </c>
    </row>
    <row r="9" spans="1:9" ht="15" customHeight="1" x14ac:dyDescent="0.3">
      <c r="A9" s="36">
        <v>5</v>
      </c>
      <c r="B9" s="33" t="s">
        <v>179</v>
      </c>
      <c r="C9" s="33" t="s">
        <v>188</v>
      </c>
      <c r="D9" s="34"/>
      <c r="E9" s="33" t="s">
        <v>83</v>
      </c>
      <c r="F9" s="34">
        <v>50</v>
      </c>
      <c r="G9" s="34"/>
      <c r="H9" s="33"/>
      <c r="I9" s="31" t="str">
        <f t="shared" si="0"/>
        <v>TEL_NUMBER VARCHAR (50) ,</v>
      </c>
    </row>
    <row r="10" spans="1:9" ht="15" customHeight="1" x14ac:dyDescent="0.3">
      <c r="A10" s="36">
        <v>6</v>
      </c>
      <c r="B10" s="33" t="s">
        <v>206</v>
      </c>
      <c r="C10" s="33" t="s">
        <v>201</v>
      </c>
      <c r="D10" s="34"/>
      <c r="E10" s="33" t="s">
        <v>83</v>
      </c>
      <c r="F10" s="34">
        <v>10</v>
      </c>
      <c r="G10" s="34"/>
      <c r="H10" s="33"/>
      <c r="I10" s="31" t="str">
        <f t="shared" si="0"/>
        <v>BLOOD_TYPE VARCHAR (10) ,</v>
      </c>
    </row>
    <row r="11" spans="1:9" ht="15" customHeight="1" x14ac:dyDescent="0.3">
      <c r="A11" s="36">
        <v>7</v>
      </c>
      <c r="B11" s="33" t="s">
        <v>173</v>
      </c>
      <c r="C11" s="33" t="s">
        <v>176</v>
      </c>
      <c r="D11" s="34"/>
      <c r="E11" s="33" t="s">
        <v>83</v>
      </c>
      <c r="F11" s="34">
        <v>50</v>
      </c>
      <c r="G11" s="34"/>
      <c r="H11" s="33"/>
      <c r="I11" s="31" t="str">
        <f t="shared" si="0"/>
        <v>DEPT_NAME VARCHAR (50) ,</v>
      </c>
    </row>
    <row r="12" spans="1:9" ht="15" customHeight="1" x14ac:dyDescent="0.3">
      <c r="A12" s="36">
        <v>8</v>
      </c>
      <c r="B12" s="33" t="s">
        <v>190</v>
      </c>
      <c r="C12" s="33" t="s">
        <v>213</v>
      </c>
      <c r="D12" s="34"/>
      <c r="E12" s="33" t="s">
        <v>83</v>
      </c>
      <c r="F12" s="34">
        <v>50</v>
      </c>
      <c r="G12" s="34"/>
      <c r="H12" s="33"/>
      <c r="I12" s="31" t="str">
        <f t="shared" si="0"/>
        <v>DOCTOR_NAME VARCHAR (50) ,</v>
      </c>
    </row>
    <row r="13" spans="1:9" ht="15" customHeight="1" x14ac:dyDescent="0.3">
      <c r="A13" s="36">
        <v>9</v>
      </c>
      <c r="B13" s="33" t="s">
        <v>208</v>
      </c>
      <c r="C13" s="33" t="s">
        <v>252</v>
      </c>
      <c r="D13" s="34"/>
      <c r="E13" s="33" t="s">
        <v>198</v>
      </c>
      <c r="F13" s="34"/>
      <c r="G13" s="34"/>
      <c r="H13" s="33"/>
      <c r="I13" s="31" t="str">
        <f t="shared" si="0"/>
        <v>DOCTOR_LICENSE_CD INTEGER ,</v>
      </c>
    </row>
    <row r="14" spans="1:9" ht="15" customHeight="1" x14ac:dyDescent="0.3">
      <c r="A14" s="36">
        <v>10</v>
      </c>
      <c r="B14" s="33" t="s">
        <v>209</v>
      </c>
      <c r="C14" s="33" t="s">
        <v>202</v>
      </c>
      <c r="D14" s="34"/>
      <c r="E14" s="33" t="s">
        <v>180</v>
      </c>
      <c r="F14" s="34"/>
      <c r="G14" s="34"/>
      <c r="H14" s="33"/>
      <c r="I14" s="31" t="str">
        <f t="shared" si="0"/>
        <v>LAST_TREAT TIMESTAMP ,</v>
      </c>
    </row>
    <row r="15" spans="1:9" ht="15" customHeight="1" x14ac:dyDescent="0.3">
      <c r="A15" s="36">
        <v>11</v>
      </c>
      <c r="B15" s="33" t="s">
        <v>210</v>
      </c>
      <c r="C15" s="33" t="s">
        <v>254</v>
      </c>
      <c r="D15" s="34"/>
      <c r="E15" s="33" t="s">
        <v>83</v>
      </c>
      <c r="F15" s="34">
        <v>10</v>
      </c>
      <c r="G15" s="34"/>
      <c r="H15" s="33"/>
      <c r="I15" s="31" t="str">
        <f t="shared" si="0"/>
        <v>ADMIT_STATUS VARCHAR (10) ,</v>
      </c>
    </row>
    <row r="16" spans="1:9" ht="15" customHeight="1" x14ac:dyDescent="0.3">
      <c r="A16" s="36">
        <v>12</v>
      </c>
      <c r="B16" s="37" t="s">
        <v>211</v>
      </c>
      <c r="C16" s="36" t="s">
        <v>255</v>
      </c>
      <c r="D16" s="34"/>
      <c r="E16" s="33" t="s">
        <v>180</v>
      </c>
      <c r="F16" s="34"/>
      <c r="G16" s="34"/>
      <c r="H16" s="33"/>
      <c r="I16" s="31" t="str">
        <f t="shared" si="0"/>
        <v>ADMIT_DATE TIMESTAMP );</v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3277-D11D-4F05-813A-094D4BEF75EB}">
  <sheetPr>
    <tabColor rgb="FF00B0F0"/>
    <pageSetUpPr fitToPage="1"/>
  </sheetPr>
  <dimension ref="A1:I36"/>
  <sheetViews>
    <sheetView topLeftCell="C1" zoomScale="115" zoomScaleNormal="115" workbookViewId="0">
      <selection activeCell="F15" sqref="F15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TB_MEDICAL_CHART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TB_MEDICAL_CHART</v>
      </c>
      <c r="D3" s="41" t="s">
        <v>78</v>
      </c>
      <c r="E3" s="65" t="s">
        <v>235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TB_MEDICAL_CHART (</v>
      </c>
    </row>
    <row r="5" spans="1:9" ht="15" customHeight="1" x14ac:dyDescent="0.3">
      <c r="A5" s="36">
        <v>1</v>
      </c>
      <c r="B5" s="33" t="s">
        <v>256</v>
      </c>
      <c r="C5" s="33" t="s">
        <v>257</v>
      </c>
      <c r="D5" s="34" t="s">
        <v>81</v>
      </c>
      <c r="E5" s="21" t="s">
        <v>198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CHART_CD INTEGER NOT NULL,</v>
      </c>
    </row>
    <row r="6" spans="1:9" ht="15" customHeight="1" x14ac:dyDescent="0.3">
      <c r="A6" s="36">
        <v>2</v>
      </c>
      <c r="B6" s="33" t="s">
        <v>217</v>
      </c>
      <c r="C6" s="33" t="s">
        <v>212</v>
      </c>
      <c r="D6" s="34"/>
      <c r="E6" s="21" t="s">
        <v>180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TREAT_DATE TIMESTAMP ,</v>
      </c>
    </row>
    <row r="7" spans="1:9" ht="15" customHeight="1" x14ac:dyDescent="0.3">
      <c r="A7" s="36">
        <v>3</v>
      </c>
      <c r="B7" s="33" t="s">
        <v>203</v>
      </c>
      <c r="C7" s="33" t="s">
        <v>199</v>
      </c>
      <c r="D7" s="34"/>
      <c r="E7" s="21" t="s">
        <v>30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PATIENT_CD INTEGER ,</v>
      </c>
    </row>
    <row r="8" spans="1:9" ht="15" customHeight="1" x14ac:dyDescent="0.3">
      <c r="A8" s="36">
        <v>4</v>
      </c>
      <c r="B8" s="33" t="s">
        <v>205</v>
      </c>
      <c r="C8" s="33" t="s">
        <v>200</v>
      </c>
      <c r="D8" s="34"/>
      <c r="E8" s="33" t="s">
        <v>83</v>
      </c>
      <c r="F8" s="34">
        <v>50</v>
      </c>
      <c r="G8" s="34"/>
      <c r="H8" s="33"/>
      <c r="I8" s="31" t="str">
        <f t="shared" si="0"/>
        <v>PATIENT_NAME VARCHAR (50) ,</v>
      </c>
    </row>
    <row r="9" spans="1:9" ht="15" customHeight="1" x14ac:dyDescent="0.3">
      <c r="A9" s="36">
        <v>5</v>
      </c>
      <c r="B9" s="33" t="s">
        <v>173</v>
      </c>
      <c r="C9" s="33" t="s">
        <v>176</v>
      </c>
      <c r="D9" s="34"/>
      <c r="E9" s="33" t="s">
        <v>83</v>
      </c>
      <c r="F9" s="34">
        <v>50</v>
      </c>
      <c r="G9" s="34"/>
      <c r="H9" s="33"/>
      <c r="I9" s="31" t="str">
        <f t="shared" si="0"/>
        <v>DEPT_NAME VARCHAR (50) ,</v>
      </c>
    </row>
    <row r="10" spans="1:9" ht="15" customHeight="1" x14ac:dyDescent="0.3">
      <c r="A10" s="36">
        <v>6</v>
      </c>
      <c r="B10" s="33" t="s">
        <v>207</v>
      </c>
      <c r="C10" s="33" t="s">
        <v>252</v>
      </c>
      <c r="D10" s="34"/>
      <c r="E10" s="33" t="s">
        <v>198</v>
      </c>
      <c r="F10" s="34"/>
      <c r="G10" s="34"/>
      <c r="H10" s="33"/>
      <c r="I10" s="31" t="str">
        <f t="shared" si="0"/>
        <v>DOCTOR_CD INTEGER ,</v>
      </c>
    </row>
    <row r="11" spans="1:9" ht="15" customHeight="1" x14ac:dyDescent="0.3">
      <c r="A11" s="36">
        <v>7</v>
      </c>
      <c r="B11" s="33" t="s">
        <v>190</v>
      </c>
      <c r="C11" s="33" t="s">
        <v>213</v>
      </c>
      <c r="D11" s="34"/>
      <c r="E11" s="33" t="s">
        <v>83</v>
      </c>
      <c r="F11" s="34">
        <v>50</v>
      </c>
      <c r="G11" s="34"/>
      <c r="H11" s="33"/>
      <c r="I11" s="31" t="str">
        <f t="shared" si="0"/>
        <v>DOCTOR_NAME VARCHAR (50) ,</v>
      </c>
    </row>
    <row r="12" spans="1:9" ht="15" customHeight="1" x14ac:dyDescent="0.3">
      <c r="A12" s="36">
        <v>8</v>
      </c>
      <c r="B12" s="33" t="s">
        <v>218</v>
      </c>
      <c r="C12" s="33" t="s">
        <v>214</v>
      </c>
      <c r="D12" s="34"/>
      <c r="E12" s="33" t="s">
        <v>83</v>
      </c>
      <c r="F12" s="34">
        <v>50</v>
      </c>
      <c r="G12" s="34"/>
      <c r="H12" s="33"/>
      <c r="I12" s="31" t="str">
        <f t="shared" si="0"/>
        <v>DISEASE_NAME VARCHAR (50) ,</v>
      </c>
    </row>
    <row r="13" spans="1:9" ht="15" customHeight="1" x14ac:dyDescent="0.3">
      <c r="A13" s="36">
        <v>9</v>
      </c>
      <c r="B13" s="33" t="s">
        <v>219</v>
      </c>
      <c r="C13" s="33" t="s">
        <v>215</v>
      </c>
      <c r="D13" s="34"/>
      <c r="E13" s="33" t="s">
        <v>83</v>
      </c>
      <c r="F13" s="34">
        <v>100</v>
      </c>
      <c r="G13" s="34"/>
      <c r="H13" s="33"/>
      <c r="I13" s="31" t="str">
        <f t="shared" si="0"/>
        <v>DETAIL VARCHAR (100) ,</v>
      </c>
    </row>
    <row r="14" spans="1:9" ht="15" customHeight="1" x14ac:dyDescent="0.3">
      <c r="A14" s="36">
        <v>10</v>
      </c>
      <c r="B14" s="33" t="s">
        <v>220</v>
      </c>
      <c r="C14" s="33" t="s">
        <v>216</v>
      </c>
      <c r="D14" s="34"/>
      <c r="E14" s="33" t="s">
        <v>83</v>
      </c>
      <c r="F14" s="34">
        <v>100</v>
      </c>
      <c r="G14" s="34"/>
      <c r="H14" s="33"/>
      <c r="I14" s="31" t="str">
        <f t="shared" si="0"/>
        <v>PRESCRIPTION VARCHAR (100) );</v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2CC3-9488-48FE-A84F-D1493E958A06}">
  <sheetPr>
    <tabColor rgb="FF00B0F0"/>
    <pageSetUpPr fitToPage="1"/>
  </sheetPr>
  <dimension ref="A1:I36"/>
  <sheetViews>
    <sheetView topLeftCell="C1" zoomScale="115" zoomScaleNormal="115" workbookViewId="0">
      <selection activeCell="F8" sqref="F8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TB_PERFORMANCE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TB_PERFORMANCE</v>
      </c>
      <c r="D3" s="41" t="s">
        <v>78</v>
      </c>
      <c r="E3" s="65" t="s">
        <v>236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TB_PERFORMANCE (</v>
      </c>
    </row>
    <row r="5" spans="1:9" ht="15" customHeight="1" x14ac:dyDescent="0.3">
      <c r="A5" s="36">
        <v>1</v>
      </c>
      <c r="B5" s="33" t="s">
        <v>223</v>
      </c>
      <c r="C5" s="33" t="s">
        <v>221</v>
      </c>
      <c r="D5" s="34" t="s">
        <v>81</v>
      </c>
      <c r="E5" s="21" t="s">
        <v>180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MONTH_SALES TIMESTAMP NOT NULL,</v>
      </c>
    </row>
    <row r="6" spans="1:9" ht="15" customHeight="1" x14ac:dyDescent="0.3">
      <c r="A6" s="36">
        <v>2</v>
      </c>
      <c r="B6" s="33" t="s">
        <v>172</v>
      </c>
      <c r="C6" s="33" t="s">
        <v>246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DEPT_CD INTEGER ,</v>
      </c>
    </row>
    <row r="7" spans="1:9" ht="15" customHeight="1" x14ac:dyDescent="0.3">
      <c r="A7" s="36">
        <v>3</v>
      </c>
      <c r="B7" s="33" t="s">
        <v>173</v>
      </c>
      <c r="C7" s="33" t="s">
        <v>176</v>
      </c>
      <c r="D7" s="34"/>
      <c r="E7" s="33" t="s">
        <v>83</v>
      </c>
      <c r="F7" s="34">
        <v>50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DEPT_NAME VARCHAR (50) ,</v>
      </c>
    </row>
    <row r="8" spans="1:9" ht="15" customHeight="1" x14ac:dyDescent="0.3">
      <c r="A8" s="36">
        <v>4</v>
      </c>
      <c r="B8" s="33" t="s">
        <v>224</v>
      </c>
      <c r="C8" s="33" t="s">
        <v>222</v>
      </c>
      <c r="D8" s="34"/>
      <c r="E8" s="33" t="s">
        <v>198</v>
      </c>
      <c r="F8" s="34"/>
      <c r="G8" s="34"/>
      <c r="H8" s="33"/>
      <c r="I8" s="31" t="str">
        <f t="shared" si="0"/>
        <v>SALES INTEGER );</v>
      </c>
    </row>
    <row r="9" spans="1:9" ht="15" customHeight="1" x14ac:dyDescent="0.3">
      <c r="A9" s="36">
        <v>5</v>
      </c>
      <c r="B9" s="33"/>
      <c r="C9" s="33"/>
      <c r="D9" s="34"/>
      <c r="E9" s="33"/>
      <c r="F9" s="34"/>
      <c r="G9" s="34"/>
      <c r="H9" s="33"/>
      <c r="I9" s="31" t="str">
        <f t="shared" si="0"/>
        <v/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38E1-58C0-4C04-ACF5-79A917CA05B3}">
  <sheetPr>
    <tabColor rgb="FF00B0F0"/>
    <pageSetUpPr fitToPage="1"/>
  </sheetPr>
  <dimension ref="A1:I36"/>
  <sheetViews>
    <sheetView zoomScale="115" zoomScaleNormal="115" workbookViewId="0">
      <selection activeCell="C13" sqref="C13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181</v>
      </c>
      <c r="H2" s="43"/>
      <c r="I2" s="48" t="str">
        <f ca="1" xml:space="preserve"> "DROP TABLE "&amp; C3 &amp;" ;"</f>
        <v>DROP TABLE TB_PAYMENT_DEPT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TB_PAYMENT_DEPT</v>
      </c>
      <c r="D3" s="41" t="s">
        <v>78</v>
      </c>
      <c r="E3" s="65" t="s">
        <v>168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TB_PAYMENT_DEPT (</v>
      </c>
    </row>
    <row r="5" spans="1:9" ht="15" customHeight="1" x14ac:dyDescent="0.3">
      <c r="A5" s="36">
        <v>1</v>
      </c>
      <c r="B5" s="33" t="s">
        <v>227</v>
      </c>
      <c r="C5" s="33" t="s">
        <v>258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PAYMENT_CD INTEGER NOT NULL,</v>
      </c>
    </row>
    <row r="6" spans="1:9" ht="15" customHeight="1" x14ac:dyDescent="0.3">
      <c r="A6" s="36">
        <v>2</v>
      </c>
      <c r="B6" s="33" t="s">
        <v>228</v>
      </c>
      <c r="C6" s="33" t="s">
        <v>225</v>
      </c>
      <c r="D6" s="34"/>
      <c r="E6" s="21" t="s">
        <v>180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PAYMENT_DATE TIMESTAMP ,</v>
      </c>
    </row>
    <row r="7" spans="1:9" ht="15" customHeight="1" x14ac:dyDescent="0.3">
      <c r="A7" s="36">
        <v>3</v>
      </c>
      <c r="B7" s="33" t="s">
        <v>203</v>
      </c>
      <c r="C7" s="33" t="s">
        <v>253</v>
      </c>
      <c r="D7" s="34"/>
      <c r="E7" s="33" t="s">
        <v>198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PATIENT_CD INTEGER ,</v>
      </c>
    </row>
    <row r="8" spans="1:9" ht="15" customHeight="1" x14ac:dyDescent="0.3">
      <c r="A8" s="36">
        <v>4</v>
      </c>
      <c r="B8" s="33" t="s">
        <v>205</v>
      </c>
      <c r="C8" s="33" t="s">
        <v>200</v>
      </c>
      <c r="D8" s="34"/>
      <c r="E8" s="33" t="s">
        <v>83</v>
      </c>
      <c r="F8" s="34">
        <v>50</v>
      </c>
      <c r="G8" s="34"/>
      <c r="H8" s="33"/>
      <c r="I8" s="31" t="str">
        <f t="shared" si="0"/>
        <v>PATIENT_NAME VARCHAR (50) ,</v>
      </c>
    </row>
    <row r="9" spans="1:9" ht="15" customHeight="1" x14ac:dyDescent="0.3">
      <c r="A9" s="36">
        <v>5</v>
      </c>
      <c r="B9" s="33" t="s">
        <v>172</v>
      </c>
      <c r="C9" s="33" t="s">
        <v>246</v>
      </c>
      <c r="D9" s="34"/>
      <c r="E9" s="33" t="s">
        <v>198</v>
      </c>
      <c r="F9" s="34"/>
      <c r="G9" s="34"/>
      <c r="H9" s="33"/>
      <c r="I9" s="31" t="str">
        <f t="shared" si="0"/>
        <v>DEPT_CD INTEGER ,</v>
      </c>
    </row>
    <row r="10" spans="1:9" ht="15" customHeight="1" x14ac:dyDescent="0.3">
      <c r="A10" s="36">
        <v>6</v>
      </c>
      <c r="B10" s="33" t="s">
        <v>229</v>
      </c>
      <c r="C10" s="33" t="s">
        <v>226</v>
      </c>
      <c r="D10" s="34"/>
      <c r="E10" s="33" t="s">
        <v>83</v>
      </c>
      <c r="F10" s="34">
        <v>10</v>
      </c>
      <c r="G10" s="34"/>
      <c r="H10" s="33"/>
      <c r="I10" s="31" t="str">
        <f t="shared" si="0"/>
        <v>SEVERE_STATUS VARCHAR (10) ,</v>
      </c>
    </row>
    <row r="11" spans="1:9" ht="15" customHeight="1" x14ac:dyDescent="0.3">
      <c r="A11" s="36">
        <v>7</v>
      </c>
      <c r="B11" s="33" t="s">
        <v>239</v>
      </c>
      <c r="C11" s="33" t="s">
        <v>240</v>
      </c>
      <c r="D11" s="34"/>
      <c r="E11" s="33" t="s">
        <v>198</v>
      </c>
      <c r="F11" s="34"/>
      <c r="G11" s="34"/>
      <c r="H11" s="33"/>
      <c r="I11" s="31" t="str">
        <f t="shared" si="0"/>
        <v>AMOUNT INTEGER );</v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테이블목록</vt:lpstr>
      <vt:lpstr>기준정보</vt:lpstr>
      <vt:lpstr>TB_DEPT</vt:lpstr>
      <vt:lpstr>TB_DOCTOR</vt:lpstr>
      <vt:lpstr>TB_NURSE</vt:lpstr>
      <vt:lpstr>TB_PATIENT</vt:lpstr>
      <vt:lpstr>TB_MEDICAL_CHART</vt:lpstr>
      <vt:lpstr>TB_PERFORMANCE</vt:lpstr>
      <vt:lpstr>TB_PAYMENT_DEPT</vt:lpstr>
      <vt:lpstr>TB_BLOOD_DEPT</vt:lpstr>
      <vt:lpstr>TB_CT_DEPT</vt:lpstr>
      <vt:lpstr>TB_SCHEDULER_ATTACHED</vt:lpstr>
      <vt:lpstr>TB_PROJECTHR</vt:lpstr>
      <vt:lpstr>TB_PROJECT_MEMBER</vt:lpstr>
      <vt:lpstr>TB_PROJECTDT</vt:lpstr>
      <vt:lpstr>TB_PROJECT_LINK</vt:lpstr>
      <vt:lpstr>TB_PROJECT_ATTACHED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2022-08-12T08:08:54Z</dcterms:created>
  <dcterms:modified xsi:type="dcterms:W3CDTF">2024-01-05T12:20:52Z</dcterms:modified>
</cp:coreProperties>
</file>