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<sst xmlns="http://schemas.openxmlformats.org/spreadsheetml/2006/main" count="12" uniqueCount="12">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</sst>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m/d/yyyy;@"/>
    <numFmt numFmtId="166" formatCode="0.00_ "/>
    <numFmt numFmtId="167" formatCode="0.0_ 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124</c:v>
                </c:pt>
                <c:pt idx="2">
                  <c:v>48.25</c:v>
                </c:pt>
                <c:pt idx="3">
                  <c:v>49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51</c:v>
                </c:pt>
                <c:pt idx="2">
                  <c:v>29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88.5</c:v>
                </c:pt>
                <c:pt idx="1">
                  <c:v>175</c:v>
                </c:pt>
                <c:pt idx="2">
                  <c:v>77.25</c:v>
                </c:pt>
                <c:pt idx="3">
                  <c:v>95.5</c:v>
                </c:pt>
                <c:pt idx="4">
                  <c:v>79.5</c:v>
                </c:pt>
              </c:numCache>
            </c:numRef>
          </c:val>
        </c:ser>
        <c:axId val="94148864"/>
        <c:axId val="94162944"/>
      </c:barChart>
      <c:catAx>
        <c:axId val="941488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162944"/>
        <c:crosses val="autoZero"/>
        <c:auto val="1"/>
        <c:lblAlgn val="ctr"/>
        <c:lblOffset val="100"/>
      </c:catAx>
      <c:valAx>
        <c:axId val="941629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148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0</v>
          </cell>
        </row>
        <row r="49">
          <cell r="A49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A12" sqref="A12"/>
    </sheetView>
  </sheetViews>
  <sheetFormatPr defaultRowHeight="15"/>
  <cols>
    <col min="1" max="1" width="20.140625" bestFit="1" customWidth="1"/>
    <col min="2" max="3" width="15.42578125" bestFit="1" customWidth="1"/>
    <col min="4" max="4" width="12.71093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39.5</v>
      </c>
      <c r="D2">
        <f>SUM(david!B:B)</f>
        <v>88.5</v>
      </c>
    </row>
    <row r="3" spans="1:4">
      <c r="A3" s="2" t="s">
        <v>0</v>
      </c>
      <c r="B3">
        <f t="shared" ref="B3:B6" si="0">D3-C3</f>
        <v>124</v>
      </c>
      <c r="C3">
        <f>SUMIF(davy!C:C,"*meeting*",davy!B:B)-SUMIF(davy!C:C,"*meeting preparation*",davy!B:B)</f>
        <v>51</v>
      </c>
      <c r="D3">
        <f>SUM(davy!B:B)</f>
        <v>175</v>
      </c>
    </row>
    <row r="4" spans="1:4">
      <c r="A4" s="2" t="s">
        <v>2</v>
      </c>
      <c r="B4">
        <f t="shared" si="0"/>
        <v>48.25</v>
      </c>
      <c r="C4">
        <f>SUMIF(erica!C:C,"*meeting*",erica!B:B)</f>
        <v>29</v>
      </c>
      <c r="D4">
        <f>SUM(erica!B:B)</f>
        <v>77.25</v>
      </c>
    </row>
    <row r="5" spans="1:4">
      <c r="A5" s="2" t="s">
        <v>3</v>
      </c>
      <c r="B5">
        <f t="shared" si="0"/>
        <v>49</v>
      </c>
      <c r="C5">
        <f>SUMIF(ibrahim!C:C,"*meeting*",ibrahim!B:B)</f>
        <v>46.5</v>
      </c>
      <c r="D5">
        <f>SUM(ibrahim!B:B)</f>
        <v>95.5</v>
      </c>
    </row>
    <row r="6" spans="1:4" ht="15.75" thickBot="1">
      <c r="A6" s="3" t="s">
        <v>4</v>
      </c>
      <c r="B6" s="1">
        <f t="shared" si="0"/>
        <v>36.5</v>
      </c>
      <c r="C6" s="1">
        <f>SUMIF(nicholas!C:C,"*meeting*",nicholas!B:B)</f>
        <v>43</v>
      </c>
      <c r="D6" s="1">
        <f>SUM(nicholas!B:B)</f>
        <v>79.5</v>
      </c>
    </row>
    <row r="7" spans="1:4" ht="15.75" thickTop="1">
      <c r="A7" s="4" t="s">
        <v>8</v>
      </c>
      <c r="B7">
        <f t="shared" ref="B7:D7" si="1">SUM(B2:B6)</f>
        <v>306.75</v>
      </c>
      <c r="C7">
        <f t="shared" si="1"/>
        <v>209</v>
      </c>
      <c r="D7">
        <f t="shared" si="1"/>
        <v>515.75</v>
      </c>
    </row>
    <row r="8" spans="1:4">
      <c r="A8" s="4" t="s">
        <v>10</v>
      </c>
      <c r="B8">
        <f>B7/5</f>
        <v>61.35</v>
      </c>
      <c r="C8">
        <f t="shared" ref="C8:D8" si="2">C7/5</f>
        <v>41.8</v>
      </c>
      <c r="D8">
        <f t="shared" si="2"/>
        <v>103.15</v>
      </c>
    </row>
    <row r="9" spans="1:4">
      <c r="A9" s="4" t="s">
        <v>9</v>
      </c>
      <c r="B9" s="8">
        <f ca="1">B8/$B$11</f>
        <v>4.7716666666666665</v>
      </c>
      <c r="C9" s="8">
        <f t="shared" ref="C9:D9" ca="1" si="3">C8/$B$11</f>
        <v>3.2511111111111108</v>
      </c>
      <c r="D9" s="8">
        <f t="shared" ca="1" si="3"/>
        <v>8.0227777777777778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12.857142857142858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5"/>
  <cols>
    <col min="1" max="1" width="10.42578125" bestFit="1" customWidth="1"/>
    <col min="2" max="2" width="9.7109375" customWidth="1"/>
    <col min="3" max="3" width="54.1406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5"/>
  <cols>
    <col min="1" max="1" width="10.42578125" bestFit="1" customWidth="1"/>
    <col min="3" max="3" width="46.1406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36.4257812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50.4257812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5"/>
  <cols>
    <col min="1" max="1" width="10.42578125" bestFit="1" customWidth="1"/>
    <col min="3" max="3" width="39.4257812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2010-04-05T03:42:22Z</dcterms:modified>
</cp:coreProperties>
</file>