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<sst xmlns="http://schemas.openxmlformats.org/spreadsheetml/2006/main" count="12" uniqueCount="12">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</sst>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95</c:v>
                </c:pt>
                <c:pt idx="1">
                  <c:v>170.5</c:v>
                </c:pt>
                <c:pt idx="2">
                  <c:v>48.25</c:v>
                </c:pt>
                <c:pt idx="3">
                  <c:v>53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53.5</c:v>
                </c:pt>
                <c:pt idx="2">
                  <c:v>30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134.5</c:v>
                </c:pt>
                <c:pt idx="1">
                  <c:v>224</c:v>
                </c:pt>
                <c:pt idx="2">
                  <c:v>78.25</c:v>
                </c:pt>
                <c:pt idx="3">
                  <c:v>99.5</c:v>
                </c:pt>
                <c:pt idx="4">
                  <c:v>79.5</c:v>
                </c:pt>
              </c:numCache>
            </c:numRef>
          </c:val>
        </c:ser>
        <c:axId val="71453312"/>
        <c:axId val="71471488"/>
      </c:barChart>
      <c:catAx>
        <c:axId val="714533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1471488"/>
        <c:crosses val="autoZero"/>
        <c:auto val="1"/>
        <c:lblAlgn val="ctr"/>
        <c:lblOffset val="100"/>
      </c:catAx>
      <c:valAx>
        <c:axId val="714714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1453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40277</v>
          </cell>
          <cell r="B81">
            <v>1</v>
          </cell>
          <cell r="C81" t="str">
            <v>buying parts for interface board</v>
          </cell>
        </row>
        <row r="82">
          <cell r="A82">
            <v>40277</v>
          </cell>
          <cell r="B82">
            <v>6.5</v>
          </cell>
          <cell r="C82" t="str">
            <v>interface board soldering and assembly</v>
          </cell>
        </row>
        <row r="83">
          <cell r="A83">
            <v>40278</v>
          </cell>
          <cell r="B83">
            <v>8</v>
          </cell>
          <cell r="C83" t="str">
            <v>interface board debug</v>
          </cell>
        </row>
        <row r="84">
          <cell r="A84">
            <v>40279</v>
          </cell>
          <cell r="B84">
            <v>3</v>
          </cell>
          <cell r="C84" t="str">
            <v>pair programming with Erica</v>
          </cell>
        </row>
        <row r="85">
          <cell r="A85">
            <v>40279</v>
          </cell>
          <cell r="B85">
            <v>6</v>
          </cell>
          <cell r="C85" t="str">
            <v>serial interface debug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</v>
          </cell>
          <cell r="C49" t="str">
            <v>Machine Shop: Rotating Base cutting and milling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2" sqref="C12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95</v>
      </c>
      <c r="C2">
        <f>SUMIF(david!C:C,"*meeting*",david!B:B)</f>
        <v>39.5</v>
      </c>
      <c r="D2">
        <f>SUM(david!B:B)</f>
        <v>134.5</v>
      </c>
    </row>
    <row r="3" spans="1:4">
      <c r="A3" s="2" t="s">
        <v>0</v>
      </c>
      <c r="B3">
        <f t="shared" ref="B3:B6" si="0">D3-C3</f>
        <v>170.5</v>
      </c>
      <c r="C3">
        <f>SUMIF(davy!C:C,"*meeting*",davy!B:B)-SUMIF(davy!C:C,"*meeting preparation*",davy!B:B)</f>
        <v>53.5</v>
      </c>
      <c r="D3">
        <f>SUM(davy!B:B)</f>
        <v>224</v>
      </c>
    </row>
    <row r="4" spans="1:4">
      <c r="A4" s="2" t="s">
        <v>2</v>
      </c>
      <c r="B4">
        <f t="shared" si="0"/>
        <v>48.25</v>
      </c>
      <c r="C4">
        <f>SUMIF(erica!C:C,"*meeting*",erica!B:B)</f>
        <v>30</v>
      </c>
      <c r="D4">
        <f>SUM(erica!B:B)</f>
        <v>78.25</v>
      </c>
    </row>
    <row r="5" spans="1:4">
      <c r="A5" s="2" t="s">
        <v>3</v>
      </c>
      <c r="B5">
        <f t="shared" si="0"/>
        <v>53</v>
      </c>
      <c r="C5">
        <f>SUMIF(ibrahim!C:C,"*meeting*",ibrahim!B:B)</f>
        <v>46.5</v>
      </c>
      <c r="D5">
        <f>SUM(ibrahim!B:B)</f>
        <v>99.5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43</v>
      </c>
      <c r="D6" s="1">
        <f>SUM(nicholas!B:B)</f>
        <v>79.5</v>
      </c>
    </row>
    <row r="7" spans="1:4" ht="14.25" thickTop="1">
      <c r="A7" s="4" t="s">
        <v>8</v>
      </c>
      <c r="B7">
        <f t="shared" ref="B7:D7" si="1">SUM(B2:B6)</f>
        <v>403.25</v>
      </c>
      <c r="C7">
        <f t="shared" si="1"/>
        <v>212.5</v>
      </c>
      <c r="D7">
        <f t="shared" si="1"/>
        <v>615.75</v>
      </c>
    </row>
    <row r="8" spans="1:4">
      <c r="A8" s="4" t="s">
        <v>10</v>
      </c>
      <c r="B8">
        <f>B7/5</f>
        <v>80.650000000000006</v>
      </c>
      <c r="C8">
        <f t="shared" ref="C8:D8" si="2">C7/5</f>
        <v>42.5</v>
      </c>
      <c r="D8">
        <f t="shared" si="2"/>
        <v>123.15</v>
      </c>
    </row>
    <row r="9" spans="1:4">
      <c r="A9" s="4" t="s">
        <v>9</v>
      </c>
      <c r="B9" s="8">
        <f ca="1">B8/$B$11</f>
        <v>5.7025252525252528</v>
      </c>
      <c r="C9" s="8">
        <f t="shared" ref="C9:D9" ca="1" si="3">C8/$B$11</f>
        <v>3.0050505050505052</v>
      </c>
      <c r="D9" s="8">
        <f t="shared" ca="1" si="3"/>
        <v>8.7075757575757589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14.142857142857142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40277</v>
      </c>
      <c r="B81">
        <f>[2]Sheet1!B81</f>
        <v>1</v>
      </c>
      <c r="C81" t="str">
        <f>[2]Sheet1!C81</f>
        <v>buying parts for interface board</v>
      </c>
    </row>
    <row r="82" spans="1:3">
      <c r="A82" s="10">
        <f>[2]Sheet1!A82</f>
        <v>40277</v>
      </c>
      <c r="B82">
        <f>[2]Sheet1!B82</f>
        <v>6.5</v>
      </c>
      <c r="C82" t="str">
        <f>[2]Sheet1!C82</f>
        <v>interface board soldering and assembly</v>
      </c>
    </row>
    <row r="83" spans="1:3">
      <c r="A83" s="10">
        <f>[2]Sheet1!A83</f>
        <v>40278</v>
      </c>
      <c r="B83">
        <f>[2]Sheet1!B83</f>
        <v>8</v>
      </c>
      <c r="C83" t="str">
        <f>[2]Sheet1!C83</f>
        <v>interface board debug</v>
      </c>
    </row>
    <row r="84" spans="1:3">
      <c r="A84" s="10">
        <f>[2]Sheet1!A84</f>
        <v>40279</v>
      </c>
      <c r="B84">
        <f>[2]Sheet1!B84</f>
        <v>3</v>
      </c>
      <c r="C84" t="str">
        <f>[2]Sheet1!C84</f>
        <v>pair programming with Erica</v>
      </c>
    </row>
    <row r="85" spans="1:3">
      <c r="A85" s="10">
        <f>[2]Sheet1!A85</f>
        <v>40279</v>
      </c>
      <c r="B85">
        <f>[2]Sheet1!B85</f>
        <v>6</v>
      </c>
      <c r="C85" t="str">
        <f>[2]Sheet1!C85</f>
        <v>serial interface debug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</v>
      </c>
      <c r="C49" t="str">
        <f>[4]Sheet1!C49</f>
        <v>Machine Shop: Rotating Base cutting and milling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2010-04-12T18:15:51Z</dcterms:modified>
</cp:coreProperties>
</file>