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C6" i="1" s="1"/>
  <c r="A2" i="6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2" i="1" l="1"/>
  <c r="D2"/>
  <c r="C4"/>
  <c r="C5"/>
  <c r="D5"/>
  <c r="D6"/>
  <c r="B2"/>
  <c r="C3"/>
  <c r="C7" s="1"/>
  <c r="C8" s="1"/>
  <c r="C9" s="1"/>
  <c r="D3"/>
  <c r="D4"/>
  <c r="B4" s="1"/>
  <c r="B6"/>
  <c r="B5"/>
  <c r="B3" l="1"/>
  <c r="D7"/>
  <c r="D8" s="1"/>
  <c r="D9" s="1"/>
  <c r="B7"/>
  <c r="B8" s="1"/>
  <c r="B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<sst xmlns="http://schemas.openxmlformats.org/spreadsheetml/2006/main" count="12" uniqueCount="12">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</sst>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48.5</c:v>
                </c:pt>
                <c:pt idx="1">
                  <c:v>107</c:v>
                </c:pt>
                <c:pt idx="2">
                  <c:v>36.75</c:v>
                </c:pt>
                <c:pt idx="3">
                  <c:v>49.5</c:v>
                </c:pt>
                <c:pt idx="4">
                  <c:v>57</c:v>
                </c:pt>
              </c:numCache>
            </c:numRef>
          </c:val>
        </c:ser>
        <c:axId val="64340352"/>
        <c:axId val="64341888"/>
      </c:barChart>
      <c:catAx>
        <c:axId val="64340352"/>
        <c:scaling>
          <c:orientation val="minMax"/>
        </c:scaling>
        <c:axPos val="b"/>
        <c:tickLblPos val="nextTo"/>
        <c:crossAx val="64341888"/>
        <c:crosses val="autoZero"/>
        <c:auto val="1"/>
        <c:lblAlgn val="ctr"/>
        <c:lblOffset val="100"/>
      </c:catAx>
      <c:valAx>
        <c:axId val="64341888"/>
        <c:scaling>
          <c:orientation val="minMax"/>
        </c:scaling>
        <c:axPos val="l"/>
        <c:majorGridlines/>
        <c:numFmt formatCode="General" sourceLinked="1"/>
        <c:tickLblPos val="nextTo"/>
        <c:crossAx val="6434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1/5/2010</v>
          </cell>
          <cell r="B3">
            <v>3</v>
          </cell>
          <cell r="C3" t="str">
            <v>Group Meeting</v>
          </cell>
        </row>
        <row r="4">
          <cell r="A4" t="str">
            <v>1/7/2010</v>
          </cell>
          <cell r="B4">
            <v>3</v>
          </cell>
          <cell r="C4" t="str">
            <v>Group Meeting</v>
          </cell>
        </row>
        <row r="5">
          <cell r="A5" t="str">
            <v>1/8/2010</v>
          </cell>
          <cell r="B5">
            <v>2</v>
          </cell>
          <cell r="C5" t="str">
            <v>Knex Party</v>
          </cell>
        </row>
        <row r="6">
          <cell r="A6" t="str">
            <v>1/9/2010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40229</v>
          </cell>
          <cell r="B31">
            <v>1</v>
          </cell>
          <cell r="C31" t="str">
            <v>Group Meeting on Skype</v>
          </cell>
        </row>
        <row r="32">
          <cell r="A32">
            <v>40232</v>
          </cell>
          <cell r="B32">
            <v>3</v>
          </cell>
          <cell r="C32" t="str">
            <v>Group Meeting</v>
          </cell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40234</v>
          </cell>
          <cell r="B50">
            <v>3</v>
          </cell>
          <cell r="C50" t="str">
            <v>QNX - testing gpio</v>
          </cell>
        </row>
        <row r="51">
          <cell r="A51">
            <v>40236</v>
          </cell>
          <cell r="B51">
            <v>4</v>
          </cell>
          <cell r="C51" t="str">
            <v>QNX - testing gpio</v>
          </cell>
        </row>
        <row r="52">
          <cell r="A52">
            <v>40237</v>
          </cell>
          <cell r="B52">
            <v>4</v>
          </cell>
          <cell r="C52" t="str">
            <v>QNX - testing gpio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40237</v>
          </cell>
          <cell r="B23">
            <v>2</v>
          </cell>
          <cell r="C23" t="str">
            <v>Experimental Procedure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40227</v>
          </cell>
          <cell r="B28">
            <v>1</v>
          </cell>
          <cell r="C28" t="str">
            <v>Group Meeting on Skype</v>
          </cell>
        </row>
        <row r="29">
          <cell r="A29">
            <v>40229</v>
          </cell>
          <cell r="B29">
            <v>1</v>
          </cell>
          <cell r="C29" t="str">
            <v>Group Meeting on Skype</v>
          </cell>
        </row>
        <row r="30">
          <cell r="A30">
            <v>40232</v>
          </cell>
          <cell r="B30">
            <v>3</v>
          </cell>
          <cell r="C30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B11" sqref="B11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21</v>
      </c>
      <c r="C2">
        <f>SUMIF(david!C:C,"*meeting*",david!B:B)</f>
        <v>27.5</v>
      </c>
      <c r="D2">
        <f>SUM(david!B:B)</f>
        <v>48.5</v>
      </c>
    </row>
    <row r="3" spans="1:4">
      <c r="A3" s="2" t="s">
        <v>0</v>
      </c>
      <c r="B3">
        <f t="shared" ref="B3:B6" si="0">D3-C3</f>
        <v>72</v>
      </c>
      <c r="C3">
        <f>SUMIF(davy!C:C,"*meeting*",davy!B:B)-SUMIF(davy!C:C,"*meeting preparation*",davy!B:B)</f>
        <v>35</v>
      </c>
      <c r="D3">
        <f>SUM(davy!B:B)</f>
        <v>107</v>
      </c>
    </row>
    <row r="4" spans="1:4">
      <c r="A4" s="2" t="s">
        <v>2</v>
      </c>
      <c r="B4">
        <f t="shared" si="0"/>
        <v>18.75</v>
      </c>
      <c r="C4">
        <f>SUMIF(erica!C:C,"*meeting*",erica!B:B)</f>
        <v>18</v>
      </c>
      <c r="D4">
        <f>SUM(erica!B:B)</f>
        <v>36.75</v>
      </c>
    </row>
    <row r="5" spans="1:4">
      <c r="A5" s="2" t="s">
        <v>3</v>
      </c>
      <c r="B5">
        <f t="shared" si="0"/>
        <v>19</v>
      </c>
      <c r="C5">
        <f>SUMIF(ibrahim!C:C,"*meeting*",ibrahim!B:B)</f>
        <v>30.5</v>
      </c>
      <c r="D5">
        <f>SUM(ibrahim!B:B)</f>
        <v>49.5</v>
      </c>
    </row>
    <row r="6" spans="1:4" ht="14.25" thickBot="1">
      <c r="A6" s="3" t="s">
        <v>4</v>
      </c>
      <c r="B6" s="1">
        <f t="shared" si="0"/>
        <v>27</v>
      </c>
      <c r="C6" s="1">
        <f>SUMIF(nicholas!C:C,"*meeting*",nicholas!B:B)</f>
        <v>30</v>
      </c>
      <c r="D6" s="1">
        <f>SUM(nicholas!B:B)</f>
        <v>57</v>
      </c>
    </row>
    <row r="7" spans="1:4" ht="14.25" thickTop="1">
      <c r="A7" s="4" t="s">
        <v>8</v>
      </c>
      <c r="B7">
        <f t="shared" ref="B7:D7" si="1">SUM(B2:B6)</f>
        <v>157.75</v>
      </c>
      <c r="C7">
        <f t="shared" si="1"/>
        <v>141</v>
      </c>
      <c r="D7">
        <f t="shared" si="1"/>
        <v>298.75</v>
      </c>
    </row>
    <row r="8" spans="1:4">
      <c r="A8" s="4" t="s">
        <v>10</v>
      </c>
      <c r="B8">
        <f>B7/5</f>
        <v>31.55</v>
      </c>
      <c r="C8">
        <f t="shared" ref="C8:D8" si="2">C7/5</f>
        <v>28.2</v>
      </c>
      <c r="D8">
        <f t="shared" si="2"/>
        <v>59.75</v>
      </c>
    </row>
    <row r="9" spans="1:4">
      <c r="A9" s="4" t="s">
        <v>9</v>
      </c>
      <c r="B9" s="9">
        <f ca="1">B8/$B$11</f>
        <v>3.8745614035087721</v>
      </c>
      <c r="C9" s="9">
        <f t="shared" ref="C9:D9" ca="1" si="3">C8/$B$11</f>
        <v>3.4631578947368422</v>
      </c>
      <c r="D9" s="9">
        <f t="shared" ca="1" si="3"/>
        <v>7.3377192982456148</v>
      </c>
    </row>
    <row r="10" spans="1:4">
      <c r="B10" s="8"/>
      <c r="C10" s="8"/>
    </row>
    <row r="11" spans="1:4">
      <c r="A11" t="s">
        <v>11</v>
      </c>
      <c r="B11" s="10">
        <f ca="1">(TODAY()-DATE(2010,1,4))/7</f>
        <v>8.1428571428571423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t="str">
        <f>[1]Sheet1!A2</f>
        <v>1/5/2010</v>
      </c>
      <c r="B2">
        <f>[1]Sheet1!B2</f>
        <v>1</v>
      </c>
      <c r="C2" t="str">
        <f>[1]Sheet1!C2</f>
        <v>Weekly Meeting</v>
      </c>
    </row>
    <row r="3" spans="1:3">
      <c r="A3" t="str">
        <f>[1]Sheet1!A3</f>
        <v>1/5/2010</v>
      </c>
      <c r="B3">
        <f>[1]Sheet1!B3</f>
        <v>3</v>
      </c>
      <c r="C3" t="str">
        <f>[1]Sheet1!C3</f>
        <v>Group Meeting</v>
      </c>
    </row>
    <row r="4" spans="1:3">
      <c r="A4" t="str">
        <f>[1]Sheet1!A4</f>
        <v>1/7/2010</v>
      </c>
      <c r="B4">
        <f>[1]Sheet1!B4</f>
        <v>3</v>
      </c>
      <c r="C4" t="str">
        <f>[1]Sheet1!C4</f>
        <v>Group Meeting</v>
      </c>
    </row>
    <row r="5" spans="1:3">
      <c r="A5" t="str">
        <f>[1]Sheet1!A5</f>
        <v>1/8/2010</v>
      </c>
      <c r="B5">
        <f>[1]Sheet1!B5</f>
        <v>2</v>
      </c>
      <c r="C5" t="str">
        <f>[1]Sheet1!C5</f>
        <v>Knex Party</v>
      </c>
    </row>
    <row r="6" spans="1:3">
      <c r="A6" t="str">
        <f>[1]Sheet1!A6</f>
        <v>1/9/2010</v>
      </c>
      <c r="B6">
        <f>[1]Sheet1!B6</f>
        <v>0.5</v>
      </c>
      <c r="C6" t="str">
        <f>[1]Sheet1!C6</f>
        <v>Purchase Meccano</v>
      </c>
    </row>
    <row r="7" spans="1:3">
      <c r="A7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>
        <f>[1]Sheet1!A31</f>
        <v>40229</v>
      </c>
      <c r="B31">
        <f>[1]Sheet1!B31</f>
        <v>1</v>
      </c>
      <c r="C31" t="str">
        <f>[1]Sheet1!C31</f>
        <v>Group Meeting on Skype</v>
      </c>
    </row>
    <row r="32" spans="1:3">
      <c r="A32">
        <f>[1]Sheet1!A32</f>
        <v>40232</v>
      </c>
      <c r="B32">
        <f>[1]Sheet1!B32</f>
        <v>3</v>
      </c>
      <c r="C32" t="str">
        <f>[1]Sheet1!C32</f>
        <v>Group Meeting</v>
      </c>
    </row>
    <row r="33" spans="1:3">
      <c r="A33">
        <f>[1]Sheet1!A33</f>
        <v>0</v>
      </c>
      <c r="B33">
        <f>[1]Sheet1!B33</f>
        <v>0</v>
      </c>
      <c r="C33">
        <f>[1]Sheet1!C33</f>
        <v>0</v>
      </c>
    </row>
    <row r="34" spans="1:3">
      <c r="A34">
        <f>[1]Sheet1!A34</f>
        <v>0</v>
      </c>
      <c r="B34">
        <f>[1]Sheet1!B34</f>
        <v>0</v>
      </c>
      <c r="C34">
        <f>[1]Sheet1!C34</f>
        <v>0</v>
      </c>
    </row>
    <row r="35" spans="1:3">
      <c r="A35">
        <f>[1]Sheet1!A35</f>
        <v>0</v>
      </c>
      <c r="B35">
        <f>[1]Sheet1!B35</f>
        <v>0</v>
      </c>
      <c r="C35">
        <f>[1]Sheet1!C35</f>
        <v>0</v>
      </c>
    </row>
    <row r="36" spans="1:3">
      <c r="A36">
        <f>[1]Sheet1!A36</f>
        <v>0</v>
      </c>
      <c r="B36">
        <f>[1]Sheet1!B36</f>
        <v>0</v>
      </c>
      <c r="C36">
        <f>[1]Sheet1!C36</f>
        <v>0</v>
      </c>
    </row>
    <row r="37" spans="1:3">
      <c r="A37">
        <f>[1]Sheet1!A37</f>
        <v>0</v>
      </c>
      <c r="B37">
        <f>[1]Sheet1!B37</f>
        <v>0</v>
      </c>
      <c r="C37">
        <f>[1]Sheet1!C37</f>
        <v>0</v>
      </c>
    </row>
    <row r="38" spans="1:3">
      <c r="A38">
        <f>[1]Sheet1!A38</f>
        <v>0</v>
      </c>
      <c r="B38">
        <f>[1]Sheet1!B38</f>
        <v>0</v>
      </c>
      <c r="C38">
        <f>[1]Sheet1!C38</f>
        <v>0</v>
      </c>
    </row>
    <row r="39" spans="1:3">
      <c r="A39">
        <f>[1]Sheet1!A39</f>
        <v>0</v>
      </c>
      <c r="B39">
        <f>[1]Sheet1!B39</f>
        <v>0</v>
      </c>
      <c r="C39">
        <f>[1]Sheet1!C39</f>
        <v>0</v>
      </c>
    </row>
    <row r="40" spans="1:3">
      <c r="A40">
        <f>[1]Sheet1!A40</f>
        <v>0</v>
      </c>
      <c r="B40">
        <f>[1]Sheet1!B40</f>
        <v>0</v>
      </c>
      <c r="C40">
        <f>[1]Sheet1!C40</f>
        <v>0</v>
      </c>
    </row>
    <row r="41" spans="1:3">
      <c r="A41">
        <f>[1]Sheet1!A41</f>
        <v>0</v>
      </c>
      <c r="B41">
        <f>[1]Sheet1!B41</f>
        <v>0</v>
      </c>
      <c r="C41">
        <f>[1]Sheet1!C41</f>
        <v>0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6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6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6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6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6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6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6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6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6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6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6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6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6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6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6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6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6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6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6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6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6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6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6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6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6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6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6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6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6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6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6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6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6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6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6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6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6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6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6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6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6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6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6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6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6">
        <f>[2]Sheet1!A50</f>
        <v>40234</v>
      </c>
      <c r="B50">
        <f>[2]Sheet1!B50</f>
        <v>3</v>
      </c>
      <c r="C50" t="str">
        <f>[2]Sheet1!C50</f>
        <v>QNX - testing gpio</v>
      </c>
    </row>
    <row r="51" spans="1:3">
      <c r="A51" s="6">
        <f>[2]Sheet1!A51</f>
        <v>40236</v>
      </c>
      <c r="B51">
        <f>[2]Sheet1!B51</f>
        <v>4</v>
      </c>
      <c r="C51" t="str">
        <f>[2]Sheet1!C51</f>
        <v>QNX - testing gpio</v>
      </c>
    </row>
    <row r="52" spans="1:3">
      <c r="A52" s="6">
        <f>[2]Sheet1!A52</f>
        <v>40237</v>
      </c>
      <c r="B52">
        <f>[2]Sheet1!B52</f>
        <v>4</v>
      </c>
      <c r="C52" t="str">
        <f>[2]Sheet1!C52</f>
        <v>QNX - testing gpio</v>
      </c>
    </row>
    <row r="53" spans="1:3">
      <c r="A53" s="6">
        <f>[2]Sheet1!A53</f>
        <v>0</v>
      </c>
      <c r="B53">
        <f>[2]Sheet1!B53</f>
        <v>0</v>
      </c>
      <c r="C53">
        <f>[2]Sheet1!C53</f>
        <v>0</v>
      </c>
    </row>
    <row r="54" spans="1:3">
      <c r="A54" s="6">
        <f>[2]Sheet1!A54</f>
        <v>0</v>
      </c>
      <c r="B54">
        <f>[2]Sheet1!B54</f>
        <v>0</v>
      </c>
      <c r="C54">
        <f>[2]Sheet1!C54</f>
        <v>0</v>
      </c>
    </row>
    <row r="55" spans="1:3">
      <c r="A55" s="6">
        <f>[2]Sheet1!A55</f>
        <v>0</v>
      </c>
      <c r="B55">
        <f>[2]Sheet1!B55</f>
        <v>0</v>
      </c>
      <c r="C55">
        <f>[2]Sheet1!C55</f>
        <v>0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>
        <f>[3]Sheet1!A23</f>
        <v>40237</v>
      </c>
      <c r="B23">
        <f>[3]Sheet1!B23</f>
        <v>2</v>
      </c>
      <c r="C23" t="str">
        <f>[3]Sheet1!C23</f>
        <v>Experimental Procedure</v>
      </c>
    </row>
    <row r="24" spans="1:3">
      <c r="A24">
        <f>[3]Sheet1!A24</f>
        <v>0</v>
      </c>
      <c r="B24">
        <f>[3]Sheet1!B24</f>
        <v>0</v>
      </c>
      <c r="C24">
        <f>[3]Sheet1!C24</f>
        <v>0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>
        <f>[4]Sheet1!A28</f>
        <v>0</v>
      </c>
      <c r="B28">
        <f>[4]Sheet1!B28</f>
        <v>0</v>
      </c>
      <c r="C28">
        <f>[4]Sheet1!C28</f>
        <v>0</v>
      </c>
    </row>
    <row r="29" spans="1:3">
      <c r="A29">
        <f>[4]Sheet1!A29</f>
        <v>0</v>
      </c>
      <c r="B29">
        <f>[4]Sheet1!B29</f>
        <v>0</v>
      </c>
      <c r="C29">
        <f>[4]Sheet1!C29</f>
        <v>0</v>
      </c>
    </row>
    <row r="30" spans="1:3">
      <c r="A30">
        <f>[4]Sheet1!A30</f>
        <v>0</v>
      </c>
      <c r="B30">
        <f>[4]Sheet1!B30</f>
        <v>0</v>
      </c>
      <c r="C30">
        <f>[4]Sheet1!C30</f>
        <v>0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>
        <f>[5]Sheet1!A28</f>
        <v>40227</v>
      </c>
      <c r="B28">
        <f>[5]Sheet1!B28</f>
        <v>1</v>
      </c>
      <c r="C28" t="str">
        <f>[5]Sheet1!C28</f>
        <v>Group Meeting on Skype</v>
      </c>
    </row>
    <row r="29" spans="1:3">
      <c r="A29">
        <f>[5]Sheet1!A29</f>
        <v>40229</v>
      </c>
      <c r="B29">
        <f>[5]Sheet1!B29</f>
        <v>1</v>
      </c>
      <c r="C29" t="str">
        <f>[5]Sheet1!C29</f>
        <v>Group Meeting on Skype</v>
      </c>
    </row>
    <row r="30" spans="1:3">
      <c r="A30">
        <f>[5]Sheet1!A30</f>
        <v>40232</v>
      </c>
      <c r="B30">
        <f>[5]Sheet1!B30</f>
        <v>3</v>
      </c>
      <c r="C30" t="str">
        <f>[5]Sheet1!C30</f>
        <v>Group Meeting</v>
      </c>
    </row>
    <row r="31" spans="1:3">
      <c r="A31">
        <f>[5]Sheet1!A31</f>
        <v>0</v>
      </c>
      <c r="B31">
        <f>[5]Sheet1!B31</f>
        <v>0</v>
      </c>
      <c r="C31">
        <f>[5]Sheet1!C31</f>
        <v>0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2010-03-02T07:13:27Z</dcterms:modified>
</cp:coreProperties>
</file>