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4057e9f515a16b/Desktop/BootCamp_Files/BootCamp/Module1/Activity2/11-Stu_ProductPivot/"/>
    </mc:Choice>
  </mc:AlternateContent>
  <xr:revisionPtr revIDLastSave="37" documentId="8_{0F1BAC30-E76B-492B-B746-F6216DED1CD7}" xr6:coauthVersionLast="47" xr6:coauthVersionMax="47" xr10:uidLastSave="{4D3D2806-85DF-472C-AB79-6F8EBC4DAE92}"/>
  <bookViews>
    <workbookView xWindow="-110" yWindow="-110" windowWidth="24220" windowHeight="15500" activeTab="2" xr2:uid="{00000000-000D-0000-FFFF-FFFF00000000}"/>
  </bookViews>
  <sheets>
    <sheet name="Product List" sheetId="1" r:id="rId1"/>
    <sheet name="Sheet3" sheetId="5" r:id="rId2"/>
    <sheet name="Sheet2" sheetId="4" r:id="rId3"/>
    <sheet name="Orders" sheetId="2" r:id="rId4"/>
  </sheets>
  <calcPr calcId="191029" concurrentCalc="0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<sst xmlns="http://schemas.openxmlformats.org/spreadsheetml/2006/main" count="98" uniqueCount="35">
  <si>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</si>
  <si>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</si>
  <si>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</si>
  <si>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</si>
  <si>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</si>
  <si>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</si>
  <si>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</si>
  <si>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</si>
  <si>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</si>
  <si>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</si>
  <si>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</si>
  <si>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</si>
  <si>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</si>
  <si>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</si>
  <si>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</si>
  <si>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</si>
  <si>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</si>
  <si>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</si>
  <si>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</si>
  <si>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</si>
  <si>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</si>
  <si>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</si>
  <si>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</si>
  <si>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</si>
  <si>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</si>
  <si>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</si>
  <si>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</si>
  <si>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</si>
  <si>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</si>
  <si>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</si>
  <si>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</si>
  <si>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</si>
  <si>
    <t>Total price</t>
  </si>
  <si>
    <t>Sum of Total price</t>
  </si>
  <si>
    <t>Sum of sum-pivot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</si>
</sst>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14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 bagheri" refreshedDate="45226.96497627315" createdVersion="8" refreshedVersion="8" minRefreshableVersion="3" recordCount="28" xr:uid="{D7A9F4EB-7D50-4400-8A23-036D689C0AD2}">
  <cacheSource type="worksheet">
    <worksheetSource ref="A1:F29" sheet="Orders"/>
  </cacheSource>
  <cacheFields count="7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164">
      <sharedItems containsSemiMixedTypes="0" containsString="0" containsNumber="1" minValue="5.49" maxValue="29.98"/>
    </cacheField>
    <cacheField name="Shipping Price" numFmtId="164">
      <sharedItems containsSemiMixedTypes="0" containsString="0" containsNumber="1" minValue="3.3" maxValue="23"/>
    </cacheField>
    <cacheField name="Total price" numFmtId="164">
      <sharedItems containsSemiMixedTypes="0" containsString="0" containsNumber="1" minValue="12.030000000000001" maxValue="47.489999999999995"/>
    </cacheField>
    <cacheField name="sum-pivot" numFmtId="0" formula="'Shipping Price' +Pri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  <n v="29.529999999999998"/>
  </r>
  <r>
    <x v="0"/>
    <x v="1"/>
    <s v="High"/>
    <n v="24.49"/>
    <n v="7.9"/>
    <n v="32.39"/>
  </r>
  <r>
    <x v="0"/>
    <x v="2"/>
    <s v="VIP"/>
    <n v="19.989999999999998"/>
    <n v="23"/>
    <n v="42.989999999999995"/>
  </r>
  <r>
    <x v="0"/>
    <x v="3"/>
    <s v="Low"/>
    <n v="29.98"/>
    <n v="3.3"/>
    <n v="33.28"/>
  </r>
  <r>
    <x v="0"/>
    <x v="4"/>
    <s v="Medium"/>
    <n v="15.99"/>
    <n v="4.04"/>
    <n v="20.03"/>
  </r>
  <r>
    <x v="0"/>
    <x v="5"/>
    <s v="High"/>
    <n v="24.98"/>
    <n v="7.9"/>
    <n v="32.880000000000003"/>
  </r>
  <r>
    <x v="1"/>
    <x v="6"/>
    <s v="Low"/>
    <n v="10.52"/>
    <n v="3.3"/>
    <n v="13.82"/>
  </r>
  <r>
    <x v="1"/>
    <x v="7"/>
    <s v="VIP"/>
    <n v="17.96"/>
    <n v="23"/>
    <n v="40.96"/>
  </r>
  <r>
    <x v="1"/>
    <x v="8"/>
    <s v="Low"/>
    <n v="10.99"/>
    <n v="3.3"/>
    <n v="14.29"/>
  </r>
  <r>
    <x v="1"/>
    <x v="1"/>
    <s v="Medium"/>
    <n v="24.49"/>
    <n v="4.04"/>
    <n v="28.529999999999998"/>
  </r>
  <r>
    <x v="1"/>
    <x v="3"/>
    <s v="Low"/>
    <n v="29.98"/>
    <n v="3.3"/>
    <n v="33.28"/>
  </r>
  <r>
    <x v="1"/>
    <x v="9"/>
    <s v="VIP"/>
    <n v="5.49"/>
    <n v="23"/>
    <n v="28.490000000000002"/>
  </r>
  <r>
    <x v="2"/>
    <x v="2"/>
    <s v="High"/>
    <n v="19.989999999999998"/>
    <n v="7.9"/>
    <n v="27.89"/>
  </r>
  <r>
    <x v="2"/>
    <x v="1"/>
    <s v="Medium"/>
    <n v="24.49"/>
    <n v="4.04"/>
    <n v="28.529999999999998"/>
  </r>
  <r>
    <x v="2"/>
    <x v="10"/>
    <s v="VIP"/>
    <n v="10.99"/>
    <n v="23"/>
    <n v="33.99"/>
  </r>
  <r>
    <x v="2"/>
    <x v="11"/>
    <s v="Medium"/>
    <n v="15.99"/>
    <n v="4.04"/>
    <n v="20.03"/>
  </r>
  <r>
    <x v="2"/>
    <x v="12"/>
    <s v="Medium"/>
    <n v="17.489999999999998"/>
    <n v="4.04"/>
    <n v="21.529999999999998"/>
  </r>
  <r>
    <x v="2"/>
    <x v="12"/>
    <s v="Low"/>
    <n v="17.489999999999998"/>
    <n v="3.3"/>
    <n v="20.79"/>
  </r>
  <r>
    <x v="3"/>
    <x v="10"/>
    <s v="High"/>
    <n v="10.99"/>
    <n v="7.9"/>
    <n v="18.89"/>
  </r>
  <r>
    <x v="3"/>
    <x v="1"/>
    <s v="VIP"/>
    <n v="24.49"/>
    <n v="23"/>
    <n v="47.489999999999995"/>
  </r>
  <r>
    <x v="3"/>
    <x v="10"/>
    <s v="High"/>
    <n v="10.99"/>
    <n v="7.9"/>
    <n v="18.89"/>
  </r>
  <r>
    <x v="3"/>
    <x v="7"/>
    <s v="Medium"/>
    <n v="17.96"/>
    <n v="4.04"/>
    <n v="22"/>
  </r>
  <r>
    <x v="4"/>
    <x v="3"/>
    <s v="High"/>
    <n v="29.98"/>
    <n v="7.9"/>
    <n v="37.880000000000003"/>
  </r>
  <r>
    <x v="5"/>
    <x v="13"/>
    <s v="High"/>
    <n v="12.49"/>
    <n v="7.9"/>
    <n v="20.39"/>
  </r>
  <r>
    <x v="5"/>
    <x v="4"/>
    <s v="Medium"/>
    <n v="15.99"/>
    <n v="4.04"/>
    <n v="20.03"/>
  </r>
  <r>
    <x v="5"/>
    <x v="13"/>
    <s v="High"/>
    <n v="12.49"/>
    <n v="7.9"/>
    <n v="20.39"/>
  </r>
  <r>
    <x v="5"/>
    <x v="14"/>
    <s v="Medium"/>
    <n v="7.99"/>
    <n v="4.04"/>
    <n v="12.030000000000001"/>
  </r>
  <r>
    <x v="5"/>
    <x v="4"/>
    <s v="Medium"/>
    <n v="15.99"/>
    <n v="4.04"/>
    <n v="2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5A9A4-FC19-4137-89A6-2A747F0F8B2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4" firstHeaderRow="0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numFmtId="164" showAll="0"/>
    <pivotField numFmtId="164" showAll="0"/>
    <pivotField dataField="1" numFmtId="164" showAll="0"/>
    <pivotField dataField="1" dragToRow="0" dragToCol="0" dragToPage="0" showAll="0" defaultSubtotal="0"/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rice" fld="5" baseField="0" baseItem="0"/>
    <dataField name="Sum of sum-pivot" fld="6" baseField="0" baseItem="0" numFmtId="164"/>
  </dataFields>
  <formats count="14">
    <format dxfId="13">
      <pivotArea collapsedLevelsAreSubtotals="1" fieldPosition="0">
        <references count="1">
          <reference field="0" count="1">
            <x v="0"/>
          </reference>
        </references>
      </pivotArea>
    </format>
    <format dxfId="12">
      <pivotArea collapsedLevelsAreSubtotals="1" fieldPosition="0">
        <references count="2">
          <reference field="0" count="1" selected="0">
            <x v="0"/>
          </reference>
          <reference field="1" count="6">
            <x v="1"/>
            <x v="2"/>
            <x v="9"/>
            <x v="11"/>
            <x v="12"/>
            <x v="13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6">
            <x v="0"/>
            <x v="2"/>
            <x v="4"/>
            <x v="6"/>
            <x v="7"/>
            <x v="9"/>
          </reference>
        </references>
      </pivotArea>
    </format>
    <format dxfId="9">
      <pivotArea collapsedLevelsAreSubtotals="1" fieldPosition="0">
        <references count="1">
          <reference field="0" count="1">
            <x v="2"/>
          </reference>
        </references>
      </pivotArea>
    </format>
    <format dxfId="8">
      <pivotArea collapsedLevelsAreSubtotals="1" fieldPosition="0">
        <references count="2">
          <reference field="0" count="1" selected="0">
            <x v="2"/>
          </reference>
          <reference field="1" count="5">
            <x v="3"/>
            <x v="9"/>
            <x v="10"/>
            <x v="11"/>
            <x v="14"/>
          </reference>
        </references>
      </pivotArea>
    </format>
    <format dxfId="7">
      <pivotArea collapsedLevelsAreSubtotals="1" fieldPosition="0">
        <references count="1">
          <reference field="0" count="1">
            <x v="3"/>
          </reference>
        </references>
      </pivotArea>
    </format>
    <format dxfId="6">
      <pivotArea collapsedLevelsAreSubtotals="1" fieldPosition="0">
        <references count="2">
          <reference field="0" count="1" selected="0">
            <x v="3"/>
          </reference>
          <reference field="1" count="3">
            <x v="0"/>
            <x v="9"/>
            <x v="14"/>
          </reference>
        </references>
      </pivotArea>
    </format>
    <format dxfId="5">
      <pivotArea collapsedLevelsAreSubtotals="1" fieldPosition="0">
        <references count="1">
          <reference field="0" count="1">
            <x v="4"/>
          </reference>
        </references>
      </pivotArea>
    </format>
    <format dxfId="4">
      <pivotArea collapsedLevelsAreSubtotals="1" fieldPosition="0">
        <references count="2">
          <reference field="0" count="1" selected="0">
            <x v="4"/>
          </reference>
          <reference field="1" count="1">
            <x v="2"/>
          </reference>
        </references>
      </pivotArea>
    </format>
    <format dxfId="3">
      <pivotArea collapsedLevelsAreSubtotals="1" fieldPosition="0">
        <references count="1">
          <reference field="0" count="1">
            <x v="5"/>
          </reference>
        </references>
      </pivotArea>
    </format>
    <format dxfId="2">
      <pivotArea collapsedLevelsAreSubtotals="1" fieldPosition="0">
        <references count="2">
          <reference field="0" count="1" selected="0">
            <x v="5"/>
          </reference>
          <reference field="1" count="3">
            <x v="5"/>
            <x v="8"/>
            <x v="13"/>
          </reference>
        </references>
      </pivotArea>
    </format>
    <format dxfId="1">
      <pivotArea dataOnly="0" labelOnly="1" outline="0" axis="axisValues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E424B-A029-4A4A-A1F6-17ECC15A8504}" name="Table1" displayName="Table1" ref="A1:F29" totalsRowShown="0">
  <autoFilter ref="A1:F29" xr:uid="{A16E424B-A029-4A4A-A1F6-17ECC15A8504}"/>
  <tableColumns count="6">
    <tableColumn id="1" xr3:uid="{E394BB92-D8C3-4E35-A924-1661C6F64A8B}" name="Order Number"/>
    <tableColumn id="2" xr3:uid="{B619DE2E-080A-441C-9EAF-DB77F156D008}" name="Product ID"/>
    <tableColumn id="3" xr3:uid="{1127DF81-7951-4735-92FF-A68F9E78B522}" name="Shipping Priority"/>
    <tableColumn id="4" xr3:uid="{36A7A6A0-091D-49E6-A399-5CE824ED8BC0}" name="Price"/>
    <tableColumn id="5" xr3:uid="{68B5A393-921A-4553-AFAC-1ABACC3B5EDC}" name="Shipping Price"/>
    <tableColumn id="6" xr3:uid="{3E346ACF-75B1-47F6-98DB-B30BB81DB13A}" name="Total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ColWidth="8.81640625" defaultRowHeight="14.5" x14ac:dyDescent="0.35"/>
  <cols>
    <col min="2" max="2" width="25.6328125" customWidth="1"/>
    <col min="3" max="3" width="15.36328125" customWidth="1"/>
    <col min="4" max="4" width="10.6328125" customWidth="1"/>
    <col min="5" max="5" width="11.63281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" thickTop="1" x14ac:dyDescent="0.3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3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3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3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35">
      <c r="A6">
        <f t="shared" si="0"/>
        <v>104</v>
      </c>
      <c r="B6" s="3" t="s">
        <v>17</v>
      </c>
      <c r="C6" s="4">
        <v>15.99</v>
      </c>
    </row>
    <row r="7" spans="1:6" x14ac:dyDescent="0.35">
      <c r="A7">
        <f t="shared" si="0"/>
        <v>105</v>
      </c>
      <c r="B7" s="3" t="s">
        <v>18</v>
      </c>
      <c r="C7" s="4">
        <v>10.99</v>
      </c>
    </row>
    <row r="8" spans="1:6" x14ac:dyDescent="0.35">
      <c r="A8">
        <f t="shared" si="0"/>
        <v>106</v>
      </c>
      <c r="B8" s="3" t="s">
        <v>19</v>
      </c>
      <c r="C8" s="4">
        <v>7.99</v>
      </c>
    </row>
    <row r="9" spans="1:6" x14ac:dyDescent="0.35">
      <c r="A9">
        <f t="shared" si="0"/>
        <v>107</v>
      </c>
      <c r="B9" s="3" t="s">
        <v>27</v>
      </c>
      <c r="C9" s="4">
        <v>5.49</v>
      </c>
    </row>
    <row r="10" spans="1:6" x14ac:dyDescent="0.35">
      <c r="A10">
        <f t="shared" si="0"/>
        <v>108</v>
      </c>
      <c r="B10" s="3" t="s">
        <v>28</v>
      </c>
      <c r="C10" s="4">
        <v>16.98</v>
      </c>
    </row>
    <row r="11" spans="1:6" x14ac:dyDescent="0.35">
      <c r="A11">
        <f t="shared" si="0"/>
        <v>109</v>
      </c>
      <c r="B11" s="3" t="s">
        <v>29</v>
      </c>
      <c r="C11" s="4">
        <v>10.52</v>
      </c>
    </row>
    <row r="12" spans="1:6" x14ac:dyDescent="0.35">
      <c r="A12">
        <v>200</v>
      </c>
      <c r="B12" s="3" t="s">
        <v>20</v>
      </c>
      <c r="C12" s="4">
        <v>12.49</v>
      </c>
    </row>
    <row r="13" spans="1:6" x14ac:dyDescent="0.35">
      <c r="A13">
        <f>A12+1</f>
        <v>201</v>
      </c>
      <c r="B13" s="3" t="s">
        <v>21</v>
      </c>
      <c r="C13" s="4">
        <v>24.49</v>
      </c>
    </row>
    <row r="14" spans="1:6" x14ac:dyDescent="0.3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5">
      <c r="A15">
        <f t="shared" si="1"/>
        <v>203</v>
      </c>
      <c r="B15" s="3" t="s">
        <v>26</v>
      </c>
      <c r="C15" s="4">
        <v>19.989999999999998</v>
      </c>
    </row>
    <row r="16" spans="1:6" x14ac:dyDescent="0.35">
      <c r="A16">
        <f t="shared" si="1"/>
        <v>204</v>
      </c>
      <c r="B16" s="3" t="s">
        <v>23</v>
      </c>
      <c r="C16" s="4">
        <v>25.49</v>
      </c>
    </row>
    <row r="17" spans="1:3" x14ac:dyDescent="0.35">
      <c r="A17">
        <f t="shared" si="1"/>
        <v>205</v>
      </c>
      <c r="B17" s="3" t="s">
        <v>24</v>
      </c>
      <c r="C17" s="4">
        <v>15.99</v>
      </c>
    </row>
    <row r="18" spans="1:3" x14ac:dyDescent="0.35">
      <c r="A18">
        <f t="shared" si="1"/>
        <v>206</v>
      </c>
      <c r="B18" s="3" t="s">
        <v>25</v>
      </c>
      <c r="C18" s="4">
        <v>10.99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558D-C321-4846-96BD-4A104CC476EA}">
  <dimension ref="A1:F29"/>
  <sheetViews>
    <sheetView workbookViewId="0">
      <selection sqref="A1:F29"/>
    </sheetView>
  </sheetViews>
  <sheetFormatPr defaultRowHeight="14.5" x14ac:dyDescent="0.35"/>
  <cols>
    <col min="1" max="1" width="15" customWidth="1"/>
    <col min="2" max="2" width="11.7265625" customWidth="1"/>
    <col min="3" max="3" width="16.54296875" customWidth="1"/>
    <col min="5" max="5" width="14.453125" customWidth="1"/>
    <col min="6" max="6" width="11.6328125" customWidth="1"/>
  </cols>
  <sheetData>
    <row r="1" spans="1:6" x14ac:dyDescent="0.35">
      <c r="A1" t="s">
        <v>9</v>
      </c>
      <c r="B1" t="s">
        <v>10</v>
      </c>
      <c r="C1" t="s">
        <v>11</v>
      </c>
      <c r="D1" t="s">
        <v>4</v>
      </c>
      <c r="E1" t="s">
        <v>12</v>
      </c>
      <c r="F1" t="s">
        <v>32</v>
      </c>
    </row>
    <row r="2" spans="1:6" x14ac:dyDescent="0.35">
      <c r="A2">
        <v>10013652</v>
      </c>
      <c r="B2">
        <v>101</v>
      </c>
      <c r="C2" t="s">
        <v>8</v>
      </c>
      <c r="D2">
        <v>17.96</v>
      </c>
      <c r="E2">
        <v>23</v>
      </c>
      <c r="F2">
        <v>40.96</v>
      </c>
    </row>
    <row r="3" spans="1:6" x14ac:dyDescent="0.35">
      <c r="A3">
        <v>10013654</v>
      </c>
      <c r="B3">
        <v>101</v>
      </c>
      <c r="C3" t="s">
        <v>6</v>
      </c>
      <c r="D3">
        <v>17.96</v>
      </c>
      <c r="E3">
        <v>4.04</v>
      </c>
      <c r="F3">
        <v>22</v>
      </c>
    </row>
    <row r="4" spans="1:6" x14ac:dyDescent="0.35">
      <c r="A4">
        <v>10013651</v>
      </c>
      <c r="B4">
        <v>102</v>
      </c>
      <c r="C4" t="s">
        <v>7</v>
      </c>
      <c r="D4">
        <v>24.98</v>
      </c>
      <c r="E4">
        <v>7.9</v>
      </c>
      <c r="F4">
        <v>32.880000000000003</v>
      </c>
    </row>
    <row r="5" spans="1:6" x14ac:dyDescent="0.35">
      <c r="A5">
        <v>10013651</v>
      </c>
      <c r="B5">
        <v>103</v>
      </c>
      <c r="C5" t="s">
        <v>5</v>
      </c>
      <c r="D5">
        <v>29.98</v>
      </c>
      <c r="E5">
        <v>3.3</v>
      </c>
      <c r="F5">
        <v>33.28</v>
      </c>
    </row>
    <row r="6" spans="1:6" x14ac:dyDescent="0.35">
      <c r="A6">
        <v>10013652</v>
      </c>
      <c r="B6">
        <v>103</v>
      </c>
      <c r="C6" t="s">
        <v>5</v>
      </c>
      <c r="D6">
        <v>29.98</v>
      </c>
      <c r="E6">
        <v>3.3</v>
      </c>
      <c r="F6">
        <v>33.28</v>
      </c>
    </row>
    <row r="7" spans="1:6" x14ac:dyDescent="0.35">
      <c r="A7">
        <v>10013655</v>
      </c>
      <c r="B7">
        <v>103</v>
      </c>
      <c r="C7" t="s">
        <v>7</v>
      </c>
      <c r="D7">
        <v>29.98</v>
      </c>
      <c r="E7">
        <v>7.9</v>
      </c>
      <c r="F7">
        <v>37.880000000000003</v>
      </c>
    </row>
    <row r="8" spans="1:6" x14ac:dyDescent="0.35">
      <c r="A8">
        <v>10013653</v>
      </c>
      <c r="B8">
        <v>104</v>
      </c>
      <c r="C8" t="s">
        <v>6</v>
      </c>
      <c r="D8">
        <v>15.99</v>
      </c>
      <c r="E8">
        <v>4.04</v>
      </c>
      <c r="F8">
        <v>20.03</v>
      </c>
    </row>
    <row r="9" spans="1:6" x14ac:dyDescent="0.35">
      <c r="A9">
        <v>10013652</v>
      </c>
      <c r="B9">
        <v>105</v>
      </c>
      <c r="C9" t="s">
        <v>5</v>
      </c>
      <c r="D9">
        <v>10.99</v>
      </c>
      <c r="E9">
        <v>3.3</v>
      </c>
      <c r="F9">
        <v>14.29</v>
      </c>
    </row>
    <row r="10" spans="1:6" x14ac:dyDescent="0.35">
      <c r="A10">
        <v>10013656</v>
      </c>
      <c r="B10">
        <v>106</v>
      </c>
      <c r="C10" t="s">
        <v>6</v>
      </c>
      <c r="D10">
        <v>7.99</v>
      </c>
      <c r="E10">
        <v>4.04</v>
      </c>
      <c r="F10">
        <v>12.030000000000001</v>
      </c>
    </row>
    <row r="11" spans="1:6" x14ac:dyDescent="0.35">
      <c r="A11">
        <v>10013652</v>
      </c>
      <c r="B11">
        <v>107</v>
      </c>
      <c r="C11" t="s">
        <v>8</v>
      </c>
      <c r="D11">
        <v>5.49</v>
      </c>
      <c r="E11">
        <v>23</v>
      </c>
      <c r="F11">
        <v>28.490000000000002</v>
      </c>
    </row>
    <row r="12" spans="1:6" x14ac:dyDescent="0.35">
      <c r="A12">
        <v>10013652</v>
      </c>
      <c r="B12">
        <v>109</v>
      </c>
      <c r="C12" t="s">
        <v>5</v>
      </c>
      <c r="D12">
        <v>10.52</v>
      </c>
      <c r="E12">
        <v>3.3</v>
      </c>
      <c r="F12">
        <v>13.82</v>
      </c>
    </row>
    <row r="13" spans="1:6" x14ac:dyDescent="0.35">
      <c r="A13">
        <v>10013656</v>
      </c>
      <c r="B13">
        <v>200</v>
      </c>
      <c r="C13" t="s">
        <v>7</v>
      </c>
      <c r="D13">
        <v>12.49</v>
      </c>
      <c r="E13">
        <v>7.9</v>
      </c>
      <c r="F13">
        <v>20.39</v>
      </c>
    </row>
    <row r="14" spans="1:6" x14ac:dyDescent="0.35">
      <c r="A14">
        <v>10013656</v>
      </c>
      <c r="B14">
        <v>200</v>
      </c>
      <c r="C14" t="s">
        <v>7</v>
      </c>
      <c r="D14">
        <v>12.49</v>
      </c>
      <c r="E14">
        <v>7.9</v>
      </c>
      <c r="F14">
        <v>20.39</v>
      </c>
    </row>
    <row r="15" spans="1:6" x14ac:dyDescent="0.35">
      <c r="A15">
        <v>10013651</v>
      </c>
      <c r="B15">
        <v>201</v>
      </c>
      <c r="C15" t="s">
        <v>7</v>
      </c>
      <c r="D15">
        <v>24.49</v>
      </c>
      <c r="E15">
        <v>7.9</v>
      </c>
      <c r="F15">
        <v>32.39</v>
      </c>
    </row>
    <row r="16" spans="1:6" x14ac:dyDescent="0.35">
      <c r="A16">
        <v>10013652</v>
      </c>
      <c r="B16">
        <v>201</v>
      </c>
      <c r="C16" t="s">
        <v>6</v>
      </c>
      <c r="D16">
        <v>24.49</v>
      </c>
      <c r="E16">
        <v>4.04</v>
      </c>
      <c r="F16">
        <v>28.529999999999998</v>
      </c>
    </row>
    <row r="17" spans="1:6" x14ac:dyDescent="0.35">
      <c r="A17">
        <v>10013653</v>
      </c>
      <c r="B17">
        <v>201</v>
      </c>
      <c r="C17" t="s">
        <v>6</v>
      </c>
      <c r="D17">
        <v>24.49</v>
      </c>
      <c r="E17">
        <v>4.04</v>
      </c>
      <c r="F17">
        <v>28.529999999999998</v>
      </c>
    </row>
    <row r="18" spans="1:6" x14ac:dyDescent="0.35">
      <c r="A18">
        <v>10013654</v>
      </c>
      <c r="B18">
        <v>201</v>
      </c>
      <c r="C18" t="s">
        <v>8</v>
      </c>
      <c r="D18">
        <v>24.49</v>
      </c>
      <c r="E18">
        <v>23</v>
      </c>
      <c r="F18">
        <v>47.489999999999995</v>
      </c>
    </row>
    <row r="19" spans="1:6" x14ac:dyDescent="0.35">
      <c r="A19">
        <v>10013653</v>
      </c>
      <c r="B19">
        <v>202</v>
      </c>
      <c r="C19" t="s">
        <v>6</v>
      </c>
      <c r="D19">
        <v>17.489999999999998</v>
      </c>
      <c r="E19">
        <v>4.04</v>
      </c>
      <c r="F19">
        <v>21.529999999999998</v>
      </c>
    </row>
    <row r="20" spans="1:6" x14ac:dyDescent="0.35">
      <c r="A20">
        <v>10013653</v>
      </c>
      <c r="B20">
        <v>202</v>
      </c>
      <c r="C20" t="s">
        <v>5</v>
      </c>
      <c r="D20">
        <v>17.489999999999998</v>
      </c>
      <c r="E20">
        <v>3.3</v>
      </c>
      <c r="F20">
        <v>20.79</v>
      </c>
    </row>
    <row r="21" spans="1:6" x14ac:dyDescent="0.35">
      <c r="A21">
        <v>10013651</v>
      </c>
      <c r="B21">
        <v>203</v>
      </c>
      <c r="C21" t="s">
        <v>8</v>
      </c>
      <c r="D21">
        <v>19.989999999999998</v>
      </c>
      <c r="E21">
        <v>23</v>
      </c>
      <c r="F21">
        <v>42.989999999999995</v>
      </c>
    </row>
    <row r="22" spans="1:6" x14ac:dyDescent="0.35">
      <c r="A22">
        <v>10013653</v>
      </c>
      <c r="B22">
        <v>203</v>
      </c>
      <c r="C22" t="s">
        <v>7</v>
      </c>
      <c r="D22">
        <v>19.989999999999998</v>
      </c>
      <c r="E22">
        <v>7.9</v>
      </c>
      <c r="F22">
        <v>27.89</v>
      </c>
    </row>
    <row r="23" spans="1:6" x14ac:dyDescent="0.35">
      <c r="A23">
        <v>10013651</v>
      </c>
      <c r="B23">
        <v>204</v>
      </c>
      <c r="C23" t="s">
        <v>6</v>
      </c>
      <c r="D23">
        <v>25.49</v>
      </c>
      <c r="E23">
        <v>4.04</v>
      </c>
      <c r="F23">
        <v>29.529999999999998</v>
      </c>
    </row>
    <row r="24" spans="1:6" x14ac:dyDescent="0.35">
      <c r="A24">
        <v>10013651</v>
      </c>
      <c r="B24">
        <v>205</v>
      </c>
      <c r="C24" t="s">
        <v>6</v>
      </c>
      <c r="D24">
        <v>15.99</v>
      </c>
      <c r="E24">
        <v>4.04</v>
      </c>
      <c r="F24">
        <v>20.03</v>
      </c>
    </row>
    <row r="25" spans="1:6" x14ac:dyDescent="0.35">
      <c r="A25">
        <v>10013656</v>
      </c>
      <c r="B25">
        <v>205</v>
      </c>
      <c r="C25" t="s">
        <v>6</v>
      </c>
      <c r="D25">
        <v>15.99</v>
      </c>
      <c r="E25">
        <v>4.04</v>
      </c>
      <c r="F25">
        <v>20.03</v>
      </c>
    </row>
    <row r="26" spans="1:6" x14ac:dyDescent="0.35">
      <c r="A26">
        <v>10013656</v>
      </c>
      <c r="B26">
        <v>205</v>
      </c>
      <c r="C26" t="s">
        <v>6</v>
      </c>
      <c r="D26">
        <v>15.99</v>
      </c>
      <c r="E26">
        <v>4.04</v>
      </c>
      <c r="F26">
        <v>20.03</v>
      </c>
    </row>
    <row r="27" spans="1:6" x14ac:dyDescent="0.35">
      <c r="A27">
        <v>10013653</v>
      </c>
      <c r="B27">
        <v>206</v>
      </c>
      <c r="C27" t="s">
        <v>8</v>
      </c>
      <c r="D27">
        <v>10.99</v>
      </c>
      <c r="E27">
        <v>23</v>
      </c>
      <c r="F27">
        <v>33.99</v>
      </c>
    </row>
    <row r="28" spans="1:6" x14ac:dyDescent="0.35">
      <c r="A28">
        <v>10013654</v>
      </c>
      <c r="B28">
        <v>206</v>
      </c>
      <c r="C28" t="s">
        <v>7</v>
      </c>
      <c r="D28">
        <v>10.99</v>
      </c>
      <c r="E28">
        <v>7.9</v>
      </c>
      <c r="F28">
        <v>18.89</v>
      </c>
    </row>
    <row r="29" spans="1:6" x14ac:dyDescent="0.35">
      <c r="A29">
        <v>10013654</v>
      </c>
      <c r="B29">
        <v>206</v>
      </c>
      <c r="C29" t="s">
        <v>7</v>
      </c>
      <c r="D29">
        <v>10.99</v>
      </c>
      <c r="E29">
        <v>7.9</v>
      </c>
      <c r="F29">
        <v>18.89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FBA5-9994-4B49-9AD1-936C03484E1F}">
  <dimension ref="A3:C34"/>
  <sheetViews>
    <sheetView tabSelected="1"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6" bestFit="1" customWidth="1"/>
    <col min="3" max="3" width="15.6328125" bestFit="1" customWidth="1"/>
  </cols>
  <sheetData>
    <row r="3" spans="1:3" x14ac:dyDescent="0.35">
      <c r="A3" s="6" t="s">
        <v>30</v>
      </c>
      <c r="B3" t="s">
        <v>33</v>
      </c>
      <c r="C3" t="s">
        <v>34</v>
      </c>
    </row>
    <row r="4" spans="1:3" x14ac:dyDescent="0.35">
      <c r="A4" s="7">
        <v>10013651</v>
      </c>
      <c r="B4" s="9">
        <v>191.1</v>
      </c>
      <c r="C4" s="9">
        <v>191.1</v>
      </c>
    </row>
    <row r="5" spans="1:3" x14ac:dyDescent="0.35">
      <c r="A5" s="8">
        <v>102</v>
      </c>
      <c r="B5" s="9">
        <v>32.880000000000003</v>
      </c>
      <c r="C5" s="9">
        <v>32.880000000000003</v>
      </c>
    </row>
    <row r="6" spans="1:3" x14ac:dyDescent="0.35">
      <c r="A6" s="8">
        <v>103</v>
      </c>
      <c r="B6" s="9">
        <v>33.28</v>
      </c>
      <c r="C6" s="9">
        <v>33.28</v>
      </c>
    </row>
    <row r="7" spans="1:3" x14ac:dyDescent="0.35">
      <c r="A7" s="8">
        <v>201</v>
      </c>
      <c r="B7" s="9">
        <v>32.39</v>
      </c>
      <c r="C7" s="9">
        <v>32.39</v>
      </c>
    </row>
    <row r="8" spans="1:3" x14ac:dyDescent="0.35">
      <c r="A8" s="8">
        <v>203</v>
      </c>
      <c r="B8" s="9">
        <v>42.989999999999995</v>
      </c>
      <c r="C8" s="9">
        <v>42.989999999999995</v>
      </c>
    </row>
    <row r="9" spans="1:3" x14ac:dyDescent="0.35">
      <c r="A9" s="8">
        <v>204</v>
      </c>
      <c r="B9" s="9">
        <v>29.529999999999998</v>
      </c>
      <c r="C9" s="9">
        <v>29.529999999999998</v>
      </c>
    </row>
    <row r="10" spans="1:3" x14ac:dyDescent="0.35">
      <c r="A10" s="8">
        <v>205</v>
      </c>
      <c r="B10" s="9">
        <v>20.03</v>
      </c>
      <c r="C10" s="9">
        <v>20.03</v>
      </c>
    </row>
    <row r="11" spans="1:3" x14ac:dyDescent="0.35">
      <c r="A11" s="7">
        <v>10013652</v>
      </c>
      <c r="B11" s="9">
        <v>159.37</v>
      </c>
      <c r="C11" s="9">
        <v>159.37</v>
      </c>
    </row>
    <row r="12" spans="1:3" x14ac:dyDescent="0.35">
      <c r="A12" s="8">
        <v>101</v>
      </c>
      <c r="B12" s="9">
        <v>40.96</v>
      </c>
      <c r="C12" s="9">
        <v>40.96</v>
      </c>
    </row>
    <row r="13" spans="1:3" x14ac:dyDescent="0.35">
      <c r="A13" s="8">
        <v>103</v>
      </c>
      <c r="B13" s="9">
        <v>33.28</v>
      </c>
      <c r="C13" s="9">
        <v>33.28</v>
      </c>
    </row>
    <row r="14" spans="1:3" x14ac:dyDescent="0.35">
      <c r="A14" s="8">
        <v>105</v>
      </c>
      <c r="B14" s="9">
        <v>14.29</v>
      </c>
      <c r="C14" s="9">
        <v>14.29</v>
      </c>
    </row>
    <row r="15" spans="1:3" x14ac:dyDescent="0.35">
      <c r="A15" s="8">
        <v>107</v>
      </c>
      <c r="B15" s="9">
        <v>28.490000000000002</v>
      </c>
      <c r="C15" s="9">
        <v>28.490000000000002</v>
      </c>
    </row>
    <row r="16" spans="1:3" x14ac:dyDescent="0.35">
      <c r="A16" s="8">
        <v>109</v>
      </c>
      <c r="B16" s="9">
        <v>13.82</v>
      </c>
      <c r="C16" s="9">
        <v>13.82</v>
      </c>
    </row>
    <row r="17" spans="1:3" x14ac:dyDescent="0.35">
      <c r="A17" s="8">
        <v>201</v>
      </c>
      <c r="B17" s="9">
        <v>28.529999999999998</v>
      </c>
      <c r="C17" s="9">
        <v>28.529999999999998</v>
      </c>
    </row>
    <row r="18" spans="1:3" x14ac:dyDescent="0.35">
      <c r="A18" s="7">
        <v>10013653</v>
      </c>
      <c r="B18" s="9">
        <v>152.76</v>
      </c>
      <c r="C18" s="9">
        <v>152.76</v>
      </c>
    </row>
    <row r="19" spans="1:3" x14ac:dyDescent="0.35">
      <c r="A19" s="8">
        <v>104</v>
      </c>
      <c r="B19" s="9">
        <v>20.03</v>
      </c>
      <c r="C19" s="9">
        <v>20.03</v>
      </c>
    </row>
    <row r="20" spans="1:3" x14ac:dyDescent="0.35">
      <c r="A20" s="8">
        <v>201</v>
      </c>
      <c r="B20" s="9">
        <v>28.529999999999998</v>
      </c>
      <c r="C20" s="9">
        <v>28.529999999999998</v>
      </c>
    </row>
    <row r="21" spans="1:3" x14ac:dyDescent="0.35">
      <c r="A21" s="8">
        <v>202</v>
      </c>
      <c r="B21" s="9">
        <v>42.319999999999993</v>
      </c>
      <c r="C21" s="9">
        <v>42.319999999999993</v>
      </c>
    </row>
    <row r="22" spans="1:3" x14ac:dyDescent="0.35">
      <c r="A22" s="8">
        <v>203</v>
      </c>
      <c r="B22" s="9">
        <v>27.89</v>
      </c>
      <c r="C22" s="9">
        <v>27.89</v>
      </c>
    </row>
    <row r="23" spans="1:3" x14ac:dyDescent="0.35">
      <c r="A23" s="8">
        <v>206</v>
      </c>
      <c r="B23" s="9">
        <v>33.99</v>
      </c>
      <c r="C23" s="9">
        <v>33.99</v>
      </c>
    </row>
    <row r="24" spans="1:3" x14ac:dyDescent="0.35">
      <c r="A24" s="7">
        <v>10013654</v>
      </c>
      <c r="B24" s="9">
        <v>107.27</v>
      </c>
      <c r="C24" s="9">
        <v>107.27000000000001</v>
      </c>
    </row>
    <row r="25" spans="1:3" x14ac:dyDescent="0.35">
      <c r="A25" s="8">
        <v>101</v>
      </c>
      <c r="B25" s="9">
        <v>22</v>
      </c>
      <c r="C25" s="9">
        <v>22</v>
      </c>
    </row>
    <row r="26" spans="1:3" x14ac:dyDescent="0.35">
      <c r="A26" s="8">
        <v>201</v>
      </c>
      <c r="B26" s="9">
        <v>47.489999999999995</v>
      </c>
      <c r="C26" s="9">
        <v>47.489999999999995</v>
      </c>
    </row>
    <row r="27" spans="1:3" x14ac:dyDescent="0.35">
      <c r="A27" s="8">
        <v>206</v>
      </c>
      <c r="B27" s="9">
        <v>37.78</v>
      </c>
      <c r="C27" s="9">
        <v>37.78</v>
      </c>
    </row>
    <row r="28" spans="1:3" x14ac:dyDescent="0.35">
      <c r="A28" s="7">
        <v>10013655</v>
      </c>
      <c r="B28" s="9">
        <v>37.880000000000003</v>
      </c>
      <c r="C28" s="9">
        <v>37.880000000000003</v>
      </c>
    </row>
    <row r="29" spans="1:3" x14ac:dyDescent="0.35">
      <c r="A29" s="8">
        <v>103</v>
      </c>
      <c r="B29" s="9">
        <v>37.880000000000003</v>
      </c>
      <c r="C29" s="9">
        <v>37.880000000000003</v>
      </c>
    </row>
    <row r="30" spans="1:3" x14ac:dyDescent="0.35">
      <c r="A30" s="7">
        <v>10013656</v>
      </c>
      <c r="B30" s="9">
        <v>92.87</v>
      </c>
      <c r="C30" s="9">
        <v>92.87</v>
      </c>
    </row>
    <row r="31" spans="1:3" x14ac:dyDescent="0.35">
      <c r="A31" s="8">
        <v>106</v>
      </c>
      <c r="B31" s="9">
        <v>12.030000000000001</v>
      </c>
      <c r="C31" s="9">
        <v>12.030000000000001</v>
      </c>
    </row>
    <row r="32" spans="1:3" x14ac:dyDescent="0.35">
      <c r="A32" s="8">
        <v>200</v>
      </c>
      <c r="B32" s="9">
        <v>40.78</v>
      </c>
      <c r="C32" s="9">
        <v>40.78</v>
      </c>
    </row>
    <row r="33" spans="1:3" x14ac:dyDescent="0.35">
      <c r="A33" s="8">
        <v>205</v>
      </c>
      <c r="B33" s="9">
        <v>40.06</v>
      </c>
      <c r="C33" s="9">
        <v>40.06</v>
      </c>
    </row>
    <row r="34" spans="1:3" x14ac:dyDescent="0.35">
      <c r="A34" s="7" t="s">
        <v>31</v>
      </c>
      <c r="B34" s="9">
        <v>741.25</v>
      </c>
      <c r="C34" s="9">
        <v>741.25000000000023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sqref="A1:F29"/>
    </sheetView>
  </sheetViews>
  <sheetFormatPr defaultColWidth="8.81640625" defaultRowHeight="14.5" x14ac:dyDescent="0.35"/>
  <cols>
    <col min="1" max="2" width="15.6328125" customWidth="1"/>
    <col min="3" max="3" width="17.6328125" customWidth="1"/>
    <col min="4" max="8" width="15.6328125" customWidth="1"/>
  </cols>
  <sheetData>
    <row r="1" spans="1:6" x14ac:dyDescent="0.3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  <c r="F1" s="1" t="s">
        <v>32</v>
      </c>
    </row>
    <row r="2" spans="1:6" ht="15.5" x14ac:dyDescent="0.35">
      <c r="A2" s="5">
        <v>10013651</v>
      </c>
      <c r="B2" s="5">
        <v>204</v>
      </c>
      <c r="C2" s="5" t="s">
        <v>6</v>
      </c>
      <c r="D2" s="4">
        <f>VLOOKUP(B2,'Product List'!$A$1:$C$18,3,FALSE)</f>
        <v>25.49</v>
      </c>
      <c r="E2" s="4">
        <f>VLOOKUP(C2,'Product List'!$E$1:$F$5,2,)</f>
        <v>4.04</v>
      </c>
      <c r="F2" s="9">
        <f>SUM(D2:E2)</f>
        <v>29.529999999999998</v>
      </c>
    </row>
    <row r="3" spans="1:6" ht="15.5" x14ac:dyDescent="0.35">
      <c r="A3" s="5">
        <v>10013651</v>
      </c>
      <c r="B3" s="5">
        <v>201</v>
      </c>
      <c r="C3" s="5" t="s">
        <v>7</v>
      </c>
      <c r="D3" s="4">
        <f>VLOOKUP(B3,'Product List'!$A$1:$C$18,3,FALSE)</f>
        <v>24.49</v>
      </c>
      <c r="E3" s="4">
        <f>VLOOKUP(C3,'Product List'!$E$1:$F$5,2,)</f>
        <v>7.9</v>
      </c>
      <c r="F3" s="9">
        <f t="shared" ref="F3:F29" si="0">SUM(D3:E3)</f>
        <v>32.39</v>
      </c>
    </row>
    <row r="4" spans="1:6" ht="15.5" x14ac:dyDescent="0.35">
      <c r="A4" s="5">
        <v>10013651</v>
      </c>
      <c r="B4" s="5">
        <v>203</v>
      </c>
      <c r="C4" s="5" t="s">
        <v>8</v>
      </c>
      <c r="D4" s="4">
        <f>VLOOKUP(B4,'Product List'!$A$1:$C$18,3,FALSE)</f>
        <v>19.989999999999998</v>
      </c>
      <c r="E4" s="4">
        <f>VLOOKUP(C4,'Product List'!$E$1:$F$5,2,)</f>
        <v>23</v>
      </c>
      <c r="F4" s="9">
        <f t="shared" si="0"/>
        <v>42.989999999999995</v>
      </c>
    </row>
    <row r="5" spans="1:6" ht="15.5" x14ac:dyDescent="0.35">
      <c r="A5" s="5">
        <v>10013651</v>
      </c>
      <c r="B5" s="5">
        <v>103</v>
      </c>
      <c r="C5" s="5" t="s">
        <v>5</v>
      </c>
      <c r="D5" s="4">
        <f>VLOOKUP(B5,'Product List'!$A$1:$C$18,3,FALSE)</f>
        <v>29.98</v>
      </c>
      <c r="E5" s="4">
        <f>VLOOKUP(C5,'Product List'!$E$1:$F$5,2,)</f>
        <v>3.3</v>
      </c>
      <c r="F5" s="9">
        <f t="shared" si="0"/>
        <v>33.28</v>
      </c>
    </row>
    <row r="6" spans="1:6" ht="15.5" x14ac:dyDescent="0.35">
      <c r="A6" s="5">
        <v>10013651</v>
      </c>
      <c r="B6" s="5">
        <v>205</v>
      </c>
      <c r="C6" s="5" t="s">
        <v>6</v>
      </c>
      <c r="D6" s="4">
        <f>VLOOKUP(B6,'Product List'!$A$1:$C$18,3,FALSE)</f>
        <v>15.99</v>
      </c>
      <c r="E6" s="4">
        <f>VLOOKUP(C6,'Product List'!$E$1:$F$5,2,)</f>
        <v>4.04</v>
      </c>
      <c r="F6" s="9">
        <f t="shared" si="0"/>
        <v>20.03</v>
      </c>
    </row>
    <row r="7" spans="1:6" ht="15.5" x14ac:dyDescent="0.35">
      <c r="A7" s="5">
        <v>10013651</v>
      </c>
      <c r="B7" s="5">
        <v>102</v>
      </c>
      <c r="C7" s="5" t="s">
        <v>7</v>
      </c>
      <c r="D7" s="4">
        <f>VLOOKUP(B7,'Product List'!$A$1:$C$18,3,FALSE)</f>
        <v>24.98</v>
      </c>
      <c r="E7" s="4">
        <f>VLOOKUP(C7,'Product List'!$E$1:$F$5,2,)</f>
        <v>7.9</v>
      </c>
      <c r="F7" s="9">
        <f t="shared" si="0"/>
        <v>32.880000000000003</v>
      </c>
    </row>
    <row r="8" spans="1:6" ht="15.5" x14ac:dyDescent="0.35">
      <c r="A8" s="5">
        <v>10013652</v>
      </c>
      <c r="B8" s="5">
        <v>109</v>
      </c>
      <c r="C8" s="5" t="s">
        <v>5</v>
      </c>
      <c r="D8" s="4">
        <f>VLOOKUP(B8,'Product List'!$A$1:$C$18,3,FALSE)</f>
        <v>10.52</v>
      </c>
      <c r="E8" s="4">
        <f>VLOOKUP(C8,'Product List'!$E$1:$F$5,2,)</f>
        <v>3.3</v>
      </c>
      <c r="F8" s="9">
        <f t="shared" si="0"/>
        <v>13.82</v>
      </c>
    </row>
    <row r="9" spans="1:6" ht="15.5" x14ac:dyDescent="0.35">
      <c r="A9" s="5">
        <v>10013652</v>
      </c>
      <c r="B9" s="5">
        <v>101</v>
      </c>
      <c r="C9" s="5" t="s">
        <v>8</v>
      </c>
      <c r="D9" s="4">
        <f>VLOOKUP(B9,'Product List'!$A$1:$C$18,3,FALSE)</f>
        <v>17.96</v>
      </c>
      <c r="E9" s="4">
        <f>VLOOKUP(C9,'Product List'!$E$1:$F$5,2,)</f>
        <v>23</v>
      </c>
      <c r="F9" s="9">
        <f t="shared" si="0"/>
        <v>40.96</v>
      </c>
    </row>
    <row r="10" spans="1:6" ht="15.5" x14ac:dyDescent="0.35">
      <c r="A10" s="5">
        <v>10013652</v>
      </c>
      <c r="B10" s="5">
        <v>105</v>
      </c>
      <c r="C10" s="5" t="s">
        <v>5</v>
      </c>
      <c r="D10" s="4">
        <f>VLOOKUP(B10,'Product List'!$A$1:$C$18,3,FALSE)</f>
        <v>10.99</v>
      </c>
      <c r="E10" s="4">
        <f>VLOOKUP(C10,'Product List'!$E$1:$F$5,2,)</f>
        <v>3.3</v>
      </c>
      <c r="F10" s="9">
        <f t="shared" si="0"/>
        <v>14.29</v>
      </c>
    </row>
    <row r="11" spans="1:6" ht="15.5" x14ac:dyDescent="0.35">
      <c r="A11" s="5">
        <v>10013652</v>
      </c>
      <c r="B11" s="5">
        <v>201</v>
      </c>
      <c r="C11" s="5" t="s">
        <v>6</v>
      </c>
      <c r="D11" s="4">
        <f>VLOOKUP(B11,'Product List'!$A$1:$C$18,3,FALSE)</f>
        <v>24.49</v>
      </c>
      <c r="E11" s="4">
        <f>VLOOKUP(C11,'Product List'!$E$1:$F$5,2,)</f>
        <v>4.04</v>
      </c>
      <c r="F11" s="9">
        <f t="shared" si="0"/>
        <v>28.529999999999998</v>
      </c>
    </row>
    <row r="12" spans="1:6" ht="15.5" x14ac:dyDescent="0.35">
      <c r="A12" s="5">
        <v>10013652</v>
      </c>
      <c r="B12" s="5">
        <v>103</v>
      </c>
      <c r="C12" s="5" t="s">
        <v>5</v>
      </c>
      <c r="D12" s="4">
        <f>VLOOKUP(B12,'Product List'!$A$1:$C$18,3,FALSE)</f>
        <v>29.98</v>
      </c>
      <c r="E12" s="4">
        <f>VLOOKUP(C12,'Product List'!$E$1:$F$5,2,)</f>
        <v>3.3</v>
      </c>
      <c r="F12" s="9">
        <f t="shared" si="0"/>
        <v>33.28</v>
      </c>
    </row>
    <row r="13" spans="1:6" ht="15.5" x14ac:dyDescent="0.35">
      <c r="A13" s="5">
        <v>10013652</v>
      </c>
      <c r="B13" s="5">
        <v>107</v>
      </c>
      <c r="C13" s="5" t="s">
        <v>8</v>
      </c>
      <c r="D13" s="4">
        <f>VLOOKUP(B13,'Product List'!$A$1:$C$18,3,FALSE)</f>
        <v>5.49</v>
      </c>
      <c r="E13" s="4">
        <f>VLOOKUP(C13,'Product List'!$E$1:$F$5,2,)</f>
        <v>23</v>
      </c>
      <c r="F13" s="9">
        <f t="shared" si="0"/>
        <v>28.490000000000002</v>
      </c>
    </row>
    <row r="14" spans="1:6" ht="15.5" x14ac:dyDescent="0.35">
      <c r="A14" s="5">
        <v>10013653</v>
      </c>
      <c r="B14" s="5">
        <v>203</v>
      </c>
      <c r="C14" s="5" t="s">
        <v>7</v>
      </c>
      <c r="D14" s="4">
        <f>VLOOKUP(B14,'Product List'!$A$1:$C$18,3,FALSE)</f>
        <v>19.989999999999998</v>
      </c>
      <c r="E14" s="4">
        <f>VLOOKUP(C14,'Product List'!$E$1:$F$5,2,)</f>
        <v>7.9</v>
      </c>
      <c r="F14" s="9">
        <f t="shared" si="0"/>
        <v>27.89</v>
      </c>
    </row>
    <row r="15" spans="1:6" ht="15.5" x14ac:dyDescent="0.35">
      <c r="A15" s="5">
        <v>10013653</v>
      </c>
      <c r="B15" s="5">
        <v>201</v>
      </c>
      <c r="C15" s="5" t="s">
        <v>6</v>
      </c>
      <c r="D15" s="4">
        <f>VLOOKUP(B15,'Product List'!$A$1:$C$18,3,FALSE)</f>
        <v>24.49</v>
      </c>
      <c r="E15" s="4">
        <f>VLOOKUP(C15,'Product List'!$E$1:$F$5,2,)</f>
        <v>4.04</v>
      </c>
      <c r="F15" s="9">
        <f t="shared" si="0"/>
        <v>28.529999999999998</v>
      </c>
    </row>
    <row r="16" spans="1:6" ht="15.5" x14ac:dyDescent="0.35">
      <c r="A16" s="5">
        <v>10013653</v>
      </c>
      <c r="B16" s="5">
        <v>206</v>
      </c>
      <c r="C16" s="5" t="s">
        <v>8</v>
      </c>
      <c r="D16" s="4">
        <f>VLOOKUP(B16,'Product List'!$A$1:$C$18,3,FALSE)</f>
        <v>10.99</v>
      </c>
      <c r="E16" s="4">
        <f>VLOOKUP(C16,'Product List'!$E$1:$F$5,2,)</f>
        <v>23</v>
      </c>
      <c r="F16" s="9">
        <f t="shared" si="0"/>
        <v>33.99</v>
      </c>
    </row>
    <row r="17" spans="1:6" ht="15.5" x14ac:dyDescent="0.35">
      <c r="A17" s="5">
        <v>10013653</v>
      </c>
      <c r="B17" s="5">
        <v>104</v>
      </c>
      <c r="C17" s="5" t="s">
        <v>6</v>
      </c>
      <c r="D17" s="4">
        <f>VLOOKUP(B17,'Product List'!$A$1:$C$18,3,FALSE)</f>
        <v>15.99</v>
      </c>
      <c r="E17" s="4">
        <f>VLOOKUP(C17,'Product List'!$E$1:$F$5,2,)</f>
        <v>4.04</v>
      </c>
      <c r="F17" s="9">
        <f t="shared" si="0"/>
        <v>20.03</v>
      </c>
    </row>
    <row r="18" spans="1:6" ht="15.5" x14ac:dyDescent="0.35">
      <c r="A18" s="5">
        <v>10013653</v>
      </c>
      <c r="B18" s="5">
        <v>202</v>
      </c>
      <c r="C18" s="5" t="s">
        <v>6</v>
      </c>
      <c r="D18" s="4">
        <f>VLOOKUP(B18,'Product List'!$A$1:$C$18,3,FALSE)</f>
        <v>17.489999999999998</v>
      </c>
      <c r="E18" s="4">
        <f>VLOOKUP(C18,'Product List'!$E$1:$F$5,2,)</f>
        <v>4.04</v>
      </c>
      <c r="F18" s="9">
        <f t="shared" si="0"/>
        <v>21.529999999999998</v>
      </c>
    </row>
    <row r="19" spans="1:6" ht="15.5" x14ac:dyDescent="0.35">
      <c r="A19" s="5">
        <v>10013653</v>
      </c>
      <c r="B19" s="5">
        <v>202</v>
      </c>
      <c r="C19" s="5" t="s">
        <v>5</v>
      </c>
      <c r="D19" s="4">
        <f>VLOOKUP(B19,'Product List'!$A$1:$C$18,3,FALSE)</f>
        <v>17.489999999999998</v>
      </c>
      <c r="E19" s="4">
        <f>VLOOKUP(C19,'Product List'!$E$1:$F$5,2,)</f>
        <v>3.3</v>
      </c>
      <c r="F19" s="9">
        <f t="shared" si="0"/>
        <v>20.79</v>
      </c>
    </row>
    <row r="20" spans="1:6" ht="15.5" x14ac:dyDescent="0.35">
      <c r="A20" s="5">
        <v>10013654</v>
      </c>
      <c r="B20" s="5">
        <v>206</v>
      </c>
      <c r="C20" s="5" t="s">
        <v>7</v>
      </c>
      <c r="D20" s="4">
        <f>VLOOKUP(B20,'Product List'!$A$1:$C$18,3,FALSE)</f>
        <v>10.99</v>
      </c>
      <c r="E20" s="4">
        <f>VLOOKUP(C20,'Product List'!$E$1:$F$5,2,)</f>
        <v>7.9</v>
      </c>
      <c r="F20" s="9">
        <f t="shared" si="0"/>
        <v>18.89</v>
      </c>
    </row>
    <row r="21" spans="1:6" ht="15.5" x14ac:dyDescent="0.35">
      <c r="A21" s="5">
        <v>10013654</v>
      </c>
      <c r="B21" s="5">
        <v>201</v>
      </c>
      <c r="C21" s="5" t="s">
        <v>8</v>
      </c>
      <c r="D21" s="4">
        <f>VLOOKUP(B21,'Product List'!$A$1:$C$18,3,FALSE)</f>
        <v>24.49</v>
      </c>
      <c r="E21" s="4">
        <f>VLOOKUP(C21,'Product List'!$E$1:$F$5,2,)</f>
        <v>23</v>
      </c>
      <c r="F21" s="9">
        <f t="shared" si="0"/>
        <v>47.489999999999995</v>
      </c>
    </row>
    <row r="22" spans="1:6" ht="15.5" x14ac:dyDescent="0.35">
      <c r="A22" s="5">
        <v>10013654</v>
      </c>
      <c r="B22" s="5">
        <v>206</v>
      </c>
      <c r="C22" s="5" t="s">
        <v>7</v>
      </c>
      <c r="D22" s="4">
        <f>VLOOKUP(B22,'Product List'!$A$1:$C$18,3,FALSE)</f>
        <v>10.99</v>
      </c>
      <c r="E22" s="4">
        <f>VLOOKUP(C22,'Product List'!$E$1:$F$5,2,)</f>
        <v>7.9</v>
      </c>
      <c r="F22" s="9">
        <f t="shared" si="0"/>
        <v>18.89</v>
      </c>
    </row>
    <row r="23" spans="1:6" ht="15.5" x14ac:dyDescent="0.35">
      <c r="A23" s="5">
        <v>10013654</v>
      </c>
      <c r="B23" s="5">
        <v>101</v>
      </c>
      <c r="C23" s="5" t="s">
        <v>6</v>
      </c>
      <c r="D23" s="4">
        <f>VLOOKUP(B23,'Product List'!$A$1:$C$18,3,FALSE)</f>
        <v>17.96</v>
      </c>
      <c r="E23" s="4">
        <f>VLOOKUP(C23,'Product List'!$E$1:$F$5,2,)</f>
        <v>4.04</v>
      </c>
      <c r="F23" s="9">
        <f t="shared" si="0"/>
        <v>22</v>
      </c>
    </row>
    <row r="24" spans="1:6" ht="15.5" x14ac:dyDescent="0.35">
      <c r="A24" s="5">
        <v>10013655</v>
      </c>
      <c r="B24" s="5">
        <v>103</v>
      </c>
      <c r="C24" s="5" t="s">
        <v>7</v>
      </c>
      <c r="D24" s="4">
        <f>VLOOKUP(B24,'Product List'!$A$1:$C$18,3,FALSE)</f>
        <v>29.98</v>
      </c>
      <c r="E24" s="4">
        <f>VLOOKUP(C24,'Product List'!$E$1:$F$5,2,)</f>
        <v>7.9</v>
      </c>
      <c r="F24" s="9">
        <f t="shared" si="0"/>
        <v>37.880000000000003</v>
      </c>
    </row>
    <row r="25" spans="1:6" ht="15.5" x14ac:dyDescent="0.35">
      <c r="A25" s="5">
        <v>10013656</v>
      </c>
      <c r="B25" s="5">
        <v>200</v>
      </c>
      <c r="C25" s="5" t="s">
        <v>7</v>
      </c>
      <c r="D25" s="4">
        <f>VLOOKUP(B25,'Product List'!$A$1:$C$18,3,FALSE)</f>
        <v>12.49</v>
      </c>
      <c r="E25" s="4">
        <f>VLOOKUP(C25,'Product List'!$E$1:$F$5,2,)</f>
        <v>7.9</v>
      </c>
      <c r="F25" s="9">
        <f t="shared" si="0"/>
        <v>20.39</v>
      </c>
    </row>
    <row r="26" spans="1:6" ht="15.5" x14ac:dyDescent="0.35">
      <c r="A26" s="5">
        <v>10013656</v>
      </c>
      <c r="B26" s="5">
        <v>205</v>
      </c>
      <c r="C26" s="5" t="s">
        <v>6</v>
      </c>
      <c r="D26" s="4">
        <f>VLOOKUP(B26,'Product List'!$A$1:$C$18,3,FALSE)</f>
        <v>15.99</v>
      </c>
      <c r="E26" s="4">
        <f>VLOOKUP(C26,'Product List'!$E$1:$F$5,2,)</f>
        <v>4.04</v>
      </c>
      <c r="F26" s="9">
        <f t="shared" si="0"/>
        <v>20.03</v>
      </c>
    </row>
    <row r="27" spans="1:6" ht="15.5" x14ac:dyDescent="0.35">
      <c r="A27" s="5">
        <v>10013656</v>
      </c>
      <c r="B27" s="5">
        <v>200</v>
      </c>
      <c r="C27" s="5" t="s">
        <v>7</v>
      </c>
      <c r="D27" s="4">
        <f>VLOOKUP(B27,'Product List'!$A$1:$C$18,3,FALSE)</f>
        <v>12.49</v>
      </c>
      <c r="E27" s="4">
        <f>VLOOKUP(C27,'Product List'!$E$1:$F$5,2,)</f>
        <v>7.9</v>
      </c>
      <c r="F27" s="9">
        <f t="shared" si="0"/>
        <v>20.39</v>
      </c>
    </row>
    <row r="28" spans="1:6" ht="15.5" x14ac:dyDescent="0.35">
      <c r="A28" s="5">
        <v>10013656</v>
      </c>
      <c r="B28" s="5">
        <v>106</v>
      </c>
      <c r="C28" s="5" t="s">
        <v>6</v>
      </c>
      <c r="D28" s="4">
        <f>VLOOKUP(B28,'Product List'!$A$1:$C$18,3,FALSE)</f>
        <v>7.99</v>
      </c>
      <c r="E28" s="4">
        <f>VLOOKUP(C28,'Product List'!$E$1:$F$5,2,)</f>
        <v>4.04</v>
      </c>
      <c r="F28" s="9">
        <f t="shared" si="0"/>
        <v>12.030000000000001</v>
      </c>
    </row>
    <row r="29" spans="1:6" ht="15.5" x14ac:dyDescent="0.35">
      <c r="A29" s="5">
        <v>10013656</v>
      </c>
      <c r="B29" s="5">
        <v>205</v>
      </c>
      <c r="C29" s="5" t="s">
        <v>6</v>
      </c>
      <c r="D29" s="4">
        <f>VLOOKUP(B29,'Product List'!$A$1:$C$18,3,FALSE)</f>
        <v>15.99</v>
      </c>
      <c r="E29" s="4">
        <f>VLOOKUP(C29,'Product List'!$E$1:$F$5,2,)</f>
        <v>4.04</v>
      </c>
      <c r="F29" s="9">
        <f t="shared" si="0"/>
        <v>20.03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List</vt:lpstr>
      <vt:lpstr>Sheet3</vt:lpstr>
      <vt:lpstr>Sheet2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mina bagheri</cp:lastModifiedBy>
  <dcterms:created xsi:type="dcterms:W3CDTF">2017-06-08T18:33:19Z</dcterms:created>
  <dcterms:modified xsi:type="dcterms:W3CDTF">2023-10-28T03:14:32Z</dcterms:modified>
  <cp:category/>
</cp:coreProperties>
</file>