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<sst xmlns="http://schemas.openxmlformats.org/spreadsheetml/2006/main" count="78" uniqueCount="47">
  <si>
    <t xml:space="preserve">               UX assesment</t>
  </si>
  <si>
    <t>gender</t>
  </si>
  <si>
    <t>age</t>
  </si>
  <si>
    <t>The chatbot’s personality was human-like
and empathetic</t>
  </si>
  <si>
    <t>The chatbot seemed too robotic</t>
  </si>
  <si>
    <t>reverse-robotic</t>
  </si>
  <si>
    <t>PERSONALITY</t>
  </si>
  <si>
    <t>AVE_PERSONALITY</t>
  </si>
  <si>
    <t>The chatbot was welcoming during initial setup</t>
  </si>
  <si>
    <t xml:space="preserve">The chatbot seemed very unfriendly
</t>
  </si>
  <si>
    <t>reverse_unfriendly</t>
  </si>
  <si>
    <t>ONBOARDING</t>
  </si>
  <si>
    <t>AVE_ONBOARDING</t>
  </si>
  <si>
    <t xml:space="preserve"> The chatbot explained its scope and purpose well</t>
  </si>
  <si>
    <t>The chatbot gave no indication as to its purpose</t>
  </si>
  <si>
    <t>reverse_no purpose</t>
  </si>
  <si>
    <t>THE SCOPE</t>
  </si>
  <si>
    <t>AVE_THE SCOPE</t>
  </si>
  <si>
    <t xml:space="preserve">The chatbot was easy to navigate
</t>
  </si>
  <si>
    <t xml:space="preserve">It would be easy to get confused
</t>
  </si>
  <si>
    <t>reverse-confused</t>
  </si>
  <si>
    <t>NAVIGATION</t>
  </si>
  <si>
    <t>AVE_NAVIGATION</t>
  </si>
  <si>
    <t>The chatbot understood me well</t>
  </si>
  <si>
    <t xml:space="preserve">The chatbot failed to recognise inputs
</t>
  </si>
  <si>
    <t>reverse_input</t>
  </si>
  <si>
    <t>UNDERSTANDING</t>
  </si>
  <si>
    <t>AVE_understanding</t>
  </si>
  <si>
    <t>Chatbot responses were appropriate and relevant</t>
  </si>
  <si>
    <t xml:space="preserve">Chatbot responses were not relevant
</t>
  </si>
  <si>
    <t>reverse_relevant</t>
  </si>
  <si>
    <t>INTELLIGENCE</t>
  </si>
  <si>
    <t>AVE_INTELLIGENCE</t>
  </si>
  <si>
    <t xml:space="preserve">The chatbot was very easy to use
</t>
  </si>
  <si>
    <t>The chatbot was very complex</t>
  </si>
  <si>
    <t>reverse-complexity</t>
  </si>
  <si>
    <t>EASE OF USE</t>
  </si>
  <si>
    <t>AVE_EASE OF USE</t>
  </si>
  <si>
    <t>female</t>
  </si>
  <si>
    <t>21_30</t>
  </si>
  <si>
    <t>11_20</t>
  </si>
  <si>
    <t>male</t>
  </si>
  <si>
    <t>21-30</t>
  </si>
  <si>
    <t>31_40</t>
  </si>
  <si>
    <t>total averages</t>
  </si>
  <si>
    <t>average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</si>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</sst>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57"/>
    <col customWidth="1" min="3" max="18" width="17.86"/>
    <col customWidth="1" min="24" max="27" width="15.57"/>
    <col customWidth="1" min="28" max="31" width="17.57"/>
    <col customWidth="1" min="32" max="33" width="17.0"/>
  </cols>
  <sheetData>
    <row r="1" ht="32.25" customHeight="1">
      <c r="A1" s="1" t="s">
        <v>0</v>
      </c>
    </row>
    <row r="2" ht="44.25" customHeight="1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5" t="s">
        <v>17</v>
      </c>
      <c r="R2" s="4" t="s">
        <v>18</v>
      </c>
      <c r="S2" s="4" t="s">
        <v>19</v>
      </c>
      <c r="T2" s="4" t="s">
        <v>20</v>
      </c>
      <c r="U2" s="5" t="s">
        <v>21</v>
      </c>
      <c r="V2" s="6" t="s">
        <v>22</v>
      </c>
      <c r="W2" s="3" t="s">
        <v>23</v>
      </c>
      <c r="X2" s="4" t="s">
        <v>24</v>
      </c>
      <c r="Y2" s="4" t="s">
        <v>25</v>
      </c>
      <c r="Z2" s="5" t="s">
        <v>26</v>
      </c>
      <c r="AA2" s="5" t="s">
        <v>27</v>
      </c>
      <c r="AB2" s="4" t="s">
        <v>28</v>
      </c>
      <c r="AC2" s="4" t="s">
        <v>29</v>
      </c>
      <c r="AD2" s="4" t="s">
        <v>30</v>
      </c>
      <c r="AE2" s="5" t="s">
        <v>31</v>
      </c>
      <c r="AF2" s="5" t="s">
        <v>32</v>
      </c>
      <c r="AG2" s="4" t="s">
        <v>33</v>
      </c>
      <c r="AH2" s="4" t="s">
        <v>34</v>
      </c>
      <c r="AI2" s="4" t="s">
        <v>35</v>
      </c>
      <c r="AJ2" s="7" t="s">
        <v>36</v>
      </c>
      <c r="AK2" s="7" t="s">
        <v>37</v>
      </c>
    </row>
    <row r="3">
      <c r="A3" s="8" t="s">
        <v>38</v>
      </c>
      <c r="B3" s="8" t="s">
        <v>39</v>
      </c>
      <c r="C3" s="8">
        <v>4.0</v>
      </c>
      <c r="D3" s="8">
        <v>1.0</v>
      </c>
      <c r="E3" s="8">
        <f t="shared" ref="E3:E17" si="1">5-D3</f>
        <v>4</v>
      </c>
      <c r="F3" s="9">
        <f t="shared" ref="F3:F17" si="2">SUM(C3+E3)</f>
        <v>8</v>
      </c>
      <c r="G3" s="9">
        <f t="shared" ref="G3:G17" si="3">F3/2</f>
        <v>4</v>
      </c>
      <c r="H3" s="8">
        <v>4.0</v>
      </c>
      <c r="I3" s="8">
        <v>2.0</v>
      </c>
      <c r="J3" s="8">
        <f t="shared" ref="J3:J17" si="4">5-I3</f>
        <v>3</v>
      </c>
      <c r="K3" s="9">
        <f t="shared" ref="K3:K17" si="5">SUM(H3+J3)</f>
        <v>7</v>
      </c>
      <c r="L3" s="9">
        <f t="shared" ref="L3:L17" si="6">K3/2</f>
        <v>3.5</v>
      </c>
      <c r="M3" s="8">
        <v>3.0</v>
      </c>
      <c r="N3" s="8">
        <v>3.0</v>
      </c>
      <c r="O3" s="8">
        <f t="shared" ref="O3:O17" si="7">5-N3</f>
        <v>2</v>
      </c>
      <c r="P3" s="9">
        <f t="shared" ref="P3:P17" si="8">SUM(M3+O3)</f>
        <v>5</v>
      </c>
      <c r="Q3" s="9">
        <f t="shared" ref="Q3:Q17" si="9">P3/2</f>
        <v>2.5</v>
      </c>
      <c r="R3" s="8">
        <v>3.0</v>
      </c>
      <c r="S3" s="8">
        <v>3.0</v>
      </c>
      <c r="T3" s="8">
        <f t="shared" ref="T3:T17" si="10">5-S3</f>
        <v>2</v>
      </c>
      <c r="U3" s="9">
        <f t="shared" ref="U3:U17" si="11">SUM(R3+T3)</f>
        <v>5</v>
      </c>
      <c r="V3" s="9">
        <f t="shared" ref="V3:V17" si="12">U3/2</f>
        <v>2.5</v>
      </c>
      <c r="W3" s="8">
        <v>3.0</v>
      </c>
      <c r="X3" s="8">
        <v>1.0</v>
      </c>
      <c r="Y3" s="8">
        <f t="shared" ref="Y3:Y17" si="13">5-X3</f>
        <v>4</v>
      </c>
      <c r="Z3" s="10">
        <f t="shared" ref="Z3:Z17" si="14">sum(W3+Y3)</f>
        <v>7</v>
      </c>
      <c r="AA3" s="10">
        <f t="shared" ref="AA3:AA17" si="15">Z3/2</f>
        <v>3.5</v>
      </c>
      <c r="AB3" s="8">
        <v>3.0</v>
      </c>
      <c r="AC3" s="8">
        <v>3.0</v>
      </c>
      <c r="AD3" s="8">
        <f t="shared" ref="AD3:AD17" si="16">5-AC3</f>
        <v>2</v>
      </c>
      <c r="AE3" s="10">
        <f t="shared" ref="AE3:AE17" si="17">SUM(AB3,AD3)</f>
        <v>5</v>
      </c>
      <c r="AF3" s="9">
        <f t="shared" ref="AF3:AF17" si="18">AE3/2</f>
        <v>2.5</v>
      </c>
      <c r="AG3" s="8">
        <v>2.0</v>
      </c>
      <c r="AH3" s="8">
        <v>2.0</v>
      </c>
      <c r="AI3" s="8">
        <f t="shared" ref="AI3:AI17" si="19">5-AH3</f>
        <v>3</v>
      </c>
      <c r="AJ3" s="10">
        <f t="shared" ref="AJ3:AJ17" si="20">sum (AG3+AI3)</f>
        <v>5</v>
      </c>
      <c r="AK3" s="10">
        <f t="shared" ref="AK3:AK17" si="21">AJ3/2</f>
        <v>2.5</v>
      </c>
    </row>
    <row r="4">
      <c r="A4" s="8" t="s">
        <v>38</v>
      </c>
      <c r="B4" s="11" t="s">
        <v>40</v>
      </c>
      <c r="C4" s="8">
        <v>5.0</v>
      </c>
      <c r="D4" s="8">
        <v>1.0</v>
      </c>
      <c r="E4" s="8">
        <f t="shared" si="1"/>
        <v>4</v>
      </c>
      <c r="F4" s="9">
        <f t="shared" si="2"/>
        <v>9</v>
      </c>
      <c r="G4" s="9">
        <f t="shared" si="3"/>
        <v>4.5</v>
      </c>
      <c r="H4" s="8">
        <v>4.0</v>
      </c>
      <c r="I4" s="8">
        <v>3.0</v>
      </c>
      <c r="J4" s="8">
        <f t="shared" si="4"/>
        <v>2</v>
      </c>
      <c r="K4" s="9">
        <f t="shared" si="5"/>
        <v>6</v>
      </c>
      <c r="L4" s="9">
        <f t="shared" si="6"/>
        <v>3</v>
      </c>
      <c r="M4" s="8">
        <v>4.0</v>
      </c>
      <c r="N4" s="8">
        <v>1.0</v>
      </c>
      <c r="O4" s="8">
        <f t="shared" si="7"/>
        <v>4</v>
      </c>
      <c r="P4" s="9">
        <f t="shared" si="8"/>
        <v>8</v>
      </c>
      <c r="Q4" s="9">
        <f t="shared" si="9"/>
        <v>4</v>
      </c>
      <c r="R4" s="8">
        <v>5.0</v>
      </c>
      <c r="S4" s="8">
        <v>1.0</v>
      </c>
      <c r="T4" s="8">
        <f t="shared" si="10"/>
        <v>4</v>
      </c>
      <c r="U4" s="9">
        <f t="shared" si="11"/>
        <v>9</v>
      </c>
      <c r="V4" s="9">
        <f t="shared" si="12"/>
        <v>4.5</v>
      </c>
      <c r="W4" s="8">
        <v>5.0</v>
      </c>
      <c r="X4" s="8">
        <v>1.0</v>
      </c>
      <c r="Y4" s="8">
        <f t="shared" si="13"/>
        <v>4</v>
      </c>
      <c r="Z4" s="10">
        <f t="shared" si="14"/>
        <v>9</v>
      </c>
      <c r="AA4" s="10">
        <f t="shared" si="15"/>
        <v>4.5</v>
      </c>
      <c r="AB4" s="8">
        <v>5.0</v>
      </c>
      <c r="AC4" s="8">
        <v>1.0</v>
      </c>
      <c r="AD4" s="8">
        <f t="shared" si="16"/>
        <v>4</v>
      </c>
      <c r="AE4" s="10">
        <f t="shared" si="17"/>
        <v>9</v>
      </c>
      <c r="AF4" s="9">
        <f t="shared" si="18"/>
        <v>4.5</v>
      </c>
      <c r="AG4" s="8">
        <v>5.0</v>
      </c>
      <c r="AH4" s="8">
        <v>1.0</v>
      </c>
      <c r="AI4" s="8">
        <f t="shared" si="19"/>
        <v>4</v>
      </c>
      <c r="AJ4" s="10">
        <f t="shared" si="20"/>
        <v>9</v>
      </c>
      <c r="AK4" s="10">
        <f t="shared" si="21"/>
        <v>4.5</v>
      </c>
    </row>
    <row r="5">
      <c r="A5" s="8" t="s">
        <v>41</v>
      </c>
      <c r="B5" s="8" t="s">
        <v>39</v>
      </c>
      <c r="C5" s="8">
        <v>3.0</v>
      </c>
      <c r="D5" s="8">
        <v>2.0</v>
      </c>
      <c r="E5" s="8">
        <f t="shared" si="1"/>
        <v>3</v>
      </c>
      <c r="F5" s="9">
        <f t="shared" si="2"/>
        <v>6</v>
      </c>
      <c r="G5" s="9">
        <f t="shared" si="3"/>
        <v>3</v>
      </c>
      <c r="H5" s="8">
        <v>5.0</v>
      </c>
      <c r="I5" s="8">
        <v>2.0</v>
      </c>
      <c r="J5" s="8">
        <f t="shared" si="4"/>
        <v>3</v>
      </c>
      <c r="K5" s="9">
        <f t="shared" si="5"/>
        <v>8</v>
      </c>
      <c r="L5" s="9">
        <f t="shared" si="6"/>
        <v>4</v>
      </c>
      <c r="M5" s="8">
        <v>3.0</v>
      </c>
      <c r="N5" s="8">
        <v>3.0</v>
      </c>
      <c r="O5" s="8">
        <f t="shared" si="7"/>
        <v>2</v>
      </c>
      <c r="P5" s="9">
        <f t="shared" si="8"/>
        <v>5</v>
      </c>
      <c r="Q5" s="9">
        <f t="shared" si="9"/>
        <v>2.5</v>
      </c>
      <c r="R5" s="8">
        <v>3.0</v>
      </c>
      <c r="S5" s="8">
        <v>3.0</v>
      </c>
      <c r="T5" s="8">
        <f t="shared" si="10"/>
        <v>2</v>
      </c>
      <c r="U5" s="9">
        <f t="shared" si="11"/>
        <v>5</v>
      </c>
      <c r="V5" s="9">
        <f t="shared" si="12"/>
        <v>2.5</v>
      </c>
      <c r="W5" s="8">
        <v>4.0</v>
      </c>
      <c r="X5" s="8">
        <v>3.0</v>
      </c>
      <c r="Y5" s="8">
        <f t="shared" si="13"/>
        <v>2</v>
      </c>
      <c r="Z5" s="10">
        <f t="shared" si="14"/>
        <v>6</v>
      </c>
      <c r="AA5" s="10">
        <f t="shared" si="15"/>
        <v>3</v>
      </c>
      <c r="AB5" s="8">
        <v>5.0</v>
      </c>
      <c r="AC5" s="8">
        <v>2.0</v>
      </c>
      <c r="AD5" s="8">
        <f t="shared" si="16"/>
        <v>3</v>
      </c>
      <c r="AE5" s="10">
        <f t="shared" si="17"/>
        <v>8</v>
      </c>
      <c r="AF5" s="9">
        <f t="shared" si="18"/>
        <v>4</v>
      </c>
      <c r="AG5" s="8">
        <v>4.0</v>
      </c>
      <c r="AH5" s="8">
        <v>3.0</v>
      </c>
      <c r="AI5" s="8">
        <f t="shared" si="19"/>
        <v>2</v>
      </c>
      <c r="AJ5" s="10">
        <f t="shared" si="20"/>
        <v>6</v>
      </c>
      <c r="AK5" s="10">
        <f t="shared" si="21"/>
        <v>3</v>
      </c>
    </row>
    <row r="6">
      <c r="A6" s="8" t="s">
        <v>38</v>
      </c>
      <c r="B6" s="8" t="s">
        <v>39</v>
      </c>
      <c r="C6" s="8">
        <v>3.0</v>
      </c>
      <c r="D6" s="8">
        <v>3.0</v>
      </c>
      <c r="E6" s="8">
        <f t="shared" si="1"/>
        <v>2</v>
      </c>
      <c r="F6" s="9">
        <f t="shared" si="2"/>
        <v>5</v>
      </c>
      <c r="G6" s="9">
        <f t="shared" si="3"/>
        <v>2.5</v>
      </c>
      <c r="H6" s="8">
        <v>5.0</v>
      </c>
      <c r="I6" s="8">
        <v>2.0</v>
      </c>
      <c r="J6" s="8">
        <f t="shared" si="4"/>
        <v>3</v>
      </c>
      <c r="K6" s="9">
        <f t="shared" si="5"/>
        <v>8</v>
      </c>
      <c r="L6" s="9">
        <f t="shared" si="6"/>
        <v>4</v>
      </c>
      <c r="M6" s="8">
        <v>3.0</v>
      </c>
      <c r="N6" s="8">
        <v>1.0</v>
      </c>
      <c r="O6" s="8">
        <f t="shared" si="7"/>
        <v>4</v>
      </c>
      <c r="P6" s="9">
        <f t="shared" si="8"/>
        <v>7</v>
      </c>
      <c r="Q6" s="9">
        <f t="shared" si="9"/>
        <v>3.5</v>
      </c>
      <c r="R6" s="8">
        <v>3.0</v>
      </c>
      <c r="S6" s="8">
        <v>1.0</v>
      </c>
      <c r="T6" s="8">
        <f t="shared" si="10"/>
        <v>4</v>
      </c>
      <c r="U6" s="9">
        <f t="shared" si="11"/>
        <v>7</v>
      </c>
      <c r="V6" s="9">
        <f t="shared" si="12"/>
        <v>3.5</v>
      </c>
      <c r="W6" s="8">
        <v>5.0</v>
      </c>
      <c r="X6" s="8">
        <v>1.0</v>
      </c>
      <c r="Y6" s="8">
        <f t="shared" si="13"/>
        <v>4</v>
      </c>
      <c r="Z6" s="10">
        <f t="shared" si="14"/>
        <v>9</v>
      </c>
      <c r="AA6" s="10">
        <f t="shared" si="15"/>
        <v>4.5</v>
      </c>
      <c r="AB6" s="8">
        <v>4.0</v>
      </c>
      <c r="AC6" s="8">
        <v>2.0</v>
      </c>
      <c r="AD6" s="8">
        <f t="shared" si="16"/>
        <v>3</v>
      </c>
      <c r="AE6" s="10">
        <f t="shared" si="17"/>
        <v>7</v>
      </c>
      <c r="AF6" s="9">
        <f t="shared" si="18"/>
        <v>3.5</v>
      </c>
      <c r="AG6" s="8">
        <v>4.0</v>
      </c>
      <c r="AH6" s="8">
        <v>1.0</v>
      </c>
      <c r="AI6" s="8">
        <f t="shared" si="19"/>
        <v>4</v>
      </c>
      <c r="AJ6" s="10">
        <f t="shared" si="20"/>
        <v>8</v>
      </c>
      <c r="AK6" s="10">
        <f t="shared" si="21"/>
        <v>4</v>
      </c>
    </row>
    <row r="7">
      <c r="A7" s="8" t="s">
        <v>41</v>
      </c>
      <c r="B7" s="8" t="s">
        <v>42</v>
      </c>
      <c r="C7" s="8">
        <v>3.0</v>
      </c>
      <c r="D7" s="8">
        <v>3.0</v>
      </c>
      <c r="E7" s="8">
        <f t="shared" si="1"/>
        <v>2</v>
      </c>
      <c r="F7" s="9">
        <f t="shared" si="2"/>
        <v>5</v>
      </c>
      <c r="G7" s="9">
        <f t="shared" si="3"/>
        <v>2.5</v>
      </c>
      <c r="H7" s="8">
        <v>5.0</v>
      </c>
      <c r="I7" s="8">
        <v>3.0</v>
      </c>
      <c r="J7" s="8">
        <f t="shared" si="4"/>
        <v>2</v>
      </c>
      <c r="K7" s="9">
        <f t="shared" si="5"/>
        <v>7</v>
      </c>
      <c r="L7" s="9">
        <f t="shared" si="6"/>
        <v>3.5</v>
      </c>
      <c r="M7" s="8">
        <v>5.0</v>
      </c>
      <c r="N7" s="8">
        <v>1.0</v>
      </c>
      <c r="O7" s="8">
        <f t="shared" si="7"/>
        <v>4</v>
      </c>
      <c r="P7" s="9">
        <f t="shared" si="8"/>
        <v>9</v>
      </c>
      <c r="Q7" s="9">
        <f t="shared" si="9"/>
        <v>4.5</v>
      </c>
      <c r="R7" s="8">
        <v>5.0</v>
      </c>
      <c r="S7" s="8">
        <v>1.0</v>
      </c>
      <c r="T7" s="8">
        <f t="shared" si="10"/>
        <v>4</v>
      </c>
      <c r="U7" s="9">
        <f t="shared" si="11"/>
        <v>9</v>
      </c>
      <c r="V7" s="9">
        <f t="shared" si="12"/>
        <v>4.5</v>
      </c>
      <c r="W7" s="8">
        <v>5.0</v>
      </c>
      <c r="X7" s="8">
        <v>2.0</v>
      </c>
      <c r="Y7" s="8">
        <f t="shared" si="13"/>
        <v>3</v>
      </c>
      <c r="Z7" s="10">
        <f t="shared" si="14"/>
        <v>8</v>
      </c>
      <c r="AA7" s="10">
        <f t="shared" si="15"/>
        <v>4</v>
      </c>
      <c r="AB7" s="8">
        <v>5.0</v>
      </c>
      <c r="AC7" s="8">
        <v>1.0</v>
      </c>
      <c r="AD7" s="8">
        <f t="shared" si="16"/>
        <v>4</v>
      </c>
      <c r="AE7" s="10">
        <f t="shared" si="17"/>
        <v>9</v>
      </c>
      <c r="AF7" s="9">
        <f t="shared" si="18"/>
        <v>4.5</v>
      </c>
      <c r="AG7" s="8">
        <v>4.0</v>
      </c>
      <c r="AH7" s="8">
        <v>2.0</v>
      </c>
      <c r="AI7" s="8">
        <f t="shared" si="19"/>
        <v>3</v>
      </c>
      <c r="AJ7" s="10">
        <f t="shared" si="20"/>
        <v>7</v>
      </c>
      <c r="AK7" s="10">
        <f t="shared" si="21"/>
        <v>3.5</v>
      </c>
    </row>
    <row r="8">
      <c r="A8" s="8" t="s">
        <v>38</v>
      </c>
      <c r="B8" s="8" t="s">
        <v>39</v>
      </c>
      <c r="C8" s="8">
        <v>4.0</v>
      </c>
      <c r="D8" s="8">
        <v>2.0</v>
      </c>
      <c r="E8" s="8">
        <f t="shared" si="1"/>
        <v>3</v>
      </c>
      <c r="F8" s="9">
        <f t="shared" si="2"/>
        <v>7</v>
      </c>
      <c r="G8" s="9">
        <f t="shared" si="3"/>
        <v>3.5</v>
      </c>
      <c r="H8" s="8">
        <v>4.0</v>
      </c>
      <c r="I8" s="8">
        <v>2.0</v>
      </c>
      <c r="J8" s="8">
        <f t="shared" si="4"/>
        <v>3</v>
      </c>
      <c r="K8" s="9">
        <f t="shared" si="5"/>
        <v>7</v>
      </c>
      <c r="L8" s="9">
        <f t="shared" si="6"/>
        <v>3.5</v>
      </c>
      <c r="M8" s="8">
        <v>4.0</v>
      </c>
      <c r="N8" s="8">
        <v>2.0</v>
      </c>
      <c r="O8" s="8">
        <f t="shared" si="7"/>
        <v>3</v>
      </c>
      <c r="P8" s="9">
        <f t="shared" si="8"/>
        <v>7</v>
      </c>
      <c r="Q8" s="9">
        <f t="shared" si="9"/>
        <v>3.5</v>
      </c>
      <c r="R8" s="8">
        <v>4.0</v>
      </c>
      <c r="S8" s="8">
        <v>2.0</v>
      </c>
      <c r="T8" s="8">
        <f t="shared" si="10"/>
        <v>3</v>
      </c>
      <c r="U8" s="9">
        <f t="shared" si="11"/>
        <v>7</v>
      </c>
      <c r="V8" s="9">
        <f t="shared" si="12"/>
        <v>3.5</v>
      </c>
      <c r="W8" s="8">
        <v>3.0</v>
      </c>
      <c r="X8" s="8">
        <v>1.0</v>
      </c>
      <c r="Y8" s="8">
        <f t="shared" si="13"/>
        <v>4</v>
      </c>
      <c r="Z8" s="10">
        <f t="shared" si="14"/>
        <v>7</v>
      </c>
      <c r="AA8" s="10">
        <f t="shared" si="15"/>
        <v>3.5</v>
      </c>
      <c r="AB8" s="8">
        <v>4.0</v>
      </c>
      <c r="AC8" s="8">
        <v>1.0</v>
      </c>
      <c r="AD8" s="8">
        <f t="shared" si="16"/>
        <v>4</v>
      </c>
      <c r="AE8" s="10">
        <f t="shared" si="17"/>
        <v>8</v>
      </c>
      <c r="AF8" s="9">
        <f t="shared" si="18"/>
        <v>4</v>
      </c>
      <c r="AG8" s="8">
        <v>4.0</v>
      </c>
      <c r="AH8" s="8">
        <v>1.0</v>
      </c>
      <c r="AI8" s="8">
        <f t="shared" si="19"/>
        <v>4</v>
      </c>
      <c r="AJ8" s="10">
        <f t="shared" si="20"/>
        <v>8</v>
      </c>
      <c r="AK8" s="10">
        <f t="shared" si="21"/>
        <v>4</v>
      </c>
    </row>
    <row r="9">
      <c r="A9" s="8" t="s">
        <v>38</v>
      </c>
      <c r="B9" s="8" t="s">
        <v>39</v>
      </c>
      <c r="C9" s="8">
        <v>5.0</v>
      </c>
      <c r="D9" s="8">
        <v>2.0</v>
      </c>
      <c r="E9" s="8">
        <f t="shared" si="1"/>
        <v>3</v>
      </c>
      <c r="F9" s="9">
        <f t="shared" si="2"/>
        <v>8</v>
      </c>
      <c r="G9" s="9">
        <f t="shared" si="3"/>
        <v>4</v>
      </c>
      <c r="H9" s="8">
        <v>5.0</v>
      </c>
      <c r="I9" s="8">
        <v>3.0</v>
      </c>
      <c r="J9" s="8">
        <f t="shared" si="4"/>
        <v>2</v>
      </c>
      <c r="K9" s="9">
        <f t="shared" si="5"/>
        <v>7</v>
      </c>
      <c r="L9" s="9">
        <f t="shared" si="6"/>
        <v>3.5</v>
      </c>
      <c r="M9" s="8">
        <v>3.0</v>
      </c>
      <c r="N9" s="8">
        <v>3.0</v>
      </c>
      <c r="O9" s="8">
        <f t="shared" si="7"/>
        <v>2</v>
      </c>
      <c r="P9" s="9">
        <f t="shared" si="8"/>
        <v>5</v>
      </c>
      <c r="Q9" s="9">
        <f t="shared" si="9"/>
        <v>2.5</v>
      </c>
      <c r="R9" s="8">
        <v>3.0</v>
      </c>
      <c r="S9" s="8">
        <v>3.0</v>
      </c>
      <c r="T9" s="8">
        <f t="shared" si="10"/>
        <v>2</v>
      </c>
      <c r="U9" s="9">
        <f t="shared" si="11"/>
        <v>5</v>
      </c>
      <c r="V9" s="9">
        <f t="shared" si="12"/>
        <v>2.5</v>
      </c>
      <c r="W9" s="8">
        <v>4.0</v>
      </c>
      <c r="X9" s="8">
        <v>3.0</v>
      </c>
      <c r="Y9" s="8">
        <f t="shared" si="13"/>
        <v>2</v>
      </c>
      <c r="Z9" s="10">
        <f t="shared" si="14"/>
        <v>6</v>
      </c>
      <c r="AA9" s="10">
        <f t="shared" si="15"/>
        <v>3</v>
      </c>
      <c r="AB9" s="8">
        <v>5.0</v>
      </c>
      <c r="AC9" s="8">
        <v>2.0</v>
      </c>
      <c r="AD9" s="8">
        <f t="shared" si="16"/>
        <v>3</v>
      </c>
      <c r="AE9" s="10">
        <f t="shared" si="17"/>
        <v>8</v>
      </c>
      <c r="AF9" s="9">
        <f t="shared" si="18"/>
        <v>4</v>
      </c>
      <c r="AG9" s="8">
        <v>4.0</v>
      </c>
      <c r="AH9" s="8">
        <v>2.0</v>
      </c>
      <c r="AI9" s="8">
        <f t="shared" si="19"/>
        <v>3</v>
      </c>
      <c r="AJ9" s="10">
        <f t="shared" si="20"/>
        <v>7</v>
      </c>
      <c r="AK9" s="10">
        <f t="shared" si="21"/>
        <v>3.5</v>
      </c>
    </row>
    <row r="10">
      <c r="A10" s="8" t="s">
        <v>41</v>
      </c>
      <c r="B10" s="8" t="s">
        <v>43</v>
      </c>
      <c r="C10" s="8">
        <v>3.0</v>
      </c>
      <c r="D10" s="8">
        <v>1.0</v>
      </c>
      <c r="E10" s="8">
        <f t="shared" si="1"/>
        <v>4</v>
      </c>
      <c r="F10" s="9">
        <f t="shared" si="2"/>
        <v>7</v>
      </c>
      <c r="G10" s="9">
        <f t="shared" si="3"/>
        <v>3.5</v>
      </c>
      <c r="H10" s="8">
        <v>5.0</v>
      </c>
      <c r="I10" s="8">
        <v>2.0</v>
      </c>
      <c r="J10" s="8">
        <f t="shared" si="4"/>
        <v>3</v>
      </c>
      <c r="K10" s="9">
        <f t="shared" si="5"/>
        <v>8</v>
      </c>
      <c r="L10" s="9">
        <f t="shared" si="6"/>
        <v>4</v>
      </c>
      <c r="M10" s="8">
        <v>3.0</v>
      </c>
      <c r="N10" s="8">
        <v>2.0</v>
      </c>
      <c r="O10" s="8">
        <f t="shared" si="7"/>
        <v>3</v>
      </c>
      <c r="P10" s="9">
        <f t="shared" si="8"/>
        <v>6</v>
      </c>
      <c r="Q10" s="9">
        <f t="shared" si="9"/>
        <v>3</v>
      </c>
      <c r="R10" s="8">
        <v>3.0</v>
      </c>
      <c r="S10" s="8">
        <v>2.0</v>
      </c>
      <c r="T10" s="8">
        <f t="shared" si="10"/>
        <v>3</v>
      </c>
      <c r="U10" s="9">
        <f t="shared" si="11"/>
        <v>6</v>
      </c>
      <c r="V10" s="9">
        <f t="shared" si="12"/>
        <v>3</v>
      </c>
      <c r="W10" s="8">
        <v>4.0</v>
      </c>
      <c r="X10" s="8">
        <v>2.0</v>
      </c>
      <c r="Y10" s="8">
        <f t="shared" si="13"/>
        <v>3</v>
      </c>
      <c r="Z10" s="10">
        <f t="shared" si="14"/>
        <v>7</v>
      </c>
      <c r="AA10" s="10">
        <f t="shared" si="15"/>
        <v>3.5</v>
      </c>
      <c r="AB10" s="8">
        <v>5.0</v>
      </c>
      <c r="AC10" s="8">
        <v>1.0</v>
      </c>
      <c r="AD10" s="8">
        <f t="shared" si="16"/>
        <v>4</v>
      </c>
      <c r="AE10" s="10">
        <f t="shared" si="17"/>
        <v>9</v>
      </c>
      <c r="AF10" s="9">
        <f t="shared" si="18"/>
        <v>4.5</v>
      </c>
      <c r="AG10" s="8">
        <v>3.0</v>
      </c>
      <c r="AH10" s="8">
        <v>1.0</v>
      </c>
      <c r="AI10" s="8">
        <f t="shared" si="19"/>
        <v>4</v>
      </c>
      <c r="AJ10" s="10">
        <f t="shared" si="20"/>
        <v>7</v>
      </c>
      <c r="AK10" s="10">
        <f t="shared" si="21"/>
        <v>3.5</v>
      </c>
    </row>
    <row r="11">
      <c r="A11" s="8" t="s">
        <v>38</v>
      </c>
      <c r="B11" s="8" t="s">
        <v>39</v>
      </c>
      <c r="C11" s="8">
        <v>5.0</v>
      </c>
      <c r="D11" s="8">
        <v>1.0</v>
      </c>
      <c r="E11" s="8">
        <f t="shared" si="1"/>
        <v>4</v>
      </c>
      <c r="F11" s="9">
        <f t="shared" si="2"/>
        <v>9</v>
      </c>
      <c r="G11" s="9">
        <f t="shared" si="3"/>
        <v>4.5</v>
      </c>
      <c r="H11" s="8">
        <v>3.0</v>
      </c>
      <c r="I11" s="8">
        <v>1.0</v>
      </c>
      <c r="J11" s="8">
        <f t="shared" si="4"/>
        <v>4</v>
      </c>
      <c r="K11" s="9">
        <f t="shared" si="5"/>
        <v>7</v>
      </c>
      <c r="L11" s="9">
        <f t="shared" si="6"/>
        <v>3.5</v>
      </c>
      <c r="M11" s="8">
        <v>4.0</v>
      </c>
      <c r="N11" s="8">
        <v>1.0</v>
      </c>
      <c r="O11" s="8">
        <f t="shared" si="7"/>
        <v>4</v>
      </c>
      <c r="P11" s="9">
        <f t="shared" si="8"/>
        <v>8</v>
      </c>
      <c r="Q11" s="9">
        <f t="shared" si="9"/>
        <v>4</v>
      </c>
      <c r="R11" s="8">
        <v>4.0</v>
      </c>
      <c r="S11" s="8">
        <v>1.0</v>
      </c>
      <c r="T11" s="8">
        <f t="shared" si="10"/>
        <v>4</v>
      </c>
      <c r="U11" s="9">
        <f t="shared" si="11"/>
        <v>8</v>
      </c>
      <c r="V11" s="9">
        <f t="shared" si="12"/>
        <v>4</v>
      </c>
      <c r="W11" s="8">
        <v>3.0</v>
      </c>
      <c r="X11" s="8">
        <v>1.0</v>
      </c>
      <c r="Y11" s="8">
        <f t="shared" si="13"/>
        <v>4</v>
      </c>
      <c r="Z11" s="10">
        <f t="shared" si="14"/>
        <v>7</v>
      </c>
      <c r="AA11" s="10">
        <f t="shared" si="15"/>
        <v>3.5</v>
      </c>
      <c r="AB11" s="8">
        <v>4.0</v>
      </c>
      <c r="AC11" s="8">
        <v>2.0</v>
      </c>
      <c r="AD11" s="8">
        <f t="shared" si="16"/>
        <v>3</v>
      </c>
      <c r="AE11" s="10">
        <f t="shared" si="17"/>
        <v>7</v>
      </c>
      <c r="AF11" s="9">
        <f t="shared" si="18"/>
        <v>3.5</v>
      </c>
      <c r="AG11" s="8">
        <v>3.0</v>
      </c>
      <c r="AH11" s="8">
        <v>2.0</v>
      </c>
      <c r="AI11" s="8">
        <f t="shared" si="19"/>
        <v>3</v>
      </c>
      <c r="AJ11" s="10">
        <f t="shared" si="20"/>
        <v>6</v>
      </c>
      <c r="AK11" s="10">
        <f t="shared" si="21"/>
        <v>3</v>
      </c>
    </row>
    <row r="12">
      <c r="A12" s="8" t="s">
        <v>38</v>
      </c>
      <c r="B12" s="8" t="s">
        <v>39</v>
      </c>
      <c r="C12" s="8">
        <v>4.0</v>
      </c>
      <c r="D12" s="8">
        <v>3.0</v>
      </c>
      <c r="E12" s="8">
        <f t="shared" si="1"/>
        <v>2</v>
      </c>
      <c r="F12" s="9">
        <f t="shared" si="2"/>
        <v>6</v>
      </c>
      <c r="G12" s="9">
        <f t="shared" si="3"/>
        <v>3</v>
      </c>
      <c r="H12" s="8">
        <v>5.0</v>
      </c>
      <c r="I12" s="8">
        <v>2.0</v>
      </c>
      <c r="J12" s="8">
        <f t="shared" si="4"/>
        <v>3</v>
      </c>
      <c r="K12" s="9">
        <f t="shared" si="5"/>
        <v>8</v>
      </c>
      <c r="L12" s="9">
        <f t="shared" si="6"/>
        <v>4</v>
      </c>
      <c r="M12" s="8">
        <v>5.0</v>
      </c>
      <c r="N12" s="8">
        <v>2.0</v>
      </c>
      <c r="O12" s="8">
        <f t="shared" si="7"/>
        <v>3</v>
      </c>
      <c r="P12" s="9">
        <f t="shared" si="8"/>
        <v>8</v>
      </c>
      <c r="Q12" s="9">
        <f t="shared" si="9"/>
        <v>4</v>
      </c>
      <c r="R12" s="8">
        <v>3.0</v>
      </c>
      <c r="S12" s="8">
        <v>2.0</v>
      </c>
      <c r="T12" s="8">
        <f t="shared" si="10"/>
        <v>3</v>
      </c>
      <c r="U12" s="9">
        <f t="shared" si="11"/>
        <v>6</v>
      </c>
      <c r="V12" s="9">
        <f t="shared" si="12"/>
        <v>3</v>
      </c>
      <c r="W12" s="8">
        <v>4.0</v>
      </c>
      <c r="X12" s="8">
        <v>3.0</v>
      </c>
      <c r="Y12" s="8">
        <f t="shared" si="13"/>
        <v>2</v>
      </c>
      <c r="Z12" s="10">
        <f t="shared" si="14"/>
        <v>6</v>
      </c>
      <c r="AA12" s="10">
        <f t="shared" si="15"/>
        <v>3</v>
      </c>
      <c r="AB12" s="8">
        <v>5.0</v>
      </c>
      <c r="AC12" s="8">
        <v>1.0</v>
      </c>
      <c r="AD12" s="8">
        <f t="shared" si="16"/>
        <v>4</v>
      </c>
      <c r="AE12" s="10">
        <f t="shared" si="17"/>
        <v>9</v>
      </c>
      <c r="AF12" s="9">
        <f t="shared" si="18"/>
        <v>4.5</v>
      </c>
      <c r="AG12" s="8">
        <v>4.0</v>
      </c>
      <c r="AH12" s="8">
        <v>1.0</v>
      </c>
      <c r="AI12" s="8">
        <f t="shared" si="19"/>
        <v>4</v>
      </c>
      <c r="AJ12" s="10">
        <f t="shared" si="20"/>
        <v>8</v>
      </c>
      <c r="AK12" s="10">
        <f t="shared" si="21"/>
        <v>4</v>
      </c>
    </row>
    <row r="13">
      <c r="A13" s="8" t="s">
        <v>38</v>
      </c>
      <c r="B13" s="8" t="s">
        <v>39</v>
      </c>
      <c r="C13" s="8">
        <v>4.0</v>
      </c>
      <c r="D13" s="8">
        <v>1.0</v>
      </c>
      <c r="E13" s="8">
        <f t="shared" si="1"/>
        <v>4</v>
      </c>
      <c r="F13" s="9">
        <f t="shared" si="2"/>
        <v>8</v>
      </c>
      <c r="G13" s="9">
        <f t="shared" si="3"/>
        <v>4</v>
      </c>
      <c r="H13" s="8">
        <v>3.0</v>
      </c>
      <c r="I13" s="8">
        <v>1.0</v>
      </c>
      <c r="J13" s="8">
        <f t="shared" si="4"/>
        <v>4</v>
      </c>
      <c r="K13" s="9">
        <f t="shared" si="5"/>
        <v>7</v>
      </c>
      <c r="L13" s="9">
        <f t="shared" si="6"/>
        <v>3.5</v>
      </c>
      <c r="M13" s="8">
        <v>3.0</v>
      </c>
      <c r="N13" s="8">
        <v>1.0</v>
      </c>
      <c r="O13" s="8">
        <f t="shared" si="7"/>
        <v>4</v>
      </c>
      <c r="P13" s="9">
        <f t="shared" si="8"/>
        <v>7</v>
      </c>
      <c r="Q13" s="9">
        <f t="shared" si="9"/>
        <v>3.5</v>
      </c>
      <c r="R13" s="8">
        <v>5.0</v>
      </c>
      <c r="S13" s="8">
        <v>1.0</v>
      </c>
      <c r="T13" s="8">
        <f t="shared" si="10"/>
        <v>4</v>
      </c>
      <c r="U13" s="9">
        <f t="shared" si="11"/>
        <v>9</v>
      </c>
      <c r="V13" s="9">
        <f t="shared" si="12"/>
        <v>4.5</v>
      </c>
      <c r="W13" s="8">
        <v>5.0</v>
      </c>
      <c r="X13" s="8">
        <v>2.0</v>
      </c>
      <c r="Y13" s="8">
        <f t="shared" si="13"/>
        <v>3</v>
      </c>
      <c r="Z13" s="10">
        <f t="shared" si="14"/>
        <v>8</v>
      </c>
      <c r="AA13" s="10">
        <f t="shared" si="15"/>
        <v>4</v>
      </c>
      <c r="AB13" s="8">
        <v>5.0</v>
      </c>
      <c r="AC13" s="8">
        <v>1.0</v>
      </c>
      <c r="AD13" s="8">
        <f t="shared" si="16"/>
        <v>4</v>
      </c>
      <c r="AE13" s="10">
        <f t="shared" si="17"/>
        <v>9</v>
      </c>
      <c r="AF13" s="9">
        <f t="shared" si="18"/>
        <v>4.5</v>
      </c>
      <c r="AG13" s="8">
        <v>3.0</v>
      </c>
      <c r="AH13" s="8">
        <v>3.0</v>
      </c>
      <c r="AI13" s="8">
        <f t="shared" si="19"/>
        <v>2</v>
      </c>
      <c r="AJ13" s="10">
        <f t="shared" si="20"/>
        <v>5</v>
      </c>
      <c r="AK13" s="10">
        <f t="shared" si="21"/>
        <v>2.5</v>
      </c>
    </row>
    <row r="14">
      <c r="A14" s="8" t="s">
        <v>38</v>
      </c>
      <c r="B14" s="8" t="s">
        <v>39</v>
      </c>
      <c r="C14" s="8">
        <v>5.0</v>
      </c>
      <c r="D14" s="8">
        <v>1.0</v>
      </c>
      <c r="E14" s="8">
        <f t="shared" si="1"/>
        <v>4</v>
      </c>
      <c r="F14" s="9">
        <f t="shared" si="2"/>
        <v>9</v>
      </c>
      <c r="G14" s="9">
        <f t="shared" si="3"/>
        <v>4.5</v>
      </c>
      <c r="H14" s="8">
        <v>5.0</v>
      </c>
      <c r="I14" s="8">
        <v>2.0</v>
      </c>
      <c r="J14" s="8">
        <f t="shared" si="4"/>
        <v>3</v>
      </c>
      <c r="K14" s="9">
        <f t="shared" si="5"/>
        <v>8</v>
      </c>
      <c r="L14" s="9">
        <f t="shared" si="6"/>
        <v>4</v>
      </c>
      <c r="M14" s="8">
        <v>3.0</v>
      </c>
      <c r="N14" s="8">
        <v>3.0</v>
      </c>
      <c r="O14" s="8">
        <f t="shared" si="7"/>
        <v>2</v>
      </c>
      <c r="P14" s="9">
        <f t="shared" si="8"/>
        <v>5</v>
      </c>
      <c r="Q14" s="9">
        <f t="shared" si="9"/>
        <v>2.5</v>
      </c>
      <c r="R14" s="8">
        <v>3.0</v>
      </c>
      <c r="S14" s="8">
        <v>3.0</v>
      </c>
      <c r="T14" s="8">
        <f t="shared" si="10"/>
        <v>2</v>
      </c>
      <c r="U14" s="9">
        <f t="shared" si="11"/>
        <v>5</v>
      </c>
      <c r="V14" s="9">
        <f t="shared" si="12"/>
        <v>2.5</v>
      </c>
      <c r="W14" s="8">
        <v>4.0</v>
      </c>
      <c r="X14" s="8">
        <v>2.0</v>
      </c>
      <c r="Y14" s="8">
        <f t="shared" si="13"/>
        <v>3</v>
      </c>
      <c r="Z14" s="10">
        <f t="shared" si="14"/>
        <v>7</v>
      </c>
      <c r="AA14" s="10">
        <f t="shared" si="15"/>
        <v>3.5</v>
      </c>
      <c r="AB14" s="8">
        <v>3.0</v>
      </c>
      <c r="AC14" s="8">
        <v>2.0</v>
      </c>
      <c r="AD14" s="8">
        <f t="shared" si="16"/>
        <v>3</v>
      </c>
      <c r="AE14" s="10">
        <f t="shared" si="17"/>
        <v>6</v>
      </c>
      <c r="AF14" s="9">
        <f t="shared" si="18"/>
        <v>3</v>
      </c>
      <c r="AG14" s="8">
        <v>3.0</v>
      </c>
      <c r="AH14" s="8">
        <v>2.0</v>
      </c>
      <c r="AI14" s="8">
        <f t="shared" si="19"/>
        <v>3</v>
      </c>
      <c r="AJ14" s="10">
        <f t="shared" si="20"/>
        <v>6</v>
      </c>
      <c r="AK14" s="10">
        <f t="shared" si="21"/>
        <v>3</v>
      </c>
    </row>
    <row r="15">
      <c r="A15" s="8" t="s">
        <v>41</v>
      </c>
      <c r="B15" s="8" t="s">
        <v>39</v>
      </c>
      <c r="C15" s="8">
        <v>3.0</v>
      </c>
      <c r="D15" s="8">
        <v>2.0</v>
      </c>
      <c r="E15" s="8">
        <f t="shared" si="1"/>
        <v>3</v>
      </c>
      <c r="F15" s="9">
        <f t="shared" si="2"/>
        <v>6</v>
      </c>
      <c r="G15" s="9">
        <f t="shared" si="3"/>
        <v>3</v>
      </c>
      <c r="H15" s="8">
        <v>5.0</v>
      </c>
      <c r="I15" s="8">
        <v>1.0</v>
      </c>
      <c r="J15" s="8">
        <f t="shared" si="4"/>
        <v>4</v>
      </c>
      <c r="K15" s="9">
        <f t="shared" si="5"/>
        <v>9</v>
      </c>
      <c r="L15" s="9">
        <f t="shared" si="6"/>
        <v>4.5</v>
      </c>
      <c r="M15" s="8">
        <v>5.0</v>
      </c>
      <c r="N15" s="8">
        <v>1.0</v>
      </c>
      <c r="O15" s="8">
        <f t="shared" si="7"/>
        <v>4</v>
      </c>
      <c r="P15" s="9">
        <f t="shared" si="8"/>
        <v>9</v>
      </c>
      <c r="Q15" s="9">
        <f t="shared" si="9"/>
        <v>4.5</v>
      </c>
      <c r="R15" s="8">
        <v>5.0</v>
      </c>
      <c r="S15" s="8">
        <v>1.0</v>
      </c>
      <c r="T15" s="8">
        <f t="shared" si="10"/>
        <v>4</v>
      </c>
      <c r="U15" s="9">
        <f t="shared" si="11"/>
        <v>9</v>
      </c>
      <c r="V15" s="9">
        <f t="shared" si="12"/>
        <v>4.5</v>
      </c>
      <c r="W15" s="8">
        <v>5.0</v>
      </c>
      <c r="X15" s="8">
        <v>3.0</v>
      </c>
      <c r="Y15" s="8">
        <f t="shared" si="13"/>
        <v>2</v>
      </c>
      <c r="Z15" s="10">
        <f t="shared" si="14"/>
        <v>7</v>
      </c>
      <c r="AA15" s="10">
        <f t="shared" si="15"/>
        <v>3.5</v>
      </c>
      <c r="AB15" s="8">
        <v>4.0</v>
      </c>
      <c r="AC15" s="8">
        <v>1.0</v>
      </c>
      <c r="AD15" s="8">
        <f t="shared" si="16"/>
        <v>4</v>
      </c>
      <c r="AE15" s="10">
        <f t="shared" si="17"/>
        <v>8</v>
      </c>
      <c r="AF15" s="9">
        <f t="shared" si="18"/>
        <v>4</v>
      </c>
      <c r="AG15" s="8">
        <v>3.0</v>
      </c>
      <c r="AH15" s="8">
        <v>1.0</v>
      </c>
      <c r="AI15" s="8">
        <f t="shared" si="19"/>
        <v>4</v>
      </c>
      <c r="AJ15" s="10">
        <f t="shared" si="20"/>
        <v>7</v>
      </c>
      <c r="AK15" s="10">
        <f t="shared" si="21"/>
        <v>3.5</v>
      </c>
    </row>
    <row r="16">
      <c r="A16" s="8" t="s">
        <v>41</v>
      </c>
      <c r="B16" s="8" t="s">
        <v>39</v>
      </c>
      <c r="C16" s="8">
        <v>4.0</v>
      </c>
      <c r="D16" s="8">
        <v>2.0</v>
      </c>
      <c r="E16" s="8">
        <f t="shared" si="1"/>
        <v>3</v>
      </c>
      <c r="F16" s="9">
        <f t="shared" si="2"/>
        <v>7</v>
      </c>
      <c r="G16" s="9">
        <f t="shared" si="3"/>
        <v>3.5</v>
      </c>
      <c r="H16" s="8">
        <v>3.0</v>
      </c>
      <c r="I16" s="8">
        <v>2.0</v>
      </c>
      <c r="J16" s="8">
        <f t="shared" si="4"/>
        <v>3</v>
      </c>
      <c r="K16" s="9">
        <f t="shared" si="5"/>
        <v>6</v>
      </c>
      <c r="L16" s="9">
        <f t="shared" si="6"/>
        <v>3</v>
      </c>
      <c r="M16" s="8">
        <v>3.0</v>
      </c>
      <c r="N16" s="8">
        <v>1.0</v>
      </c>
      <c r="O16" s="8">
        <f t="shared" si="7"/>
        <v>4</v>
      </c>
      <c r="P16" s="9">
        <f t="shared" si="8"/>
        <v>7</v>
      </c>
      <c r="Q16" s="9">
        <f t="shared" si="9"/>
        <v>3.5</v>
      </c>
      <c r="R16" s="8">
        <v>4.0</v>
      </c>
      <c r="S16" s="8">
        <v>1.0</v>
      </c>
      <c r="T16" s="8">
        <f t="shared" si="10"/>
        <v>4</v>
      </c>
      <c r="U16" s="9">
        <f t="shared" si="11"/>
        <v>8</v>
      </c>
      <c r="V16" s="9">
        <f t="shared" si="12"/>
        <v>4</v>
      </c>
      <c r="W16" s="8">
        <v>5.0</v>
      </c>
      <c r="X16" s="8">
        <v>1.0</v>
      </c>
      <c r="Y16" s="8">
        <f t="shared" si="13"/>
        <v>4</v>
      </c>
      <c r="Z16" s="10">
        <f t="shared" si="14"/>
        <v>9</v>
      </c>
      <c r="AA16" s="10">
        <f t="shared" si="15"/>
        <v>4.5</v>
      </c>
      <c r="AB16" s="8">
        <v>5.0</v>
      </c>
      <c r="AC16" s="8">
        <v>2.0</v>
      </c>
      <c r="AD16" s="8">
        <f t="shared" si="16"/>
        <v>3</v>
      </c>
      <c r="AE16" s="10">
        <f t="shared" si="17"/>
        <v>8</v>
      </c>
      <c r="AF16" s="9">
        <f t="shared" si="18"/>
        <v>4</v>
      </c>
      <c r="AG16" s="8">
        <v>3.0</v>
      </c>
      <c r="AH16" s="8">
        <v>1.0</v>
      </c>
      <c r="AI16" s="8">
        <f t="shared" si="19"/>
        <v>4</v>
      </c>
      <c r="AJ16" s="10">
        <f t="shared" si="20"/>
        <v>7</v>
      </c>
      <c r="AK16" s="10">
        <f t="shared" si="21"/>
        <v>3.5</v>
      </c>
    </row>
    <row r="17">
      <c r="A17" s="8" t="s">
        <v>41</v>
      </c>
      <c r="B17" s="8" t="s">
        <v>39</v>
      </c>
      <c r="C17" s="8">
        <v>4.0</v>
      </c>
      <c r="D17" s="8">
        <v>1.0</v>
      </c>
      <c r="E17" s="8">
        <f t="shared" si="1"/>
        <v>4</v>
      </c>
      <c r="F17" s="9">
        <f t="shared" si="2"/>
        <v>8</v>
      </c>
      <c r="G17" s="9">
        <f t="shared" si="3"/>
        <v>4</v>
      </c>
      <c r="H17" s="8">
        <v>4.0</v>
      </c>
      <c r="I17" s="8">
        <v>2.0</v>
      </c>
      <c r="J17" s="8">
        <f t="shared" si="4"/>
        <v>3</v>
      </c>
      <c r="K17" s="9">
        <f t="shared" si="5"/>
        <v>7</v>
      </c>
      <c r="L17" s="9">
        <f t="shared" si="6"/>
        <v>3.5</v>
      </c>
      <c r="M17" s="8">
        <v>3.0</v>
      </c>
      <c r="N17" s="8">
        <v>3.0</v>
      </c>
      <c r="O17" s="8">
        <f t="shared" si="7"/>
        <v>2</v>
      </c>
      <c r="P17" s="9">
        <f t="shared" si="8"/>
        <v>5</v>
      </c>
      <c r="Q17" s="9">
        <f t="shared" si="9"/>
        <v>2.5</v>
      </c>
      <c r="R17" s="8">
        <v>3.0</v>
      </c>
      <c r="S17" s="8">
        <v>3.0</v>
      </c>
      <c r="T17" s="8">
        <f t="shared" si="10"/>
        <v>2</v>
      </c>
      <c r="U17" s="9">
        <f t="shared" si="11"/>
        <v>5</v>
      </c>
      <c r="V17" s="9">
        <f t="shared" si="12"/>
        <v>2.5</v>
      </c>
      <c r="W17" s="8">
        <v>4.0</v>
      </c>
      <c r="X17" s="8">
        <v>3.0</v>
      </c>
      <c r="Y17" s="8">
        <f t="shared" si="13"/>
        <v>2</v>
      </c>
      <c r="Z17" s="10">
        <f t="shared" si="14"/>
        <v>6</v>
      </c>
      <c r="AA17" s="10">
        <f t="shared" si="15"/>
        <v>3</v>
      </c>
      <c r="AB17" s="8">
        <v>4.0</v>
      </c>
      <c r="AC17" s="8">
        <v>2.0</v>
      </c>
      <c r="AD17" s="8">
        <f t="shared" si="16"/>
        <v>3</v>
      </c>
      <c r="AE17" s="10">
        <f t="shared" si="17"/>
        <v>7</v>
      </c>
      <c r="AF17" s="9">
        <f t="shared" si="18"/>
        <v>3.5</v>
      </c>
      <c r="AG17" s="8">
        <v>4.0</v>
      </c>
      <c r="AH17" s="8">
        <v>2.0</v>
      </c>
      <c r="AI17" s="8">
        <f t="shared" si="19"/>
        <v>3</v>
      </c>
      <c r="AJ17" s="10">
        <f t="shared" si="20"/>
        <v>7</v>
      </c>
      <c r="AK17" s="10">
        <f t="shared" si="21"/>
        <v>3.5</v>
      </c>
    </row>
    <row r="18">
      <c r="F18" s="10"/>
      <c r="G18" s="10"/>
      <c r="K18" s="10"/>
      <c r="L18" s="10"/>
      <c r="P18" s="10"/>
      <c r="Q18" s="10"/>
      <c r="U18" s="10"/>
      <c r="V18" s="10"/>
      <c r="Z18" s="10"/>
      <c r="AA18" s="10"/>
      <c r="AE18" s="10"/>
      <c r="AF18" s="9"/>
      <c r="AJ18" s="10"/>
      <c r="AK18" s="10"/>
    </row>
    <row r="19">
      <c r="F19" s="9" t="s">
        <v>6</v>
      </c>
      <c r="G19" s="9">
        <f>AVERAGE(G3:G17)</f>
        <v>3.6</v>
      </c>
      <c r="K19" s="9" t="s">
        <v>11</v>
      </c>
      <c r="L19" s="9">
        <f>AVERAGE(L3:L17)</f>
        <v>3.666666667</v>
      </c>
      <c r="P19" s="9" t="s">
        <v>16</v>
      </c>
      <c r="Q19" s="9">
        <f>AVERAGE(Q3:Q17)</f>
        <v>3.366666667</v>
      </c>
      <c r="R19" s="8"/>
      <c r="U19" s="9" t="s">
        <v>21</v>
      </c>
      <c r="V19" s="10">
        <f>AVERAGE(V3:V17)</f>
        <v>3.433333333</v>
      </c>
      <c r="Z19" s="12" t="s">
        <v>26</v>
      </c>
      <c r="AA19" s="12">
        <f>AVERAGE(AA3:AA17)</f>
        <v>3.633333333</v>
      </c>
      <c r="AE19" s="9" t="s">
        <v>31</v>
      </c>
      <c r="AF19" s="9">
        <f>AVERAGE(AF3:AF17)</f>
        <v>3.9</v>
      </c>
      <c r="AJ19" s="9" t="s">
        <v>36</v>
      </c>
      <c r="AK19" s="10">
        <f>AVERAGE(AK3:AK17)</f>
        <v>3.433333333</v>
      </c>
    </row>
    <row r="20">
      <c r="F20" s="13"/>
      <c r="G20" s="13"/>
      <c r="K20" s="13"/>
      <c r="L20" s="13"/>
      <c r="P20" s="13"/>
      <c r="Q20" s="14"/>
      <c r="U20" s="14"/>
      <c r="V20" s="14"/>
      <c r="W20" s="14"/>
      <c r="X20" s="14"/>
      <c r="Y20" s="14"/>
      <c r="Z20" s="14"/>
      <c r="AA20" s="14"/>
      <c r="AE20" s="14"/>
      <c r="AF20" s="13"/>
      <c r="AG20" s="14"/>
      <c r="AH20" s="14"/>
      <c r="AI20" s="14"/>
      <c r="AJ20" s="14"/>
      <c r="AK20" s="14"/>
    </row>
    <row r="21">
      <c r="A21" s="8" t="s">
        <v>44</v>
      </c>
      <c r="C21" s="15">
        <f>sum(G19+L19+Q19+V19+AA19+AF19+AK19)</f>
        <v>25.03333333</v>
      </c>
      <c r="F21" s="14"/>
      <c r="G21" s="14"/>
      <c r="K21" s="14"/>
      <c r="L21" s="14"/>
      <c r="P21" s="14"/>
      <c r="Q21" s="14"/>
      <c r="U21" s="14"/>
      <c r="V21" s="14"/>
      <c r="W21" s="14"/>
      <c r="X21" s="14"/>
      <c r="Y21" s="14"/>
      <c r="Z21" s="14"/>
      <c r="AA21" s="14"/>
      <c r="AE21" s="14"/>
      <c r="AF21" s="13"/>
      <c r="AG21" s="14"/>
      <c r="AH21" s="14"/>
      <c r="AI21" s="14"/>
      <c r="AJ21" s="14"/>
      <c r="AK21" s="14"/>
    </row>
    <row r="22">
      <c r="A22" s="8" t="s">
        <v>45</v>
      </c>
      <c r="C22" s="15">
        <f>C21/7</f>
        <v>3.576190476</v>
      </c>
    </row>
    <row r="23">
      <c r="Y23" s="8" t="s">
        <v>46</v>
      </c>
    </row>
  </sheetData>
  <mergeCells count="1">
    <mergeCell ref="A1:AK1"/>
  </mergeCells>
  <drawing r:id="rId1"/>
</worksheet>
</file>