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nsolight_RPA\Robots\km-auto\input\"/>
    </mc:Choice>
  </mc:AlternateContent>
  <xr:revisionPtr revIDLastSave="0" documentId="13_ncr:1_{B9906453-71A7-4C36-98F6-D412F4D1ABB6}" xr6:coauthVersionLast="47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parc-auto-consoligh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2" i="1" l="1"/>
  <c r="J122" i="1" s="1"/>
  <c r="L122" i="1"/>
  <c r="M122" i="1" s="1"/>
  <c r="O122" i="1"/>
  <c r="P122" i="1" s="1"/>
  <c r="R122" i="1"/>
  <c r="S122" i="1" s="1"/>
  <c r="U122" i="1"/>
  <c r="V122" i="1" s="1"/>
  <c r="I35" i="1"/>
  <c r="J35" i="1" s="1"/>
  <c r="L35" i="1"/>
  <c r="M35" i="1" s="1"/>
  <c r="O35" i="1"/>
  <c r="P35" i="1" s="1"/>
  <c r="R35" i="1"/>
  <c r="S35" i="1" s="1"/>
  <c r="U35" i="1"/>
  <c r="V35" i="1" s="1"/>
  <c r="W122" i="1" l="1"/>
  <c r="Z122" i="1" s="1"/>
  <c r="AA122" i="1" s="1"/>
  <c r="W35" i="1"/>
  <c r="Z35" i="1" s="1"/>
  <c r="AA35" i="1" s="1"/>
  <c r="I61" i="1"/>
  <c r="J61" i="1" s="1"/>
  <c r="L61" i="1"/>
  <c r="M61" i="1" s="1"/>
  <c r="O61" i="1"/>
  <c r="P61" i="1" s="1"/>
  <c r="R61" i="1"/>
  <c r="S61" i="1" s="1"/>
  <c r="U61" i="1"/>
  <c r="V61" i="1" s="1"/>
  <c r="W61" i="1" l="1"/>
  <c r="Z61" i="1" s="1"/>
  <c r="AA61" i="1" s="1"/>
  <c r="I115" i="1"/>
  <c r="J115" i="1" s="1"/>
  <c r="L115" i="1"/>
  <c r="M115" i="1" s="1"/>
  <c r="O115" i="1"/>
  <c r="P115" i="1" s="1"/>
  <c r="R115" i="1"/>
  <c r="S115" i="1" s="1"/>
  <c r="U115" i="1"/>
  <c r="V115" i="1" s="1"/>
  <c r="I26" i="1"/>
  <c r="I81" i="1"/>
  <c r="J81" i="1" s="1"/>
  <c r="L81" i="1"/>
  <c r="M81" i="1" s="1"/>
  <c r="O81" i="1"/>
  <c r="P81" i="1" s="1"/>
  <c r="R81" i="1"/>
  <c r="S81" i="1" s="1"/>
  <c r="U81" i="1"/>
  <c r="V81" i="1" s="1"/>
  <c r="R111" i="1"/>
  <c r="W115" i="1" l="1"/>
  <c r="Z115" i="1" s="1"/>
  <c r="AA115" i="1" s="1"/>
  <c r="W81" i="1"/>
  <c r="Z81" i="1" s="1"/>
  <c r="AA81" i="1" s="1"/>
  <c r="I124" i="1"/>
  <c r="J124" i="1" s="1"/>
  <c r="L124" i="1"/>
  <c r="M124" i="1" s="1"/>
  <c r="O124" i="1"/>
  <c r="P124" i="1" s="1"/>
  <c r="R124" i="1"/>
  <c r="S124" i="1" s="1"/>
  <c r="U124" i="1"/>
  <c r="V124" i="1" s="1"/>
  <c r="I79" i="1"/>
  <c r="J79" i="1" s="1"/>
  <c r="L79" i="1"/>
  <c r="M79" i="1" s="1"/>
  <c r="O79" i="1"/>
  <c r="P79" i="1" s="1"/>
  <c r="R79" i="1"/>
  <c r="S79" i="1" s="1"/>
  <c r="U79" i="1"/>
  <c r="V79" i="1" s="1"/>
  <c r="I60" i="1"/>
  <c r="J60" i="1" s="1"/>
  <c r="L60" i="1"/>
  <c r="M60" i="1" s="1"/>
  <c r="O60" i="1"/>
  <c r="P60" i="1" s="1"/>
  <c r="R60" i="1"/>
  <c r="S60" i="1" s="1"/>
  <c r="U60" i="1"/>
  <c r="V60" i="1" s="1"/>
  <c r="I59" i="1"/>
  <c r="J59" i="1" s="1"/>
  <c r="L59" i="1"/>
  <c r="M59" i="1" s="1"/>
  <c r="O59" i="1"/>
  <c r="P59" i="1" s="1"/>
  <c r="R59" i="1"/>
  <c r="S59" i="1" s="1"/>
  <c r="U59" i="1"/>
  <c r="V59" i="1" s="1"/>
  <c r="I107" i="1"/>
  <c r="J107" i="1" s="1"/>
  <c r="L107" i="1"/>
  <c r="M107" i="1" s="1"/>
  <c r="O107" i="1"/>
  <c r="P107" i="1" s="1"/>
  <c r="R107" i="1"/>
  <c r="S107" i="1" s="1"/>
  <c r="U107" i="1"/>
  <c r="V107" i="1" s="1"/>
  <c r="I137" i="1"/>
  <c r="J137" i="1" s="1"/>
  <c r="L137" i="1"/>
  <c r="M137" i="1" s="1"/>
  <c r="O137" i="1"/>
  <c r="P137" i="1" s="1"/>
  <c r="R137" i="1"/>
  <c r="S137" i="1" s="1"/>
  <c r="U137" i="1"/>
  <c r="V137" i="1" s="1"/>
  <c r="I77" i="1"/>
  <c r="J77" i="1" s="1"/>
  <c r="L77" i="1"/>
  <c r="M77" i="1" s="1"/>
  <c r="O77" i="1"/>
  <c r="P77" i="1" s="1"/>
  <c r="R77" i="1"/>
  <c r="S77" i="1" s="1"/>
  <c r="U77" i="1"/>
  <c r="V77" i="1" s="1"/>
  <c r="I36" i="1"/>
  <c r="J36" i="1" s="1"/>
  <c r="L36" i="1"/>
  <c r="M36" i="1" s="1"/>
  <c r="O36" i="1"/>
  <c r="P36" i="1" s="1"/>
  <c r="R36" i="1"/>
  <c r="S36" i="1" s="1"/>
  <c r="U36" i="1"/>
  <c r="V36" i="1" s="1"/>
  <c r="O34" i="1"/>
  <c r="I44" i="1"/>
  <c r="J44" i="1" s="1"/>
  <c r="L44" i="1"/>
  <c r="M44" i="1" s="1"/>
  <c r="O44" i="1"/>
  <c r="P44" i="1" s="1"/>
  <c r="R44" i="1"/>
  <c r="S44" i="1" s="1"/>
  <c r="U44" i="1"/>
  <c r="V44" i="1" s="1"/>
  <c r="R34" i="1"/>
  <c r="S34" i="1" s="1"/>
  <c r="I33" i="1"/>
  <c r="J33" i="1" s="1"/>
  <c r="L33" i="1"/>
  <c r="M33" i="1" s="1"/>
  <c r="O33" i="1"/>
  <c r="P33" i="1" s="1"/>
  <c r="R33" i="1"/>
  <c r="S33" i="1" s="1"/>
  <c r="U33" i="1"/>
  <c r="V33" i="1" s="1"/>
  <c r="I138" i="1"/>
  <c r="J138" i="1" s="1"/>
  <c r="L138" i="1"/>
  <c r="M138" i="1" s="1"/>
  <c r="O138" i="1"/>
  <c r="P138" i="1" s="1"/>
  <c r="R138" i="1"/>
  <c r="S138" i="1" s="1"/>
  <c r="U138" i="1"/>
  <c r="V138" i="1" s="1"/>
  <c r="W124" i="1" l="1"/>
  <c r="Z124" i="1" s="1"/>
  <c r="AA124" i="1" s="1"/>
  <c r="W79" i="1"/>
  <c r="Z79" i="1" s="1"/>
  <c r="AA79" i="1" s="1"/>
  <c r="W60" i="1"/>
  <c r="Z60" i="1" s="1"/>
  <c r="AA60" i="1" s="1"/>
  <c r="W59" i="1"/>
  <c r="Z59" i="1" s="1"/>
  <c r="AA59" i="1" s="1"/>
  <c r="W107" i="1"/>
  <c r="W137" i="1"/>
  <c r="W77" i="1"/>
  <c r="W36" i="1"/>
  <c r="W44" i="1"/>
  <c r="W33" i="1"/>
  <c r="W138" i="1"/>
  <c r="U2" i="1"/>
  <c r="V2" i="1" s="1"/>
  <c r="U3" i="1"/>
  <c r="V3" i="1" s="1"/>
  <c r="U4" i="1"/>
  <c r="V4" i="1" s="1"/>
  <c r="U5" i="1"/>
  <c r="V5" i="1" s="1"/>
  <c r="U6" i="1"/>
  <c r="V6" i="1" s="1"/>
  <c r="U7" i="1"/>
  <c r="V7" i="1" s="1"/>
  <c r="U8" i="1"/>
  <c r="V8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116" i="1"/>
  <c r="V116" i="1" s="1"/>
  <c r="U32" i="1"/>
  <c r="V32" i="1" s="1"/>
  <c r="U34" i="1"/>
  <c r="V34" i="1" s="1"/>
  <c r="U37" i="1"/>
  <c r="V37" i="1" s="1"/>
  <c r="U38" i="1"/>
  <c r="V38" i="1" s="1"/>
  <c r="U39" i="1"/>
  <c r="V39" i="1" s="1"/>
  <c r="U40" i="1"/>
  <c r="V40" i="1" s="1"/>
  <c r="U41" i="1"/>
  <c r="V41" i="1" s="1"/>
  <c r="U42" i="1"/>
  <c r="V42" i="1" s="1"/>
  <c r="U43" i="1"/>
  <c r="V43" i="1" s="1"/>
  <c r="U45" i="1"/>
  <c r="V45" i="1" s="1"/>
  <c r="U46" i="1"/>
  <c r="V46" i="1" s="1"/>
  <c r="U47" i="1"/>
  <c r="V47" i="1" s="1"/>
  <c r="U48" i="1"/>
  <c r="V48" i="1" s="1"/>
  <c r="U49" i="1"/>
  <c r="V49" i="1" s="1"/>
  <c r="U50" i="1"/>
  <c r="V50" i="1" s="1"/>
  <c r="U52" i="1"/>
  <c r="V52" i="1" s="1"/>
  <c r="U53" i="1"/>
  <c r="V53" i="1" s="1"/>
  <c r="U63" i="1"/>
  <c r="V63" i="1" s="1"/>
  <c r="U54" i="1"/>
  <c r="V54" i="1" s="1"/>
  <c r="U55" i="1"/>
  <c r="V55" i="1" s="1"/>
  <c r="U66" i="1"/>
  <c r="V66" i="1" s="1"/>
  <c r="U56" i="1"/>
  <c r="V56" i="1" s="1"/>
  <c r="U57" i="1"/>
  <c r="V57" i="1" s="1"/>
  <c r="U64" i="1"/>
  <c r="V64" i="1" s="1"/>
  <c r="U58" i="1"/>
  <c r="V58" i="1" s="1"/>
  <c r="U65" i="1"/>
  <c r="V65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8" i="1"/>
  <c r="V78" i="1" s="1"/>
  <c r="U80" i="1"/>
  <c r="V80" i="1" s="1"/>
  <c r="U82" i="1"/>
  <c r="V82" i="1" s="1"/>
  <c r="U84" i="1"/>
  <c r="V84" i="1" s="1"/>
  <c r="U85" i="1"/>
  <c r="V85" i="1" s="1"/>
  <c r="U86" i="1"/>
  <c r="V86" i="1" s="1"/>
  <c r="U87" i="1"/>
  <c r="V87" i="1" s="1"/>
  <c r="U88" i="1"/>
  <c r="V88" i="1" s="1"/>
  <c r="U89" i="1"/>
  <c r="V89" i="1" s="1"/>
  <c r="U90" i="1"/>
  <c r="V90" i="1" s="1"/>
  <c r="U91" i="1"/>
  <c r="V91" i="1" s="1"/>
  <c r="U92" i="1"/>
  <c r="V92" i="1" s="1"/>
  <c r="U94" i="1"/>
  <c r="V94" i="1" s="1"/>
  <c r="U95" i="1"/>
  <c r="V95" i="1" s="1"/>
  <c r="U96" i="1"/>
  <c r="V96" i="1" s="1"/>
  <c r="U97" i="1"/>
  <c r="V97" i="1" s="1"/>
  <c r="U98" i="1"/>
  <c r="V98" i="1" s="1"/>
  <c r="U99" i="1"/>
  <c r="V99" i="1" s="1"/>
  <c r="U101" i="1"/>
  <c r="V101" i="1" s="1"/>
  <c r="U102" i="1"/>
  <c r="V102" i="1" s="1"/>
  <c r="U103" i="1"/>
  <c r="V103" i="1" s="1"/>
  <c r="U104" i="1"/>
  <c r="V104" i="1" s="1"/>
  <c r="U105" i="1"/>
  <c r="V105" i="1" s="1"/>
  <c r="U106" i="1"/>
  <c r="V106" i="1" s="1"/>
  <c r="U108" i="1"/>
  <c r="V108" i="1" s="1"/>
  <c r="U109" i="1"/>
  <c r="V109" i="1" s="1"/>
  <c r="U111" i="1"/>
  <c r="V111" i="1" s="1"/>
  <c r="U112" i="1"/>
  <c r="V112" i="1" s="1"/>
  <c r="U113" i="1"/>
  <c r="V113" i="1" s="1"/>
  <c r="U114" i="1"/>
  <c r="V114" i="1" s="1"/>
  <c r="U118" i="1"/>
  <c r="V118" i="1" s="1"/>
  <c r="U119" i="1"/>
  <c r="V119" i="1" s="1"/>
  <c r="U120" i="1"/>
  <c r="V120" i="1" s="1"/>
  <c r="U121" i="1"/>
  <c r="V121" i="1" s="1"/>
  <c r="U123" i="1"/>
  <c r="V123" i="1" s="1"/>
  <c r="U125" i="1"/>
  <c r="V125" i="1" s="1"/>
  <c r="U126" i="1"/>
  <c r="V126" i="1" s="1"/>
  <c r="U128" i="1"/>
  <c r="V128" i="1" s="1"/>
  <c r="U129" i="1"/>
  <c r="V129" i="1" s="1"/>
  <c r="U130" i="1"/>
  <c r="V130" i="1" s="1"/>
  <c r="U132" i="1"/>
  <c r="V132" i="1" s="1"/>
  <c r="U133" i="1"/>
  <c r="V133" i="1" s="1"/>
  <c r="U134" i="1"/>
  <c r="V134" i="1" s="1"/>
  <c r="U135" i="1"/>
  <c r="V135" i="1" s="1"/>
  <c r="U136" i="1"/>
  <c r="V136" i="1" s="1"/>
  <c r="R65" i="1"/>
  <c r="O65" i="1"/>
  <c r="L65" i="1"/>
  <c r="I65" i="1"/>
  <c r="L34" i="1"/>
  <c r="M34" i="1" s="1"/>
  <c r="P34" i="1"/>
  <c r="I34" i="1"/>
  <c r="J34" i="1" s="1"/>
  <c r="Z44" i="1" l="1"/>
  <c r="AA44" i="1" s="1"/>
  <c r="Z36" i="1"/>
  <c r="AA36" i="1" s="1"/>
  <c r="Z77" i="1"/>
  <c r="AA77" i="1" s="1"/>
  <c r="Z33" i="1"/>
  <c r="AA33" i="1" s="1"/>
  <c r="Z107" i="1"/>
  <c r="AA107" i="1" s="1"/>
  <c r="Z138" i="1"/>
  <c r="AA138" i="1" s="1"/>
  <c r="Z137" i="1"/>
  <c r="AA137" i="1" s="1"/>
  <c r="W34" i="1"/>
  <c r="R7" i="1"/>
  <c r="S7" i="1" s="1"/>
  <c r="O7" i="1"/>
  <c r="P7" i="1" s="1"/>
  <c r="L7" i="1"/>
  <c r="M7" i="1" s="1"/>
  <c r="I7" i="1"/>
  <c r="J7" i="1" s="1"/>
  <c r="I121" i="1"/>
  <c r="J121" i="1" s="1"/>
  <c r="L121" i="1"/>
  <c r="M121" i="1" s="1"/>
  <c r="O121" i="1"/>
  <c r="P121" i="1" s="1"/>
  <c r="R121" i="1"/>
  <c r="S121" i="1" s="1"/>
  <c r="S65" i="1"/>
  <c r="P65" i="1"/>
  <c r="M65" i="1"/>
  <c r="J65" i="1"/>
  <c r="R133" i="1"/>
  <c r="R134" i="1"/>
  <c r="R135" i="1"/>
  <c r="R136" i="1"/>
  <c r="R132" i="1"/>
  <c r="R128" i="1"/>
  <c r="R129" i="1"/>
  <c r="R130" i="1"/>
  <c r="R119" i="1"/>
  <c r="R120" i="1"/>
  <c r="R123" i="1"/>
  <c r="R125" i="1"/>
  <c r="R126" i="1"/>
  <c r="R118" i="1"/>
  <c r="R112" i="1"/>
  <c r="R113" i="1"/>
  <c r="R114" i="1"/>
  <c r="R102" i="1"/>
  <c r="R103" i="1"/>
  <c r="R104" i="1"/>
  <c r="R105" i="1"/>
  <c r="R106" i="1"/>
  <c r="R108" i="1"/>
  <c r="R109" i="1"/>
  <c r="R101" i="1"/>
  <c r="R95" i="1"/>
  <c r="R96" i="1"/>
  <c r="R97" i="1"/>
  <c r="R98" i="1"/>
  <c r="R99" i="1"/>
  <c r="R94" i="1"/>
  <c r="R85" i="1"/>
  <c r="R86" i="1"/>
  <c r="R87" i="1"/>
  <c r="R88" i="1"/>
  <c r="R89" i="1"/>
  <c r="R90" i="1"/>
  <c r="R91" i="1"/>
  <c r="R92" i="1"/>
  <c r="R84" i="1"/>
  <c r="R69" i="1"/>
  <c r="R70" i="1"/>
  <c r="R71" i="1"/>
  <c r="R72" i="1"/>
  <c r="R73" i="1"/>
  <c r="R74" i="1"/>
  <c r="R75" i="1"/>
  <c r="R76" i="1"/>
  <c r="R78" i="1"/>
  <c r="R80" i="1"/>
  <c r="R82" i="1"/>
  <c r="R68" i="1"/>
  <c r="R53" i="1"/>
  <c r="R63" i="1"/>
  <c r="R54" i="1"/>
  <c r="R55" i="1"/>
  <c r="R66" i="1"/>
  <c r="R56" i="1"/>
  <c r="R57" i="1"/>
  <c r="R64" i="1"/>
  <c r="R58" i="1"/>
  <c r="R52" i="1"/>
  <c r="R11" i="1"/>
  <c r="R12" i="1"/>
  <c r="R13" i="1"/>
  <c r="S13" i="1" s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116" i="1"/>
  <c r="R32" i="1"/>
  <c r="R37" i="1"/>
  <c r="R38" i="1"/>
  <c r="R39" i="1"/>
  <c r="R40" i="1"/>
  <c r="R41" i="1"/>
  <c r="R42" i="1"/>
  <c r="R43" i="1"/>
  <c r="R45" i="1"/>
  <c r="R46" i="1"/>
  <c r="R47" i="1"/>
  <c r="R48" i="1"/>
  <c r="R49" i="1"/>
  <c r="R50" i="1"/>
  <c r="R10" i="1"/>
  <c r="R3" i="1"/>
  <c r="R4" i="1"/>
  <c r="R5" i="1"/>
  <c r="R6" i="1"/>
  <c r="R8" i="1"/>
  <c r="R2" i="1"/>
  <c r="J17" i="1"/>
  <c r="J27" i="1"/>
  <c r="J26" i="1"/>
  <c r="J76" i="1"/>
  <c r="I2" i="1"/>
  <c r="J2" i="1" s="1"/>
  <c r="O3" i="1"/>
  <c r="P3" i="1" s="1"/>
  <c r="O4" i="1"/>
  <c r="P4" i="1" s="1"/>
  <c r="O5" i="1"/>
  <c r="P5" i="1" s="1"/>
  <c r="O6" i="1"/>
  <c r="P6" i="1" s="1"/>
  <c r="O8" i="1"/>
  <c r="P8" i="1" s="1"/>
  <c r="O28" i="1"/>
  <c r="P28" i="1" s="1"/>
  <c r="O38" i="1"/>
  <c r="P38" i="1" s="1"/>
  <c r="O17" i="1"/>
  <c r="P17" i="1" s="1"/>
  <c r="O39" i="1"/>
  <c r="P39" i="1" s="1"/>
  <c r="O40" i="1"/>
  <c r="P40" i="1" s="1"/>
  <c r="O41" i="1"/>
  <c r="P41" i="1" s="1"/>
  <c r="O42" i="1"/>
  <c r="P42" i="1" s="1"/>
  <c r="O29" i="1"/>
  <c r="P29" i="1" s="1"/>
  <c r="O30" i="1"/>
  <c r="P30" i="1" s="1"/>
  <c r="O31" i="1"/>
  <c r="P31" i="1" s="1"/>
  <c r="O10" i="1"/>
  <c r="P10" i="1" s="1"/>
  <c r="O18" i="1"/>
  <c r="P18" i="1" s="1"/>
  <c r="O19" i="1"/>
  <c r="P19" i="1" s="1"/>
  <c r="O16" i="1"/>
  <c r="P16" i="1" s="1"/>
  <c r="O11" i="1"/>
  <c r="P11" i="1" s="1"/>
  <c r="O12" i="1"/>
  <c r="P12" i="1" s="1"/>
  <c r="O13" i="1"/>
  <c r="P13" i="1" s="1"/>
  <c r="O14" i="1"/>
  <c r="P14" i="1" s="1"/>
  <c r="O116" i="1"/>
  <c r="P116" i="1" s="1"/>
  <c r="O32" i="1"/>
  <c r="P32" i="1" s="1"/>
  <c r="O20" i="1"/>
  <c r="P20" i="1" s="1"/>
  <c r="O21" i="1"/>
  <c r="P21" i="1" s="1"/>
  <c r="O27" i="1"/>
  <c r="P27" i="1" s="1"/>
  <c r="O22" i="1"/>
  <c r="P22" i="1" s="1"/>
  <c r="O23" i="1"/>
  <c r="P23" i="1" s="1"/>
  <c r="O37" i="1"/>
  <c r="P37" i="1" s="1"/>
  <c r="O43" i="1"/>
  <c r="P43" i="1" s="1"/>
  <c r="O15" i="1"/>
  <c r="P15" i="1" s="1"/>
  <c r="O45" i="1"/>
  <c r="P45" i="1" s="1"/>
  <c r="O26" i="1"/>
  <c r="P26" i="1" s="1"/>
  <c r="O46" i="1"/>
  <c r="P46" i="1" s="1"/>
  <c r="O47" i="1"/>
  <c r="P47" i="1" s="1"/>
  <c r="O24" i="1"/>
  <c r="P24" i="1" s="1"/>
  <c r="O25" i="1"/>
  <c r="P25" i="1" s="1"/>
  <c r="O48" i="1"/>
  <c r="P48" i="1" s="1"/>
  <c r="O49" i="1"/>
  <c r="P49" i="1" s="1"/>
  <c r="O50" i="1"/>
  <c r="P50" i="1" s="1"/>
  <c r="O52" i="1"/>
  <c r="P52" i="1" s="1"/>
  <c r="O53" i="1"/>
  <c r="P53" i="1" s="1"/>
  <c r="O63" i="1"/>
  <c r="P63" i="1" s="1"/>
  <c r="O54" i="1"/>
  <c r="P54" i="1" s="1"/>
  <c r="O55" i="1"/>
  <c r="P55" i="1" s="1"/>
  <c r="O66" i="1"/>
  <c r="P66" i="1" s="1"/>
  <c r="O56" i="1"/>
  <c r="P56" i="1" s="1"/>
  <c r="O57" i="1"/>
  <c r="P57" i="1" s="1"/>
  <c r="O64" i="1"/>
  <c r="P64" i="1" s="1"/>
  <c r="O58" i="1"/>
  <c r="P58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8" i="1"/>
  <c r="P78" i="1" s="1"/>
  <c r="O80" i="1"/>
  <c r="P80" i="1" s="1"/>
  <c r="O82" i="1"/>
  <c r="P82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8" i="1"/>
  <c r="P108" i="1" s="1"/>
  <c r="O109" i="1"/>
  <c r="P109" i="1" s="1"/>
  <c r="O111" i="1"/>
  <c r="P111" i="1" s="1"/>
  <c r="O112" i="1"/>
  <c r="P112" i="1" s="1"/>
  <c r="O113" i="1"/>
  <c r="P113" i="1" s="1"/>
  <c r="O114" i="1"/>
  <c r="P114" i="1" s="1"/>
  <c r="O118" i="1"/>
  <c r="P118" i="1" s="1"/>
  <c r="O119" i="1"/>
  <c r="P119" i="1" s="1"/>
  <c r="O120" i="1"/>
  <c r="P120" i="1" s="1"/>
  <c r="O123" i="1"/>
  <c r="P123" i="1" s="1"/>
  <c r="O125" i="1"/>
  <c r="P125" i="1" s="1"/>
  <c r="O126" i="1"/>
  <c r="P126" i="1" s="1"/>
  <c r="O128" i="1"/>
  <c r="P128" i="1" s="1"/>
  <c r="O129" i="1"/>
  <c r="P129" i="1" s="1"/>
  <c r="O130" i="1"/>
  <c r="P130" i="1" s="1"/>
  <c r="O132" i="1"/>
  <c r="P132" i="1" s="1"/>
  <c r="O133" i="1"/>
  <c r="P133" i="1" s="1"/>
  <c r="O134" i="1"/>
  <c r="P134" i="1" s="1"/>
  <c r="O135" i="1"/>
  <c r="P135" i="1" s="1"/>
  <c r="O136" i="1"/>
  <c r="P136" i="1" s="1"/>
  <c r="L3" i="1"/>
  <c r="M3" i="1" s="1"/>
  <c r="L4" i="1"/>
  <c r="M4" i="1" s="1"/>
  <c r="L5" i="1"/>
  <c r="M5" i="1" s="1"/>
  <c r="L6" i="1"/>
  <c r="M6" i="1" s="1"/>
  <c r="L8" i="1"/>
  <c r="M8" i="1" s="1"/>
  <c r="L28" i="1"/>
  <c r="M28" i="1" s="1"/>
  <c r="L38" i="1"/>
  <c r="M38" i="1" s="1"/>
  <c r="L17" i="1"/>
  <c r="M17" i="1" s="1"/>
  <c r="L39" i="1"/>
  <c r="M39" i="1" s="1"/>
  <c r="L40" i="1"/>
  <c r="M40" i="1" s="1"/>
  <c r="L41" i="1"/>
  <c r="M41" i="1" s="1"/>
  <c r="L42" i="1"/>
  <c r="M42" i="1" s="1"/>
  <c r="L29" i="1"/>
  <c r="M29" i="1" s="1"/>
  <c r="L30" i="1"/>
  <c r="M30" i="1" s="1"/>
  <c r="L31" i="1"/>
  <c r="M31" i="1" s="1"/>
  <c r="L10" i="1"/>
  <c r="M10" i="1" s="1"/>
  <c r="L18" i="1"/>
  <c r="M18" i="1" s="1"/>
  <c r="L19" i="1"/>
  <c r="M19" i="1" s="1"/>
  <c r="L16" i="1"/>
  <c r="M16" i="1" s="1"/>
  <c r="L11" i="1"/>
  <c r="M11" i="1" s="1"/>
  <c r="L12" i="1"/>
  <c r="M12" i="1" s="1"/>
  <c r="L13" i="1"/>
  <c r="M13" i="1" s="1"/>
  <c r="L14" i="1"/>
  <c r="M14" i="1" s="1"/>
  <c r="L116" i="1"/>
  <c r="M116" i="1" s="1"/>
  <c r="L32" i="1"/>
  <c r="M32" i="1" s="1"/>
  <c r="L20" i="1"/>
  <c r="M20" i="1" s="1"/>
  <c r="L21" i="1"/>
  <c r="M21" i="1" s="1"/>
  <c r="L27" i="1"/>
  <c r="M27" i="1" s="1"/>
  <c r="L22" i="1"/>
  <c r="M22" i="1" s="1"/>
  <c r="L23" i="1"/>
  <c r="M23" i="1" s="1"/>
  <c r="L37" i="1"/>
  <c r="M37" i="1" s="1"/>
  <c r="L43" i="1"/>
  <c r="M43" i="1" s="1"/>
  <c r="L15" i="1"/>
  <c r="M15" i="1" s="1"/>
  <c r="L45" i="1"/>
  <c r="M45" i="1" s="1"/>
  <c r="L26" i="1"/>
  <c r="M26" i="1" s="1"/>
  <c r="L46" i="1"/>
  <c r="M46" i="1" s="1"/>
  <c r="L47" i="1"/>
  <c r="M47" i="1" s="1"/>
  <c r="L24" i="1"/>
  <c r="M24" i="1" s="1"/>
  <c r="L25" i="1"/>
  <c r="M25" i="1" s="1"/>
  <c r="L48" i="1"/>
  <c r="M48" i="1" s="1"/>
  <c r="L49" i="1"/>
  <c r="M49" i="1" s="1"/>
  <c r="L50" i="1"/>
  <c r="M50" i="1" s="1"/>
  <c r="L52" i="1"/>
  <c r="M52" i="1" s="1"/>
  <c r="L53" i="1"/>
  <c r="M53" i="1" s="1"/>
  <c r="L63" i="1"/>
  <c r="M63" i="1" s="1"/>
  <c r="L54" i="1"/>
  <c r="M54" i="1" s="1"/>
  <c r="L55" i="1"/>
  <c r="M55" i="1" s="1"/>
  <c r="L66" i="1"/>
  <c r="M66" i="1" s="1"/>
  <c r="L56" i="1"/>
  <c r="M56" i="1" s="1"/>
  <c r="L57" i="1"/>
  <c r="M57" i="1" s="1"/>
  <c r="L64" i="1"/>
  <c r="M64" i="1" s="1"/>
  <c r="L58" i="1"/>
  <c r="M58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8" i="1"/>
  <c r="M78" i="1" s="1"/>
  <c r="L80" i="1"/>
  <c r="M80" i="1" s="1"/>
  <c r="L82" i="1"/>
  <c r="M82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8" i="1"/>
  <c r="M108" i="1" s="1"/>
  <c r="L109" i="1"/>
  <c r="M109" i="1" s="1"/>
  <c r="L111" i="1"/>
  <c r="M111" i="1" s="1"/>
  <c r="L112" i="1"/>
  <c r="M112" i="1" s="1"/>
  <c r="L113" i="1"/>
  <c r="M113" i="1" s="1"/>
  <c r="L114" i="1"/>
  <c r="M114" i="1" s="1"/>
  <c r="L118" i="1"/>
  <c r="M118" i="1" s="1"/>
  <c r="L119" i="1"/>
  <c r="M119" i="1" s="1"/>
  <c r="L120" i="1"/>
  <c r="M120" i="1" s="1"/>
  <c r="L123" i="1"/>
  <c r="M123" i="1" s="1"/>
  <c r="L125" i="1"/>
  <c r="M125" i="1" s="1"/>
  <c r="L126" i="1"/>
  <c r="M126" i="1" s="1"/>
  <c r="L128" i="1"/>
  <c r="M128" i="1" s="1"/>
  <c r="L129" i="1"/>
  <c r="M129" i="1" s="1"/>
  <c r="L130" i="1"/>
  <c r="M130" i="1" s="1"/>
  <c r="L132" i="1"/>
  <c r="M132" i="1" s="1"/>
  <c r="L133" i="1"/>
  <c r="M133" i="1" s="1"/>
  <c r="L134" i="1"/>
  <c r="M134" i="1" s="1"/>
  <c r="L135" i="1"/>
  <c r="M135" i="1" s="1"/>
  <c r="L136" i="1"/>
  <c r="M136" i="1" s="1"/>
  <c r="I28" i="1"/>
  <c r="J28" i="1" s="1"/>
  <c r="I38" i="1"/>
  <c r="J38" i="1" s="1"/>
  <c r="I39" i="1"/>
  <c r="J39" i="1" s="1"/>
  <c r="I40" i="1"/>
  <c r="J40" i="1" s="1"/>
  <c r="I41" i="1"/>
  <c r="J41" i="1" s="1"/>
  <c r="I42" i="1"/>
  <c r="J42" i="1" s="1"/>
  <c r="I29" i="1"/>
  <c r="J29" i="1" s="1"/>
  <c r="I30" i="1"/>
  <c r="J30" i="1" s="1"/>
  <c r="I31" i="1"/>
  <c r="J31" i="1" s="1"/>
  <c r="I10" i="1"/>
  <c r="I18" i="1"/>
  <c r="J18" i="1" s="1"/>
  <c r="I19" i="1"/>
  <c r="J19" i="1" s="1"/>
  <c r="I16" i="1"/>
  <c r="J16" i="1" s="1"/>
  <c r="I11" i="1"/>
  <c r="I12" i="1"/>
  <c r="I13" i="1"/>
  <c r="I14" i="1"/>
  <c r="J14" i="1" s="1"/>
  <c r="I116" i="1"/>
  <c r="I32" i="1"/>
  <c r="I20" i="1"/>
  <c r="J20" i="1" s="1"/>
  <c r="I21" i="1"/>
  <c r="J21" i="1" s="1"/>
  <c r="I22" i="1"/>
  <c r="J22" i="1" s="1"/>
  <c r="I23" i="1"/>
  <c r="J23" i="1" s="1"/>
  <c r="I37" i="1"/>
  <c r="I43" i="1"/>
  <c r="I15" i="1"/>
  <c r="I45" i="1"/>
  <c r="I46" i="1"/>
  <c r="I47" i="1"/>
  <c r="J47" i="1" s="1"/>
  <c r="I24" i="1"/>
  <c r="J24" i="1" s="1"/>
  <c r="I25" i="1"/>
  <c r="J25" i="1" s="1"/>
  <c r="I48" i="1"/>
  <c r="J48" i="1" s="1"/>
  <c r="I49" i="1"/>
  <c r="J49" i="1" s="1"/>
  <c r="I50" i="1"/>
  <c r="I52" i="1"/>
  <c r="I53" i="1"/>
  <c r="J53" i="1" s="1"/>
  <c r="I63" i="1"/>
  <c r="J63" i="1" s="1"/>
  <c r="I54" i="1"/>
  <c r="J54" i="1" s="1"/>
  <c r="I55" i="1"/>
  <c r="I66" i="1"/>
  <c r="J66" i="1" s="1"/>
  <c r="I56" i="1"/>
  <c r="I57" i="1"/>
  <c r="J57" i="1" s="1"/>
  <c r="I64" i="1"/>
  <c r="J64" i="1" s="1"/>
  <c r="I58" i="1"/>
  <c r="J58" i="1" s="1"/>
  <c r="I68" i="1"/>
  <c r="I69" i="1"/>
  <c r="I70" i="1"/>
  <c r="I71" i="1"/>
  <c r="J71" i="1" s="1"/>
  <c r="I72" i="1"/>
  <c r="I73" i="1"/>
  <c r="I74" i="1"/>
  <c r="J74" i="1" s="1"/>
  <c r="I75" i="1"/>
  <c r="J75" i="1" s="1"/>
  <c r="I78" i="1"/>
  <c r="I80" i="1"/>
  <c r="J80" i="1" s="1"/>
  <c r="I82" i="1"/>
  <c r="J82" i="1" s="1"/>
  <c r="I84" i="1"/>
  <c r="I85" i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I94" i="1"/>
  <c r="I95" i="1"/>
  <c r="J95" i="1" s="1"/>
  <c r="I96" i="1"/>
  <c r="J96" i="1" s="1"/>
  <c r="I97" i="1"/>
  <c r="J97" i="1" s="1"/>
  <c r="I98" i="1"/>
  <c r="J98" i="1" s="1"/>
  <c r="I99" i="1"/>
  <c r="J99" i="1" s="1"/>
  <c r="I101" i="1"/>
  <c r="I102" i="1"/>
  <c r="I103" i="1"/>
  <c r="J103" i="1" s="1"/>
  <c r="I104" i="1"/>
  <c r="J104" i="1" s="1"/>
  <c r="I105" i="1"/>
  <c r="I106" i="1"/>
  <c r="I108" i="1"/>
  <c r="J108" i="1" s="1"/>
  <c r="I109" i="1"/>
  <c r="J109" i="1" s="1"/>
  <c r="I111" i="1"/>
  <c r="J111" i="1" s="1"/>
  <c r="I112" i="1"/>
  <c r="J112" i="1" s="1"/>
  <c r="I113" i="1"/>
  <c r="J113" i="1" s="1"/>
  <c r="I114" i="1"/>
  <c r="I118" i="1"/>
  <c r="I119" i="1"/>
  <c r="J119" i="1" s="1"/>
  <c r="I120" i="1"/>
  <c r="J120" i="1" s="1"/>
  <c r="I123" i="1"/>
  <c r="J123" i="1" s="1"/>
  <c r="I125" i="1"/>
  <c r="J125" i="1" s="1"/>
  <c r="I126" i="1"/>
  <c r="I128" i="1"/>
  <c r="I129" i="1"/>
  <c r="I130" i="1"/>
  <c r="J130" i="1" s="1"/>
  <c r="I132" i="1"/>
  <c r="J132" i="1" s="1"/>
  <c r="I133" i="1"/>
  <c r="J133" i="1" s="1"/>
  <c r="I134" i="1"/>
  <c r="J134" i="1" s="1"/>
  <c r="I135" i="1"/>
  <c r="J135" i="1" s="1"/>
  <c r="I136" i="1"/>
  <c r="J136" i="1" s="1"/>
  <c r="I3" i="1"/>
  <c r="J3" i="1" s="1"/>
  <c r="I4" i="1"/>
  <c r="J4" i="1" s="1"/>
  <c r="I5" i="1"/>
  <c r="J5" i="1" s="1"/>
  <c r="I6" i="1"/>
  <c r="J6" i="1" s="1"/>
  <c r="I8" i="1"/>
  <c r="J8" i="1" s="1"/>
  <c r="O2" i="1"/>
  <c r="P2" i="1" s="1"/>
  <c r="L2" i="1"/>
  <c r="M2" i="1" s="1"/>
  <c r="Z34" i="1" l="1"/>
  <c r="AA34" i="1" s="1"/>
  <c r="S50" i="1"/>
  <c r="W121" i="1"/>
  <c r="S109" i="1"/>
  <c r="W109" i="1" s="1"/>
  <c r="S136" i="1"/>
  <c r="W136" i="1" s="1"/>
  <c r="S134" i="1"/>
  <c r="W134" i="1" s="1"/>
  <c r="W65" i="1"/>
  <c r="W7" i="1"/>
  <c r="S103" i="1"/>
  <c r="W103" i="1" s="1"/>
  <c r="Z103" i="1" s="1"/>
  <c r="S24" i="1"/>
  <c r="S130" i="1"/>
  <c r="S104" i="1"/>
  <c r="W104" i="1" s="1"/>
  <c r="Z104" i="1" s="1"/>
  <c r="S88" i="1"/>
  <c r="W88" i="1" s="1"/>
  <c r="Z88" i="1" s="1"/>
  <c r="S71" i="1"/>
  <c r="S80" i="1"/>
  <c r="W80" i="1" s="1"/>
  <c r="Z80" i="1" s="1"/>
  <c r="S54" i="1"/>
  <c r="W54" i="1" s="1"/>
  <c r="Z54" i="1" s="1"/>
  <c r="S23" i="1"/>
  <c r="W23" i="1" s="1"/>
  <c r="Z23" i="1" s="1"/>
  <c r="S8" i="1"/>
  <c r="W8" i="1" s="1"/>
  <c r="Z8" i="1" s="1"/>
  <c r="S32" i="1"/>
  <c r="S16" i="1"/>
  <c r="W16" i="1" s="1"/>
  <c r="Z16" i="1" s="1"/>
  <c r="S75" i="1"/>
  <c r="W75" i="1" s="1"/>
  <c r="Z75" i="1" s="1"/>
  <c r="S119" i="1"/>
  <c r="W119" i="1" s="1"/>
  <c r="Z119" i="1" s="1"/>
  <c r="S111" i="1"/>
  <c r="W111" i="1" s="1"/>
  <c r="Z111" i="1" s="1"/>
  <c r="S45" i="1"/>
  <c r="S4" i="1"/>
  <c r="W4" i="1" s="1"/>
  <c r="Z4" i="1" s="1"/>
  <c r="S37" i="1"/>
  <c r="S125" i="1"/>
  <c r="W125" i="1" s="1"/>
  <c r="Z125" i="1" s="1"/>
  <c r="S14" i="1"/>
  <c r="W14" i="1" s="1"/>
  <c r="Z14" i="1" s="1"/>
  <c r="S57" i="1"/>
  <c r="W57" i="1" s="1"/>
  <c r="Z57" i="1" s="1"/>
  <c r="S53" i="1"/>
  <c r="W53" i="1" s="1"/>
  <c r="Z53" i="1" s="1"/>
  <c r="S21" i="1"/>
  <c r="W21" i="1" s="1"/>
  <c r="Z21" i="1" s="1"/>
  <c r="S91" i="1"/>
  <c r="W91" i="1" s="1"/>
  <c r="Z91" i="1" s="1"/>
  <c r="S108" i="1"/>
  <c r="W108" i="1" s="1"/>
  <c r="Z108" i="1" s="1"/>
  <c r="S123" i="1"/>
  <c r="W123" i="1" s="1"/>
  <c r="Z123" i="1" s="1"/>
  <c r="S116" i="1"/>
  <c r="S95" i="1"/>
  <c r="W95" i="1" s="1"/>
  <c r="Z95" i="1" s="1"/>
  <c r="S58" i="1"/>
  <c r="W58" i="1" s="1"/>
  <c r="Z58" i="1" s="1"/>
  <c r="S43" i="1"/>
  <c r="S46" i="1"/>
  <c r="J46" i="1"/>
  <c r="S5" i="1"/>
  <c r="W5" i="1" s="1"/>
  <c r="Z5" i="1" s="1"/>
  <c r="S120" i="1"/>
  <c r="W120" i="1" s="1"/>
  <c r="Z120" i="1" s="1"/>
  <c r="S82" i="1"/>
  <c r="W82" i="1" s="1"/>
  <c r="Z82" i="1" s="1"/>
  <c r="S76" i="1"/>
  <c r="W76" i="1" s="1"/>
  <c r="Z76" i="1" s="1"/>
  <c r="J45" i="1"/>
  <c r="J37" i="1"/>
  <c r="J32" i="1"/>
  <c r="S3" i="1"/>
  <c r="W3" i="1" s="1"/>
  <c r="Z3" i="1" s="1"/>
  <c r="S98" i="1"/>
  <c r="W98" i="1" s="1"/>
  <c r="Z98" i="1" s="1"/>
  <c r="J43" i="1"/>
  <c r="J50" i="1"/>
  <c r="S135" i="1"/>
  <c r="W135" i="1" s="1"/>
  <c r="Z135" i="1" s="1"/>
  <c r="S87" i="1"/>
  <c r="W87" i="1" s="1"/>
  <c r="Z87" i="1" s="1"/>
  <c r="S17" i="1"/>
  <c r="W17" i="1" s="1"/>
  <c r="Z17" i="1" s="1"/>
  <c r="S133" i="1"/>
  <c r="W133" i="1" s="1"/>
  <c r="Z133" i="1" s="1"/>
  <c r="J116" i="1"/>
  <c r="S27" i="1"/>
  <c r="W27" i="1" s="1"/>
  <c r="Z27" i="1" s="1"/>
  <c r="S25" i="1"/>
  <c r="W25" i="1" s="1"/>
  <c r="Z25" i="1" s="1"/>
  <c r="S19" i="1"/>
  <c r="W19" i="1" s="1"/>
  <c r="Z19" i="1" s="1"/>
  <c r="S18" i="1"/>
  <c r="W18" i="1" s="1"/>
  <c r="Z18" i="1" s="1"/>
  <c r="AA18" i="1" s="1"/>
  <c r="S6" i="1"/>
  <c r="W6" i="1" s="1"/>
  <c r="Z6" i="1" s="1"/>
  <c r="S132" i="1"/>
  <c r="W132" i="1" s="1"/>
  <c r="Z132" i="1" s="1"/>
  <c r="S113" i="1"/>
  <c r="W113" i="1" s="1"/>
  <c r="Z113" i="1" s="1"/>
  <c r="S112" i="1"/>
  <c r="W112" i="1" s="1"/>
  <c r="Z112" i="1" s="1"/>
  <c r="S97" i="1"/>
  <c r="W97" i="1" s="1"/>
  <c r="Z97" i="1" s="1"/>
  <c r="S96" i="1"/>
  <c r="W96" i="1" s="1"/>
  <c r="Z96" i="1" s="1"/>
  <c r="S99" i="1"/>
  <c r="W99" i="1" s="1"/>
  <c r="Z99" i="1" s="1"/>
  <c r="S86" i="1"/>
  <c r="W86" i="1" s="1"/>
  <c r="Z86" i="1" s="1"/>
  <c r="S90" i="1"/>
  <c r="W90" i="1" s="1"/>
  <c r="Z90" i="1" s="1"/>
  <c r="S89" i="1"/>
  <c r="W89" i="1" s="1"/>
  <c r="Z89" i="1" s="1"/>
  <c r="S74" i="1"/>
  <c r="W74" i="1" s="1"/>
  <c r="Z74" i="1" s="1"/>
  <c r="S64" i="1"/>
  <c r="W64" i="1" s="1"/>
  <c r="Z64" i="1" s="1"/>
  <c r="S63" i="1"/>
  <c r="W63" i="1" s="1"/>
  <c r="Z63" i="1" s="1"/>
  <c r="S66" i="1"/>
  <c r="W66" i="1" s="1"/>
  <c r="Z66" i="1" s="1"/>
  <c r="S20" i="1"/>
  <c r="W20" i="1" s="1"/>
  <c r="Z20" i="1" s="1"/>
  <c r="S40" i="1"/>
  <c r="W40" i="1" s="1"/>
  <c r="Z40" i="1" s="1"/>
  <c r="S26" i="1"/>
  <c r="W26" i="1" s="1"/>
  <c r="Z26" i="1" s="1"/>
  <c r="S22" i="1"/>
  <c r="W22" i="1" s="1"/>
  <c r="Z22" i="1" s="1"/>
  <c r="S38" i="1"/>
  <c r="W38" i="1" s="1"/>
  <c r="Z38" i="1" s="1"/>
  <c r="S39" i="1"/>
  <c r="W39" i="1" s="1"/>
  <c r="Z39" i="1" s="1"/>
  <c r="S31" i="1"/>
  <c r="W31" i="1" s="1"/>
  <c r="Z31" i="1" s="1"/>
  <c r="S2" i="1"/>
  <c r="W2" i="1" s="1"/>
  <c r="Z2" i="1" s="1"/>
  <c r="S30" i="1"/>
  <c r="W30" i="1" s="1"/>
  <c r="Z30" i="1" s="1"/>
  <c r="J118" i="1"/>
  <c r="J70" i="1"/>
  <c r="S47" i="1"/>
  <c r="W47" i="1" s="1"/>
  <c r="Z47" i="1" s="1"/>
  <c r="J12" i="1"/>
  <c r="S29" i="1"/>
  <c r="W29" i="1" s="1"/>
  <c r="Z29" i="1" s="1"/>
  <c r="S28" i="1"/>
  <c r="W28" i="1" s="1"/>
  <c r="Z28" i="1" s="1"/>
  <c r="J78" i="1"/>
  <c r="J56" i="1"/>
  <c r="J52" i="1"/>
  <c r="J11" i="1"/>
  <c r="S42" i="1"/>
  <c r="W42" i="1" s="1"/>
  <c r="Z42" i="1" s="1"/>
  <c r="J128" i="1"/>
  <c r="J126" i="1"/>
  <c r="J114" i="1"/>
  <c r="J102" i="1"/>
  <c r="J69" i="1"/>
  <c r="S41" i="1"/>
  <c r="W41" i="1" s="1"/>
  <c r="Z41" i="1" s="1"/>
  <c r="J13" i="1"/>
  <c r="J106" i="1"/>
  <c r="J101" i="1"/>
  <c r="J94" i="1"/>
  <c r="J68" i="1"/>
  <c r="J105" i="1"/>
  <c r="J85" i="1"/>
  <c r="J55" i="1"/>
  <c r="S49" i="1"/>
  <c r="W49" i="1" s="1"/>
  <c r="Z49" i="1" s="1"/>
  <c r="J92" i="1"/>
  <c r="J84" i="1"/>
  <c r="J73" i="1"/>
  <c r="S48" i="1"/>
  <c r="W48" i="1" s="1"/>
  <c r="Z48" i="1" s="1"/>
  <c r="J15" i="1"/>
  <c r="J10" i="1"/>
  <c r="J129" i="1"/>
  <c r="J72" i="1"/>
  <c r="Z109" i="1" l="1"/>
  <c r="AA109" i="1" s="1"/>
  <c r="Z7" i="1"/>
  <c r="AA7" i="1" s="1"/>
  <c r="Z121" i="1"/>
  <c r="AA121" i="1" s="1"/>
  <c r="Z65" i="1"/>
  <c r="AA65" i="1" s="1"/>
  <c r="Z136" i="1"/>
  <c r="AA136" i="1" s="1"/>
  <c r="Z134" i="1"/>
  <c r="AA134" i="1" s="1"/>
  <c r="W50" i="1"/>
  <c r="W32" i="1"/>
  <c r="AA104" i="1"/>
  <c r="W130" i="1"/>
  <c r="AA75" i="1"/>
  <c r="AA103" i="1"/>
  <c r="AA88" i="1"/>
  <c r="AA80" i="1"/>
  <c r="W71" i="1"/>
  <c r="W37" i="1"/>
  <c r="AA54" i="1"/>
  <c r="AA53" i="1"/>
  <c r="W45" i="1"/>
  <c r="AA16" i="1"/>
  <c r="W43" i="1"/>
  <c r="W46" i="1"/>
  <c r="W24" i="1"/>
  <c r="W116" i="1"/>
  <c r="AA23" i="1"/>
  <c r="AA2" i="1"/>
  <c r="AA135" i="1"/>
  <c r="AA133" i="1"/>
  <c r="AA132" i="1"/>
  <c r="AA125" i="1"/>
  <c r="AA123" i="1"/>
  <c r="AA120" i="1"/>
  <c r="AA119" i="1"/>
  <c r="AA111" i="1"/>
  <c r="AA112" i="1"/>
  <c r="AA113" i="1"/>
  <c r="AA108" i="1"/>
  <c r="AA96" i="1"/>
  <c r="AA98" i="1"/>
  <c r="AA99" i="1"/>
  <c r="AA97" i="1"/>
  <c r="AA95" i="1"/>
  <c r="AA91" i="1"/>
  <c r="AA90" i="1"/>
  <c r="AA89" i="1"/>
  <c r="AA87" i="1"/>
  <c r="AA86" i="1"/>
  <c r="AA82" i="1"/>
  <c r="AA76" i="1"/>
  <c r="AA74" i="1"/>
  <c r="AA58" i="1"/>
  <c r="AA57" i="1"/>
  <c r="AA64" i="1"/>
  <c r="AA66" i="1"/>
  <c r="AA63" i="1"/>
  <c r="AA21" i="1"/>
  <c r="AA31" i="1"/>
  <c r="AA22" i="1"/>
  <c r="AA5" i="1"/>
  <c r="AA4" i="1"/>
  <c r="AA26" i="1"/>
  <c r="AA27" i="1"/>
  <c r="AA40" i="1"/>
  <c r="AA39" i="1"/>
  <c r="AA38" i="1"/>
  <c r="AA25" i="1"/>
  <c r="AA20" i="1"/>
  <c r="AA19" i="1"/>
  <c r="AA17" i="1"/>
  <c r="AA14" i="1"/>
  <c r="AA8" i="1"/>
  <c r="AA6" i="1"/>
  <c r="S84" i="1"/>
  <c r="W84" i="1" s="1"/>
  <c r="Z84" i="1" s="1"/>
  <c r="S92" i="1"/>
  <c r="W92" i="1" s="1"/>
  <c r="Z92" i="1" s="1"/>
  <c r="S94" i="1"/>
  <c r="W94" i="1" s="1"/>
  <c r="Z94" i="1" s="1"/>
  <c r="S102" i="1"/>
  <c r="W102" i="1" s="1"/>
  <c r="Z102" i="1" s="1"/>
  <c r="S78" i="1"/>
  <c r="W78" i="1" s="1"/>
  <c r="Z78" i="1" s="1"/>
  <c r="S52" i="1"/>
  <c r="W52" i="1" s="1"/>
  <c r="Z52" i="1" s="1"/>
  <c r="S56" i="1"/>
  <c r="W56" i="1" s="1"/>
  <c r="Z56" i="1" s="1"/>
  <c r="S114" i="1"/>
  <c r="W114" i="1" s="1"/>
  <c r="Z114" i="1" s="1"/>
  <c r="S118" i="1"/>
  <c r="W118" i="1" s="1"/>
  <c r="Z118" i="1" s="1"/>
  <c r="S68" i="1"/>
  <c r="W68" i="1" s="1"/>
  <c r="Z68" i="1" s="1"/>
  <c r="S126" i="1"/>
  <c r="W126" i="1" s="1"/>
  <c r="Z126" i="1" s="1"/>
  <c r="S129" i="1"/>
  <c r="W129" i="1" s="1"/>
  <c r="Z129" i="1" s="1"/>
  <c r="S101" i="1"/>
  <c r="W101" i="1" s="1"/>
  <c r="Z101" i="1" s="1"/>
  <c r="S106" i="1"/>
  <c r="W106" i="1" s="1"/>
  <c r="Z106" i="1" s="1"/>
  <c r="S15" i="1"/>
  <c r="W15" i="1" s="1"/>
  <c r="S55" i="1"/>
  <c r="W55" i="1" s="1"/>
  <c r="Z55" i="1" s="1"/>
  <c r="S128" i="1"/>
  <c r="W128" i="1" s="1"/>
  <c r="Z128" i="1" s="1"/>
  <c r="S85" i="1"/>
  <c r="W85" i="1" s="1"/>
  <c r="Z85" i="1" s="1"/>
  <c r="S69" i="1"/>
  <c r="W69" i="1" s="1"/>
  <c r="Z69" i="1" s="1"/>
  <c r="S72" i="1"/>
  <c r="W72" i="1" s="1"/>
  <c r="Z72" i="1" s="1"/>
  <c r="S73" i="1"/>
  <c r="W73" i="1" s="1"/>
  <c r="Z73" i="1" s="1"/>
  <c r="S105" i="1"/>
  <c r="W105" i="1" s="1"/>
  <c r="Z105" i="1" s="1"/>
  <c r="S70" i="1"/>
  <c r="W70" i="1" s="1"/>
  <c r="Z70" i="1" s="1"/>
  <c r="W13" i="1"/>
  <c r="Z13" i="1" s="1"/>
  <c r="S12" i="1"/>
  <c r="W12" i="1" s="1"/>
  <c r="Z12" i="1" s="1"/>
  <c r="S11" i="1"/>
  <c r="W11" i="1" s="1"/>
  <c r="Z11" i="1" s="1"/>
  <c r="S10" i="1"/>
  <c r="W10" i="1" s="1"/>
  <c r="Z10" i="1" s="1"/>
  <c r="AA48" i="1"/>
  <c r="AA47" i="1"/>
  <c r="AA49" i="1"/>
  <c r="AA41" i="1"/>
  <c r="AA42" i="1"/>
  <c r="AA30" i="1"/>
  <c r="AA29" i="1"/>
  <c r="AA28" i="1"/>
  <c r="AA3" i="1"/>
  <c r="Z71" i="1" l="1"/>
  <c r="AA71" i="1" s="1"/>
  <c r="Z15" i="1"/>
  <c r="AA15" i="1" s="1"/>
  <c r="Z32" i="1"/>
  <c r="AA32" i="1" s="1"/>
  <c r="Z116" i="1"/>
  <c r="AA116" i="1" s="1"/>
  <c r="Z43" i="1"/>
  <c r="AA43" i="1" s="1"/>
  <c r="Z46" i="1"/>
  <c r="AA46" i="1" s="1"/>
  <c r="Z24" i="1"/>
  <c r="AA24" i="1" s="1"/>
  <c r="Z50" i="1"/>
  <c r="AA50" i="1" s="1"/>
  <c r="Z37" i="1"/>
  <c r="AA37" i="1" s="1"/>
  <c r="Z45" i="1"/>
  <c r="AA45" i="1" s="1"/>
  <c r="Z130" i="1"/>
  <c r="AA130" i="1" s="1"/>
  <c r="AA84" i="1"/>
  <c r="AA129" i="1"/>
  <c r="AA128" i="1"/>
  <c r="AA126" i="1"/>
  <c r="AA118" i="1"/>
  <c r="AA114" i="1"/>
  <c r="AA106" i="1"/>
  <c r="AA105" i="1"/>
  <c r="AA102" i="1"/>
  <c r="AA101" i="1"/>
  <c r="AA94" i="1"/>
  <c r="AA92" i="1"/>
  <c r="AA85" i="1"/>
  <c r="AA69" i="1"/>
  <c r="AA78" i="1"/>
  <c r="AA73" i="1"/>
  <c r="AA72" i="1"/>
  <c r="AA70" i="1"/>
  <c r="AA68" i="1"/>
  <c r="AA56" i="1"/>
  <c r="AA55" i="1"/>
  <c r="AA52" i="1"/>
  <c r="AA13" i="1"/>
  <c r="AA12" i="1"/>
  <c r="AA11" i="1"/>
  <c r="AA10" i="1"/>
</calcChain>
</file>

<file path=xl/sharedStrings.xml><?xml version="1.0" encoding="utf-8"?>
<sst xmlns="http://schemas.openxmlformats.org/spreadsheetml/2006/main" count="759" uniqueCount="292">
  <si>
    <t>Name</t>
  </si>
  <si>
    <t>Marca</t>
  </si>
  <si>
    <t>Model</t>
  </si>
  <si>
    <t>Filiala</t>
  </si>
  <si>
    <t>Utilizator/sofer</t>
  </si>
  <si>
    <t>Peugeot</t>
  </si>
  <si>
    <t>Partner</t>
  </si>
  <si>
    <t>Sibiu</t>
  </si>
  <si>
    <t>Boncu Alexandru Iulian</t>
  </si>
  <si>
    <t>DA</t>
  </si>
  <si>
    <t>B-122-CLT</t>
  </si>
  <si>
    <t>208</t>
  </si>
  <si>
    <t>Bucuresti</t>
  </si>
  <si>
    <t>Valentin  Baja</t>
  </si>
  <si>
    <t>NU</t>
  </si>
  <si>
    <t>308</t>
  </si>
  <si>
    <t>Iasi</t>
  </si>
  <si>
    <t>Sorin Drumea</t>
  </si>
  <si>
    <t>B-125-CLT</t>
  </si>
  <si>
    <t>Constanta</t>
  </si>
  <si>
    <t>B-126-CLT</t>
  </si>
  <si>
    <t>Bogdan Bursuc</t>
  </si>
  <si>
    <t>B-129-CLT</t>
  </si>
  <si>
    <t>Brasov</t>
  </si>
  <si>
    <t>Darjan Alexandru</t>
  </si>
  <si>
    <t>B-134-CLT</t>
  </si>
  <si>
    <t>Ford</t>
  </si>
  <si>
    <t>Focus</t>
  </si>
  <si>
    <t>Boxer</t>
  </si>
  <si>
    <t>B-136-CLT</t>
  </si>
  <si>
    <t>B-138-CLT</t>
  </si>
  <si>
    <t>Stefanescu Catalin</t>
  </si>
  <si>
    <t>B-139-CLT</t>
  </si>
  <si>
    <t>Otopeni</t>
  </si>
  <si>
    <t>B-141-CLT</t>
  </si>
  <si>
    <t>508</t>
  </si>
  <si>
    <t>Dobre Alexandru</t>
  </si>
  <si>
    <t>B-143-CLT</t>
  </si>
  <si>
    <t>Ilie Petrica</t>
  </si>
  <si>
    <t>B-145-CLT</t>
  </si>
  <si>
    <t>Catalin Velcescu</t>
  </si>
  <si>
    <t>B-147-CLT</t>
  </si>
  <si>
    <t>Duinea Rzvan</t>
  </si>
  <si>
    <t>Timisoara</t>
  </si>
  <si>
    <t>Ghiran Sorin</t>
  </si>
  <si>
    <t>B-146-CLT</t>
  </si>
  <si>
    <t>Ciurar Marian</t>
  </si>
  <si>
    <t>B-151-CLT</t>
  </si>
  <si>
    <t>Galati</t>
  </si>
  <si>
    <t>Nedelcu Ciprian</t>
  </si>
  <si>
    <t>Cluj</t>
  </si>
  <si>
    <t>301</t>
  </si>
  <si>
    <t>Militari</t>
  </si>
  <si>
    <t>Laurentiu Elias</t>
  </si>
  <si>
    <t>Gania Razvan-Alexandru</t>
  </si>
  <si>
    <t>Daniel Petrescu</t>
  </si>
  <si>
    <t>B-181-CLT</t>
  </si>
  <si>
    <t>Skoda</t>
  </si>
  <si>
    <t>Octavia</t>
  </si>
  <si>
    <t>B-187-CLT</t>
  </si>
  <si>
    <t>Mondeo</t>
  </si>
  <si>
    <t>B-192-CLT</t>
  </si>
  <si>
    <t>Csaba Budai</t>
  </si>
  <si>
    <t>B-193-CLT</t>
  </si>
  <si>
    <t>Cornelia Rusu</t>
  </si>
  <si>
    <t>B-194-CLT</t>
  </si>
  <si>
    <t>Mocanu Sebastian</t>
  </si>
  <si>
    <t>B-800-CLT</t>
  </si>
  <si>
    <t>B-196-CLT</t>
  </si>
  <si>
    <t>Leonte Florin</t>
  </si>
  <si>
    <t>B-197-CLT</t>
  </si>
  <si>
    <t>Lia Bobes</t>
  </si>
  <si>
    <t>B-198-CLT</t>
  </si>
  <si>
    <t>Filip Andrei</t>
  </si>
  <si>
    <t>B-199-CLT</t>
  </si>
  <si>
    <t>Szabo Francisc</t>
  </si>
  <si>
    <t>B-202-CLT</t>
  </si>
  <si>
    <t>Chiriac Cristian</t>
  </si>
  <si>
    <t>B-204-CLT</t>
  </si>
  <si>
    <t>B-207-CLT</t>
  </si>
  <si>
    <t>B-211-CLT</t>
  </si>
  <si>
    <t>Buciumeanu Daniel</t>
  </si>
  <si>
    <t>B-212-CLT</t>
  </si>
  <si>
    <t>Oroseanu Stefan</t>
  </si>
  <si>
    <t>B-216-CLT</t>
  </si>
  <si>
    <t>Marius Moise</t>
  </si>
  <si>
    <t>B-217-CLT</t>
  </si>
  <si>
    <t>Liviu Abrudan</t>
  </si>
  <si>
    <t>B-28-CLT</t>
  </si>
  <si>
    <t>Popa Dumitru</t>
  </si>
  <si>
    <t>B-333-CLT</t>
  </si>
  <si>
    <t>B-44-CLT</t>
  </si>
  <si>
    <t>Transit</t>
  </si>
  <si>
    <t>Craiova</t>
  </si>
  <si>
    <t>Radu Constantin</t>
  </si>
  <si>
    <t>B-440-CLT</t>
  </si>
  <si>
    <t>B-444-CLT</t>
  </si>
  <si>
    <t>Radu Paul</t>
  </si>
  <si>
    <t>Silviu Stefan</t>
  </si>
  <si>
    <t>B-551-CLT</t>
  </si>
  <si>
    <t>Radu Gheorghe</t>
  </si>
  <si>
    <t>B-553-CLT</t>
  </si>
  <si>
    <t>Nitu Iulian</t>
  </si>
  <si>
    <t>Adrian Anicai</t>
  </si>
  <si>
    <t>B-554-CLT</t>
  </si>
  <si>
    <t>Andrei Marian</t>
  </si>
  <si>
    <t>Asavoaiei Eugen</t>
  </si>
  <si>
    <t>Gradinaru Eugen</t>
  </si>
  <si>
    <t>B-770-CLT</t>
  </si>
  <si>
    <t>B-83-CLT</t>
  </si>
  <si>
    <t>B-882-CLT</t>
  </si>
  <si>
    <t>Florea Georgel</t>
  </si>
  <si>
    <t>B-884-CLT</t>
  </si>
  <si>
    <t>B-888-CNS</t>
  </si>
  <si>
    <t>Audi</t>
  </si>
  <si>
    <t>A7</t>
  </si>
  <si>
    <t>Hudacsek Laurentiu</t>
  </si>
  <si>
    <t>B-990-CLT</t>
  </si>
  <si>
    <t>B.184-CLT</t>
  </si>
  <si>
    <t>Adriana Trusca</t>
  </si>
  <si>
    <t>IF-06-CLT</t>
  </si>
  <si>
    <t>Iulian Padurariu</t>
  </si>
  <si>
    <t>IF-08-CLT</t>
  </si>
  <si>
    <t>Tismanaru Florin</t>
  </si>
  <si>
    <t>B-988-CNS</t>
  </si>
  <si>
    <t>Kodiaq</t>
  </si>
  <si>
    <t>B-127-CLT</t>
  </si>
  <si>
    <t>Gica Gabriel Cristian</t>
  </si>
  <si>
    <t>B-224-CLT</t>
  </si>
  <si>
    <t>Bogdan Gheorghe</t>
  </si>
  <si>
    <t>B-225-CLT</t>
  </si>
  <si>
    <t>Catalin Bursuc</t>
  </si>
  <si>
    <t>B-223-CLT</t>
  </si>
  <si>
    <t>Marius Neaga</t>
  </si>
  <si>
    <t>B-213-CLT</t>
  </si>
  <si>
    <t>Marius Comarniceanu</t>
  </si>
  <si>
    <t>IF-15-CLT</t>
  </si>
  <si>
    <t>Dinu Cosmin</t>
  </si>
  <si>
    <t>Ciprian Mamaliga</t>
  </si>
  <si>
    <t>B-221-CLT</t>
  </si>
  <si>
    <t>Nicu Craciun</t>
  </si>
  <si>
    <t>B-228-CLT</t>
  </si>
  <si>
    <t>Liviu Berchiu</t>
  </si>
  <si>
    <t>Tica Vicentiu</t>
  </si>
  <si>
    <t>Catalin Barbu</t>
  </si>
  <si>
    <t>Vasile Dragomir</t>
  </si>
  <si>
    <t>B-218-CLT</t>
  </si>
  <si>
    <t>B-214-CLT</t>
  </si>
  <si>
    <t>B-210-CLT</t>
  </si>
  <si>
    <t>Liviu Mangheru</t>
  </si>
  <si>
    <t>Valentin Socaci</t>
  </si>
  <si>
    <t>Daniel Solomon</t>
  </si>
  <si>
    <t>B-205-CLT</t>
  </si>
  <si>
    <t>Nadia Mazilescu</t>
  </si>
  <si>
    <t>B-175-CLT</t>
  </si>
  <si>
    <t>Marius Gania</t>
  </si>
  <si>
    <t>Mihai Calin</t>
  </si>
  <si>
    <t>Iulian Vlad</t>
  </si>
  <si>
    <t>Marian Ghimis</t>
  </si>
  <si>
    <t>Adrian Neacsu</t>
  </si>
  <si>
    <t>Florin Costescu</t>
  </si>
  <si>
    <t>Stefan Dumitriu</t>
  </si>
  <si>
    <t>Razvan Cristea</t>
  </si>
  <si>
    <t>Marius Dinita</t>
  </si>
  <si>
    <t>Andrei Rus</t>
  </si>
  <si>
    <t>Stefanut Fratila</t>
  </si>
  <si>
    <t>B-183-CLT</t>
  </si>
  <si>
    <t>B-552-CLT</t>
  </si>
  <si>
    <t>Tica Anghel</t>
  </si>
  <si>
    <t>Cristian Muntean</t>
  </si>
  <si>
    <t>Daniel Stefan Netcu</t>
  </si>
  <si>
    <t>Fabia</t>
  </si>
  <si>
    <t>B 905 CLT</t>
  </si>
  <si>
    <t>B-24-CLT</t>
  </si>
  <si>
    <t>B-209-CLT</t>
  </si>
  <si>
    <t>B-230-CLT</t>
  </si>
  <si>
    <t>B-240-CLT</t>
  </si>
  <si>
    <t>B-250-CLT</t>
  </si>
  <si>
    <t>B-901-CLT</t>
  </si>
  <si>
    <t>B-809-CLT</t>
  </si>
  <si>
    <t>B-807-CLT</t>
  </si>
  <si>
    <t>B-806-CLT</t>
  </si>
  <si>
    <t>B-804-CLT</t>
  </si>
  <si>
    <t>B-16-CLT</t>
  </si>
  <si>
    <t>B-805-CLT</t>
  </si>
  <si>
    <t>B 144 CLT</t>
  </si>
  <si>
    <t>B 903 CLT</t>
  </si>
  <si>
    <t>B 902 CLT</t>
  </si>
  <si>
    <t>B 904 CLT</t>
  </si>
  <si>
    <t>B-907-CLT</t>
  </si>
  <si>
    <t>B 303 CLT</t>
  </si>
  <si>
    <t>B-777-CLT</t>
  </si>
  <si>
    <t>B-229-CLT</t>
  </si>
  <si>
    <t>B 801 CLT</t>
  </si>
  <si>
    <t>B-803-CLT</t>
  </si>
  <si>
    <t>B 118 CLT</t>
  </si>
  <si>
    <t>B-155-CLT</t>
  </si>
  <si>
    <t>B-156-CLT</t>
  </si>
  <si>
    <t>Retinere</t>
  </si>
  <si>
    <t>Limita Permisa</t>
  </si>
  <si>
    <t xml:space="preserve">DA </t>
  </si>
  <si>
    <t>IF-18-CLT</t>
  </si>
  <si>
    <t>Total km de Plata</t>
  </si>
  <si>
    <t>Pret Carburant</t>
  </si>
  <si>
    <t>Consum mediu estimat</t>
  </si>
  <si>
    <t>Total litri</t>
  </si>
  <si>
    <t>Total lei de plata din venit personal</t>
  </si>
  <si>
    <t>Vasile Sotir</t>
  </si>
  <si>
    <t>Tanase Nicolae</t>
  </si>
  <si>
    <t>Oradea</t>
  </si>
  <si>
    <t>Robert Gall</t>
  </si>
  <si>
    <t>B 208 CLT</t>
  </si>
  <si>
    <t>Ionut Marinescu</t>
  </si>
  <si>
    <t>TABLOMET</t>
  </si>
  <si>
    <t>B-601-CLT</t>
  </si>
  <si>
    <t>B-917-CLT</t>
  </si>
  <si>
    <t>Scala</t>
  </si>
  <si>
    <t>B-923-CLT</t>
  </si>
  <si>
    <t>B-914-CLT</t>
  </si>
  <si>
    <t xml:space="preserve">Skoda </t>
  </si>
  <si>
    <t>B-916-CLT</t>
  </si>
  <si>
    <t>Caba Adrian</t>
  </si>
  <si>
    <t>B-185-CLT</t>
  </si>
  <si>
    <t>Stefanescu Iulia</t>
  </si>
  <si>
    <t>B-182-CLT</t>
  </si>
  <si>
    <t>Salajan Cristian</t>
  </si>
  <si>
    <t>Paun Alexandru</t>
  </si>
  <si>
    <t>Francisc Albert</t>
  </si>
  <si>
    <t>Popeiu Andrei-Ioan</t>
  </si>
  <si>
    <t>Sorin Ungureanu</t>
  </si>
  <si>
    <t>Marian Ilie Velescu</t>
  </si>
  <si>
    <t>B-117-CLT</t>
  </si>
  <si>
    <t>B-226-CLT</t>
  </si>
  <si>
    <t>Florin Ionescu</t>
  </si>
  <si>
    <t>Mircea Hanu</t>
  </si>
  <si>
    <t>B-912-CLT</t>
  </si>
  <si>
    <t>Viorel Stoica</t>
  </si>
  <si>
    <t>B-186-CLT</t>
  </si>
  <si>
    <t>B-906-CLT</t>
  </si>
  <si>
    <t>B-121-CLT</t>
  </si>
  <si>
    <t>Miron Silviu</t>
  </si>
  <si>
    <t>B-172-CLT</t>
  </si>
  <si>
    <t>B-925-CLT</t>
  </si>
  <si>
    <t>Pirnacu Razvan</t>
  </si>
  <si>
    <t>B-27-CLT</t>
  </si>
  <si>
    <t>B-924-CLT</t>
  </si>
  <si>
    <t>Vasile Graur</t>
  </si>
  <si>
    <t>Gabriel Gheorghe</t>
  </si>
  <si>
    <t>Postolache Razvan</t>
  </si>
  <si>
    <t>Marchidon Marian</t>
  </si>
  <si>
    <t>B-116-CLT</t>
  </si>
  <si>
    <t>B-215-CLT</t>
  </si>
  <si>
    <t>Stoica Stefan Ionut</t>
  </si>
  <si>
    <t>Bejan Florin</t>
  </si>
  <si>
    <t xml:space="preserve">Silviu Nistoran </t>
  </si>
  <si>
    <t>B-920-CLT</t>
  </si>
  <si>
    <t>Bogdan Mavrodin</t>
  </si>
  <si>
    <t>Vizireanu Decebal</t>
  </si>
  <si>
    <t>Alexandru Streza</t>
  </si>
  <si>
    <t>Bogdan Butufei</t>
  </si>
  <si>
    <t>Curca Gabriel</t>
  </si>
  <si>
    <t>Flavius Oltean</t>
  </si>
  <si>
    <t>Apostol Cristian</t>
  </si>
  <si>
    <t>Panait Valeriu</t>
  </si>
  <si>
    <t>B-802-CLT</t>
  </si>
  <si>
    <t>Marius Crisan</t>
  </si>
  <si>
    <t>Miclaus Ciprian</t>
  </si>
  <si>
    <t>B-148-CLT</t>
  </si>
  <si>
    <t>B-29-CLT</t>
  </si>
  <si>
    <t>B-921-CLT</t>
  </si>
  <si>
    <t xml:space="preserve">Olteanu Florin </t>
  </si>
  <si>
    <t>Adriana Ivanescu</t>
  </si>
  <si>
    <t>Marghidan Mihai</t>
  </si>
  <si>
    <t>B-188-CLT</t>
  </si>
  <si>
    <t>B-880-CLT</t>
  </si>
  <si>
    <t xml:space="preserve">Mihui Constantin-Dan </t>
  </si>
  <si>
    <t>Superb</t>
  </si>
  <si>
    <t>B-888-CSN</t>
  </si>
  <si>
    <t>B-911-CLT</t>
  </si>
  <si>
    <t>B-913-CLT</t>
  </si>
  <si>
    <t>Gabriel Sasu</t>
  </si>
  <si>
    <t>01-04.07 km</t>
  </si>
  <si>
    <t>08-11.07 km</t>
  </si>
  <si>
    <t>15-18.07 km</t>
  </si>
  <si>
    <t>22-25.07 km</t>
  </si>
  <si>
    <t>29.07-01.08 km</t>
  </si>
  <si>
    <t>Dantete Cristian</t>
  </si>
  <si>
    <t>B 157 CLT</t>
  </si>
  <si>
    <t>B 159 CLT</t>
  </si>
  <si>
    <t>B-158-CLT</t>
  </si>
  <si>
    <t>B-    -CLT</t>
  </si>
  <si>
    <t>B-915-CLT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</si>
</sst>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sz val="8"/>
      <name val="Arial"/>
      <family val="1"/>
    </font>
  </fonts>
  <fills count="6">
    <fill>
      <patternFill patternType="none"/>
    </fill>
    <fill>
      <patternFill patternType="gray125"/>
    </fill>
    <fill>
      <patternFill patternType="solid">
        <fgColor rgb="FFD6D6D6"/>
      </patternFill>
    </fill>
    <fill>
      <patternFill patternType="solid">
        <fgColor rgb="FFD6D6D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1" fontId="0" fillId="0" borderId="0" xfId="0" applyNumberFormat="1"/>
    <xf numFmtId="0" fontId="4" fillId="0" borderId="0" xfId="0" applyFont="1"/>
    <xf numFmtId="0" fontId="5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0" applyFont="1" applyBorder="1"/>
    <xf numFmtId="0" fontId="5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3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3" xfId="0" applyFill="1" applyBorder="1"/>
    <xf numFmtId="0" fontId="1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4" fillId="0" borderId="5" xfId="0" applyFont="1" applyBorder="1"/>
    <xf numFmtId="0" fontId="5" fillId="0" borderId="5" xfId="0" applyFont="1" applyBorder="1"/>
    <xf numFmtId="0" fontId="0" fillId="0" borderId="5" xfId="0" applyBorder="1"/>
    <xf numFmtId="2" fontId="0" fillId="0" borderId="5" xfId="0" applyNumberFormat="1" applyBorder="1"/>
    <xf numFmtId="1" fontId="6" fillId="0" borderId="6" xfId="0" applyNumberFormat="1" applyFont="1" applyBorder="1"/>
    <xf numFmtId="0" fontId="0" fillId="0" borderId="7" xfId="0" applyBorder="1" applyAlignment="1">
      <alignment horizontal="left" vertical="center"/>
    </xf>
    <xf numFmtId="1" fontId="6" fillId="0" borderId="8" xfId="0" applyNumberFormat="1" applyFont="1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4" fillId="0" borderId="10" xfId="0" applyFont="1" applyBorder="1"/>
    <xf numFmtId="0" fontId="5" fillId="0" borderId="10" xfId="0" applyFont="1" applyBorder="1"/>
    <xf numFmtId="2" fontId="0" fillId="0" borderId="10" xfId="0" applyNumberFormat="1" applyBorder="1"/>
    <xf numFmtId="1" fontId="6" fillId="0" borderId="11" xfId="0" applyNumberFormat="1" applyFont="1" applyBorder="1"/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4" fillId="0" borderId="12" xfId="0" applyFont="1" applyBorder="1"/>
    <xf numFmtId="0" fontId="5" fillId="0" borderId="12" xfId="0" applyFont="1" applyBorder="1"/>
    <xf numFmtId="0" fontId="0" fillId="0" borderId="12" xfId="0" applyBorder="1"/>
    <xf numFmtId="2" fontId="0" fillId="0" borderId="13" xfId="0" applyNumberFormat="1" applyBorder="1"/>
    <xf numFmtId="1" fontId="7" fillId="0" borderId="14" xfId="0" applyNumberFormat="1" applyFont="1" applyBorder="1"/>
    <xf numFmtId="0" fontId="0" fillId="4" borderId="12" xfId="0" applyFill="1" applyBorder="1" applyAlignment="1">
      <alignment horizontal="left" vertical="center"/>
    </xf>
    <xf numFmtId="0" fontId="0" fillId="4" borderId="12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/>
    </xf>
    <xf numFmtId="0" fontId="4" fillId="4" borderId="12" xfId="0" applyFont="1" applyFill="1" applyBorder="1"/>
    <xf numFmtId="0" fontId="5" fillId="4" borderId="12" xfId="0" applyFont="1" applyFill="1" applyBorder="1"/>
    <xf numFmtId="0" fontId="0" fillId="4" borderId="12" xfId="0" applyFill="1" applyBorder="1"/>
    <xf numFmtId="2" fontId="0" fillId="4" borderId="13" xfId="0" applyNumberFormat="1" applyFill="1" applyBorder="1"/>
    <xf numFmtId="1" fontId="7" fillId="4" borderId="14" xfId="0" applyNumberFormat="1" applyFont="1" applyFill="1" applyBorder="1"/>
    <xf numFmtId="0" fontId="0" fillId="0" borderId="13" xfId="0" applyBorder="1" applyAlignment="1">
      <alignment horizontal="center" vertical="center"/>
    </xf>
    <xf numFmtId="2" fontId="0" fillId="0" borderId="12" xfId="0" applyNumberFormat="1" applyBorder="1"/>
    <xf numFmtId="1" fontId="7" fillId="0" borderId="15" xfId="0" applyNumberFormat="1" applyFont="1" applyBorder="1"/>
    <xf numFmtId="0" fontId="0" fillId="5" borderId="1" xfId="0" applyFill="1" applyBorder="1" applyAlignment="1">
      <alignment horizontal="center" vertical="center"/>
    </xf>
    <xf numFmtId="0" fontId="4" fillId="4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4" fillId="4" borderId="5" xfId="0" applyFont="1" applyFill="1" applyBorder="1"/>
    <xf numFmtId="0" fontId="4" fillId="4" borderId="12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4" borderId="0" xfId="0" applyFill="1"/>
    <xf numFmtId="0" fontId="0" fillId="5" borderId="4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5" borderId="9" xfId="0" applyFill="1" applyBorder="1" applyAlignment="1">
      <alignment horizontal="left" vertical="center"/>
    </xf>
    <xf numFmtId="0" fontId="0" fillId="5" borderId="16" xfId="0" applyFill="1" applyBorder="1" applyAlignment="1">
      <alignment horizontal="left" vertical="center"/>
    </xf>
    <xf numFmtId="0" fontId="4" fillId="4" borderId="17" xfId="0" applyFont="1" applyFill="1" applyBorder="1"/>
    <xf numFmtId="0" fontId="5" fillId="0" borderId="17" xfId="0" applyFont="1" applyBorder="1"/>
    <xf numFmtId="0" fontId="4" fillId="0" borderId="17" xfId="0" applyFont="1" applyBorder="1"/>
    <xf numFmtId="0" fontId="0" fillId="0" borderId="17" xfId="0" applyBorder="1"/>
    <xf numFmtId="0" fontId="0" fillId="5" borderId="5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4" fillId="4" borderId="0" xfId="0" applyFont="1" applyFill="1"/>
    <xf numFmtId="2" fontId="0" fillId="0" borderId="17" xfId="0" applyNumberFormat="1" applyBorder="1"/>
    <xf numFmtId="1" fontId="6" fillId="0" borderId="18" xfId="0" applyNumberFormat="1" applyFont="1" applyBorder="1"/>
    <xf numFmtId="0" fontId="0" fillId="0" borderId="19" xfId="0" applyBorder="1"/>
    <xf numFmtId="0" fontId="0" fillId="0" borderId="20" xfId="0" applyBorder="1"/>
    <xf numFmtId="0" fontId="0" fillId="4" borderId="20" xfId="0" applyFill="1" applyBorder="1"/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4" fillId="0" borderId="20" xfId="0" applyFont="1" applyBorder="1"/>
    <xf numFmtId="0" fontId="5" fillId="0" borderId="20" xfId="0" applyFont="1" applyBorder="1"/>
    <xf numFmtId="2" fontId="0" fillId="0" borderId="20" xfId="0" applyNumberFormat="1" applyBorder="1"/>
    <xf numFmtId="0" fontId="0" fillId="0" borderId="21" xfId="0" applyBorder="1"/>
    <xf numFmtId="0" fontId="4" fillId="4" borderId="10" xfId="0" applyFont="1" applyFill="1" applyBorder="1"/>
  </cellXfs>
  <cellStyles count="1"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94"/>
  <sheetViews>
    <sheetView tabSelected="1" showOutlineSymbols="0" showWhiteSpace="0" zoomScale="70" zoomScaleNormal="70" workbookViewId="0">
      <pane ySplit="1" topLeftCell="A104" activePane="bottomLeft" state="frozen"/>
      <selection pane="bottomLeft" sqref="A1:XFD1048576"/>
    </sheetView>
  </sheetViews>
  <sheetFormatPr defaultColWidth="11.625" defaultRowHeight="15" x14ac:dyDescent="0.25"/>
  <cols>
    <col min="5" max="5" width="11.625" style="65"/>
    <col min="6" max="6" width="11.625" style="1"/>
    <col min="7" max="7" width="11.625" style="2"/>
    <col min="8" max="8" width="11.625" style="5"/>
    <col min="9" max="10" width="11.625" style="6"/>
    <col min="11" max="11" width="11.625" style="5"/>
    <col min="12" max="13" width="11.625" style="6"/>
    <col min="14" max="14" width="11.625" style="5"/>
    <col min="15" max="16" width="11.625" style="6"/>
    <col min="17" max="17" width="11.625" style="5"/>
    <col min="18" max="19" width="11.625" style="6"/>
    <col min="20" max="20" width="11.625" style="5"/>
    <col min="21" max="22" width="11.625" style="6"/>
    <col min="25" max="25" width="11.625" style="1"/>
    <col min="26" max="26" width="11.625" style="3"/>
  </cols>
  <sheetData>
    <row r="1" spans="1:27" ht="45.6" customHeight="1" thickBot="1" x14ac:dyDescent="0.2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7" t="s">
        <v>198</v>
      </c>
      <c r="G1" s="17" t="s">
        <v>199</v>
      </c>
      <c r="H1" s="18" t="s">
        <v>281</v>
      </c>
      <c r="I1" s="19"/>
      <c r="J1" s="19"/>
      <c r="K1" s="18" t="s">
        <v>282</v>
      </c>
      <c r="L1" s="19"/>
      <c r="M1" s="19"/>
      <c r="N1" s="18" t="s">
        <v>283</v>
      </c>
      <c r="O1" s="19"/>
      <c r="P1" s="19"/>
      <c r="Q1" s="18" t="s">
        <v>284</v>
      </c>
      <c r="R1" s="19"/>
      <c r="S1" s="19"/>
      <c r="T1" s="18" t="s">
        <v>285</v>
      </c>
      <c r="U1" s="19"/>
      <c r="V1" s="19"/>
      <c r="W1" s="17" t="s">
        <v>202</v>
      </c>
      <c r="X1" s="17" t="s">
        <v>203</v>
      </c>
      <c r="Y1" s="17" t="s">
        <v>204</v>
      </c>
      <c r="Z1" s="20" t="s">
        <v>205</v>
      </c>
      <c r="AA1" s="17" t="s">
        <v>206</v>
      </c>
    </row>
    <row r="2" spans="1:27" ht="19.899999999999999" customHeight="1" thickBot="1" x14ac:dyDescent="0.3">
      <c r="A2" s="66" t="s">
        <v>22</v>
      </c>
      <c r="B2" s="21" t="s">
        <v>5</v>
      </c>
      <c r="C2" s="21" t="s">
        <v>6</v>
      </c>
      <c r="D2" s="21" t="s">
        <v>23</v>
      </c>
      <c r="E2" s="74" t="s">
        <v>275</v>
      </c>
      <c r="F2" s="21" t="s">
        <v>9</v>
      </c>
      <c r="G2" s="22">
        <v>20</v>
      </c>
      <c r="H2" s="23">
        <v>11</v>
      </c>
      <c r="I2" s="24">
        <f t="shared" ref="I2:I8" si="0">H2-G2</f>
        <v>-9</v>
      </c>
      <c r="J2" s="24">
        <f>IF(I2&lt;0,0,I2)</f>
        <v>0</v>
      </c>
      <c r="K2" s="23">
        <v>23</v>
      </c>
      <c r="L2" s="24">
        <f t="shared" ref="L2:L8" si="1">K2-G2</f>
        <v>3</v>
      </c>
      <c r="M2" s="24">
        <f t="shared" ref="M2:M8" si="2">IF(L2&lt;0,0,L2)</f>
        <v>3</v>
      </c>
      <c r="N2" s="23">
        <v>5</v>
      </c>
      <c r="O2" s="24">
        <f t="shared" ref="O2:O8" si="3">N2-G2</f>
        <v>-15</v>
      </c>
      <c r="P2" s="24">
        <f t="shared" ref="P2:P8" si="4">IF(O2&lt;0,0,O2)</f>
        <v>0</v>
      </c>
      <c r="Q2" s="23">
        <v>0</v>
      </c>
      <c r="R2" s="24">
        <f t="shared" ref="R2:R8" si="5">Q2-G2</f>
        <v>-20</v>
      </c>
      <c r="S2" s="24">
        <f t="shared" ref="S2:S8" si="6">IF(R2&lt;0,0,R2)</f>
        <v>0</v>
      </c>
      <c r="T2" s="23">
        <v>22</v>
      </c>
      <c r="U2" s="24">
        <f>T2-G2</f>
        <v>2</v>
      </c>
      <c r="V2" s="24">
        <f t="shared" ref="V2:V53" si="7">IF(U2&lt;0,0,U2)</f>
        <v>2</v>
      </c>
      <c r="W2" s="25">
        <f t="shared" ref="W2:W8" si="8">J2+M2+P2+S2+V2</f>
        <v>5</v>
      </c>
      <c r="X2" s="25">
        <v>8.4</v>
      </c>
      <c r="Y2" s="21">
        <v>9</v>
      </c>
      <c r="Z2" s="26">
        <f t="shared" ref="Z2:Z8" si="9">W2*Y2/100</f>
        <v>0.45</v>
      </c>
      <c r="AA2" s="27">
        <f>Z2*X2</f>
        <v>3.7800000000000002</v>
      </c>
    </row>
    <row r="3" spans="1:27" ht="19.899999999999999" customHeight="1" x14ac:dyDescent="0.25">
      <c r="A3" s="67" t="s">
        <v>61</v>
      </c>
      <c r="B3" s="7" t="s">
        <v>26</v>
      </c>
      <c r="C3" s="7" t="s">
        <v>27</v>
      </c>
      <c r="D3" s="7" t="s">
        <v>23</v>
      </c>
      <c r="E3" s="55" t="s">
        <v>62</v>
      </c>
      <c r="F3" s="7" t="s">
        <v>9</v>
      </c>
      <c r="G3" s="8">
        <v>20</v>
      </c>
      <c r="H3" s="9">
        <v>32</v>
      </c>
      <c r="I3" s="10">
        <f t="shared" si="0"/>
        <v>12</v>
      </c>
      <c r="J3" s="10">
        <f t="shared" ref="J3:J8" si="10">IF(I3&lt;0,0,I3)</f>
        <v>12</v>
      </c>
      <c r="K3" s="9">
        <v>6</v>
      </c>
      <c r="L3" s="10">
        <f t="shared" si="1"/>
        <v>-14</v>
      </c>
      <c r="M3" s="10">
        <f t="shared" si="2"/>
        <v>0</v>
      </c>
      <c r="N3" s="9">
        <v>18</v>
      </c>
      <c r="O3" s="10">
        <f t="shared" si="3"/>
        <v>-2</v>
      </c>
      <c r="P3" s="10">
        <f t="shared" si="4"/>
        <v>0</v>
      </c>
      <c r="Q3" s="9">
        <v>4</v>
      </c>
      <c r="R3" s="10">
        <f t="shared" si="5"/>
        <v>-16</v>
      </c>
      <c r="S3" s="10">
        <f t="shared" si="6"/>
        <v>0</v>
      </c>
      <c r="T3" s="9">
        <v>10</v>
      </c>
      <c r="U3" s="10">
        <f t="shared" ref="U3:U68" si="11">T3-G3</f>
        <v>-10</v>
      </c>
      <c r="V3" s="10">
        <f t="shared" si="7"/>
        <v>0</v>
      </c>
      <c r="W3" s="11">
        <f t="shared" si="8"/>
        <v>12</v>
      </c>
      <c r="X3" s="25">
        <v>8.4</v>
      </c>
      <c r="Y3" s="7">
        <v>6.5</v>
      </c>
      <c r="Z3" s="12">
        <f t="shared" si="9"/>
        <v>0.78</v>
      </c>
      <c r="AA3" s="29">
        <f t="shared" ref="AA3:AA53" si="12">Z3*X3</f>
        <v>6.5520000000000005</v>
      </c>
    </row>
    <row r="4" spans="1:27" ht="19.899999999999999" customHeight="1" x14ac:dyDescent="0.25">
      <c r="A4" s="67" t="s">
        <v>68</v>
      </c>
      <c r="B4" s="7" t="s">
        <v>26</v>
      </c>
      <c r="C4" s="7" t="s">
        <v>27</v>
      </c>
      <c r="D4" s="7" t="s">
        <v>23</v>
      </c>
      <c r="E4" s="55" t="s">
        <v>69</v>
      </c>
      <c r="F4" s="7" t="s">
        <v>9</v>
      </c>
      <c r="G4" s="8">
        <v>20</v>
      </c>
      <c r="H4" s="9">
        <v>7</v>
      </c>
      <c r="I4" s="10">
        <f t="shared" si="0"/>
        <v>-13</v>
      </c>
      <c r="J4" s="10">
        <f t="shared" si="10"/>
        <v>0</v>
      </c>
      <c r="K4" s="9">
        <v>18</v>
      </c>
      <c r="L4" s="10">
        <f t="shared" si="1"/>
        <v>-2</v>
      </c>
      <c r="M4" s="10">
        <f t="shared" si="2"/>
        <v>0</v>
      </c>
      <c r="N4" s="9">
        <v>96</v>
      </c>
      <c r="O4" s="10">
        <f t="shared" si="3"/>
        <v>76</v>
      </c>
      <c r="P4" s="10">
        <f t="shared" si="4"/>
        <v>76</v>
      </c>
      <c r="Q4" s="9">
        <v>0</v>
      </c>
      <c r="R4" s="10">
        <f t="shared" si="5"/>
        <v>-20</v>
      </c>
      <c r="S4" s="10">
        <f t="shared" si="6"/>
        <v>0</v>
      </c>
      <c r="T4" s="9">
        <v>0</v>
      </c>
      <c r="U4" s="10">
        <f t="shared" si="11"/>
        <v>-20</v>
      </c>
      <c r="V4" s="10">
        <f t="shared" si="7"/>
        <v>0</v>
      </c>
      <c r="W4" s="11">
        <f t="shared" si="8"/>
        <v>76</v>
      </c>
      <c r="X4" s="11">
        <v>8.4</v>
      </c>
      <c r="Y4" s="7">
        <v>6.5</v>
      </c>
      <c r="Z4" s="12">
        <f t="shared" si="9"/>
        <v>4.9400000000000004</v>
      </c>
      <c r="AA4" s="29">
        <f t="shared" si="12"/>
        <v>41.496000000000002</v>
      </c>
    </row>
    <row r="5" spans="1:27" ht="19.899999999999999" customHeight="1" x14ac:dyDescent="0.25">
      <c r="A5" s="67" t="s">
        <v>76</v>
      </c>
      <c r="B5" s="7" t="s">
        <v>26</v>
      </c>
      <c r="C5" s="7" t="s">
        <v>27</v>
      </c>
      <c r="D5" s="7" t="s">
        <v>23</v>
      </c>
      <c r="E5" s="55" t="s">
        <v>77</v>
      </c>
      <c r="F5" s="7" t="s">
        <v>9</v>
      </c>
      <c r="G5" s="8">
        <v>20</v>
      </c>
      <c r="H5" s="9">
        <v>85</v>
      </c>
      <c r="I5" s="10">
        <f t="shared" si="0"/>
        <v>65</v>
      </c>
      <c r="J5" s="10">
        <f t="shared" si="10"/>
        <v>65</v>
      </c>
      <c r="K5" s="56">
        <v>28</v>
      </c>
      <c r="L5" s="10">
        <f t="shared" si="1"/>
        <v>8</v>
      </c>
      <c r="M5" s="10">
        <f t="shared" si="2"/>
        <v>8</v>
      </c>
      <c r="N5" s="9">
        <v>19</v>
      </c>
      <c r="O5" s="10">
        <f t="shared" si="3"/>
        <v>-1</v>
      </c>
      <c r="P5" s="10">
        <f t="shared" si="4"/>
        <v>0</v>
      </c>
      <c r="Q5" s="9">
        <v>45</v>
      </c>
      <c r="R5" s="10">
        <f t="shared" si="5"/>
        <v>25</v>
      </c>
      <c r="S5" s="10">
        <f t="shared" si="6"/>
        <v>25</v>
      </c>
      <c r="T5" s="9">
        <v>71</v>
      </c>
      <c r="U5" s="10">
        <f t="shared" si="11"/>
        <v>51</v>
      </c>
      <c r="V5" s="10">
        <f t="shared" si="7"/>
        <v>51</v>
      </c>
      <c r="W5" s="11">
        <f t="shared" si="8"/>
        <v>149</v>
      </c>
      <c r="X5" s="11">
        <v>8.4</v>
      </c>
      <c r="Y5" s="7">
        <v>6.5</v>
      </c>
      <c r="Z5" s="12">
        <f t="shared" si="9"/>
        <v>9.6850000000000005</v>
      </c>
      <c r="AA5" s="29">
        <f t="shared" si="12"/>
        <v>81.354000000000013</v>
      </c>
    </row>
    <row r="6" spans="1:27" ht="19.899999999999999" customHeight="1" x14ac:dyDescent="0.25">
      <c r="A6" s="67" t="s">
        <v>84</v>
      </c>
      <c r="B6" s="7" t="s">
        <v>57</v>
      </c>
      <c r="C6" s="7" t="s">
        <v>58</v>
      </c>
      <c r="D6" s="7" t="s">
        <v>23</v>
      </c>
      <c r="E6" s="55" t="s">
        <v>85</v>
      </c>
      <c r="F6" s="7" t="s">
        <v>9</v>
      </c>
      <c r="G6" s="8">
        <v>20</v>
      </c>
      <c r="H6" s="9">
        <v>30</v>
      </c>
      <c r="I6" s="10">
        <f t="shared" si="0"/>
        <v>10</v>
      </c>
      <c r="J6" s="10">
        <f t="shared" si="10"/>
        <v>10</v>
      </c>
      <c r="K6" s="9">
        <v>0</v>
      </c>
      <c r="L6" s="10">
        <f t="shared" si="1"/>
        <v>-20</v>
      </c>
      <c r="M6" s="10">
        <f t="shared" si="2"/>
        <v>0</v>
      </c>
      <c r="N6" s="9">
        <v>0</v>
      </c>
      <c r="O6" s="10">
        <f t="shared" si="3"/>
        <v>-20</v>
      </c>
      <c r="P6" s="10">
        <f t="shared" si="4"/>
        <v>0</v>
      </c>
      <c r="Q6" s="9">
        <v>0</v>
      </c>
      <c r="R6" s="10">
        <f t="shared" si="5"/>
        <v>-20</v>
      </c>
      <c r="S6" s="10">
        <f t="shared" si="6"/>
        <v>0</v>
      </c>
      <c r="T6" s="9">
        <v>0</v>
      </c>
      <c r="U6" s="10">
        <f t="shared" si="11"/>
        <v>-20</v>
      </c>
      <c r="V6" s="10">
        <f t="shared" si="7"/>
        <v>0</v>
      </c>
      <c r="W6" s="11">
        <f t="shared" si="8"/>
        <v>10</v>
      </c>
      <c r="X6" s="11">
        <v>8.4</v>
      </c>
      <c r="Y6" s="7">
        <v>6.5</v>
      </c>
      <c r="Z6" s="12">
        <f t="shared" si="9"/>
        <v>0.65</v>
      </c>
      <c r="AA6" s="29">
        <f t="shared" si="12"/>
        <v>5.4600000000000009</v>
      </c>
    </row>
    <row r="7" spans="1:27" ht="19.899999999999999" customHeight="1" x14ac:dyDescent="0.25">
      <c r="A7" s="67" t="s">
        <v>222</v>
      </c>
      <c r="B7" s="7" t="s">
        <v>57</v>
      </c>
      <c r="C7" s="7" t="s">
        <v>58</v>
      </c>
      <c r="D7" s="7" t="s">
        <v>23</v>
      </c>
      <c r="E7" s="55" t="s">
        <v>223</v>
      </c>
      <c r="F7" s="7" t="s">
        <v>9</v>
      </c>
      <c r="G7" s="8">
        <v>20</v>
      </c>
      <c r="H7" s="9">
        <v>0</v>
      </c>
      <c r="I7" s="10">
        <f t="shared" si="0"/>
        <v>-20</v>
      </c>
      <c r="J7" s="10">
        <f t="shared" si="10"/>
        <v>0</v>
      </c>
      <c r="K7" s="9">
        <v>18</v>
      </c>
      <c r="L7" s="10">
        <f t="shared" si="1"/>
        <v>-2</v>
      </c>
      <c r="M7" s="10">
        <f t="shared" si="2"/>
        <v>0</v>
      </c>
      <c r="N7" s="9">
        <v>0</v>
      </c>
      <c r="O7" s="10">
        <f t="shared" si="3"/>
        <v>-20</v>
      </c>
      <c r="P7" s="10">
        <f t="shared" si="4"/>
        <v>0</v>
      </c>
      <c r="Q7" s="9">
        <v>15</v>
      </c>
      <c r="R7" s="10">
        <f t="shared" si="5"/>
        <v>-5</v>
      </c>
      <c r="S7" s="10">
        <f t="shared" si="6"/>
        <v>0</v>
      </c>
      <c r="T7" s="9">
        <v>38</v>
      </c>
      <c r="U7" s="10">
        <f t="shared" si="11"/>
        <v>18</v>
      </c>
      <c r="V7" s="10">
        <f t="shared" si="7"/>
        <v>18</v>
      </c>
      <c r="W7" s="11">
        <f t="shared" si="8"/>
        <v>18</v>
      </c>
      <c r="X7" s="11">
        <v>8.4</v>
      </c>
      <c r="Y7" s="7">
        <v>6.5</v>
      </c>
      <c r="Z7" s="12">
        <f t="shared" si="9"/>
        <v>1.17</v>
      </c>
      <c r="AA7" s="29">
        <f t="shared" si="12"/>
        <v>9.8279999999999994</v>
      </c>
    </row>
    <row r="8" spans="1:27" ht="19.899999999999999" customHeight="1" thickBot="1" x14ac:dyDescent="0.3">
      <c r="A8" s="68" t="s">
        <v>109</v>
      </c>
      <c r="B8" s="30" t="s">
        <v>26</v>
      </c>
      <c r="C8" s="30" t="s">
        <v>92</v>
      </c>
      <c r="D8" s="30" t="s">
        <v>23</v>
      </c>
      <c r="E8" s="75" t="s">
        <v>24</v>
      </c>
      <c r="F8" s="30" t="s">
        <v>9</v>
      </c>
      <c r="G8" s="31">
        <v>20</v>
      </c>
      <c r="H8" s="32">
        <v>15</v>
      </c>
      <c r="I8" s="33">
        <f t="shared" si="0"/>
        <v>-5</v>
      </c>
      <c r="J8" s="33">
        <f t="shared" si="10"/>
        <v>0</v>
      </c>
      <c r="K8" s="32">
        <v>16</v>
      </c>
      <c r="L8" s="33">
        <f t="shared" si="1"/>
        <v>-4</v>
      </c>
      <c r="M8" s="33">
        <f t="shared" si="2"/>
        <v>0</v>
      </c>
      <c r="N8" s="32">
        <v>15</v>
      </c>
      <c r="O8" s="33">
        <f t="shared" si="3"/>
        <v>-5</v>
      </c>
      <c r="P8" s="33">
        <f t="shared" si="4"/>
        <v>0</v>
      </c>
      <c r="Q8" s="32">
        <v>16</v>
      </c>
      <c r="R8" s="33">
        <f t="shared" si="5"/>
        <v>-4</v>
      </c>
      <c r="S8" s="33">
        <f t="shared" si="6"/>
        <v>0</v>
      </c>
      <c r="T8" s="32">
        <v>13</v>
      </c>
      <c r="U8" s="33">
        <f t="shared" si="11"/>
        <v>-7</v>
      </c>
      <c r="V8" s="33">
        <f t="shared" si="7"/>
        <v>0</v>
      </c>
      <c r="W8" s="62">
        <f t="shared" si="8"/>
        <v>0</v>
      </c>
      <c r="X8" s="62">
        <v>8.4</v>
      </c>
      <c r="Y8" s="30">
        <v>11</v>
      </c>
      <c r="Z8" s="34">
        <f t="shared" si="9"/>
        <v>0</v>
      </c>
      <c r="AA8" s="35">
        <f t="shared" si="12"/>
        <v>0</v>
      </c>
    </row>
    <row r="9" spans="1:27" ht="19.899999999999999" customHeight="1" thickBot="1" x14ac:dyDescent="0.3">
      <c r="A9" s="36"/>
      <c r="B9" s="37"/>
      <c r="C9" s="37"/>
      <c r="D9" s="37"/>
      <c r="E9" s="61"/>
      <c r="F9" s="37"/>
      <c r="G9" s="38"/>
      <c r="H9" s="39"/>
      <c r="I9" s="40"/>
      <c r="J9" s="40"/>
      <c r="K9" s="39"/>
      <c r="L9" s="40"/>
      <c r="M9" s="40"/>
      <c r="N9" s="39"/>
      <c r="O9" s="40"/>
      <c r="P9" s="40"/>
      <c r="Q9" s="39"/>
      <c r="R9" s="40"/>
      <c r="S9" s="40"/>
      <c r="T9" s="39"/>
      <c r="U9" s="40"/>
      <c r="V9" s="40"/>
      <c r="W9" s="41"/>
      <c r="X9" s="41"/>
      <c r="Y9" s="37"/>
      <c r="Z9" s="42"/>
      <c r="AA9" s="43"/>
    </row>
    <row r="10" spans="1:27" ht="19.899999999999999" customHeight="1" x14ac:dyDescent="0.25">
      <c r="A10" s="66" t="s">
        <v>10</v>
      </c>
      <c r="B10" s="21" t="s">
        <v>5</v>
      </c>
      <c r="C10" s="21" t="s">
        <v>11</v>
      </c>
      <c r="D10" s="21" t="s">
        <v>12</v>
      </c>
      <c r="E10" s="74" t="s">
        <v>13</v>
      </c>
      <c r="F10" s="21" t="s">
        <v>9</v>
      </c>
      <c r="G10" s="22">
        <v>20</v>
      </c>
      <c r="H10" s="23">
        <v>164</v>
      </c>
      <c r="I10" s="24">
        <f t="shared" ref="I10:I16" si="13">H10-G10</f>
        <v>144</v>
      </c>
      <c r="J10" s="24">
        <f t="shared" ref="J10:J50" si="14">IF(I10&lt;0,0,I10)</f>
        <v>144</v>
      </c>
      <c r="K10" s="23">
        <v>27</v>
      </c>
      <c r="L10" s="24">
        <f t="shared" ref="L10:L50" si="15">K10-G10</f>
        <v>7</v>
      </c>
      <c r="M10" s="24">
        <f t="shared" ref="M10:M50" si="16">IF(L10&lt;0,0,L10)</f>
        <v>7</v>
      </c>
      <c r="N10" s="23">
        <v>26</v>
      </c>
      <c r="O10" s="24">
        <f t="shared" ref="O10:O50" si="17">N10-G10</f>
        <v>6</v>
      </c>
      <c r="P10" s="24">
        <f t="shared" ref="P10:P50" si="18">IF(O10&lt;0,0,O10)</f>
        <v>6</v>
      </c>
      <c r="Q10" s="23">
        <v>411</v>
      </c>
      <c r="R10" s="24">
        <f t="shared" ref="R10:R50" si="19">Q10-G10</f>
        <v>391</v>
      </c>
      <c r="S10" s="24">
        <f t="shared" ref="S10:S50" si="20">IF(R10&lt;0,0,R10)</f>
        <v>391</v>
      </c>
      <c r="T10" s="23">
        <v>32</v>
      </c>
      <c r="U10" s="24">
        <f t="shared" si="11"/>
        <v>12</v>
      </c>
      <c r="V10" s="24">
        <f t="shared" si="7"/>
        <v>12</v>
      </c>
      <c r="W10" s="25">
        <f t="shared" ref="W10:W50" si="21">J10+M10+P10+S10+V10</f>
        <v>560</v>
      </c>
      <c r="X10" s="25">
        <v>8.4</v>
      </c>
      <c r="Y10" s="21">
        <v>6.5</v>
      </c>
      <c r="Z10" s="26">
        <f t="shared" ref="Z10:Z50" si="22">W10*Y10/100</f>
        <v>36.4</v>
      </c>
      <c r="AA10" s="27">
        <f t="shared" si="12"/>
        <v>305.76</v>
      </c>
    </row>
    <row r="11" spans="1:27" ht="19.899999999999999" customHeight="1" x14ac:dyDescent="0.25">
      <c r="A11" s="67" t="s">
        <v>37</v>
      </c>
      <c r="B11" s="7" t="s">
        <v>5</v>
      </c>
      <c r="C11" s="7" t="s">
        <v>15</v>
      </c>
      <c r="D11" s="7" t="s">
        <v>12</v>
      </c>
      <c r="E11" s="55" t="s">
        <v>38</v>
      </c>
      <c r="F11" s="7" t="s">
        <v>200</v>
      </c>
      <c r="G11" s="8">
        <v>700</v>
      </c>
      <c r="H11" s="9">
        <v>50</v>
      </c>
      <c r="I11" s="10">
        <f t="shared" si="13"/>
        <v>-650</v>
      </c>
      <c r="J11" s="10">
        <f t="shared" si="14"/>
        <v>0</v>
      </c>
      <c r="K11" s="9">
        <v>62</v>
      </c>
      <c r="L11" s="10">
        <f t="shared" si="15"/>
        <v>-638</v>
      </c>
      <c r="M11" s="10">
        <f t="shared" si="16"/>
        <v>0</v>
      </c>
      <c r="N11" s="9">
        <v>78</v>
      </c>
      <c r="O11" s="10">
        <f t="shared" si="17"/>
        <v>-622</v>
      </c>
      <c r="P11" s="10">
        <f t="shared" si="18"/>
        <v>0</v>
      </c>
      <c r="Q11" s="9">
        <v>63</v>
      </c>
      <c r="R11" s="10">
        <f t="shared" si="19"/>
        <v>-637</v>
      </c>
      <c r="S11" s="10">
        <f t="shared" si="20"/>
        <v>0</v>
      </c>
      <c r="T11" s="9">
        <v>86</v>
      </c>
      <c r="U11" s="10">
        <f t="shared" si="11"/>
        <v>-614</v>
      </c>
      <c r="V11" s="10">
        <f t="shared" si="7"/>
        <v>0</v>
      </c>
      <c r="W11" s="11">
        <f t="shared" si="21"/>
        <v>0</v>
      </c>
      <c r="X11" s="11">
        <v>8.4</v>
      </c>
      <c r="Y11" s="7">
        <v>6.5</v>
      </c>
      <c r="Z11" s="12">
        <f t="shared" si="22"/>
        <v>0</v>
      </c>
      <c r="AA11" s="29">
        <f t="shared" si="12"/>
        <v>0</v>
      </c>
    </row>
    <row r="12" spans="1:27" ht="19.899999999999999" customHeight="1" x14ac:dyDescent="0.25">
      <c r="A12" s="67" t="s">
        <v>39</v>
      </c>
      <c r="B12" s="7" t="s">
        <v>5</v>
      </c>
      <c r="C12" s="7" t="s">
        <v>15</v>
      </c>
      <c r="D12" s="7" t="s">
        <v>12</v>
      </c>
      <c r="E12" s="55" t="s">
        <v>40</v>
      </c>
      <c r="F12" s="7" t="s">
        <v>9</v>
      </c>
      <c r="G12" s="8">
        <v>20</v>
      </c>
      <c r="H12" s="9">
        <v>505</v>
      </c>
      <c r="I12" s="10">
        <f t="shared" si="13"/>
        <v>485</v>
      </c>
      <c r="J12" s="10">
        <f t="shared" si="14"/>
        <v>485</v>
      </c>
      <c r="K12" s="9">
        <v>47</v>
      </c>
      <c r="L12" s="10">
        <f t="shared" si="15"/>
        <v>27</v>
      </c>
      <c r="M12" s="10">
        <f t="shared" si="16"/>
        <v>27</v>
      </c>
      <c r="N12" s="9">
        <v>105</v>
      </c>
      <c r="O12" s="10">
        <f t="shared" si="17"/>
        <v>85</v>
      </c>
      <c r="P12" s="10">
        <f t="shared" si="18"/>
        <v>85</v>
      </c>
      <c r="Q12" s="9">
        <v>73</v>
      </c>
      <c r="R12" s="10">
        <f t="shared" si="19"/>
        <v>53</v>
      </c>
      <c r="S12" s="10">
        <f t="shared" si="20"/>
        <v>53</v>
      </c>
      <c r="T12" s="9">
        <v>56</v>
      </c>
      <c r="U12" s="10">
        <f t="shared" si="11"/>
        <v>36</v>
      </c>
      <c r="V12" s="10">
        <f t="shared" si="7"/>
        <v>36</v>
      </c>
      <c r="W12" s="11">
        <f t="shared" si="21"/>
        <v>686</v>
      </c>
      <c r="X12" s="11">
        <v>8.4</v>
      </c>
      <c r="Y12" s="7">
        <v>6.5</v>
      </c>
      <c r="Z12" s="12">
        <f t="shared" si="22"/>
        <v>44.59</v>
      </c>
      <c r="AA12" s="29">
        <f t="shared" si="12"/>
        <v>374.55600000000004</v>
      </c>
    </row>
    <row r="13" spans="1:27" ht="19.899999999999999" customHeight="1" x14ac:dyDescent="0.25">
      <c r="A13" s="67" t="s">
        <v>45</v>
      </c>
      <c r="B13" s="7" t="s">
        <v>5</v>
      </c>
      <c r="C13" s="7" t="s">
        <v>15</v>
      </c>
      <c r="D13" s="7" t="s">
        <v>12</v>
      </c>
      <c r="E13" s="55" t="s">
        <v>46</v>
      </c>
      <c r="F13" s="7" t="s">
        <v>9</v>
      </c>
      <c r="G13" s="8">
        <v>20</v>
      </c>
      <c r="H13" s="9">
        <v>0</v>
      </c>
      <c r="I13" s="10">
        <f t="shared" si="13"/>
        <v>-20</v>
      </c>
      <c r="J13" s="10">
        <f t="shared" si="14"/>
        <v>0</v>
      </c>
      <c r="K13" s="9">
        <v>0</v>
      </c>
      <c r="L13" s="10">
        <f t="shared" si="15"/>
        <v>-20</v>
      </c>
      <c r="M13" s="10">
        <f t="shared" si="16"/>
        <v>0</v>
      </c>
      <c r="N13" s="9">
        <v>1</v>
      </c>
      <c r="O13" s="10">
        <f t="shared" si="17"/>
        <v>-19</v>
      </c>
      <c r="P13" s="10">
        <f t="shared" si="18"/>
        <v>0</v>
      </c>
      <c r="Q13" s="9">
        <v>0</v>
      </c>
      <c r="R13" s="10">
        <f t="shared" si="19"/>
        <v>-20</v>
      </c>
      <c r="S13" s="10">
        <f t="shared" si="20"/>
        <v>0</v>
      </c>
      <c r="T13" s="9">
        <v>0</v>
      </c>
      <c r="U13" s="10">
        <f t="shared" si="11"/>
        <v>-20</v>
      </c>
      <c r="V13" s="10">
        <f t="shared" si="7"/>
        <v>0</v>
      </c>
      <c r="W13" s="11">
        <f t="shared" si="21"/>
        <v>0</v>
      </c>
      <c r="X13" s="11">
        <v>8.4</v>
      </c>
      <c r="Y13" s="7">
        <v>6.5</v>
      </c>
      <c r="Z13" s="12">
        <f t="shared" si="22"/>
        <v>0</v>
      </c>
      <c r="AA13" s="29">
        <f t="shared" si="12"/>
        <v>0</v>
      </c>
    </row>
    <row r="14" spans="1:27" ht="19.899999999999999" customHeight="1" x14ac:dyDescent="0.25">
      <c r="A14" s="67" t="s">
        <v>41</v>
      </c>
      <c r="B14" s="7" t="s">
        <v>5</v>
      </c>
      <c r="C14" s="7" t="s">
        <v>15</v>
      </c>
      <c r="D14" s="7" t="s">
        <v>12</v>
      </c>
      <c r="E14" s="55" t="s">
        <v>42</v>
      </c>
      <c r="F14" s="7" t="s">
        <v>9</v>
      </c>
      <c r="G14" s="8">
        <v>20</v>
      </c>
      <c r="H14" s="9">
        <v>9</v>
      </c>
      <c r="I14" s="10">
        <f t="shared" si="13"/>
        <v>-11</v>
      </c>
      <c r="J14" s="10">
        <f t="shared" si="14"/>
        <v>0</v>
      </c>
      <c r="K14" s="9">
        <v>0</v>
      </c>
      <c r="L14" s="10">
        <f t="shared" si="15"/>
        <v>-20</v>
      </c>
      <c r="M14" s="10">
        <f t="shared" si="16"/>
        <v>0</v>
      </c>
      <c r="N14" s="9">
        <v>0</v>
      </c>
      <c r="O14" s="10">
        <f t="shared" si="17"/>
        <v>-20</v>
      </c>
      <c r="P14" s="10">
        <f t="shared" si="18"/>
        <v>0</v>
      </c>
      <c r="Q14" s="9">
        <v>0</v>
      </c>
      <c r="R14" s="10">
        <f t="shared" si="19"/>
        <v>-20</v>
      </c>
      <c r="S14" s="10">
        <f t="shared" si="20"/>
        <v>0</v>
      </c>
      <c r="T14" s="9">
        <v>0</v>
      </c>
      <c r="U14" s="10">
        <f t="shared" si="11"/>
        <v>-20</v>
      </c>
      <c r="V14" s="10">
        <f t="shared" si="7"/>
        <v>0</v>
      </c>
      <c r="W14" s="11">
        <f t="shared" si="21"/>
        <v>0</v>
      </c>
      <c r="X14" s="11">
        <v>8.4</v>
      </c>
      <c r="Y14" s="7">
        <v>6.5</v>
      </c>
      <c r="Z14" s="12">
        <f t="shared" si="22"/>
        <v>0</v>
      </c>
      <c r="AA14" s="29">
        <f t="shared" si="12"/>
        <v>0</v>
      </c>
    </row>
    <row r="15" spans="1:27" ht="19.899999999999999" customHeight="1" x14ac:dyDescent="0.25">
      <c r="A15" s="67" t="s">
        <v>267</v>
      </c>
      <c r="B15" s="7" t="s">
        <v>5</v>
      </c>
      <c r="C15" s="7">
        <v>308</v>
      </c>
      <c r="D15" s="7" t="s">
        <v>12</v>
      </c>
      <c r="E15" s="55" t="s">
        <v>213</v>
      </c>
      <c r="F15" s="7" t="s">
        <v>9</v>
      </c>
      <c r="G15" s="8">
        <v>20</v>
      </c>
      <c r="H15" s="9">
        <v>0</v>
      </c>
      <c r="I15" s="10">
        <f t="shared" si="13"/>
        <v>-20</v>
      </c>
      <c r="J15" s="10">
        <f t="shared" si="14"/>
        <v>0</v>
      </c>
      <c r="K15" s="9">
        <v>0</v>
      </c>
      <c r="L15" s="10">
        <f t="shared" si="15"/>
        <v>-20</v>
      </c>
      <c r="M15" s="10">
        <f t="shared" si="16"/>
        <v>0</v>
      </c>
      <c r="N15" s="9">
        <v>0</v>
      </c>
      <c r="O15" s="10">
        <f t="shared" si="17"/>
        <v>-20</v>
      </c>
      <c r="P15" s="10">
        <f t="shared" si="18"/>
        <v>0</v>
      </c>
      <c r="Q15" s="9">
        <v>0</v>
      </c>
      <c r="R15" s="10">
        <f t="shared" si="19"/>
        <v>-20</v>
      </c>
      <c r="S15" s="10">
        <f t="shared" si="20"/>
        <v>0</v>
      </c>
      <c r="T15" s="9">
        <v>0</v>
      </c>
      <c r="U15" s="10">
        <f t="shared" si="11"/>
        <v>-20</v>
      </c>
      <c r="V15" s="10">
        <f t="shared" si="7"/>
        <v>0</v>
      </c>
      <c r="W15" s="11">
        <f t="shared" si="21"/>
        <v>0</v>
      </c>
      <c r="X15" s="11">
        <v>8.4</v>
      </c>
      <c r="Y15" s="7">
        <v>6.5</v>
      </c>
      <c r="Z15" s="12">
        <f t="shared" si="22"/>
        <v>0</v>
      </c>
      <c r="AA15" s="29">
        <f>Z15*X15</f>
        <v>0</v>
      </c>
    </row>
    <row r="16" spans="1:27" ht="19.899999999999999" customHeight="1" x14ac:dyDescent="0.25">
      <c r="A16" s="67" t="s">
        <v>34</v>
      </c>
      <c r="B16" s="7" t="s">
        <v>5</v>
      </c>
      <c r="C16" s="7" t="s">
        <v>35</v>
      </c>
      <c r="D16" s="7" t="s">
        <v>12</v>
      </c>
      <c r="E16" s="55" t="s">
        <v>36</v>
      </c>
      <c r="F16" s="7" t="s">
        <v>9</v>
      </c>
      <c r="G16" s="8">
        <v>20</v>
      </c>
      <c r="H16" s="9">
        <v>20</v>
      </c>
      <c r="I16" s="10">
        <f t="shared" si="13"/>
        <v>0</v>
      </c>
      <c r="J16" s="10">
        <f t="shared" si="14"/>
        <v>0</v>
      </c>
      <c r="K16" s="9">
        <v>19</v>
      </c>
      <c r="L16" s="10">
        <f t="shared" si="15"/>
        <v>-1</v>
      </c>
      <c r="M16" s="10">
        <f t="shared" si="16"/>
        <v>0</v>
      </c>
      <c r="N16" s="9">
        <v>18</v>
      </c>
      <c r="O16" s="10">
        <f t="shared" si="17"/>
        <v>-2</v>
      </c>
      <c r="P16" s="10">
        <f t="shared" si="18"/>
        <v>0</v>
      </c>
      <c r="Q16" s="9">
        <v>14</v>
      </c>
      <c r="R16" s="10">
        <f t="shared" si="19"/>
        <v>-6</v>
      </c>
      <c r="S16" s="10">
        <f t="shared" si="20"/>
        <v>0</v>
      </c>
      <c r="T16" s="9">
        <v>15</v>
      </c>
      <c r="U16" s="10">
        <f t="shared" si="11"/>
        <v>-5</v>
      </c>
      <c r="V16" s="10">
        <f t="shared" si="7"/>
        <v>0</v>
      </c>
      <c r="W16" s="11">
        <f t="shared" si="21"/>
        <v>0</v>
      </c>
      <c r="X16" s="11">
        <v>8.4</v>
      </c>
      <c r="Y16" s="7">
        <v>6.5</v>
      </c>
      <c r="Z16" s="12">
        <f t="shared" si="22"/>
        <v>0</v>
      </c>
      <c r="AA16" s="29">
        <f t="shared" si="12"/>
        <v>0</v>
      </c>
    </row>
    <row r="17" spans="1:27" ht="19.899999999999999" customHeight="1" x14ac:dyDescent="0.25">
      <c r="A17" s="67" t="s">
        <v>175</v>
      </c>
      <c r="B17" s="7" t="s">
        <v>26</v>
      </c>
      <c r="C17" s="7" t="s">
        <v>27</v>
      </c>
      <c r="D17" s="7" t="s">
        <v>12</v>
      </c>
      <c r="E17" s="55" t="s">
        <v>151</v>
      </c>
      <c r="F17" s="7" t="s">
        <v>14</v>
      </c>
      <c r="G17" s="8"/>
      <c r="H17" s="9"/>
      <c r="I17" s="10"/>
      <c r="J17" s="10">
        <f t="shared" si="14"/>
        <v>0</v>
      </c>
      <c r="K17" s="9"/>
      <c r="L17" s="10">
        <f t="shared" si="15"/>
        <v>0</v>
      </c>
      <c r="M17" s="10">
        <f t="shared" si="16"/>
        <v>0</v>
      </c>
      <c r="N17" s="9"/>
      <c r="O17" s="10">
        <f t="shared" si="17"/>
        <v>0</v>
      </c>
      <c r="P17" s="10">
        <f t="shared" si="18"/>
        <v>0</v>
      </c>
      <c r="Q17" s="9"/>
      <c r="R17" s="10">
        <f t="shared" si="19"/>
        <v>0</v>
      </c>
      <c r="S17" s="10">
        <f t="shared" si="20"/>
        <v>0</v>
      </c>
      <c r="T17" s="9"/>
      <c r="U17" s="10">
        <f t="shared" si="11"/>
        <v>0</v>
      </c>
      <c r="V17" s="10">
        <f t="shared" si="7"/>
        <v>0</v>
      </c>
      <c r="W17" s="11">
        <f t="shared" si="21"/>
        <v>0</v>
      </c>
      <c r="X17" s="11">
        <v>8.4</v>
      </c>
      <c r="Y17" s="7">
        <v>6.5</v>
      </c>
      <c r="Z17" s="12">
        <f t="shared" si="22"/>
        <v>0</v>
      </c>
      <c r="AA17" s="29">
        <f t="shared" si="12"/>
        <v>0</v>
      </c>
    </row>
    <row r="18" spans="1:27" ht="19.899999999999999" customHeight="1" x14ac:dyDescent="0.25">
      <c r="A18" s="28" t="s">
        <v>29</v>
      </c>
      <c r="B18" s="7" t="s">
        <v>26</v>
      </c>
      <c r="C18" s="7" t="s">
        <v>27</v>
      </c>
      <c r="D18" s="7" t="s">
        <v>12</v>
      </c>
      <c r="E18" s="57"/>
      <c r="F18" s="7" t="s">
        <v>9</v>
      </c>
      <c r="G18" s="8">
        <v>20</v>
      </c>
      <c r="H18" s="9"/>
      <c r="I18" s="10">
        <f t="shared" ref="I18:I26" si="23">H18-G18</f>
        <v>-20</v>
      </c>
      <c r="J18" s="10">
        <f t="shared" si="14"/>
        <v>0</v>
      </c>
      <c r="K18" s="9"/>
      <c r="L18" s="10">
        <f t="shared" si="15"/>
        <v>-20</v>
      </c>
      <c r="M18" s="10">
        <f t="shared" si="16"/>
        <v>0</v>
      </c>
      <c r="N18" s="9"/>
      <c r="O18" s="10">
        <f t="shared" si="17"/>
        <v>-20</v>
      </c>
      <c r="P18" s="10">
        <f t="shared" si="18"/>
        <v>0</v>
      </c>
      <c r="Q18" s="9"/>
      <c r="R18" s="10">
        <f t="shared" si="19"/>
        <v>-20</v>
      </c>
      <c r="S18" s="10">
        <f t="shared" si="20"/>
        <v>0</v>
      </c>
      <c r="T18" s="9"/>
      <c r="U18" s="10">
        <f t="shared" si="11"/>
        <v>-20</v>
      </c>
      <c r="V18" s="10">
        <f t="shared" si="7"/>
        <v>0</v>
      </c>
      <c r="W18" s="11">
        <f t="shared" si="21"/>
        <v>0</v>
      </c>
      <c r="X18" s="11">
        <v>8.4</v>
      </c>
      <c r="Y18" s="7">
        <v>6.5</v>
      </c>
      <c r="Z18" s="12">
        <f t="shared" si="22"/>
        <v>0</v>
      </c>
      <c r="AA18" s="29">
        <f t="shared" si="12"/>
        <v>0</v>
      </c>
    </row>
    <row r="19" spans="1:27" ht="19.899999999999999" customHeight="1" x14ac:dyDescent="0.25">
      <c r="A19" s="67" t="s">
        <v>30</v>
      </c>
      <c r="B19" s="7" t="s">
        <v>26</v>
      </c>
      <c r="C19" s="7" t="s">
        <v>27</v>
      </c>
      <c r="D19" s="7" t="s">
        <v>12</v>
      </c>
      <c r="E19" s="55" t="s">
        <v>31</v>
      </c>
      <c r="F19" s="7" t="s">
        <v>9</v>
      </c>
      <c r="G19" s="8">
        <v>20</v>
      </c>
      <c r="H19" s="9">
        <v>12</v>
      </c>
      <c r="I19" s="10">
        <f t="shared" si="23"/>
        <v>-8</v>
      </c>
      <c r="J19" s="10">
        <f t="shared" si="14"/>
        <v>0</v>
      </c>
      <c r="K19" s="9">
        <v>10</v>
      </c>
      <c r="L19" s="10">
        <f t="shared" si="15"/>
        <v>-10</v>
      </c>
      <c r="M19" s="10">
        <f t="shared" si="16"/>
        <v>0</v>
      </c>
      <c r="N19" s="9">
        <v>8</v>
      </c>
      <c r="O19" s="10">
        <f t="shared" si="17"/>
        <v>-12</v>
      </c>
      <c r="P19" s="10">
        <f t="shared" si="18"/>
        <v>0</v>
      </c>
      <c r="Q19" s="9">
        <v>15</v>
      </c>
      <c r="R19" s="10">
        <f t="shared" si="19"/>
        <v>-5</v>
      </c>
      <c r="S19" s="10">
        <f t="shared" si="20"/>
        <v>0</v>
      </c>
      <c r="T19" s="9">
        <v>19</v>
      </c>
      <c r="U19" s="10">
        <f t="shared" si="11"/>
        <v>-1</v>
      </c>
      <c r="V19" s="10">
        <f t="shared" si="7"/>
        <v>0</v>
      </c>
      <c r="W19" s="11">
        <f t="shared" si="21"/>
        <v>0</v>
      </c>
      <c r="X19" s="11">
        <v>8.4</v>
      </c>
      <c r="Y19" s="7">
        <v>6.5</v>
      </c>
      <c r="Z19" s="12">
        <f t="shared" si="22"/>
        <v>0</v>
      </c>
      <c r="AA19" s="29">
        <f t="shared" si="12"/>
        <v>0</v>
      </c>
    </row>
    <row r="20" spans="1:27" ht="19.899999999999999" customHeight="1" x14ac:dyDescent="0.25">
      <c r="A20" s="67" t="s">
        <v>80</v>
      </c>
      <c r="B20" s="7" t="s">
        <v>26</v>
      </c>
      <c r="C20" s="7" t="s">
        <v>27</v>
      </c>
      <c r="D20" s="7" t="s">
        <v>12</v>
      </c>
      <c r="E20" s="55" t="s">
        <v>81</v>
      </c>
      <c r="F20" s="7" t="s">
        <v>9</v>
      </c>
      <c r="G20" s="8">
        <v>20</v>
      </c>
      <c r="H20" s="9">
        <v>0</v>
      </c>
      <c r="I20" s="10">
        <f t="shared" si="23"/>
        <v>-20</v>
      </c>
      <c r="J20" s="10">
        <f t="shared" si="14"/>
        <v>0</v>
      </c>
      <c r="K20" s="9">
        <v>11</v>
      </c>
      <c r="L20" s="10">
        <f t="shared" si="15"/>
        <v>-9</v>
      </c>
      <c r="M20" s="10">
        <f t="shared" si="16"/>
        <v>0</v>
      </c>
      <c r="N20" s="9">
        <v>10</v>
      </c>
      <c r="O20" s="10">
        <f t="shared" si="17"/>
        <v>-10</v>
      </c>
      <c r="P20" s="10">
        <f t="shared" si="18"/>
        <v>0</v>
      </c>
      <c r="Q20" s="9">
        <v>14</v>
      </c>
      <c r="R20" s="10">
        <f t="shared" si="19"/>
        <v>-6</v>
      </c>
      <c r="S20" s="10">
        <f t="shared" si="20"/>
        <v>0</v>
      </c>
      <c r="T20" s="9">
        <v>14</v>
      </c>
      <c r="U20" s="10">
        <f t="shared" si="11"/>
        <v>-6</v>
      </c>
      <c r="V20" s="10">
        <f t="shared" si="7"/>
        <v>0</v>
      </c>
      <c r="W20" s="11">
        <f t="shared" si="21"/>
        <v>0</v>
      </c>
      <c r="X20" s="11">
        <v>8.4</v>
      </c>
      <c r="Y20" s="7">
        <v>6.5</v>
      </c>
      <c r="Z20" s="12">
        <f t="shared" si="22"/>
        <v>0</v>
      </c>
      <c r="AA20" s="29">
        <f t="shared" si="12"/>
        <v>0</v>
      </c>
    </row>
    <row r="21" spans="1:27" ht="19.899999999999999" customHeight="1" x14ac:dyDescent="0.25">
      <c r="A21" s="67" t="s">
        <v>147</v>
      </c>
      <c r="B21" s="7" t="s">
        <v>26</v>
      </c>
      <c r="C21" s="7" t="s">
        <v>27</v>
      </c>
      <c r="D21" s="7" t="s">
        <v>12</v>
      </c>
      <c r="E21" s="55" t="s">
        <v>207</v>
      </c>
      <c r="F21" s="7" t="s">
        <v>9</v>
      </c>
      <c r="G21" s="8">
        <v>20</v>
      </c>
      <c r="H21" s="56">
        <v>120</v>
      </c>
      <c r="I21" s="10">
        <f t="shared" si="23"/>
        <v>100</v>
      </c>
      <c r="J21" s="10">
        <f t="shared" si="14"/>
        <v>100</v>
      </c>
      <c r="K21" s="9">
        <v>102</v>
      </c>
      <c r="L21" s="10">
        <f t="shared" si="15"/>
        <v>82</v>
      </c>
      <c r="M21" s="10">
        <f t="shared" si="16"/>
        <v>82</v>
      </c>
      <c r="N21" s="9">
        <v>102</v>
      </c>
      <c r="O21" s="10">
        <f t="shared" si="17"/>
        <v>82</v>
      </c>
      <c r="P21" s="10">
        <f t="shared" si="18"/>
        <v>82</v>
      </c>
      <c r="Q21" s="9">
        <v>75</v>
      </c>
      <c r="R21" s="10">
        <f t="shared" si="19"/>
        <v>55</v>
      </c>
      <c r="S21" s="10">
        <f t="shared" si="20"/>
        <v>55</v>
      </c>
      <c r="T21" s="9">
        <v>105</v>
      </c>
      <c r="U21" s="10">
        <f t="shared" si="11"/>
        <v>85</v>
      </c>
      <c r="V21" s="10">
        <f t="shared" si="7"/>
        <v>85</v>
      </c>
      <c r="W21" s="11">
        <f t="shared" si="21"/>
        <v>404</v>
      </c>
      <c r="X21" s="11">
        <v>8.4</v>
      </c>
      <c r="Y21" s="7">
        <v>6.5</v>
      </c>
      <c r="Z21" s="12">
        <f t="shared" si="22"/>
        <v>26.26</v>
      </c>
      <c r="AA21" s="29">
        <f t="shared" si="12"/>
        <v>220.58400000000003</v>
      </c>
    </row>
    <row r="22" spans="1:27" ht="19.899999999999999" customHeight="1" x14ac:dyDescent="0.25">
      <c r="A22" s="67" t="s">
        <v>128</v>
      </c>
      <c r="B22" s="7" t="s">
        <v>26</v>
      </c>
      <c r="C22" s="7" t="s">
        <v>27</v>
      </c>
      <c r="D22" s="7" t="s">
        <v>12</v>
      </c>
      <c r="E22" s="55" t="s">
        <v>129</v>
      </c>
      <c r="F22" s="7" t="s">
        <v>9</v>
      </c>
      <c r="G22" s="8">
        <v>20</v>
      </c>
      <c r="H22" s="9">
        <v>12</v>
      </c>
      <c r="I22" s="10">
        <f t="shared" si="23"/>
        <v>-8</v>
      </c>
      <c r="J22" s="10">
        <f t="shared" si="14"/>
        <v>0</v>
      </c>
      <c r="K22" s="9">
        <v>19</v>
      </c>
      <c r="L22" s="10">
        <f t="shared" si="15"/>
        <v>-1</v>
      </c>
      <c r="M22" s="10">
        <f t="shared" si="16"/>
        <v>0</v>
      </c>
      <c r="N22" s="9">
        <v>15</v>
      </c>
      <c r="O22" s="10">
        <f t="shared" si="17"/>
        <v>-5</v>
      </c>
      <c r="P22" s="10">
        <f t="shared" si="18"/>
        <v>0</v>
      </c>
      <c r="Q22" s="9">
        <v>17</v>
      </c>
      <c r="R22" s="10">
        <f t="shared" si="19"/>
        <v>-3</v>
      </c>
      <c r="S22" s="10">
        <f t="shared" si="20"/>
        <v>0</v>
      </c>
      <c r="T22" s="9">
        <v>10</v>
      </c>
      <c r="U22" s="10">
        <f t="shared" si="11"/>
        <v>-10</v>
      </c>
      <c r="V22" s="10">
        <f t="shared" si="7"/>
        <v>0</v>
      </c>
      <c r="W22" s="11">
        <f t="shared" si="21"/>
        <v>0</v>
      </c>
      <c r="X22" s="11">
        <v>8.4</v>
      </c>
      <c r="Y22" s="7">
        <v>6.5</v>
      </c>
      <c r="Z22" s="12">
        <f t="shared" si="22"/>
        <v>0</v>
      </c>
      <c r="AA22" s="29">
        <f t="shared" si="12"/>
        <v>0</v>
      </c>
    </row>
    <row r="23" spans="1:27" ht="19.899999999999999" customHeight="1" x14ac:dyDescent="0.25">
      <c r="A23" s="67" t="s">
        <v>130</v>
      </c>
      <c r="B23" s="7" t="s">
        <v>26</v>
      </c>
      <c r="C23" s="7" t="s">
        <v>27</v>
      </c>
      <c r="D23" s="7" t="s">
        <v>12</v>
      </c>
      <c r="E23" s="55" t="s">
        <v>131</v>
      </c>
      <c r="F23" s="7" t="s">
        <v>9</v>
      </c>
      <c r="G23" s="8">
        <v>20</v>
      </c>
      <c r="H23" s="9">
        <v>20</v>
      </c>
      <c r="I23" s="10">
        <f t="shared" si="23"/>
        <v>0</v>
      </c>
      <c r="J23" s="10">
        <f t="shared" si="14"/>
        <v>0</v>
      </c>
      <c r="K23" s="9">
        <v>18</v>
      </c>
      <c r="L23" s="10">
        <f t="shared" si="15"/>
        <v>-2</v>
      </c>
      <c r="M23" s="10">
        <f t="shared" si="16"/>
        <v>0</v>
      </c>
      <c r="N23" s="9">
        <v>15</v>
      </c>
      <c r="O23" s="10">
        <f t="shared" si="17"/>
        <v>-5</v>
      </c>
      <c r="P23" s="10">
        <f t="shared" si="18"/>
        <v>0</v>
      </c>
      <c r="Q23" s="9">
        <v>12</v>
      </c>
      <c r="R23" s="10">
        <f t="shared" si="19"/>
        <v>-8</v>
      </c>
      <c r="S23" s="10">
        <f t="shared" si="20"/>
        <v>0</v>
      </c>
      <c r="T23" s="9">
        <v>17</v>
      </c>
      <c r="U23" s="10">
        <f t="shared" si="11"/>
        <v>-3</v>
      </c>
      <c r="V23" s="10">
        <f t="shared" si="7"/>
        <v>0</v>
      </c>
      <c r="W23" s="11">
        <f t="shared" si="21"/>
        <v>0</v>
      </c>
      <c r="X23" s="11">
        <v>8.4</v>
      </c>
      <c r="Y23" s="7">
        <v>6.5</v>
      </c>
      <c r="Z23" s="12">
        <f t="shared" si="22"/>
        <v>0</v>
      </c>
      <c r="AA23" s="29">
        <f t="shared" si="12"/>
        <v>0</v>
      </c>
    </row>
    <row r="24" spans="1:27" ht="19.899999999999999" customHeight="1" x14ac:dyDescent="0.25">
      <c r="A24" s="67" t="s">
        <v>277</v>
      </c>
      <c r="B24" s="7" t="s">
        <v>57</v>
      </c>
      <c r="C24" s="7" t="s">
        <v>276</v>
      </c>
      <c r="D24" s="7" t="s">
        <v>12</v>
      </c>
      <c r="E24" s="55" t="s">
        <v>259</v>
      </c>
      <c r="F24" s="7" t="s">
        <v>9</v>
      </c>
      <c r="G24" s="8">
        <v>20</v>
      </c>
      <c r="H24" s="9">
        <v>0</v>
      </c>
      <c r="I24" s="10">
        <f t="shared" si="23"/>
        <v>-20</v>
      </c>
      <c r="J24" s="10">
        <f t="shared" si="14"/>
        <v>0</v>
      </c>
      <c r="K24" s="9">
        <v>0</v>
      </c>
      <c r="L24" s="10">
        <f t="shared" si="15"/>
        <v>-20</v>
      </c>
      <c r="M24" s="10">
        <f t="shared" si="16"/>
        <v>0</v>
      </c>
      <c r="N24" s="9">
        <v>317</v>
      </c>
      <c r="O24" s="10">
        <f t="shared" si="17"/>
        <v>297</v>
      </c>
      <c r="P24" s="10">
        <f t="shared" si="18"/>
        <v>297</v>
      </c>
      <c r="Q24" s="9">
        <v>325</v>
      </c>
      <c r="R24" s="10">
        <f t="shared" si="19"/>
        <v>305</v>
      </c>
      <c r="S24" s="10">
        <f t="shared" si="20"/>
        <v>305</v>
      </c>
      <c r="T24" s="9">
        <v>299</v>
      </c>
      <c r="U24" s="10">
        <f t="shared" si="11"/>
        <v>279</v>
      </c>
      <c r="V24" s="10">
        <f t="shared" si="7"/>
        <v>279</v>
      </c>
      <c r="W24" s="11">
        <f t="shared" si="21"/>
        <v>881</v>
      </c>
      <c r="X24" s="11">
        <v>7.8</v>
      </c>
      <c r="Y24" s="7">
        <v>6.5</v>
      </c>
      <c r="Z24" s="12">
        <f t="shared" si="22"/>
        <v>57.265000000000001</v>
      </c>
      <c r="AA24" s="29">
        <f t="shared" si="12"/>
        <v>446.66699999999997</v>
      </c>
    </row>
    <row r="25" spans="1:27" ht="19.899999999999999" customHeight="1" x14ac:dyDescent="0.25">
      <c r="A25" s="67" t="s">
        <v>194</v>
      </c>
      <c r="B25" s="7" t="s">
        <v>26</v>
      </c>
      <c r="C25" s="7" t="s">
        <v>27</v>
      </c>
      <c r="D25" s="7" t="s">
        <v>12</v>
      </c>
      <c r="E25" s="55" t="s">
        <v>262</v>
      </c>
      <c r="F25" s="7" t="s">
        <v>9</v>
      </c>
      <c r="G25" s="8">
        <v>20</v>
      </c>
      <c r="H25" s="56">
        <v>88</v>
      </c>
      <c r="I25" s="10">
        <f t="shared" si="23"/>
        <v>68</v>
      </c>
      <c r="J25" s="10">
        <f t="shared" si="14"/>
        <v>68</v>
      </c>
      <c r="K25" s="56">
        <v>123</v>
      </c>
      <c r="L25" s="10">
        <f t="shared" si="15"/>
        <v>103</v>
      </c>
      <c r="M25" s="10">
        <f t="shared" si="16"/>
        <v>103</v>
      </c>
      <c r="N25" s="56">
        <v>34</v>
      </c>
      <c r="O25" s="10">
        <f t="shared" si="17"/>
        <v>14</v>
      </c>
      <c r="P25" s="10">
        <f t="shared" si="18"/>
        <v>14</v>
      </c>
      <c r="Q25" s="56">
        <v>221</v>
      </c>
      <c r="R25" s="10">
        <f t="shared" si="19"/>
        <v>201</v>
      </c>
      <c r="S25" s="10">
        <f t="shared" si="20"/>
        <v>201</v>
      </c>
      <c r="T25" s="56">
        <v>35</v>
      </c>
      <c r="U25" s="10">
        <f t="shared" si="11"/>
        <v>15</v>
      </c>
      <c r="V25" s="10">
        <f t="shared" si="7"/>
        <v>15</v>
      </c>
      <c r="W25" s="11">
        <f t="shared" si="21"/>
        <v>401</v>
      </c>
      <c r="X25" s="11">
        <v>8.4</v>
      </c>
      <c r="Y25" s="7">
        <v>6.5</v>
      </c>
      <c r="Z25" s="12">
        <f t="shared" si="22"/>
        <v>26.065000000000001</v>
      </c>
      <c r="AA25" s="29">
        <f t="shared" si="12"/>
        <v>218.94600000000003</v>
      </c>
    </row>
    <row r="26" spans="1:27" ht="19.899999999999999" customHeight="1" x14ac:dyDescent="0.25">
      <c r="A26" s="67" t="s">
        <v>124</v>
      </c>
      <c r="B26" s="7" t="s">
        <v>57</v>
      </c>
      <c r="C26" s="7" t="s">
        <v>125</v>
      </c>
      <c r="D26" s="7" t="s">
        <v>12</v>
      </c>
      <c r="E26" s="57" t="s">
        <v>263</v>
      </c>
      <c r="F26" s="7" t="s">
        <v>9</v>
      </c>
      <c r="G26" s="8">
        <v>20</v>
      </c>
      <c r="H26" s="9"/>
      <c r="I26" s="10">
        <f t="shared" si="23"/>
        <v>-20</v>
      </c>
      <c r="J26" s="10">
        <f t="shared" si="14"/>
        <v>0</v>
      </c>
      <c r="K26" s="9"/>
      <c r="L26" s="10">
        <f t="shared" si="15"/>
        <v>-20</v>
      </c>
      <c r="M26" s="10">
        <f t="shared" si="16"/>
        <v>0</v>
      </c>
      <c r="N26" s="9"/>
      <c r="O26" s="10">
        <f t="shared" si="17"/>
        <v>-20</v>
      </c>
      <c r="P26" s="10">
        <f t="shared" si="18"/>
        <v>0</v>
      </c>
      <c r="Q26" s="9"/>
      <c r="R26" s="10">
        <f t="shared" si="19"/>
        <v>-20</v>
      </c>
      <c r="S26" s="10">
        <f t="shared" si="20"/>
        <v>0</v>
      </c>
      <c r="T26" s="9"/>
      <c r="U26" s="10">
        <f t="shared" si="11"/>
        <v>-20</v>
      </c>
      <c r="V26" s="10">
        <f t="shared" si="7"/>
        <v>0</v>
      </c>
      <c r="W26" s="11">
        <f t="shared" si="21"/>
        <v>0</v>
      </c>
      <c r="X26" s="11">
        <v>8.4</v>
      </c>
      <c r="Y26" s="7">
        <v>11</v>
      </c>
      <c r="Z26" s="12">
        <f t="shared" si="22"/>
        <v>0</v>
      </c>
      <c r="AA26" s="29">
        <f t="shared" si="12"/>
        <v>0</v>
      </c>
    </row>
    <row r="27" spans="1:27" ht="19.899999999999999" customHeight="1" x14ac:dyDescent="0.25">
      <c r="A27" s="67" t="s">
        <v>242</v>
      </c>
      <c r="B27" s="57" t="s">
        <v>57</v>
      </c>
      <c r="C27" s="57" t="s">
        <v>216</v>
      </c>
      <c r="D27" s="57" t="s">
        <v>12</v>
      </c>
      <c r="E27" s="55" t="s">
        <v>243</v>
      </c>
      <c r="F27" s="7" t="s">
        <v>9</v>
      </c>
      <c r="G27" s="8">
        <v>20</v>
      </c>
      <c r="H27" s="9">
        <v>20</v>
      </c>
      <c r="I27" s="10"/>
      <c r="J27" s="10">
        <f t="shared" si="14"/>
        <v>0</v>
      </c>
      <c r="K27" s="9">
        <v>18</v>
      </c>
      <c r="L27" s="10">
        <f t="shared" si="15"/>
        <v>-2</v>
      </c>
      <c r="M27" s="10">
        <f t="shared" si="16"/>
        <v>0</v>
      </c>
      <c r="N27" s="9">
        <v>13</v>
      </c>
      <c r="O27" s="10">
        <f t="shared" si="17"/>
        <v>-7</v>
      </c>
      <c r="P27" s="10">
        <f t="shared" si="18"/>
        <v>0</v>
      </c>
      <c r="Q27" s="9">
        <v>21</v>
      </c>
      <c r="R27" s="10">
        <f t="shared" si="19"/>
        <v>1</v>
      </c>
      <c r="S27" s="10">
        <f t="shared" si="20"/>
        <v>1</v>
      </c>
      <c r="T27" s="9">
        <v>20</v>
      </c>
      <c r="U27" s="10">
        <f t="shared" si="11"/>
        <v>0</v>
      </c>
      <c r="V27" s="10">
        <f t="shared" si="7"/>
        <v>0</v>
      </c>
      <c r="W27" s="11">
        <f t="shared" si="21"/>
        <v>1</v>
      </c>
      <c r="X27" s="11">
        <v>7.8</v>
      </c>
      <c r="Y27" s="7">
        <v>6.5</v>
      </c>
      <c r="Z27" s="12">
        <f t="shared" si="22"/>
        <v>6.5000000000000002E-2</v>
      </c>
      <c r="AA27" s="29">
        <f t="shared" si="12"/>
        <v>0.50700000000000001</v>
      </c>
    </row>
    <row r="28" spans="1:27" ht="19.899999999999999" customHeight="1" x14ac:dyDescent="0.25">
      <c r="A28" s="67" t="s">
        <v>172</v>
      </c>
      <c r="B28" s="7" t="s">
        <v>57</v>
      </c>
      <c r="C28" s="7" t="s">
        <v>58</v>
      </c>
      <c r="D28" s="7" t="s">
        <v>12</v>
      </c>
      <c r="E28" s="55" t="s">
        <v>261</v>
      </c>
      <c r="F28" s="7" t="s">
        <v>9</v>
      </c>
      <c r="G28" s="7">
        <v>20</v>
      </c>
      <c r="H28" s="9">
        <v>0</v>
      </c>
      <c r="I28" s="10">
        <f t="shared" ref="I28:I34" si="24">H28-G28</f>
        <v>-20</v>
      </c>
      <c r="J28" s="10">
        <f t="shared" si="14"/>
        <v>0</v>
      </c>
      <c r="K28" s="9">
        <v>0</v>
      </c>
      <c r="L28" s="10">
        <f t="shared" si="15"/>
        <v>-20</v>
      </c>
      <c r="M28" s="10">
        <f t="shared" si="16"/>
        <v>0</v>
      </c>
      <c r="N28" s="9">
        <v>1</v>
      </c>
      <c r="O28" s="10">
        <f t="shared" si="17"/>
        <v>-19</v>
      </c>
      <c r="P28" s="10">
        <f t="shared" si="18"/>
        <v>0</v>
      </c>
      <c r="Q28" s="9">
        <v>0</v>
      </c>
      <c r="R28" s="10">
        <f t="shared" si="19"/>
        <v>-20</v>
      </c>
      <c r="S28" s="10">
        <f t="shared" si="20"/>
        <v>0</v>
      </c>
      <c r="T28" s="9">
        <v>0</v>
      </c>
      <c r="U28" s="10">
        <f t="shared" si="11"/>
        <v>-20</v>
      </c>
      <c r="V28" s="10">
        <f t="shared" si="7"/>
        <v>0</v>
      </c>
      <c r="W28" s="11">
        <f t="shared" si="21"/>
        <v>0</v>
      </c>
      <c r="X28" s="11">
        <v>8.4</v>
      </c>
      <c r="Y28" s="7">
        <v>6.5</v>
      </c>
      <c r="Z28" s="12">
        <f t="shared" si="22"/>
        <v>0</v>
      </c>
      <c r="AA28" s="29">
        <f t="shared" si="12"/>
        <v>0</v>
      </c>
    </row>
    <row r="29" spans="1:27" ht="19.899999999999999" customHeight="1" x14ac:dyDescent="0.25">
      <c r="A29" s="67" t="s">
        <v>174</v>
      </c>
      <c r="B29" s="7" t="s">
        <v>26</v>
      </c>
      <c r="C29" s="7" t="s">
        <v>27</v>
      </c>
      <c r="D29" s="7" t="s">
        <v>12</v>
      </c>
      <c r="E29" s="55" t="s">
        <v>160</v>
      </c>
      <c r="F29" s="7" t="s">
        <v>9</v>
      </c>
      <c r="G29" s="8">
        <v>50</v>
      </c>
      <c r="H29" s="9">
        <v>18</v>
      </c>
      <c r="I29" s="10">
        <f t="shared" si="24"/>
        <v>-32</v>
      </c>
      <c r="J29" s="10">
        <f t="shared" si="14"/>
        <v>0</v>
      </c>
      <c r="K29" s="9">
        <v>17</v>
      </c>
      <c r="L29" s="10">
        <f t="shared" si="15"/>
        <v>-33</v>
      </c>
      <c r="M29" s="10">
        <f t="shared" si="16"/>
        <v>0</v>
      </c>
      <c r="N29" s="9">
        <v>17</v>
      </c>
      <c r="O29" s="10">
        <f t="shared" si="17"/>
        <v>-33</v>
      </c>
      <c r="P29" s="10">
        <f t="shared" si="18"/>
        <v>0</v>
      </c>
      <c r="Q29" s="9">
        <v>17</v>
      </c>
      <c r="R29" s="10">
        <f t="shared" si="19"/>
        <v>-33</v>
      </c>
      <c r="S29" s="10">
        <f t="shared" si="20"/>
        <v>0</v>
      </c>
      <c r="T29" s="9">
        <v>18</v>
      </c>
      <c r="U29" s="10">
        <f t="shared" si="11"/>
        <v>-32</v>
      </c>
      <c r="V29" s="10">
        <f t="shared" si="7"/>
        <v>0</v>
      </c>
      <c r="W29" s="11">
        <f t="shared" si="21"/>
        <v>0</v>
      </c>
      <c r="X29" s="11">
        <v>8.4</v>
      </c>
      <c r="Y29" s="7">
        <v>6.5</v>
      </c>
      <c r="Z29" s="12">
        <f t="shared" si="22"/>
        <v>0</v>
      </c>
      <c r="AA29" s="29">
        <f t="shared" si="12"/>
        <v>0</v>
      </c>
    </row>
    <row r="30" spans="1:27" ht="19.899999999999999" customHeight="1" x14ac:dyDescent="0.25">
      <c r="A30" s="67" t="s">
        <v>188</v>
      </c>
      <c r="B30" s="7" t="s">
        <v>57</v>
      </c>
      <c r="C30" s="7" t="s">
        <v>58</v>
      </c>
      <c r="D30" s="7" t="s">
        <v>12</v>
      </c>
      <c r="E30" s="55" t="s">
        <v>170</v>
      </c>
      <c r="F30" s="7" t="s">
        <v>9</v>
      </c>
      <c r="G30" s="8">
        <v>20</v>
      </c>
      <c r="H30" s="9">
        <v>10</v>
      </c>
      <c r="I30" s="10">
        <f t="shared" si="24"/>
        <v>-10</v>
      </c>
      <c r="J30" s="10">
        <f t="shared" si="14"/>
        <v>0</v>
      </c>
      <c r="K30" s="9">
        <v>0</v>
      </c>
      <c r="L30" s="10">
        <f t="shared" si="15"/>
        <v>-20</v>
      </c>
      <c r="M30" s="10">
        <f t="shared" si="16"/>
        <v>0</v>
      </c>
      <c r="N30" s="9">
        <v>0</v>
      </c>
      <c r="O30" s="10">
        <f t="shared" si="17"/>
        <v>-20</v>
      </c>
      <c r="P30" s="10">
        <f t="shared" si="18"/>
        <v>0</v>
      </c>
      <c r="Q30" s="9">
        <v>0</v>
      </c>
      <c r="R30" s="10">
        <f t="shared" si="19"/>
        <v>-20</v>
      </c>
      <c r="S30" s="10">
        <f t="shared" si="20"/>
        <v>0</v>
      </c>
      <c r="T30" s="9">
        <v>0</v>
      </c>
      <c r="U30" s="10">
        <f t="shared" si="11"/>
        <v>-20</v>
      </c>
      <c r="V30" s="10">
        <f t="shared" si="7"/>
        <v>0</v>
      </c>
      <c r="W30" s="11">
        <f t="shared" si="21"/>
        <v>0</v>
      </c>
      <c r="X30" s="11">
        <v>8.4</v>
      </c>
      <c r="Y30" s="7">
        <v>6.5</v>
      </c>
      <c r="Z30" s="12">
        <f t="shared" si="22"/>
        <v>0</v>
      </c>
      <c r="AA30" s="29">
        <f t="shared" si="12"/>
        <v>0</v>
      </c>
    </row>
    <row r="31" spans="1:27" ht="19.899999999999999" customHeight="1" x14ac:dyDescent="0.25">
      <c r="A31" s="67" t="s">
        <v>189</v>
      </c>
      <c r="B31" s="7" t="s">
        <v>57</v>
      </c>
      <c r="C31" s="7" t="s">
        <v>58</v>
      </c>
      <c r="D31" s="7" t="s">
        <v>12</v>
      </c>
      <c r="E31" s="55" t="s">
        <v>272</v>
      </c>
      <c r="F31" s="7" t="s">
        <v>9</v>
      </c>
      <c r="G31" s="8">
        <v>20</v>
      </c>
      <c r="H31" s="9">
        <v>150</v>
      </c>
      <c r="I31" s="10">
        <f t="shared" si="24"/>
        <v>130</v>
      </c>
      <c r="J31" s="10">
        <f t="shared" si="14"/>
        <v>130</v>
      </c>
      <c r="K31" s="9">
        <v>14</v>
      </c>
      <c r="L31" s="10">
        <f t="shared" si="15"/>
        <v>-6</v>
      </c>
      <c r="M31" s="10">
        <f t="shared" si="16"/>
        <v>0</v>
      </c>
      <c r="N31" s="9">
        <v>15</v>
      </c>
      <c r="O31" s="10">
        <f t="shared" si="17"/>
        <v>-5</v>
      </c>
      <c r="P31" s="10">
        <f t="shared" si="18"/>
        <v>0</v>
      </c>
      <c r="Q31" s="9">
        <v>5</v>
      </c>
      <c r="R31" s="10">
        <f t="shared" si="19"/>
        <v>-15</v>
      </c>
      <c r="S31" s="10">
        <f t="shared" si="20"/>
        <v>0</v>
      </c>
      <c r="T31" s="9">
        <v>5</v>
      </c>
      <c r="U31" s="10">
        <f t="shared" si="11"/>
        <v>-15</v>
      </c>
      <c r="V31" s="10">
        <f t="shared" si="7"/>
        <v>0</v>
      </c>
      <c r="W31" s="11">
        <f t="shared" si="21"/>
        <v>130</v>
      </c>
      <c r="X31" s="11">
        <v>8.4</v>
      </c>
      <c r="Y31" s="7">
        <v>6.5</v>
      </c>
      <c r="Z31" s="12">
        <f t="shared" si="22"/>
        <v>8.4499999999999993</v>
      </c>
      <c r="AA31" s="29">
        <f t="shared" si="12"/>
        <v>70.98</v>
      </c>
    </row>
    <row r="32" spans="1:27" ht="19.899999999999999" customHeight="1" x14ac:dyDescent="0.25">
      <c r="A32" s="67" t="s">
        <v>166</v>
      </c>
      <c r="B32" s="7" t="s">
        <v>57</v>
      </c>
      <c r="C32" s="7" t="s">
        <v>58</v>
      </c>
      <c r="D32" s="7" t="s">
        <v>12</v>
      </c>
      <c r="E32" s="55" t="s">
        <v>258</v>
      </c>
      <c r="F32" s="7" t="s">
        <v>9</v>
      </c>
      <c r="G32" s="8">
        <v>20</v>
      </c>
      <c r="H32" s="9">
        <v>0</v>
      </c>
      <c r="I32" s="10">
        <f t="shared" si="24"/>
        <v>-20</v>
      </c>
      <c r="J32" s="10">
        <f t="shared" si="14"/>
        <v>0</v>
      </c>
      <c r="K32" s="9">
        <v>0</v>
      </c>
      <c r="L32" s="10">
        <f t="shared" si="15"/>
        <v>-20</v>
      </c>
      <c r="M32" s="10">
        <f t="shared" si="16"/>
        <v>0</v>
      </c>
      <c r="N32" s="9">
        <v>366</v>
      </c>
      <c r="O32" s="10">
        <f t="shared" si="17"/>
        <v>346</v>
      </c>
      <c r="P32" s="10">
        <f t="shared" si="18"/>
        <v>346</v>
      </c>
      <c r="Q32" s="9">
        <v>0</v>
      </c>
      <c r="R32" s="10">
        <f t="shared" si="19"/>
        <v>-20</v>
      </c>
      <c r="S32" s="10">
        <f t="shared" si="20"/>
        <v>0</v>
      </c>
      <c r="T32" s="9">
        <v>0</v>
      </c>
      <c r="U32" s="10">
        <f t="shared" si="11"/>
        <v>-20</v>
      </c>
      <c r="V32" s="10">
        <f t="shared" si="7"/>
        <v>0</v>
      </c>
      <c r="W32" s="11">
        <f t="shared" si="21"/>
        <v>346</v>
      </c>
      <c r="X32" s="11">
        <v>8.4</v>
      </c>
      <c r="Y32" s="7">
        <v>6.5</v>
      </c>
      <c r="Z32" s="12">
        <f t="shared" si="22"/>
        <v>22.49</v>
      </c>
      <c r="AA32" s="29">
        <f t="shared" si="12"/>
        <v>188.916</v>
      </c>
    </row>
    <row r="33" spans="1:27" ht="19.899999999999999" customHeight="1" x14ac:dyDescent="0.25">
      <c r="A33" s="67" t="s">
        <v>232</v>
      </c>
      <c r="B33" s="7" t="s">
        <v>26</v>
      </c>
      <c r="C33" s="7" t="s">
        <v>60</v>
      </c>
      <c r="D33" s="7" t="s">
        <v>12</v>
      </c>
      <c r="E33" s="55" t="s">
        <v>257</v>
      </c>
      <c r="F33" s="7" t="s">
        <v>9</v>
      </c>
      <c r="G33" s="8">
        <v>20</v>
      </c>
      <c r="H33" s="9">
        <v>0</v>
      </c>
      <c r="I33" s="10">
        <f t="shared" si="24"/>
        <v>-20</v>
      </c>
      <c r="J33" s="10">
        <f t="shared" si="14"/>
        <v>0</v>
      </c>
      <c r="K33" s="9">
        <v>0</v>
      </c>
      <c r="L33" s="10">
        <f t="shared" si="15"/>
        <v>-20</v>
      </c>
      <c r="M33" s="10">
        <f t="shared" si="16"/>
        <v>0</v>
      </c>
      <c r="N33" s="9">
        <v>0</v>
      </c>
      <c r="O33" s="10">
        <f t="shared" si="17"/>
        <v>-20</v>
      </c>
      <c r="P33" s="10">
        <f t="shared" si="18"/>
        <v>0</v>
      </c>
      <c r="Q33" s="9">
        <v>0</v>
      </c>
      <c r="R33" s="10">
        <f t="shared" si="19"/>
        <v>-20</v>
      </c>
      <c r="S33" s="10">
        <f t="shared" si="20"/>
        <v>0</v>
      </c>
      <c r="T33" s="9">
        <v>0</v>
      </c>
      <c r="U33" s="10">
        <f t="shared" si="11"/>
        <v>-20</v>
      </c>
      <c r="V33" s="10">
        <f t="shared" si="7"/>
        <v>0</v>
      </c>
      <c r="W33" s="11">
        <f t="shared" si="21"/>
        <v>0</v>
      </c>
      <c r="X33" s="11">
        <v>8.4</v>
      </c>
      <c r="Y33" s="7">
        <v>6.5</v>
      </c>
      <c r="Z33" s="12">
        <f t="shared" si="22"/>
        <v>0</v>
      </c>
      <c r="AA33" s="29">
        <f>Z33*X33</f>
        <v>0</v>
      </c>
    </row>
    <row r="34" spans="1:27" ht="19.899999999999999" customHeight="1" x14ac:dyDescent="0.25">
      <c r="A34" s="67" t="s">
        <v>224</v>
      </c>
      <c r="B34" s="7" t="s">
        <v>57</v>
      </c>
      <c r="C34" s="7" t="s">
        <v>58</v>
      </c>
      <c r="D34" s="7" t="s">
        <v>12</v>
      </c>
      <c r="E34" s="55" t="s">
        <v>225</v>
      </c>
      <c r="F34" s="7" t="s">
        <v>9</v>
      </c>
      <c r="G34" s="8">
        <v>20</v>
      </c>
      <c r="H34" s="9">
        <v>0</v>
      </c>
      <c r="I34" s="10">
        <f t="shared" si="24"/>
        <v>-20</v>
      </c>
      <c r="J34" s="10">
        <f t="shared" si="14"/>
        <v>0</v>
      </c>
      <c r="K34" s="9">
        <v>19</v>
      </c>
      <c r="L34" s="10">
        <f t="shared" si="15"/>
        <v>-1</v>
      </c>
      <c r="M34" s="10">
        <f t="shared" si="16"/>
        <v>0</v>
      </c>
      <c r="N34" s="9">
        <v>19</v>
      </c>
      <c r="O34" s="10">
        <f t="shared" si="17"/>
        <v>-1</v>
      </c>
      <c r="P34" s="10">
        <f t="shared" si="18"/>
        <v>0</v>
      </c>
      <c r="Q34" s="9">
        <v>69</v>
      </c>
      <c r="R34" s="10">
        <f t="shared" si="19"/>
        <v>49</v>
      </c>
      <c r="S34" s="10">
        <f t="shared" si="20"/>
        <v>49</v>
      </c>
      <c r="T34" s="9">
        <v>0</v>
      </c>
      <c r="U34" s="10">
        <f t="shared" si="11"/>
        <v>-20</v>
      </c>
      <c r="V34" s="10">
        <f t="shared" si="7"/>
        <v>0</v>
      </c>
      <c r="W34" s="11">
        <f t="shared" si="21"/>
        <v>49</v>
      </c>
      <c r="X34" s="11">
        <v>8.4</v>
      </c>
      <c r="Y34" s="7">
        <v>6.5</v>
      </c>
      <c r="Z34" s="12">
        <f t="shared" si="22"/>
        <v>3.1850000000000001</v>
      </c>
      <c r="AA34" s="29">
        <f t="shared" si="12"/>
        <v>26.754000000000001</v>
      </c>
    </row>
    <row r="35" spans="1:27" ht="19.899999999999999" customHeight="1" x14ac:dyDescent="0.25">
      <c r="A35" s="67" t="s">
        <v>279</v>
      </c>
      <c r="B35" s="7" t="s">
        <v>57</v>
      </c>
      <c r="C35" s="7" t="s">
        <v>171</v>
      </c>
      <c r="D35" s="7" t="s">
        <v>12</v>
      </c>
      <c r="E35" s="55" t="s">
        <v>280</v>
      </c>
      <c r="F35" s="7" t="s">
        <v>9</v>
      </c>
      <c r="G35" s="8">
        <v>20</v>
      </c>
      <c r="H35" s="9">
        <v>0</v>
      </c>
      <c r="I35" s="10">
        <f t="shared" ref="I35" si="25">H35-G35</f>
        <v>-20</v>
      </c>
      <c r="J35" s="10">
        <f t="shared" ref="J35" si="26">IF(I35&lt;0,0,I35)</f>
        <v>0</v>
      </c>
      <c r="K35" s="9">
        <v>0</v>
      </c>
      <c r="L35" s="10">
        <f t="shared" ref="L35" si="27">K35-G35</f>
        <v>-20</v>
      </c>
      <c r="M35" s="10">
        <f t="shared" ref="M35" si="28">IF(L35&lt;0,0,L35)</f>
        <v>0</v>
      </c>
      <c r="N35" s="9">
        <v>0</v>
      </c>
      <c r="O35" s="10">
        <f t="shared" ref="O35" si="29">N35-G35</f>
        <v>-20</v>
      </c>
      <c r="P35" s="10">
        <f t="shared" ref="P35" si="30">IF(O35&lt;0,0,O35)</f>
        <v>0</v>
      </c>
      <c r="Q35" s="9">
        <v>18</v>
      </c>
      <c r="R35" s="10">
        <f t="shared" ref="R35" si="31">Q35-G35</f>
        <v>-2</v>
      </c>
      <c r="S35" s="10">
        <f t="shared" ref="S35" si="32">IF(R35&lt;0,0,R35)</f>
        <v>0</v>
      </c>
      <c r="T35" s="9">
        <v>18</v>
      </c>
      <c r="U35" s="10">
        <f t="shared" ref="U35" si="33">T35-G35</f>
        <v>-2</v>
      </c>
      <c r="V35" s="10">
        <f t="shared" ref="V35" si="34">IF(U35&lt;0,0,U35)</f>
        <v>0</v>
      </c>
      <c r="W35" s="11">
        <f t="shared" ref="W35" si="35">J35+M35+P35+S35+V35</f>
        <v>0</v>
      </c>
      <c r="X35" s="11">
        <v>7.8</v>
      </c>
      <c r="Y35" s="7">
        <v>6.5</v>
      </c>
      <c r="Z35" s="12">
        <f t="shared" ref="Z35" si="36">W35*Y35/100</f>
        <v>0</v>
      </c>
      <c r="AA35" s="29">
        <f t="shared" ref="AA35" si="37">Z35*X35</f>
        <v>0</v>
      </c>
    </row>
    <row r="36" spans="1:27" ht="19.899999999999999" customHeight="1" x14ac:dyDescent="0.25">
      <c r="A36" s="67" t="s">
        <v>237</v>
      </c>
      <c r="B36" s="7" t="s">
        <v>57</v>
      </c>
      <c r="C36" s="7" t="s">
        <v>58</v>
      </c>
      <c r="D36" s="7" t="s">
        <v>12</v>
      </c>
      <c r="E36" s="57"/>
      <c r="F36" s="7" t="s">
        <v>9</v>
      </c>
      <c r="G36" s="8">
        <v>20</v>
      </c>
      <c r="H36" s="9"/>
      <c r="I36" s="10">
        <f>H36-G36</f>
        <v>-20</v>
      </c>
      <c r="J36" s="10">
        <f>IF(I36&lt;0,0,I36)</f>
        <v>0</v>
      </c>
      <c r="K36" s="9"/>
      <c r="L36" s="10">
        <f>K36-G36</f>
        <v>-20</v>
      </c>
      <c r="M36" s="10">
        <f>IF(L36&lt;0,0,L36)</f>
        <v>0</v>
      </c>
      <c r="N36" s="9"/>
      <c r="O36" s="10">
        <f>N36-G36</f>
        <v>-20</v>
      </c>
      <c r="P36" s="10">
        <f>IF(O36&lt;0,0,O36)</f>
        <v>0</v>
      </c>
      <c r="Q36" s="9"/>
      <c r="R36" s="10">
        <f>Q36-G36</f>
        <v>-20</v>
      </c>
      <c r="S36" s="10">
        <f>IF(R36&lt;0,0,R36)</f>
        <v>0</v>
      </c>
      <c r="T36" s="9"/>
      <c r="U36" s="10">
        <f>T36-G36</f>
        <v>-20</v>
      </c>
      <c r="V36" s="10">
        <f>IF(U36&lt;0,0,U36)</f>
        <v>0</v>
      </c>
      <c r="W36" s="11">
        <f>J36+M36+P36+S36+V36</f>
        <v>0</v>
      </c>
      <c r="X36" s="11">
        <v>8.4</v>
      </c>
      <c r="Y36" s="7">
        <v>6.5</v>
      </c>
      <c r="Z36" s="12">
        <f t="shared" si="22"/>
        <v>0</v>
      </c>
      <c r="AA36" s="29">
        <f>Z36*X36</f>
        <v>0</v>
      </c>
    </row>
    <row r="37" spans="1:27" ht="19.899999999999999" customHeight="1" x14ac:dyDescent="0.25">
      <c r="A37" s="67" t="s">
        <v>88</v>
      </c>
      <c r="B37" s="7" t="s">
        <v>5</v>
      </c>
      <c r="C37" s="7" t="s">
        <v>6</v>
      </c>
      <c r="D37" s="7" t="s">
        <v>12</v>
      </c>
      <c r="E37" s="55" t="s">
        <v>89</v>
      </c>
      <c r="F37" s="7" t="s">
        <v>9</v>
      </c>
      <c r="G37" s="8">
        <v>20</v>
      </c>
      <c r="H37" s="9">
        <v>0</v>
      </c>
      <c r="I37" s="10">
        <f t="shared" ref="I37:I50" si="38">H37-G37</f>
        <v>-20</v>
      </c>
      <c r="J37" s="10">
        <f t="shared" si="14"/>
        <v>0</v>
      </c>
      <c r="K37" s="9">
        <v>0</v>
      </c>
      <c r="L37" s="10">
        <f t="shared" si="15"/>
        <v>-20</v>
      </c>
      <c r="M37" s="10">
        <f t="shared" si="16"/>
        <v>0</v>
      </c>
      <c r="N37" s="9">
        <v>0</v>
      </c>
      <c r="O37" s="10">
        <f t="shared" si="17"/>
        <v>-20</v>
      </c>
      <c r="P37" s="10">
        <f t="shared" si="18"/>
        <v>0</v>
      </c>
      <c r="Q37" s="9">
        <v>0</v>
      </c>
      <c r="R37" s="10">
        <f t="shared" si="19"/>
        <v>-20</v>
      </c>
      <c r="S37" s="10">
        <f t="shared" si="20"/>
        <v>0</v>
      </c>
      <c r="T37" s="9">
        <v>0</v>
      </c>
      <c r="U37" s="10">
        <f t="shared" si="11"/>
        <v>-20</v>
      </c>
      <c r="V37" s="10">
        <f t="shared" si="7"/>
        <v>0</v>
      </c>
      <c r="W37" s="11">
        <f t="shared" si="21"/>
        <v>0</v>
      </c>
      <c r="X37" s="11">
        <v>8.4</v>
      </c>
      <c r="Y37" s="7">
        <v>9</v>
      </c>
      <c r="Z37" s="12">
        <f t="shared" si="22"/>
        <v>0</v>
      </c>
      <c r="AA37" s="29">
        <f t="shared" si="12"/>
        <v>0</v>
      </c>
    </row>
    <row r="38" spans="1:27" ht="19.899999999999999" customHeight="1" x14ac:dyDescent="0.25">
      <c r="A38" s="67" t="s">
        <v>173</v>
      </c>
      <c r="B38" s="7" t="s">
        <v>26</v>
      </c>
      <c r="C38" s="7" t="s">
        <v>92</v>
      </c>
      <c r="D38" s="7" t="s">
        <v>12</v>
      </c>
      <c r="E38" s="55" t="s">
        <v>208</v>
      </c>
      <c r="F38" s="7" t="s">
        <v>9</v>
      </c>
      <c r="G38" s="7">
        <v>20</v>
      </c>
      <c r="H38" s="9">
        <v>0</v>
      </c>
      <c r="I38" s="10">
        <f t="shared" si="38"/>
        <v>-20</v>
      </c>
      <c r="J38" s="10">
        <f t="shared" si="14"/>
        <v>0</v>
      </c>
      <c r="K38" s="9">
        <v>0</v>
      </c>
      <c r="L38" s="10">
        <f t="shared" si="15"/>
        <v>-20</v>
      </c>
      <c r="M38" s="10">
        <f t="shared" si="16"/>
        <v>0</v>
      </c>
      <c r="N38" s="9">
        <v>0</v>
      </c>
      <c r="O38" s="10">
        <f t="shared" si="17"/>
        <v>-20</v>
      </c>
      <c r="P38" s="10">
        <f t="shared" si="18"/>
        <v>0</v>
      </c>
      <c r="Q38" s="9">
        <v>0</v>
      </c>
      <c r="R38" s="10">
        <f t="shared" si="19"/>
        <v>-20</v>
      </c>
      <c r="S38" s="10">
        <f t="shared" si="20"/>
        <v>0</v>
      </c>
      <c r="T38" s="9">
        <v>0</v>
      </c>
      <c r="U38" s="10">
        <f t="shared" si="11"/>
        <v>-20</v>
      </c>
      <c r="V38" s="10">
        <f t="shared" si="7"/>
        <v>0</v>
      </c>
      <c r="W38" s="11">
        <f t="shared" si="21"/>
        <v>0</v>
      </c>
      <c r="X38" s="11">
        <v>8.4</v>
      </c>
      <c r="Y38" s="7">
        <v>11</v>
      </c>
      <c r="Z38" s="12">
        <f t="shared" si="22"/>
        <v>0</v>
      </c>
      <c r="AA38" s="29">
        <f t="shared" si="12"/>
        <v>0</v>
      </c>
    </row>
    <row r="39" spans="1:27" ht="19.899999999999999" customHeight="1" x14ac:dyDescent="0.25">
      <c r="A39" s="67" t="s">
        <v>183</v>
      </c>
      <c r="B39" s="7" t="s">
        <v>26</v>
      </c>
      <c r="C39" s="7" t="s">
        <v>92</v>
      </c>
      <c r="D39" s="7" t="s">
        <v>12</v>
      </c>
      <c r="E39" s="55" t="s">
        <v>158</v>
      </c>
      <c r="F39" s="7" t="s">
        <v>9</v>
      </c>
      <c r="G39" s="8">
        <v>20</v>
      </c>
      <c r="H39" s="9">
        <v>0</v>
      </c>
      <c r="I39" s="10">
        <f t="shared" si="38"/>
        <v>-20</v>
      </c>
      <c r="J39" s="10">
        <f t="shared" si="14"/>
        <v>0</v>
      </c>
      <c r="K39" s="9">
        <v>0</v>
      </c>
      <c r="L39" s="10">
        <f t="shared" si="15"/>
        <v>-20</v>
      </c>
      <c r="M39" s="10">
        <f t="shared" si="16"/>
        <v>0</v>
      </c>
      <c r="N39" s="9">
        <v>0</v>
      </c>
      <c r="O39" s="10">
        <f t="shared" si="17"/>
        <v>-20</v>
      </c>
      <c r="P39" s="10">
        <f t="shared" si="18"/>
        <v>0</v>
      </c>
      <c r="Q39" s="9">
        <v>0</v>
      </c>
      <c r="R39" s="10">
        <f t="shared" si="19"/>
        <v>-20</v>
      </c>
      <c r="S39" s="10">
        <f t="shared" si="20"/>
        <v>0</v>
      </c>
      <c r="T39" s="9">
        <v>0</v>
      </c>
      <c r="U39" s="10">
        <f t="shared" si="11"/>
        <v>-20</v>
      </c>
      <c r="V39" s="10">
        <f t="shared" si="7"/>
        <v>0</v>
      </c>
      <c r="W39" s="11">
        <f t="shared" si="21"/>
        <v>0</v>
      </c>
      <c r="X39" s="11">
        <v>8.4</v>
      </c>
      <c r="Y39" s="7">
        <v>11</v>
      </c>
      <c r="Z39" s="12">
        <f t="shared" si="22"/>
        <v>0</v>
      </c>
      <c r="AA39" s="29">
        <f t="shared" si="12"/>
        <v>0</v>
      </c>
    </row>
    <row r="40" spans="1:27" ht="19.899999999999999" customHeight="1" x14ac:dyDescent="0.25">
      <c r="A40" s="67" t="s">
        <v>287</v>
      </c>
      <c r="B40" s="7" t="s">
        <v>26</v>
      </c>
      <c r="C40" s="7" t="s">
        <v>92</v>
      </c>
      <c r="D40" s="7" t="s">
        <v>12</v>
      </c>
      <c r="E40" s="55" t="s">
        <v>286</v>
      </c>
      <c r="F40" s="7" t="s">
        <v>9</v>
      </c>
      <c r="G40" s="8">
        <v>20</v>
      </c>
      <c r="H40" s="9">
        <v>0</v>
      </c>
      <c r="I40" s="10">
        <f t="shared" si="38"/>
        <v>-20</v>
      </c>
      <c r="J40" s="10">
        <f t="shared" si="14"/>
        <v>0</v>
      </c>
      <c r="K40" s="9">
        <v>0</v>
      </c>
      <c r="L40" s="10">
        <f t="shared" si="15"/>
        <v>-20</v>
      </c>
      <c r="M40" s="10">
        <f t="shared" si="16"/>
        <v>0</v>
      </c>
      <c r="N40" s="9">
        <v>0</v>
      </c>
      <c r="O40" s="10">
        <f t="shared" si="17"/>
        <v>-20</v>
      </c>
      <c r="P40" s="10">
        <f t="shared" si="18"/>
        <v>0</v>
      </c>
      <c r="Q40" s="9">
        <v>0</v>
      </c>
      <c r="R40" s="10">
        <f t="shared" si="19"/>
        <v>-20</v>
      </c>
      <c r="S40" s="10">
        <f t="shared" si="20"/>
        <v>0</v>
      </c>
      <c r="T40" s="9">
        <v>0</v>
      </c>
      <c r="U40" s="10">
        <f t="shared" si="11"/>
        <v>-20</v>
      </c>
      <c r="V40" s="10">
        <f t="shared" si="7"/>
        <v>0</v>
      </c>
      <c r="W40" s="11">
        <f t="shared" si="21"/>
        <v>0</v>
      </c>
      <c r="X40" s="11">
        <v>8.4</v>
      </c>
      <c r="Y40" s="7">
        <v>11</v>
      </c>
      <c r="Z40" s="12">
        <f t="shared" si="22"/>
        <v>0</v>
      </c>
      <c r="AA40" s="29">
        <f t="shared" si="12"/>
        <v>0</v>
      </c>
    </row>
    <row r="41" spans="1:27" ht="19.899999999999999" customHeight="1" x14ac:dyDescent="0.25">
      <c r="A41" s="67" t="s">
        <v>288</v>
      </c>
      <c r="B41" s="7" t="s">
        <v>26</v>
      </c>
      <c r="C41" s="7" t="s">
        <v>92</v>
      </c>
      <c r="D41" s="7" t="s">
        <v>12</v>
      </c>
      <c r="E41" s="55" t="s">
        <v>163</v>
      </c>
      <c r="F41" s="7" t="s">
        <v>9</v>
      </c>
      <c r="G41" s="8">
        <v>20</v>
      </c>
      <c r="H41" s="9">
        <v>0</v>
      </c>
      <c r="I41" s="10">
        <f t="shared" si="38"/>
        <v>-20</v>
      </c>
      <c r="J41" s="10">
        <f t="shared" si="14"/>
        <v>0</v>
      </c>
      <c r="K41" s="9">
        <v>0</v>
      </c>
      <c r="L41" s="10">
        <f t="shared" si="15"/>
        <v>-20</v>
      </c>
      <c r="M41" s="10">
        <f t="shared" si="16"/>
        <v>0</v>
      </c>
      <c r="N41" s="9">
        <v>0</v>
      </c>
      <c r="O41" s="10">
        <f t="shared" si="17"/>
        <v>-20</v>
      </c>
      <c r="P41" s="10">
        <f t="shared" si="18"/>
        <v>0</v>
      </c>
      <c r="Q41" s="9">
        <v>0</v>
      </c>
      <c r="R41" s="10">
        <f t="shared" si="19"/>
        <v>-20</v>
      </c>
      <c r="S41" s="10">
        <f t="shared" si="20"/>
        <v>0</v>
      </c>
      <c r="T41" s="9">
        <v>0</v>
      </c>
      <c r="U41" s="10">
        <f t="shared" si="11"/>
        <v>-20</v>
      </c>
      <c r="V41" s="10">
        <f t="shared" si="7"/>
        <v>0</v>
      </c>
      <c r="W41" s="11">
        <f t="shared" si="21"/>
        <v>0</v>
      </c>
      <c r="X41" s="11">
        <v>8.4</v>
      </c>
      <c r="Y41" s="7">
        <v>11</v>
      </c>
      <c r="Z41" s="12">
        <f t="shared" si="22"/>
        <v>0</v>
      </c>
      <c r="AA41" s="29">
        <f t="shared" si="12"/>
        <v>0</v>
      </c>
    </row>
    <row r="42" spans="1:27" ht="19.899999999999999" customHeight="1" x14ac:dyDescent="0.25">
      <c r="A42" s="67" t="s">
        <v>185</v>
      </c>
      <c r="B42" s="7" t="s">
        <v>26</v>
      </c>
      <c r="C42" s="7" t="s">
        <v>92</v>
      </c>
      <c r="D42" s="7" t="s">
        <v>12</v>
      </c>
      <c r="E42" s="55" t="s">
        <v>164</v>
      </c>
      <c r="F42" s="7" t="s">
        <v>9</v>
      </c>
      <c r="G42" s="8">
        <v>20</v>
      </c>
      <c r="H42" s="9">
        <v>0</v>
      </c>
      <c r="I42" s="10">
        <f t="shared" si="38"/>
        <v>-20</v>
      </c>
      <c r="J42" s="10">
        <f t="shared" si="14"/>
        <v>0</v>
      </c>
      <c r="K42" s="9">
        <v>0</v>
      </c>
      <c r="L42" s="10">
        <f t="shared" si="15"/>
        <v>-20</v>
      </c>
      <c r="M42" s="10">
        <f t="shared" si="16"/>
        <v>0</v>
      </c>
      <c r="N42" s="9">
        <v>0</v>
      </c>
      <c r="O42" s="10">
        <f t="shared" si="17"/>
        <v>-20</v>
      </c>
      <c r="P42" s="10">
        <f t="shared" si="18"/>
        <v>0</v>
      </c>
      <c r="Q42" s="9">
        <v>0</v>
      </c>
      <c r="R42" s="10">
        <f t="shared" si="19"/>
        <v>-20</v>
      </c>
      <c r="S42" s="10">
        <f t="shared" si="20"/>
        <v>0</v>
      </c>
      <c r="T42" s="9">
        <v>0</v>
      </c>
      <c r="U42" s="10">
        <f t="shared" si="11"/>
        <v>-20</v>
      </c>
      <c r="V42" s="10">
        <f t="shared" si="7"/>
        <v>0</v>
      </c>
      <c r="W42" s="11">
        <f t="shared" si="21"/>
        <v>0</v>
      </c>
      <c r="X42" s="11">
        <v>8.4</v>
      </c>
      <c r="Y42" s="7">
        <v>11</v>
      </c>
      <c r="Z42" s="12">
        <f t="shared" si="22"/>
        <v>0</v>
      </c>
      <c r="AA42" s="29">
        <f t="shared" si="12"/>
        <v>0</v>
      </c>
    </row>
    <row r="43" spans="1:27" ht="19.899999999999999" customHeight="1" x14ac:dyDescent="0.25">
      <c r="A43" s="67" t="s">
        <v>290</v>
      </c>
      <c r="B43" s="7" t="s">
        <v>26</v>
      </c>
      <c r="C43" s="7" t="s">
        <v>92</v>
      </c>
      <c r="D43" s="7" t="s">
        <v>12</v>
      </c>
      <c r="E43" s="55" t="s">
        <v>97</v>
      </c>
      <c r="F43" s="7" t="s">
        <v>9</v>
      </c>
      <c r="G43" s="8">
        <v>20</v>
      </c>
      <c r="H43" s="9">
        <v>0</v>
      </c>
      <c r="I43" s="10">
        <f t="shared" si="38"/>
        <v>-20</v>
      </c>
      <c r="J43" s="10">
        <f t="shared" si="14"/>
        <v>0</v>
      </c>
      <c r="K43" s="9">
        <v>0</v>
      </c>
      <c r="L43" s="10">
        <f t="shared" si="15"/>
        <v>-20</v>
      </c>
      <c r="M43" s="10">
        <f t="shared" si="16"/>
        <v>0</v>
      </c>
      <c r="N43" s="9">
        <v>0</v>
      </c>
      <c r="O43" s="10">
        <f t="shared" si="17"/>
        <v>-20</v>
      </c>
      <c r="P43" s="10">
        <f t="shared" si="18"/>
        <v>0</v>
      </c>
      <c r="Q43" s="9">
        <v>0</v>
      </c>
      <c r="R43" s="10">
        <f t="shared" si="19"/>
        <v>-20</v>
      </c>
      <c r="S43" s="10">
        <f t="shared" si="20"/>
        <v>0</v>
      </c>
      <c r="T43" s="9">
        <v>0</v>
      </c>
      <c r="U43" s="10">
        <f t="shared" si="11"/>
        <v>-20</v>
      </c>
      <c r="V43" s="10">
        <f t="shared" si="7"/>
        <v>0</v>
      </c>
      <c r="W43" s="11">
        <f t="shared" si="21"/>
        <v>0</v>
      </c>
      <c r="X43" s="11">
        <v>8.4</v>
      </c>
      <c r="Y43" s="7">
        <v>11</v>
      </c>
      <c r="Z43" s="12">
        <f t="shared" si="22"/>
        <v>0</v>
      </c>
      <c r="AA43" s="29">
        <f t="shared" si="12"/>
        <v>0</v>
      </c>
    </row>
    <row r="44" spans="1:27" ht="19.899999999999999" customHeight="1" x14ac:dyDescent="0.25">
      <c r="A44" s="67" t="s">
        <v>289</v>
      </c>
      <c r="B44" s="7" t="s">
        <v>5</v>
      </c>
      <c r="C44" s="7" t="s">
        <v>28</v>
      </c>
      <c r="D44" s="7" t="s">
        <v>12</v>
      </c>
      <c r="E44" s="55" t="s">
        <v>233</v>
      </c>
      <c r="F44" s="7" t="s">
        <v>9</v>
      </c>
      <c r="G44" s="8">
        <v>20</v>
      </c>
      <c r="H44" s="9">
        <v>0</v>
      </c>
      <c r="I44" s="10">
        <f>H44-G44</f>
        <v>-20</v>
      </c>
      <c r="J44" s="10">
        <f>IF(I44&lt;0,0,I44)</f>
        <v>0</v>
      </c>
      <c r="K44" s="9">
        <v>0</v>
      </c>
      <c r="L44" s="10">
        <f>K44-G44</f>
        <v>-20</v>
      </c>
      <c r="M44" s="10">
        <f>IF(L44&lt;0,0,L44)</f>
        <v>0</v>
      </c>
      <c r="N44" s="9">
        <v>0</v>
      </c>
      <c r="O44" s="10">
        <f>N44-G44</f>
        <v>-20</v>
      </c>
      <c r="P44" s="10">
        <f>IF(O44&lt;0,0,O44)</f>
        <v>0</v>
      </c>
      <c r="Q44" s="9">
        <v>0</v>
      </c>
      <c r="R44" s="10">
        <f>Q44-G44</f>
        <v>-20</v>
      </c>
      <c r="S44" s="10">
        <f>IF(R44&lt;0,0,R44)</f>
        <v>0</v>
      </c>
      <c r="T44" s="9">
        <v>0</v>
      </c>
      <c r="U44" s="10">
        <f>T44-G44</f>
        <v>-20</v>
      </c>
      <c r="V44" s="10">
        <f>IF(U44&lt;0,0,U44)</f>
        <v>0</v>
      </c>
      <c r="W44" s="11">
        <f>J44+M44+P44+S44+V44</f>
        <v>0</v>
      </c>
      <c r="X44" s="11">
        <v>8.4</v>
      </c>
      <c r="Y44" s="7">
        <v>11</v>
      </c>
      <c r="Z44" s="12">
        <f t="shared" si="22"/>
        <v>0</v>
      </c>
      <c r="AA44" s="29">
        <f>Z44*X44</f>
        <v>0</v>
      </c>
    </row>
    <row r="45" spans="1:27" ht="19.899999999999999" customHeight="1" x14ac:dyDescent="0.25">
      <c r="A45" s="67" t="s">
        <v>112</v>
      </c>
      <c r="B45" s="7" t="s">
        <v>26</v>
      </c>
      <c r="C45" s="7" t="s">
        <v>92</v>
      </c>
      <c r="D45" s="7" t="s">
        <v>12</v>
      </c>
      <c r="E45" s="57"/>
      <c r="F45" s="7" t="s">
        <v>9</v>
      </c>
      <c r="G45" s="8">
        <v>20</v>
      </c>
      <c r="H45" s="9"/>
      <c r="I45" s="10">
        <f t="shared" si="38"/>
        <v>-20</v>
      </c>
      <c r="J45" s="10">
        <f t="shared" si="14"/>
        <v>0</v>
      </c>
      <c r="K45" s="9"/>
      <c r="L45" s="10">
        <f t="shared" si="15"/>
        <v>-20</v>
      </c>
      <c r="M45" s="10">
        <f t="shared" si="16"/>
        <v>0</v>
      </c>
      <c r="N45" s="9"/>
      <c r="O45" s="10">
        <f t="shared" si="17"/>
        <v>-20</v>
      </c>
      <c r="P45" s="10">
        <f t="shared" si="18"/>
        <v>0</v>
      </c>
      <c r="Q45" s="9"/>
      <c r="R45" s="10">
        <f t="shared" si="19"/>
        <v>-20</v>
      </c>
      <c r="S45" s="10">
        <f t="shared" si="20"/>
        <v>0</v>
      </c>
      <c r="T45" s="9"/>
      <c r="U45" s="10">
        <f t="shared" si="11"/>
        <v>-20</v>
      </c>
      <c r="V45" s="10">
        <f t="shared" si="7"/>
        <v>0</v>
      </c>
      <c r="W45" s="11">
        <f t="shared" si="21"/>
        <v>0</v>
      </c>
      <c r="X45" s="11">
        <v>8.4</v>
      </c>
      <c r="Y45" s="7">
        <v>11</v>
      </c>
      <c r="Z45" s="12">
        <f t="shared" si="22"/>
        <v>0</v>
      </c>
      <c r="AA45" s="29">
        <f t="shared" si="12"/>
        <v>0</v>
      </c>
    </row>
    <row r="46" spans="1:27" ht="19.899999999999999" customHeight="1" x14ac:dyDescent="0.25">
      <c r="A46" s="67" t="s">
        <v>117</v>
      </c>
      <c r="B46" s="7" t="s">
        <v>26</v>
      </c>
      <c r="C46" s="7" t="s">
        <v>92</v>
      </c>
      <c r="D46" s="7" t="s">
        <v>12</v>
      </c>
      <c r="E46" s="55" t="s">
        <v>226</v>
      </c>
      <c r="F46" s="7" t="s">
        <v>9</v>
      </c>
      <c r="G46" s="8">
        <v>20</v>
      </c>
      <c r="H46" s="9">
        <v>0</v>
      </c>
      <c r="I46" s="10">
        <f t="shared" si="38"/>
        <v>-20</v>
      </c>
      <c r="J46" s="10">
        <f t="shared" si="14"/>
        <v>0</v>
      </c>
      <c r="K46" s="9">
        <v>0</v>
      </c>
      <c r="L46" s="10">
        <f t="shared" si="15"/>
        <v>-20</v>
      </c>
      <c r="M46" s="10">
        <f t="shared" si="16"/>
        <v>0</v>
      </c>
      <c r="N46" s="9">
        <v>0</v>
      </c>
      <c r="O46" s="10">
        <f t="shared" si="17"/>
        <v>-20</v>
      </c>
      <c r="P46" s="10">
        <f t="shared" si="18"/>
        <v>0</v>
      </c>
      <c r="Q46" s="9">
        <v>0</v>
      </c>
      <c r="R46" s="10">
        <f t="shared" si="19"/>
        <v>-20</v>
      </c>
      <c r="S46" s="10">
        <f t="shared" si="20"/>
        <v>0</v>
      </c>
      <c r="T46" s="9">
        <v>0</v>
      </c>
      <c r="U46" s="10">
        <f t="shared" si="11"/>
        <v>-20</v>
      </c>
      <c r="V46" s="10">
        <f t="shared" si="7"/>
        <v>0</v>
      </c>
      <c r="W46" s="11">
        <f t="shared" si="21"/>
        <v>0</v>
      </c>
      <c r="X46" s="11">
        <v>8.4</v>
      </c>
      <c r="Y46" s="7">
        <v>11</v>
      </c>
      <c r="Z46" s="12">
        <f t="shared" si="22"/>
        <v>0</v>
      </c>
      <c r="AA46" s="29">
        <f t="shared" si="12"/>
        <v>0</v>
      </c>
    </row>
    <row r="47" spans="1:27" ht="19.899999999999999" customHeight="1" x14ac:dyDescent="0.25">
      <c r="A47" s="67" t="s">
        <v>191</v>
      </c>
      <c r="B47" s="7" t="s">
        <v>26</v>
      </c>
      <c r="C47" s="7" t="s">
        <v>92</v>
      </c>
      <c r="D47" s="7" t="s">
        <v>12</v>
      </c>
      <c r="E47" s="57"/>
      <c r="F47" s="7" t="s">
        <v>9</v>
      </c>
      <c r="G47" s="8">
        <v>20</v>
      </c>
      <c r="H47" s="9"/>
      <c r="I47" s="10">
        <f t="shared" si="38"/>
        <v>-20</v>
      </c>
      <c r="J47" s="10">
        <f t="shared" si="14"/>
        <v>0</v>
      </c>
      <c r="K47" s="9"/>
      <c r="L47" s="10">
        <f t="shared" si="15"/>
        <v>-20</v>
      </c>
      <c r="M47" s="10">
        <f t="shared" si="16"/>
        <v>0</v>
      </c>
      <c r="N47" s="9"/>
      <c r="O47" s="10">
        <f t="shared" si="17"/>
        <v>-20</v>
      </c>
      <c r="P47" s="10">
        <f t="shared" si="18"/>
        <v>0</v>
      </c>
      <c r="Q47" s="9"/>
      <c r="R47" s="10">
        <f t="shared" si="19"/>
        <v>-20</v>
      </c>
      <c r="S47" s="10">
        <f t="shared" si="20"/>
        <v>0</v>
      </c>
      <c r="T47" s="9"/>
      <c r="U47" s="10">
        <f t="shared" si="11"/>
        <v>-20</v>
      </c>
      <c r="V47" s="10">
        <f t="shared" si="7"/>
        <v>0</v>
      </c>
      <c r="W47" s="11">
        <f t="shared" si="21"/>
        <v>0</v>
      </c>
      <c r="X47" s="11">
        <v>8.4</v>
      </c>
      <c r="Y47" s="7">
        <v>11</v>
      </c>
      <c r="Z47" s="12">
        <f t="shared" si="22"/>
        <v>0</v>
      </c>
      <c r="AA47" s="29">
        <f t="shared" si="12"/>
        <v>0</v>
      </c>
    </row>
    <row r="48" spans="1:27" ht="19.899999999999999" customHeight="1" x14ac:dyDescent="0.25">
      <c r="A48" s="67" t="s">
        <v>196</v>
      </c>
      <c r="B48" s="7" t="s">
        <v>26</v>
      </c>
      <c r="C48" s="7" t="s">
        <v>92</v>
      </c>
      <c r="D48" s="7" t="s">
        <v>12</v>
      </c>
      <c r="E48" s="55" t="s">
        <v>102</v>
      </c>
      <c r="F48" s="7" t="s">
        <v>9</v>
      </c>
      <c r="G48" s="8">
        <v>20</v>
      </c>
      <c r="H48" s="9">
        <v>0</v>
      </c>
      <c r="I48" s="10">
        <f t="shared" si="38"/>
        <v>-20</v>
      </c>
      <c r="J48" s="10">
        <f t="shared" si="14"/>
        <v>0</v>
      </c>
      <c r="K48" s="9">
        <v>0</v>
      </c>
      <c r="L48" s="10">
        <f t="shared" si="15"/>
        <v>-20</v>
      </c>
      <c r="M48" s="10">
        <f t="shared" si="16"/>
        <v>0</v>
      </c>
      <c r="N48" s="9">
        <v>0</v>
      </c>
      <c r="O48" s="10">
        <f t="shared" si="17"/>
        <v>-20</v>
      </c>
      <c r="P48" s="10">
        <f t="shared" si="18"/>
        <v>0</v>
      </c>
      <c r="Q48" s="9">
        <v>0</v>
      </c>
      <c r="R48" s="10">
        <f t="shared" si="19"/>
        <v>-20</v>
      </c>
      <c r="S48" s="10">
        <f t="shared" si="20"/>
        <v>0</v>
      </c>
      <c r="T48" s="9">
        <v>0</v>
      </c>
      <c r="U48" s="10">
        <f t="shared" si="11"/>
        <v>-20</v>
      </c>
      <c r="V48" s="10">
        <f t="shared" si="7"/>
        <v>0</v>
      </c>
      <c r="W48" s="11">
        <f t="shared" si="21"/>
        <v>0</v>
      </c>
      <c r="X48" s="11">
        <v>8.4</v>
      </c>
      <c r="Y48" s="7">
        <v>11</v>
      </c>
      <c r="Z48" s="12">
        <f t="shared" si="22"/>
        <v>0</v>
      </c>
      <c r="AA48" s="29">
        <f t="shared" si="12"/>
        <v>0</v>
      </c>
    </row>
    <row r="49" spans="1:28" ht="19.899999999999999" customHeight="1" x14ac:dyDescent="0.25">
      <c r="A49" s="67" t="s">
        <v>197</v>
      </c>
      <c r="B49" s="7" t="s">
        <v>26</v>
      </c>
      <c r="C49" s="7" t="s">
        <v>92</v>
      </c>
      <c r="D49" s="7" t="s">
        <v>12</v>
      </c>
      <c r="E49" s="57"/>
      <c r="F49" s="7" t="s">
        <v>9</v>
      </c>
      <c r="G49" s="8">
        <v>20</v>
      </c>
      <c r="H49" s="9"/>
      <c r="I49" s="10">
        <f t="shared" si="38"/>
        <v>-20</v>
      </c>
      <c r="J49" s="10">
        <f t="shared" si="14"/>
        <v>0</v>
      </c>
      <c r="K49" s="9"/>
      <c r="L49" s="10">
        <f t="shared" si="15"/>
        <v>-20</v>
      </c>
      <c r="M49" s="10">
        <f t="shared" si="16"/>
        <v>0</v>
      </c>
      <c r="N49" s="9"/>
      <c r="O49" s="10">
        <f t="shared" si="17"/>
        <v>-20</v>
      </c>
      <c r="P49" s="10">
        <f t="shared" si="18"/>
        <v>0</v>
      </c>
      <c r="Q49" s="9"/>
      <c r="R49" s="10">
        <f t="shared" si="19"/>
        <v>-20</v>
      </c>
      <c r="S49" s="10">
        <f t="shared" si="20"/>
        <v>0</v>
      </c>
      <c r="T49" s="9"/>
      <c r="U49" s="10">
        <f t="shared" si="11"/>
        <v>-20</v>
      </c>
      <c r="V49" s="10">
        <f t="shared" si="7"/>
        <v>0</v>
      </c>
      <c r="W49" s="11">
        <f t="shared" si="21"/>
        <v>0</v>
      </c>
      <c r="X49" s="11">
        <v>8.4</v>
      </c>
      <c r="Y49" s="7">
        <v>11</v>
      </c>
      <c r="Z49" s="12">
        <f t="shared" si="22"/>
        <v>0</v>
      </c>
      <c r="AA49" s="29">
        <f t="shared" si="12"/>
        <v>0</v>
      </c>
    </row>
    <row r="50" spans="1:28" ht="19.899999999999999" customHeight="1" thickBot="1" x14ac:dyDescent="0.3">
      <c r="A50" s="68" t="s">
        <v>214</v>
      </c>
      <c r="B50" s="30" t="s">
        <v>26</v>
      </c>
      <c r="C50" s="30" t="s">
        <v>92</v>
      </c>
      <c r="D50" s="30" t="s">
        <v>12</v>
      </c>
      <c r="E50" s="75" t="s">
        <v>105</v>
      </c>
      <c r="F50" s="30" t="s">
        <v>9</v>
      </c>
      <c r="G50" s="31">
        <v>20</v>
      </c>
      <c r="H50" s="32">
        <v>0</v>
      </c>
      <c r="I50" s="33">
        <f t="shared" si="38"/>
        <v>-20</v>
      </c>
      <c r="J50" s="33">
        <f t="shared" si="14"/>
        <v>0</v>
      </c>
      <c r="K50" s="32">
        <v>0</v>
      </c>
      <c r="L50" s="33">
        <f t="shared" si="15"/>
        <v>-20</v>
      </c>
      <c r="M50" s="33">
        <f t="shared" si="16"/>
        <v>0</v>
      </c>
      <c r="N50" s="32">
        <v>0</v>
      </c>
      <c r="O50" s="33">
        <f t="shared" si="17"/>
        <v>-20</v>
      </c>
      <c r="P50" s="33">
        <f t="shared" si="18"/>
        <v>0</v>
      </c>
      <c r="Q50" s="32">
        <v>0</v>
      </c>
      <c r="R50" s="33">
        <f t="shared" si="19"/>
        <v>-20</v>
      </c>
      <c r="S50" s="33">
        <f t="shared" si="20"/>
        <v>0</v>
      </c>
      <c r="T50" s="32">
        <v>0</v>
      </c>
      <c r="U50" s="33">
        <f t="shared" si="11"/>
        <v>-20</v>
      </c>
      <c r="V50" s="33">
        <f t="shared" si="7"/>
        <v>0</v>
      </c>
      <c r="W50" s="62">
        <f t="shared" si="21"/>
        <v>0</v>
      </c>
      <c r="X50" s="62">
        <v>8.4</v>
      </c>
      <c r="Y50" s="30">
        <v>11</v>
      </c>
      <c r="Z50" s="34">
        <f t="shared" si="22"/>
        <v>0</v>
      </c>
      <c r="AA50" s="35">
        <f t="shared" si="12"/>
        <v>0</v>
      </c>
    </row>
    <row r="51" spans="1:28" s="15" customFormat="1" ht="19.899999999999999" customHeight="1" thickBot="1" x14ac:dyDescent="0.3">
      <c r="A51" s="44"/>
      <c r="B51" s="45"/>
      <c r="C51" s="45"/>
      <c r="D51" s="45"/>
      <c r="E51" s="61"/>
      <c r="F51" s="45"/>
      <c r="G51" s="46"/>
      <c r="H51" s="47"/>
      <c r="I51" s="48"/>
      <c r="J51" s="48"/>
      <c r="K51" s="47"/>
      <c r="L51" s="48"/>
      <c r="M51" s="48"/>
      <c r="N51" s="47"/>
      <c r="O51" s="48"/>
      <c r="P51" s="48"/>
      <c r="Q51" s="47"/>
      <c r="R51" s="48"/>
      <c r="S51" s="48"/>
      <c r="T51" s="47"/>
      <c r="U51" s="48"/>
      <c r="V51" s="48"/>
      <c r="W51" s="49"/>
      <c r="X51" s="49"/>
      <c r="Y51" s="45"/>
      <c r="Z51" s="50"/>
      <c r="AA51" s="51"/>
      <c r="AB51" s="16"/>
    </row>
    <row r="52" spans="1:28" ht="19.899999999999999" customHeight="1" x14ac:dyDescent="0.25">
      <c r="A52" s="66" t="s">
        <v>177</v>
      </c>
      <c r="B52" s="21" t="s">
        <v>26</v>
      </c>
      <c r="C52" s="21" t="s">
        <v>27</v>
      </c>
      <c r="D52" s="21" t="s">
        <v>50</v>
      </c>
      <c r="E52" s="74" t="s">
        <v>150</v>
      </c>
      <c r="F52" s="21" t="s">
        <v>9</v>
      </c>
      <c r="G52" s="22">
        <v>20</v>
      </c>
      <c r="H52" s="60">
        <v>49</v>
      </c>
      <c r="I52" s="24">
        <f t="shared" ref="I52:I53" si="39">H52-G52</f>
        <v>29</v>
      </c>
      <c r="J52" s="24">
        <f t="shared" ref="J52:J53" si="40">IF(I52&lt;0,0,I52)</f>
        <v>29</v>
      </c>
      <c r="K52" s="23">
        <v>131</v>
      </c>
      <c r="L52" s="24">
        <f t="shared" ref="L52:L53" si="41">K52-G52</f>
        <v>111</v>
      </c>
      <c r="M52" s="24">
        <f t="shared" ref="M52:M53" si="42">IF(L52&lt;0,0,L52)</f>
        <v>111</v>
      </c>
      <c r="N52" s="23">
        <v>0</v>
      </c>
      <c r="O52" s="24">
        <f t="shared" ref="O52:O53" si="43">N52-G52</f>
        <v>-20</v>
      </c>
      <c r="P52" s="24">
        <f t="shared" ref="P52:P53" si="44">IF(O52&lt;0,0,O52)</f>
        <v>0</v>
      </c>
      <c r="Q52" s="23">
        <v>0</v>
      </c>
      <c r="R52" s="24">
        <f t="shared" ref="R52:R53" si="45">Q52-G52</f>
        <v>-20</v>
      </c>
      <c r="S52" s="24">
        <f t="shared" ref="S52:S53" si="46">IF(R52&lt;0,0,R52)</f>
        <v>0</v>
      </c>
      <c r="T52" s="23">
        <v>1732</v>
      </c>
      <c r="U52" s="24">
        <f t="shared" si="11"/>
        <v>1712</v>
      </c>
      <c r="V52" s="24">
        <f t="shared" si="7"/>
        <v>1712</v>
      </c>
      <c r="W52" s="25">
        <f t="shared" ref="W52:W53" si="47">J52+M52+P52+S52+V52</f>
        <v>1852</v>
      </c>
      <c r="X52" s="25">
        <v>8.4</v>
      </c>
      <c r="Y52" s="21">
        <v>6.5</v>
      </c>
      <c r="Z52" s="26">
        <f t="shared" ref="Z52:Z53" si="48">W52*Y52/100</f>
        <v>120.38</v>
      </c>
      <c r="AA52" s="27">
        <f t="shared" si="12"/>
        <v>1011.192</v>
      </c>
    </row>
    <row r="53" spans="1:28" ht="19.899999999999999" customHeight="1" x14ac:dyDescent="0.25">
      <c r="A53" s="67" t="s">
        <v>190</v>
      </c>
      <c r="B53" s="7" t="s">
        <v>26</v>
      </c>
      <c r="C53" s="7" t="s">
        <v>60</v>
      </c>
      <c r="D53" s="7" t="s">
        <v>50</v>
      </c>
      <c r="E53" s="55" t="s">
        <v>169</v>
      </c>
      <c r="F53" s="7" t="s">
        <v>9</v>
      </c>
      <c r="G53" s="8">
        <v>30</v>
      </c>
      <c r="H53" s="56">
        <v>328</v>
      </c>
      <c r="I53" s="10">
        <f t="shared" si="39"/>
        <v>298</v>
      </c>
      <c r="J53" s="10">
        <f t="shared" si="40"/>
        <v>298</v>
      </c>
      <c r="K53" s="9">
        <v>0</v>
      </c>
      <c r="L53" s="10">
        <f t="shared" si="41"/>
        <v>-30</v>
      </c>
      <c r="M53" s="10">
        <f t="shared" si="42"/>
        <v>0</v>
      </c>
      <c r="N53" s="9">
        <v>167</v>
      </c>
      <c r="O53" s="10">
        <f t="shared" si="43"/>
        <v>137</v>
      </c>
      <c r="P53" s="10">
        <f t="shared" si="44"/>
        <v>137</v>
      </c>
      <c r="Q53" s="9">
        <v>22</v>
      </c>
      <c r="R53" s="10">
        <f t="shared" si="45"/>
        <v>-8</v>
      </c>
      <c r="S53" s="10">
        <f t="shared" si="46"/>
        <v>0</v>
      </c>
      <c r="T53" s="9">
        <v>0</v>
      </c>
      <c r="U53" s="10">
        <f t="shared" si="11"/>
        <v>-30</v>
      </c>
      <c r="V53" s="10">
        <f t="shared" si="7"/>
        <v>0</v>
      </c>
      <c r="W53" s="11">
        <f t="shared" si="47"/>
        <v>435</v>
      </c>
      <c r="X53" s="11">
        <v>8.4</v>
      </c>
      <c r="Y53" s="7">
        <v>6.5</v>
      </c>
      <c r="Z53" s="12">
        <f t="shared" si="48"/>
        <v>28.274999999999999</v>
      </c>
      <c r="AA53" s="29">
        <f t="shared" si="12"/>
        <v>237.51</v>
      </c>
    </row>
    <row r="54" spans="1:28" ht="19.899999999999999" customHeight="1" x14ac:dyDescent="0.25">
      <c r="A54" s="67" t="s">
        <v>74</v>
      </c>
      <c r="B54" s="7" t="s">
        <v>26</v>
      </c>
      <c r="C54" s="7" t="s">
        <v>27</v>
      </c>
      <c r="D54" s="7" t="s">
        <v>50</v>
      </c>
      <c r="E54" s="55" t="s">
        <v>75</v>
      </c>
      <c r="F54" s="7" t="s">
        <v>9</v>
      </c>
      <c r="G54" s="8">
        <v>20</v>
      </c>
      <c r="H54" s="56">
        <v>57</v>
      </c>
      <c r="I54" s="10">
        <f t="shared" ref="I54:I60" si="49">H54-G54</f>
        <v>37</v>
      </c>
      <c r="J54" s="10">
        <f t="shared" ref="J54:J60" si="50">IF(I54&lt;0,0,I54)</f>
        <v>37</v>
      </c>
      <c r="K54" s="9">
        <v>0</v>
      </c>
      <c r="L54" s="10">
        <f t="shared" ref="L54:L60" si="51">K54-G54</f>
        <v>-20</v>
      </c>
      <c r="M54" s="10">
        <f t="shared" ref="M54:M60" si="52">IF(L54&lt;0,0,L54)</f>
        <v>0</v>
      </c>
      <c r="N54" s="9">
        <v>7</v>
      </c>
      <c r="O54" s="10">
        <f t="shared" ref="O54:O60" si="53">N54-G54</f>
        <v>-13</v>
      </c>
      <c r="P54" s="10">
        <f t="shared" ref="P54:P60" si="54">IF(O54&lt;0,0,O54)</f>
        <v>0</v>
      </c>
      <c r="Q54" s="9">
        <v>5</v>
      </c>
      <c r="R54" s="10">
        <f t="shared" ref="R54:R60" si="55">Q54-G54</f>
        <v>-15</v>
      </c>
      <c r="S54" s="10">
        <f t="shared" ref="S54:S60" si="56">IF(R54&lt;0,0,R54)</f>
        <v>0</v>
      </c>
      <c r="T54" s="9">
        <v>0</v>
      </c>
      <c r="U54" s="10">
        <f t="shared" ref="U54:U60" si="57">T54-G54</f>
        <v>-20</v>
      </c>
      <c r="V54" s="10">
        <f t="shared" ref="V54:V60" si="58">IF(U54&lt;0,0,U54)</f>
        <v>0</v>
      </c>
      <c r="W54" s="11">
        <f t="shared" ref="W54:W60" si="59">J54+M54+P54+S54+V54</f>
        <v>37</v>
      </c>
      <c r="X54" s="11">
        <v>8.4</v>
      </c>
      <c r="Y54" s="7">
        <v>6.5</v>
      </c>
      <c r="Z54" s="12">
        <f t="shared" ref="Z54:Z61" si="60">W54*Y54/100</f>
        <v>2.4049999999999998</v>
      </c>
      <c r="AA54" s="29">
        <f t="shared" ref="AA54:AA61" si="61">Z54*X54</f>
        <v>20.201999999999998</v>
      </c>
    </row>
    <row r="55" spans="1:28" ht="19.899999999999999" customHeight="1" x14ac:dyDescent="0.25">
      <c r="A55" s="67" t="s">
        <v>96</v>
      </c>
      <c r="B55" s="7" t="s">
        <v>26</v>
      </c>
      <c r="C55" s="7" t="s">
        <v>92</v>
      </c>
      <c r="D55" s="7" t="s">
        <v>50</v>
      </c>
      <c r="E55" s="55" t="s">
        <v>87</v>
      </c>
      <c r="F55" s="7" t="s">
        <v>9</v>
      </c>
      <c r="G55" s="8">
        <v>20</v>
      </c>
      <c r="H55" s="56">
        <v>12</v>
      </c>
      <c r="I55" s="10">
        <f t="shared" si="49"/>
        <v>-8</v>
      </c>
      <c r="J55" s="10">
        <f t="shared" si="50"/>
        <v>0</v>
      </c>
      <c r="K55" s="9">
        <v>23</v>
      </c>
      <c r="L55" s="10">
        <f t="shared" si="51"/>
        <v>3</v>
      </c>
      <c r="M55" s="10">
        <f t="shared" si="52"/>
        <v>3</v>
      </c>
      <c r="N55" s="9">
        <v>17</v>
      </c>
      <c r="O55" s="10">
        <f t="shared" si="53"/>
        <v>-3</v>
      </c>
      <c r="P55" s="10">
        <f t="shared" si="54"/>
        <v>0</v>
      </c>
      <c r="Q55" s="9">
        <v>22</v>
      </c>
      <c r="R55" s="10">
        <f t="shared" si="55"/>
        <v>2</v>
      </c>
      <c r="S55" s="10">
        <f t="shared" si="56"/>
        <v>2</v>
      </c>
      <c r="T55" s="9">
        <v>15</v>
      </c>
      <c r="U55" s="10">
        <f t="shared" si="57"/>
        <v>-5</v>
      </c>
      <c r="V55" s="10">
        <f t="shared" si="58"/>
        <v>0</v>
      </c>
      <c r="W55" s="11">
        <f t="shared" si="59"/>
        <v>5</v>
      </c>
      <c r="X55" s="11">
        <v>8.4</v>
      </c>
      <c r="Y55" s="7">
        <v>11</v>
      </c>
      <c r="Z55" s="12">
        <f t="shared" si="60"/>
        <v>0.55000000000000004</v>
      </c>
      <c r="AA55" s="29">
        <f t="shared" si="61"/>
        <v>4.620000000000001</v>
      </c>
    </row>
    <row r="56" spans="1:28" ht="19.899999999999999" customHeight="1" x14ac:dyDescent="0.25">
      <c r="A56" s="67" t="s">
        <v>101</v>
      </c>
      <c r="B56" s="7" t="s">
        <v>26</v>
      </c>
      <c r="C56" s="7" t="s">
        <v>92</v>
      </c>
      <c r="D56" s="7" t="s">
        <v>50</v>
      </c>
      <c r="E56" s="55" t="s">
        <v>103</v>
      </c>
      <c r="F56" s="7" t="s">
        <v>9</v>
      </c>
      <c r="G56" s="8">
        <v>20</v>
      </c>
      <c r="H56" s="56">
        <v>0</v>
      </c>
      <c r="I56" s="10">
        <f t="shared" si="49"/>
        <v>-20</v>
      </c>
      <c r="J56" s="10">
        <f t="shared" si="50"/>
        <v>0</v>
      </c>
      <c r="K56" s="9">
        <v>0</v>
      </c>
      <c r="L56" s="10">
        <f t="shared" si="51"/>
        <v>-20</v>
      </c>
      <c r="M56" s="10">
        <f t="shared" si="52"/>
        <v>0</v>
      </c>
      <c r="N56" s="9">
        <v>0</v>
      </c>
      <c r="O56" s="10">
        <f t="shared" si="53"/>
        <v>-20</v>
      </c>
      <c r="P56" s="10">
        <f t="shared" si="54"/>
        <v>0</v>
      </c>
      <c r="Q56" s="9">
        <v>0</v>
      </c>
      <c r="R56" s="10">
        <f t="shared" si="55"/>
        <v>-20</v>
      </c>
      <c r="S56" s="10">
        <f t="shared" si="56"/>
        <v>0</v>
      </c>
      <c r="T56" s="9">
        <v>0</v>
      </c>
      <c r="U56" s="10">
        <f t="shared" si="57"/>
        <v>-20</v>
      </c>
      <c r="V56" s="10">
        <f t="shared" si="58"/>
        <v>0</v>
      </c>
      <c r="W56" s="11">
        <f t="shared" si="59"/>
        <v>0</v>
      </c>
      <c r="X56" s="11">
        <v>8.4</v>
      </c>
      <c r="Y56" s="7">
        <v>11</v>
      </c>
      <c r="Z56" s="12">
        <f t="shared" si="60"/>
        <v>0</v>
      </c>
      <c r="AA56" s="29">
        <f t="shared" si="61"/>
        <v>0</v>
      </c>
    </row>
    <row r="57" spans="1:28" ht="19.899999999999999" customHeight="1" x14ac:dyDescent="0.25">
      <c r="A57" s="67" t="s">
        <v>201</v>
      </c>
      <c r="B57" s="7" t="s">
        <v>26</v>
      </c>
      <c r="C57" s="7" t="s">
        <v>27</v>
      </c>
      <c r="D57" s="7" t="s">
        <v>50</v>
      </c>
      <c r="E57" s="55" t="s">
        <v>228</v>
      </c>
      <c r="F57" s="7" t="s">
        <v>9</v>
      </c>
      <c r="G57" s="8">
        <v>20</v>
      </c>
      <c r="H57" s="56">
        <v>68</v>
      </c>
      <c r="I57" s="10">
        <f t="shared" si="49"/>
        <v>48</v>
      </c>
      <c r="J57" s="10">
        <f t="shared" si="50"/>
        <v>48</v>
      </c>
      <c r="K57" s="9">
        <v>171</v>
      </c>
      <c r="L57" s="10">
        <f t="shared" si="51"/>
        <v>151</v>
      </c>
      <c r="M57" s="10">
        <f t="shared" si="52"/>
        <v>151</v>
      </c>
      <c r="N57" s="9">
        <v>97</v>
      </c>
      <c r="O57" s="10">
        <f t="shared" si="53"/>
        <v>77</v>
      </c>
      <c r="P57" s="10">
        <f t="shared" si="54"/>
        <v>77</v>
      </c>
      <c r="Q57" s="9">
        <v>0</v>
      </c>
      <c r="R57" s="10">
        <f t="shared" si="55"/>
        <v>-20</v>
      </c>
      <c r="S57" s="10">
        <f t="shared" si="56"/>
        <v>0</v>
      </c>
      <c r="T57" s="9">
        <v>62</v>
      </c>
      <c r="U57" s="10">
        <f t="shared" si="57"/>
        <v>42</v>
      </c>
      <c r="V57" s="10">
        <f t="shared" si="58"/>
        <v>42</v>
      </c>
      <c r="W57" s="11">
        <f t="shared" si="59"/>
        <v>318</v>
      </c>
      <c r="X57" s="11">
        <v>8.4</v>
      </c>
      <c r="Y57" s="7">
        <v>6.5</v>
      </c>
      <c r="Z57" s="12">
        <f t="shared" si="60"/>
        <v>20.67</v>
      </c>
      <c r="AA57" s="29">
        <f t="shared" si="61"/>
        <v>173.62800000000001</v>
      </c>
    </row>
    <row r="58" spans="1:28" ht="19.899999999999999" customHeight="1" x14ac:dyDescent="0.25">
      <c r="A58" s="67" t="s">
        <v>132</v>
      </c>
      <c r="B58" s="7" t="s">
        <v>26</v>
      </c>
      <c r="C58" s="7" t="s">
        <v>27</v>
      </c>
      <c r="D58" s="7" t="s">
        <v>50</v>
      </c>
      <c r="E58" s="55" t="s">
        <v>133</v>
      </c>
      <c r="F58" s="7" t="s">
        <v>9</v>
      </c>
      <c r="G58" s="8">
        <v>35</v>
      </c>
      <c r="H58" s="56">
        <v>0</v>
      </c>
      <c r="I58" s="10">
        <f t="shared" si="49"/>
        <v>-35</v>
      </c>
      <c r="J58" s="10">
        <f t="shared" si="50"/>
        <v>0</v>
      </c>
      <c r="K58" s="9">
        <v>41</v>
      </c>
      <c r="L58" s="10">
        <f t="shared" si="51"/>
        <v>6</v>
      </c>
      <c r="M58" s="10">
        <f t="shared" si="52"/>
        <v>6</v>
      </c>
      <c r="N58" s="9">
        <v>0</v>
      </c>
      <c r="O58" s="10">
        <f t="shared" si="53"/>
        <v>-35</v>
      </c>
      <c r="P58" s="10">
        <f t="shared" si="54"/>
        <v>0</v>
      </c>
      <c r="Q58" s="9">
        <v>286</v>
      </c>
      <c r="R58" s="10">
        <f t="shared" si="55"/>
        <v>251</v>
      </c>
      <c r="S58" s="10">
        <f t="shared" si="56"/>
        <v>251</v>
      </c>
      <c r="T58" s="9">
        <v>96</v>
      </c>
      <c r="U58" s="10">
        <f t="shared" si="57"/>
        <v>61</v>
      </c>
      <c r="V58" s="10">
        <f t="shared" si="58"/>
        <v>61</v>
      </c>
      <c r="W58" s="11">
        <f t="shared" si="59"/>
        <v>318</v>
      </c>
      <c r="X58" s="11">
        <v>8.4</v>
      </c>
      <c r="Y58" s="7">
        <v>6.5</v>
      </c>
      <c r="Z58" s="12">
        <f t="shared" si="60"/>
        <v>20.67</v>
      </c>
      <c r="AA58" s="29">
        <f t="shared" si="61"/>
        <v>173.62800000000001</v>
      </c>
    </row>
    <row r="59" spans="1:28" ht="19.899999999999999" customHeight="1" x14ac:dyDescent="0.25">
      <c r="A59" s="69" t="s">
        <v>244</v>
      </c>
      <c r="B59" s="63" t="s">
        <v>57</v>
      </c>
      <c r="C59" s="63" t="s">
        <v>216</v>
      </c>
      <c r="D59" s="63" t="s">
        <v>50</v>
      </c>
      <c r="E59" s="76" t="s">
        <v>266</v>
      </c>
      <c r="F59" s="63" t="s">
        <v>9</v>
      </c>
      <c r="G59" s="64">
        <v>20</v>
      </c>
      <c r="H59" s="70">
        <v>7</v>
      </c>
      <c r="I59" s="71">
        <f t="shared" si="49"/>
        <v>-13</v>
      </c>
      <c r="J59" s="71">
        <f t="shared" si="50"/>
        <v>0</v>
      </c>
      <c r="K59" s="72">
        <v>0</v>
      </c>
      <c r="L59" s="71">
        <f t="shared" si="51"/>
        <v>-20</v>
      </c>
      <c r="M59" s="71">
        <f t="shared" si="52"/>
        <v>0</v>
      </c>
      <c r="N59" s="72">
        <v>1</v>
      </c>
      <c r="O59" s="71">
        <f t="shared" si="53"/>
        <v>-19</v>
      </c>
      <c r="P59" s="71">
        <f t="shared" si="54"/>
        <v>0</v>
      </c>
      <c r="Q59" s="72">
        <v>6</v>
      </c>
      <c r="R59" s="71">
        <f t="shared" si="55"/>
        <v>-14</v>
      </c>
      <c r="S59" s="71">
        <f t="shared" si="56"/>
        <v>0</v>
      </c>
      <c r="T59" s="72">
        <v>0</v>
      </c>
      <c r="U59" s="71">
        <f t="shared" si="57"/>
        <v>-20</v>
      </c>
      <c r="V59" s="71">
        <f t="shared" si="58"/>
        <v>0</v>
      </c>
      <c r="W59" s="73">
        <f t="shared" si="59"/>
        <v>0</v>
      </c>
      <c r="X59" s="11">
        <v>7.8</v>
      </c>
      <c r="Y59" s="7">
        <v>6.5</v>
      </c>
      <c r="Z59" s="12">
        <f t="shared" si="60"/>
        <v>0</v>
      </c>
      <c r="AA59" s="29">
        <f t="shared" si="61"/>
        <v>0</v>
      </c>
    </row>
    <row r="60" spans="1:28" ht="19.899999999999999" customHeight="1" x14ac:dyDescent="0.25">
      <c r="A60" s="69" t="s">
        <v>245</v>
      </c>
      <c r="B60" s="63" t="s">
        <v>57</v>
      </c>
      <c r="C60" s="63" t="s">
        <v>216</v>
      </c>
      <c r="D60" s="63" t="s">
        <v>50</v>
      </c>
      <c r="E60" s="76" t="s">
        <v>246</v>
      </c>
      <c r="F60" s="63" t="s">
        <v>9</v>
      </c>
      <c r="G60" s="64">
        <v>20</v>
      </c>
      <c r="H60" s="70">
        <v>0</v>
      </c>
      <c r="I60" s="71">
        <f t="shared" si="49"/>
        <v>-20</v>
      </c>
      <c r="J60" s="71">
        <f t="shared" si="50"/>
        <v>0</v>
      </c>
      <c r="K60" s="72">
        <v>0</v>
      </c>
      <c r="L60" s="71">
        <f t="shared" si="51"/>
        <v>-20</v>
      </c>
      <c r="M60" s="71">
        <f t="shared" si="52"/>
        <v>0</v>
      </c>
      <c r="N60" s="72">
        <v>0</v>
      </c>
      <c r="O60" s="71">
        <f t="shared" si="53"/>
        <v>-20</v>
      </c>
      <c r="P60" s="71">
        <f t="shared" si="54"/>
        <v>0</v>
      </c>
      <c r="Q60" s="72">
        <v>0</v>
      </c>
      <c r="R60" s="71">
        <f t="shared" si="55"/>
        <v>-20</v>
      </c>
      <c r="S60" s="71">
        <f t="shared" si="56"/>
        <v>0</v>
      </c>
      <c r="T60" s="72">
        <v>0</v>
      </c>
      <c r="U60" s="71">
        <f t="shared" si="57"/>
        <v>-20</v>
      </c>
      <c r="V60" s="71">
        <f t="shared" si="58"/>
        <v>0</v>
      </c>
      <c r="W60" s="73">
        <f t="shared" si="59"/>
        <v>0</v>
      </c>
      <c r="X60" s="11">
        <v>7.8</v>
      </c>
      <c r="Y60" s="7">
        <v>6.5</v>
      </c>
      <c r="Z60" s="12">
        <f t="shared" si="60"/>
        <v>0</v>
      </c>
      <c r="AA60" s="29">
        <f t="shared" si="61"/>
        <v>0</v>
      </c>
    </row>
    <row r="61" spans="1:28" ht="19.899999999999999" customHeight="1" thickBot="1" x14ac:dyDescent="0.3">
      <c r="A61" s="69" t="s">
        <v>59</v>
      </c>
      <c r="B61" s="63" t="s">
        <v>26</v>
      </c>
      <c r="C61" s="63" t="s">
        <v>60</v>
      </c>
      <c r="D61" s="63" t="s">
        <v>50</v>
      </c>
      <c r="E61" s="76" t="s">
        <v>271</v>
      </c>
      <c r="F61" s="63" t="s">
        <v>9</v>
      </c>
      <c r="G61" s="64">
        <v>20</v>
      </c>
      <c r="H61" s="70">
        <v>55</v>
      </c>
      <c r="I61" s="71">
        <f t="shared" ref="I61" si="62">H61-G61</f>
        <v>35</v>
      </c>
      <c r="J61" s="71">
        <f t="shared" ref="J61" si="63">IF(I61&lt;0,0,I61)</f>
        <v>35</v>
      </c>
      <c r="K61" s="72">
        <v>0</v>
      </c>
      <c r="L61" s="71">
        <f t="shared" ref="L61" si="64">K61-G61</f>
        <v>-20</v>
      </c>
      <c r="M61" s="71">
        <f t="shared" ref="M61" si="65">IF(L61&lt;0,0,L61)</f>
        <v>0</v>
      </c>
      <c r="N61" s="72">
        <v>0</v>
      </c>
      <c r="O61" s="71">
        <f t="shared" ref="O61" si="66">N61-G61</f>
        <v>-20</v>
      </c>
      <c r="P61" s="71">
        <f t="shared" ref="P61" si="67">IF(O61&lt;0,0,O61)</f>
        <v>0</v>
      </c>
      <c r="Q61" s="72">
        <v>0</v>
      </c>
      <c r="R61" s="71">
        <f t="shared" ref="R61" si="68">Q61-G61</f>
        <v>-20</v>
      </c>
      <c r="S61" s="71">
        <f t="shared" ref="S61" si="69">IF(R61&lt;0,0,R61)</f>
        <v>0</v>
      </c>
      <c r="T61" s="72">
        <v>0</v>
      </c>
      <c r="U61" s="71">
        <f t="shared" ref="U61" si="70">T61-G61</f>
        <v>-20</v>
      </c>
      <c r="V61" s="71">
        <f t="shared" ref="V61" si="71">IF(U61&lt;0,0,U61)</f>
        <v>0</v>
      </c>
      <c r="W61" s="73">
        <f t="shared" ref="W61" si="72">J61+M61+P61+S61+V61</f>
        <v>35</v>
      </c>
      <c r="X61" s="73">
        <v>8.4</v>
      </c>
      <c r="Y61" s="63">
        <v>6.5</v>
      </c>
      <c r="Z61" s="79">
        <f t="shared" si="60"/>
        <v>2.2749999999999999</v>
      </c>
      <c r="AA61" s="80">
        <f t="shared" si="61"/>
        <v>19.11</v>
      </c>
    </row>
    <row r="62" spans="1:28" ht="21.6" customHeight="1" thickBot="1" x14ac:dyDescent="0.3">
      <c r="A62" s="81"/>
      <c r="B62" s="82"/>
      <c r="C62" s="82"/>
      <c r="D62" s="82"/>
      <c r="E62" s="83"/>
      <c r="F62" s="84"/>
      <c r="G62" s="85"/>
      <c r="H62" s="86"/>
      <c r="I62" s="87"/>
      <c r="J62" s="87"/>
      <c r="K62" s="86"/>
      <c r="L62" s="87"/>
      <c r="M62" s="87"/>
      <c r="N62" s="86"/>
      <c r="O62" s="87"/>
      <c r="P62" s="87"/>
      <c r="Q62" s="86"/>
      <c r="R62" s="87"/>
      <c r="S62" s="87"/>
      <c r="T62" s="86"/>
      <c r="U62" s="87"/>
      <c r="V62" s="87"/>
      <c r="W62" s="82"/>
      <c r="X62" s="82"/>
      <c r="Y62" s="84"/>
      <c r="Z62" s="88"/>
      <c r="AA62" s="89"/>
    </row>
    <row r="63" spans="1:28" ht="19.899999999999999" customHeight="1" x14ac:dyDescent="0.25">
      <c r="A63" s="66" t="s">
        <v>56</v>
      </c>
      <c r="B63" s="21" t="s">
        <v>57</v>
      </c>
      <c r="C63" s="21" t="s">
        <v>58</v>
      </c>
      <c r="D63" s="21" t="s">
        <v>209</v>
      </c>
      <c r="E63" s="74" t="s">
        <v>210</v>
      </c>
      <c r="F63" s="21" t="s">
        <v>9</v>
      </c>
      <c r="G63" s="22">
        <v>20</v>
      </c>
      <c r="H63" s="60">
        <v>25</v>
      </c>
      <c r="I63" s="24">
        <f>H63-G63</f>
        <v>5</v>
      </c>
      <c r="J63" s="24">
        <f>IF(I63&lt;0,0,I63)</f>
        <v>5</v>
      </c>
      <c r="K63" s="23">
        <v>0</v>
      </c>
      <c r="L63" s="24">
        <f>K63-G63</f>
        <v>-20</v>
      </c>
      <c r="M63" s="24">
        <f>IF(L63&lt;0,0,L63)</f>
        <v>0</v>
      </c>
      <c r="N63" s="23">
        <v>139</v>
      </c>
      <c r="O63" s="24">
        <f>N63-G63</f>
        <v>119</v>
      </c>
      <c r="P63" s="24">
        <f>IF(O63&lt;0,0,O63)</f>
        <v>119</v>
      </c>
      <c r="Q63" s="23">
        <v>139</v>
      </c>
      <c r="R63" s="24">
        <f>Q63-G63</f>
        <v>119</v>
      </c>
      <c r="S63" s="24">
        <f>IF(R63&lt;0,0,R63)</f>
        <v>119</v>
      </c>
      <c r="T63" s="23">
        <v>77</v>
      </c>
      <c r="U63" s="24">
        <f>T63-G63</f>
        <v>57</v>
      </c>
      <c r="V63" s="24">
        <f>IF(U63&lt;0,0,U63)</f>
        <v>57</v>
      </c>
      <c r="W63" s="25">
        <f>J63+M63+P63+S63+V63</f>
        <v>300</v>
      </c>
      <c r="X63" s="25">
        <v>8.4</v>
      </c>
      <c r="Y63" s="21">
        <v>6.5</v>
      </c>
      <c r="Z63" s="26">
        <f>W63*Y63/100</f>
        <v>19.5</v>
      </c>
      <c r="AA63" s="27">
        <f>Z63*X63</f>
        <v>163.80000000000001</v>
      </c>
    </row>
    <row r="64" spans="1:28" ht="19.899999999999999" customHeight="1" x14ac:dyDescent="0.25">
      <c r="A64" s="67" t="s">
        <v>181</v>
      </c>
      <c r="B64" s="7" t="s">
        <v>26</v>
      </c>
      <c r="C64" s="7" t="s">
        <v>27</v>
      </c>
      <c r="D64" s="7" t="s">
        <v>209</v>
      </c>
      <c r="E64" s="55" t="s">
        <v>221</v>
      </c>
      <c r="F64" s="7" t="s">
        <v>9</v>
      </c>
      <c r="G64" s="8">
        <v>20</v>
      </c>
      <c r="H64" s="56">
        <v>7</v>
      </c>
      <c r="I64" s="10">
        <f>H64-G64</f>
        <v>-13</v>
      </c>
      <c r="J64" s="10">
        <f>IF(I64&lt;0,0,I64)</f>
        <v>0</v>
      </c>
      <c r="K64" s="9">
        <v>21</v>
      </c>
      <c r="L64" s="10">
        <f>K64-G64</f>
        <v>1</v>
      </c>
      <c r="M64" s="10">
        <f>IF(L64&lt;0,0,L64)</f>
        <v>1</v>
      </c>
      <c r="N64" s="9">
        <v>0</v>
      </c>
      <c r="O64" s="10">
        <f>N64-G64</f>
        <v>-20</v>
      </c>
      <c r="P64" s="10">
        <f>IF(O64&lt;0,0,O64)</f>
        <v>0</v>
      </c>
      <c r="Q64" s="9">
        <v>9</v>
      </c>
      <c r="R64" s="10">
        <f>Q64-G64</f>
        <v>-11</v>
      </c>
      <c r="S64" s="10">
        <f>IF(R64&lt;0,0,R64)</f>
        <v>0</v>
      </c>
      <c r="T64" s="9">
        <v>0</v>
      </c>
      <c r="U64" s="10">
        <f>T64-G64</f>
        <v>-20</v>
      </c>
      <c r="V64" s="10">
        <f>IF(U64&lt;0,0,U64)</f>
        <v>0</v>
      </c>
      <c r="W64" s="11">
        <f>J64+M64+P64+S64+V64</f>
        <v>1</v>
      </c>
      <c r="X64" s="11">
        <v>8.4</v>
      </c>
      <c r="Y64" s="7">
        <v>6.5</v>
      </c>
      <c r="Z64" s="12">
        <f>W64*Y64/100</f>
        <v>6.5000000000000002E-2</v>
      </c>
      <c r="AA64" s="29">
        <f>Z64*X64</f>
        <v>0.54600000000000004</v>
      </c>
    </row>
    <row r="65" spans="1:27" ht="19.899999999999999" customHeight="1" x14ac:dyDescent="0.25">
      <c r="A65" s="67" t="s">
        <v>264</v>
      </c>
      <c r="B65" s="7" t="s">
        <v>26</v>
      </c>
      <c r="C65" s="7" t="s">
        <v>27</v>
      </c>
      <c r="D65" s="7" t="s">
        <v>209</v>
      </c>
      <c r="E65" s="55" t="s">
        <v>265</v>
      </c>
      <c r="F65" s="7" t="s">
        <v>9</v>
      </c>
      <c r="G65" s="8">
        <v>20</v>
      </c>
      <c r="H65" s="9">
        <v>0</v>
      </c>
      <c r="I65" s="10">
        <f>H65-G65</f>
        <v>-20</v>
      </c>
      <c r="J65" s="10">
        <f>IF(I65&lt;0,0,I65)</f>
        <v>0</v>
      </c>
      <c r="K65" s="9">
        <v>0</v>
      </c>
      <c r="L65" s="10">
        <f>K65-G65</f>
        <v>-20</v>
      </c>
      <c r="M65" s="10">
        <f>IF(L65&lt;0,0,L65)</f>
        <v>0</v>
      </c>
      <c r="N65" s="9">
        <v>0</v>
      </c>
      <c r="O65" s="10">
        <f>N65-G65</f>
        <v>-20</v>
      </c>
      <c r="P65" s="10">
        <f>IF(O65&lt;0,0,O65)</f>
        <v>0</v>
      </c>
      <c r="Q65" s="9">
        <v>0</v>
      </c>
      <c r="R65" s="10">
        <f>Q65-G65</f>
        <v>-20</v>
      </c>
      <c r="S65" s="10">
        <f>IF(R65&lt;0,0,R65)</f>
        <v>0</v>
      </c>
      <c r="T65" s="9">
        <v>0</v>
      </c>
      <c r="U65" s="10">
        <f>T65-G65</f>
        <v>-20</v>
      </c>
      <c r="V65" s="10">
        <f>IF(U65&lt;0,0,U65)</f>
        <v>0</v>
      </c>
      <c r="W65" s="11">
        <f>J65+M65+P65+S65+V65</f>
        <v>0</v>
      </c>
      <c r="X65" s="11">
        <v>8.4</v>
      </c>
      <c r="Y65" s="7">
        <v>6.5</v>
      </c>
      <c r="Z65" s="12">
        <f>W65*Y65/100</f>
        <v>0</v>
      </c>
      <c r="AA65" s="29">
        <f>Z65*X65</f>
        <v>0</v>
      </c>
    </row>
    <row r="66" spans="1:27" ht="19.899999999999999" customHeight="1" thickBot="1" x14ac:dyDescent="0.3">
      <c r="A66" s="68" t="s">
        <v>273</v>
      </c>
      <c r="B66" s="30" t="s">
        <v>26</v>
      </c>
      <c r="C66" s="30" t="s">
        <v>92</v>
      </c>
      <c r="D66" s="30" t="s">
        <v>209</v>
      </c>
      <c r="E66" s="75" t="s">
        <v>227</v>
      </c>
      <c r="F66" s="30" t="s">
        <v>9</v>
      </c>
      <c r="G66" s="31">
        <v>20</v>
      </c>
      <c r="H66" s="90">
        <v>0</v>
      </c>
      <c r="I66" s="33">
        <f>H66-G66</f>
        <v>-20</v>
      </c>
      <c r="J66" s="33">
        <f>IF(I66&lt;0,0,I66)</f>
        <v>0</v>
      </c>
      <c r="K66" s="32">
        <v>0</v>
      </c>
      <c r="L66" s="33">
        <f>K66-G66</f>
        <v>-20</v>
      </c>
      <c r="M66" s="33">
        <f>IF(L66&lt;0,0,L66)</f>
        <v>0</v>
      </c>
      <c r="N66" s="32">
        <v>0</v>
      </c>
      <c r="O66" s="33">
        <f>N66-G66</f>
        <v>-20</v>
      </c>
      <c r="P66" s="33">
        <f>IF(O66&lt;0,0,O66)</f>
        <v>0</v>
      </c>
      <c r="Q66" s="32">
        <v>52</v>
      </c>
      <c r="R66" s="33">
        <f>Q66-G66</f>
        <v>32</v>
      </c>
      <c r="S66" s="33">
        <f>IF(R66&lt;0,0,R66)</f>
        <v>32</v>
      </c>
      <c r="T66" s="32">
        <v>0</v>
      </c>
      <c r="U66" s="33">
        <f>T66-G66</f>
        <v>-20</v>
      </c>
      <c r="V66" s="33">
        <f>IF(U66&lt;0,0,U66)</f>
        <v>0</v>
      </c>
      <c r="W66" s="62">
        <f>J66+M66+P66+S66+V66</f>
        <v>32</v>
      </c>
      <c r="X66" s="62">
        <v>8.4</v>
      </c>
      <c r="Y66" s="30">
        <v>11</v>
      </c>
      <c r="Z66" s="34">
        <f>W66*Y66/100</f>
        <v>3.52</v>
      </c>
      <c r="AA66" s="35">
        <f>Z66*X66</f>
        <v>29.568000000000001</v>
      </c>
    </row>
    <row r="67" spans="1:27" ht="19.899999999999999" customHeight="1" thickBot="1" x14ac:dyDescent="0.3">
      <c r="A67" s="36"/>
      <c r="B67" s="37"/>
      <c r="C67" s="37"/>
      <c r="D67" s="37"/>
      <c r="E67" s="61"/>
      <c r="F67" s="37"/>
      <c r="G67" s="38"/>
      <c r="H67" s="39"/>
      <c r="I67" s="40"/>
      <c r="J67" s="40"/>
      <c r="K67" s="39"/>
      <c r="L67" s="40"/>
      <c r="M67" s="40"/>
      <c r="N67" s="39"/>
      <c r="O67" s="40"/>
      <c r="P67" s="40"/>
      <c r="Q67" s="39"/>
      <c r="R67" s="40"/>
      <c r="S67" s="40"/>
      <c r="T67" s="39"/>
      <c r="U67" s="40"/>
      <c r="V67" s="40"/>
      <c r="W67" s="41"/>
      <c r="X67" s="41"/>
      <c r="Y67" s="37"/>
      <c r="Z67" s="42"/>
      <c r="AA67" s="43"/>
    </row>
    <row r="68" spans="1:27" ht="19.899999999999999" customHeight="1" x14ac:dyDescent="0.25">
      <c r="A68" s="66" t="s">
        <v>18</v>
      </c>
      <c r="B68" s="21" t="s">
        <v>5</v>
      </c>
      <c r="C68" s="21" t="s">
        <v>6</v>
      </c>
      <c r="D68" s="21" t="s">
        <v>19</v>
      </c>
      <c r="E68" s="74" t="s">
        <v>212</v>
      </c>
      <c r="F68" s="21" t="s">
        <v>9</v>
      </c>
      <c r="G68" s="22">
        <v>50</v>
      </c>
      <c r="H68" s="23">
        <v>55</v>
      </c>
      <c r="I68" s="24">
        <f t="shared" ref="I68:I128" si="73">H68-G68</f>
        <v>5</v>
      </c>
      <c r="J68" s="24">
        <f t="shared" ref="J68:J128" si="74">IF(I68&lt;0,0,I68)</f>
        <v>5</v>
      </c>
      <c r="K68" s="23">
        <v>71</v>
      </c>
      <c r="L68" s="24">
        <f t="shared" ref="L68:L82" si="75">K68-G68</f>
        <v>21</v>
      </c>
      <c r="M68" s="24">
        <f t="shared" ref="M68:M128" si="76">IF(L68&lt;0,0,L68)</f>
        <v>21</v>
      </c>
      <c r="N68" s="23">
        <v>30</v>
      </c>
      <c r="O68" s="24">
        <f t="shared" ref="O68:O82" si="77">N68-G68</f>
        <v>-20</v>
      </c>
      <c r="P68" s="24">
        <f t="shared" ref="P68:P128" si="78">IF(O68&lt;0,0,O68)</f>
        <v>0</v>
      </c>
      <c r="Q68" s="23">
        <v>35</v>
      </c>
      <c r="R68" s="24">
        <f t="shared" ref="R68:R82" si="79">Q68-G68</f>
        <v>-15</v>
      </c>
      <c r="S68" s="24">
        <f t="shared" ref="S68:S82" si="80">IF(R68&lt;0,0,R68)</f>
        <v>0</v>
      </c>
      <c r="T68" s="23">
        <v>34</v>
      </c>
      <c r="U68" s="24">
        <f t="shared" si="11"/>
        <v>-16</v>
      </c>
      <c r="V68" s="24">
        <f t="shared" ref="V68:V132" si="81">IF(U68&lt;0,0,U68)</f>
        <v>0</v>
      </c>
      <c r="W68" s="25">
        <f t="shared" ref="W68:W82" si="82">J68+M68+P68+S68+V68</f>
        <v>26</v>
      </c>
      <c r="X68" s="25">
        <v>8.4</v>
      </c>
      <c r="Y68" s="21">
        <v>9</v>
      </c>
      <c r="Z68" s="26">
        <f t="shared" ref="Z68:Z82" si="83">W68*Y68/100</f>
        <v>2.34</v>
      </c>
      <c r="AA68" s="27">
        <f t="shared" ref="AA68:AA128" si="84">Z68*X68</f>
        <v>19.655999999999999</v>
      </c>
    </row>
    <row r="69" spans="1:27" ht="19.899999999999999" customHeight="1" x14ac:dyDescent="0.25">
      <c r="A69" s="67" t="s">
        <v>25</v>
      </c>
      <c r="B69" s="7" t="s">
        <v>26</v>
      </c>
      <c r="C69" s="7" t="s">
        <v>27</v>
      </c>
      <c r="D69" s="7" t="s">
        <v>19</v>
      </c>
      <c r="E69" s="55" t="s">
        <v>55</v>
      </c>
      <c r="F69" s="7" t="s">
        <v>9</v>
      </c>
      <c r="G69" s="8">
        <v>20</v>
      </c>
      <c r="H69" s="9">
        <v>9</v>
      </c>
      <c r="I69" s="10">
        <f t="shared" si="73"/>
        <v>-11</v>
      </c>
      <c r="J69" s="10">
        <f t="shared" si="74"/>
        <v>0</v>
      </c>
      <c r="K69" s="9">
        <v>12</v>
      </c>
      <c r="L69" s="10">
        <f t="shared" si="75"/>
        <v>-8</v>
      </c>
      <c r="M69" s="10">
        <f t="shared" si="76"/>
        <v>0</v>
      </c>
      <c r="N69" s="9">
        <v>20</v>
      </c>
      <c r="O69" s="10">
        <f t="shared" si="77"/>
        <v>0</v>
      </c>
      <c r="P69" s="10">
        <f t="shared" si="78"/>
        <v>0</v>
      </c>
      <c r="Q69" s="9">
        <v>6</v>
      </c>
      <c r="R69" s="10">
        <f t="shared" si="79"/>
        <v>-14</v>
      </c>
      <c r="S69" s="10">
        <f t="shared" si="80"/>
        <v>0</v>
      </c>
      <c r="T69" s="9">
        <v>3</v>
      </c>
      <c r="U69" s="10">
        <f t="shared" ref="U69:U82" si="85">T69-G69</f>
        <v>-17</v>
      </c>
      <c r="V69" s="10">
        <f t="shared" si="81"/>
        <v>0</v>
      </c>
      <c r="W69" s="11">
        <f t="shared" si="82"/>
        <v>0</v>
      </c>
      <c r="X69" s="11">
        <v>8.4</v>
      </c>
      <c r="Y69" s="7">
        <v>6.5</v>
      </c>
      <c r="Z69" s="12">
        <f t="shared" si="83"/>
        <v>0</v>
      </c>
      <c r="AA69" s="29">
        <f t="shared" si="84"/>
        <v>0</v>
      </c>
    </row>
    <row r="70" spans="1:27" ht="19.899999999999999" customHeight="1" x14ac:dyDescent="0.25">
      <c r="A70" s="67" t="s">
        <v>72</v>
      </c>
      <c r="B70" s="7" t="s">
        <v>26</v>
      </c>
      <c r="C70" s="7" t="s">
        <v>27</v>
      </c>
      <c r="D70" s="7" t="s">
        <v>19</v>
      </c>
      <c r="E70" s="55" t="s">
        <v>73</v>
      </c>
      <c r="F70" s="7" t="s">
        <v>9</v>
      </c>
      <c r="G70" s="8">
        <v>20</v>
      </c>
      <c r="H70" s="9">
        <v>10</v>
      </c>
      <c r="I70" s="10">
        <f t="shared" si="73"/>
        <v>-10</v>
      </c>
      <c r="J70" s="10">
        <f t="shared" si="74"/>
        <v>0</v>
      </c>
      <c r="K70" s="9">
        <v>5</v>
      </c>
      <c r="L70" s="10">
        <f t="shared" si="75"/>
        <v>-15</v>
      </c>
      <c r="M70" s="10">
        <f t="shared" si="76"/>
        <v>0</v>
      </c>
      <c r="N70" s="9">
        <v>19</v>
      </c>
      <c r="O70" s="10">
        <f t="shared" si="77"/>
        <v>-1</v>
      </c>
      <c r="P70" s="10">
        <f t="shared" si="78"/>
        <v>0</v>
      </c>
      <c r="Q70" s="9">
        <v>33</v>
      </c>
      <c r="R70" s="10">
        <f t="shared" si="79"/>
        <v>13</v>
      </c>
      <c r="S70" s="10">
        <f t="shared" si="80"/>
        <v>13</v>
      </c>
      <c r="T70" s="9">
        <v>12</v>
      </c>
      <c r="U70" s="10">
        <f t="shared" si="85"/>
        <v>-8</v>
      </c>
      <c r="V70" s="10">
        <f t="shared" si="81"/>
        <v>0</v>
      </c>
      <c r="W70" s="11">
        <f t="shared" si="82"/>
        <v>13</v>
      </c>
      <c r="X70" s="11">
        <v>8.4</v>
      </c>
      <c r="Y70" s="7">
        <v>6.5</v>
      </c>
      <c r="Z70" s="12">
        <f t="shared" si="83"/>
        <v>0.84499999999999997</v>
      </c>
      <c r="AA70" s="29">
        <f t="shared" si="84"/>
        <v>7.0979999999999999</v>
      </c>
    </row>
    <row r="71" spans="1:27" ht="19.899999999999999" customHeight="1" x14ac:dyDescent="0.25">
      <c r="A71" s="67" t="s">
        <v>79</v>
      </c>
      <c r="B71" s="7" t="s">
        <v>57</v>
      </c>
      <c r="C71" s="7" t="s">
        <v>58</v>
      </c>
      <c r="D71" s="7" t="s">
        <v>19</v>
      </c>
      <c r="E71" s="57"/>
      <c r="F71" s="7" t="s">
        <v>9</v>
      </c>
      <c r="G71" s="8">
        <v>20</v>
      </c>
      <c r="H71" s="9"/>
      <c r="I71" s="10">
        <f t="shared" si="73"/>
        <v>-20</v>
      </c>
      <c r="J71" s="10">
        <f t="shared" si="74"/>
        <v>0</v>
      </c>
      <c r="K71" s="9"/>
      <c r="L71" s="10">
        <f t="shared" si="75"/>
        <v>-20</v>
      </c>
      <c r="M71" s="10">
        <f t="shared" si="76"/>
        <v>0</v>
      </c>
      <c r="N71" s="9"/>
      <c r="O71" s="10">
        <f t="shared" si="77"/>
        <v>-20</v>
      </c>
      <c r="P71" s="10">
        <f t="shared" si="78"/>
        <v>0</v>
      </c>
      <c r="Q71" s="9"/>
      <c r="R71" s="10">
        <f t="shared" si="79"/>
        <v>-20</v>
      </c>
      <c r="S71" s="10">
        <f t="shared" si="80"/>
        <v>0</v>
      </c>
      <c r="T71" s="9"/>
      <c r="U71" s="10">
        <f t="shared" si="85"/>
        <v>-20</v>
      </c>
      <c r="V71" s="10">
        <f t="shared" si="81"/>
        <v>0</v>
      </c>
      <c r="W71" s="11">
        <f t="shared" si="82"/>
        <v>0</v>
      </c>
      <c r="X71" s="11">
        <v>8.4</v>
      </c>
      <c r="Y71" s="7">
        <v>6.5</v>
      </c>
      <c r="Z71" s="12">
        <f t="shared" si="83"/>
        <v>0</v>
      </c>
      <c r="AA71" s="29">
        <f t="shared" si="84"/>
        <v>0</v>
      </c>
    </row>
    <row r="72" spans="1:27" ht="19.899999999999999" customHeight="1" x14ac:dyDescent="0.25">
      <c r="A72" s="67" t="s">
        <v>141</v>
      </c>
      <c r="B72" s="7" t="s">
        <v>26</v>
      </c>
      <c r="C72" s="7" t="s">
        <v>60</v>
      </c>
      <c r="D72" s="7" t="s">
        <v>19</v>
      </c>
      <c r="E72" s="55" t="s">
        <v>142</v>
      </c>
      <c r="F72" s="7" t="s">
        <v>9</v>
      </c>
      <c r="G72" s="8">
        <v>20</v>
      </c>
      <c r="H72" s="9">
        <v>0</v>
      </c>
      <c r="I72" s="10">
        <f t="shared" si="73"/>
        <v>-20</v>
      </c>
      <c r="J72" s="10">
        <f t="shared" si="74"/>
        <v>0</v>
      </c>
      <c r="K72" s="9">
        <v>7</v>
      </c>
      <c r="L72" s="10">
        <f t="shared" si="75"/>
        <v>-13</v>
      </c>
      <c r="M72" s="10">
        <f t="shared" si="76"/>
        <v>0</v>
      </c>
      <c r="N72" s="9">
        <v>0</v>
      </c>
      <c r="O72" s="10">
        <f t="shared" si="77"/>
        <v>-20</v>
      </c>
      <c r="P72" s="10">
        <f t="shared" si="78"/>
        <v>0</v>
      </c>
      <c r="Q72" s="9">
        <v>0</v>
      </c>
      <c r="R72" s="10">
        <f t="shared" si="79"/>
        <v>-20</v>
      </c>
      <c r="S72" s="10">
        <f t="shared" si="80"/>
        <v>0</v>
      </c>
      <c r="T72" s="9">
        <v>50</v>
      </c>
      <c r="U72" s="10">
        <f t="shared" si="85"/>
        <v>30</v>
      </c>
      <c r="V72" s="10">
        <f t="shared" si="81"/>
        <v>30</v>
      </c>
      <c r="W72" s="11">
        <f t="shared" si="82"/>
        <v>30</v>
      </c>
      <c r="X72" s="11">
        <v>8.4</v>
      </c>
      <c r="Y72" s="7">
        <v>6.5</v>
      </c>
      <c r="Z72" s="12">
        <f t="shared" si="83"/>
        <v>1.95</v>
      </c>
      <c r="AA72" s="29">
        <f t="shared" si="84"/>
        <v>16.38</v>
      </c>
    </row>
    <row r="73" spans="1:27" ht="19.899999999999999" customHeight="1" x14ac:dyDescent="0.25">
      <c r="A73" s="67" t="s">
        <v>95</v>
      </c>
      <c r="B73" s="7" t="s">
        <v>26</v>
      </c>
      <c r="C73" s="7" t="s">
        <v>92</v>
      </c>
      <c r="D73" s="7" t="s">
        <v>19</v>
      </c>
      <c r="E73" s="55" t="s">
        <v>249</v>
      </c>
      <c r="F73" s="7" t="s">
        <v>9</v>
      </c>
      <c r="G73" s="8">
        <v>20</v>
      </c>
      <c r="H73" s="9">
        <v>0</v>
      </c>
      <c r="I73" s="10">
        <f t="shared" si="73"/>
        <v>-20</v>
      </c>
      <c r="J73" s="10">
        <f t="shared" si="74"/>
        <v>0</v>
      </c>
      <c r="K73" s="9">
        <v>0</v>
      </c>
      <c r="L73" s="10">
        <f t="shared" si="75"/>
        <v>-20</v>
      </c>
      <c r="M73" s="10">
        <f t="shared" si="76"/>
        <v>0</v>
      </c>
      <c r="N73" s="9">
        <v>0</v>
      </c>
      <c r="O73" s="10">
        <f t="shared" si="77"/>
        <v>-20</v>
      </c>
      <c r="P73" s="10">
        <f t="shared" si="78"/>
        <v>0</v>
      </c>
      <c r="Q73" s="9">
        <v>0</v>
      </c>
      <c r="R73" s="10">
        <f t="shared" si="79"/>
        <v>-20</v>
      </c>
      <c r="S73" s="10">
        <f t="shared" si="80"/>
        <v>0</v>
      </c>
      <c r="T73" s="9">
        <v>0</v>
      </c>
      <c r="U73" s="10">
        <f t="shared" si="85"/>
        <v>-20</v>
      </c>
      <c r="V73" s="10">
        <f t="shared" si="81"/>
        <v>0</v>
      </c>
      <c r="W73" s="11">
        <f t="shared" si="82"/>
        <v>0</v>
      </c>
      <c r="X73" s="11">
        <v>8.4</v>
      </c>
      <c r="Y73" s="7">
        <v>11</v>
      </c>
      <c r="Z73" s="12">
        <f t="shared" si="83"/>
        <v>0</v>
      </c>
      <c r="AA73" s="29">
        <f t="shared" si="84"/>
        <v>0</v>
      </c>
    </row>
    <row r="74" spans="1:27" ht="19.899999999999999" customHeight="1" x14ac:dyDescent="0.25">
      <c r="A74" s="67" t="s">
        <v>274</v>
      </c>
      <c r="B74" s="7" t="s">
        <v>26</v>
      </c>
      <c r="C74" s="7" t="s">
        <v>92</v>
      </c>
      <c r="D74" s="7" t="s">
        <v>19</v>
      </c>
      <c r="E74" s="55" t="s">
        <v>98</v>
      </c>
      <c r="F74" s="7" t="s">
        <v>9</v>
      </c>
      <c r="G74" s="8">
        <v>20</v>
      </c>
      <c r="H74" s="9">
        <v>0</v>
      </c>
      <c r="I74" s="10">
        <f t="shared" si="73"/>
        <v>-20</v>
      </c>
      <c r="J74" s="10">
        <f t="shared" si="74"/>
        <v>0</v>
      </c>
      <c r="K74" s="9">
        <v>0</v>
      </c>
      <c r="L74" s="10">
        <f t="shared" si="75"/>
        <v>-20</v>
      </c>
      <c r="M74" s="10">
        <f t="shared" si="76"/>
        <v>0</v>
      </c>
      <c r="N74" s="9">
        <v>0</v>
      </c>
      <c r="O74" s="10">
        <f t="shared" si="77"/>
        <v>-20</v>
      </c>
      <c r="P74" s="10">
        <f t="shared" si="78"/>
        <v>0</v>
      </c>
      <c r="Q74" s="9">
        <v>0</v>
      </c>
      <c r="R74" s="10">
        <f t="shared" si="79"/>
        <v>-20</v>
      </c>
      <c r="S74" s="10">
        <f t="shared" si="80"/>
        <v>0</v>
      </c>
      <c r="T74" s="9">
        <v>0</v>
      </c>
      <c r="U74" s="10">
        <f t="shared" si="85"/>
        <v>-20</v>
      </c>
      <c r="V74" s="10">
        <f t="shared" si="81"/>
        <v>0</v>
      </c>
      <c r="W74" s="11">
        <f t="shared" si="82"/>
        <v>0</v>
      </c>
      <c r="X74" s="11">
        <v>8.4</v>
      </c>
      <c r="Y74" s="7">
        <v>11</v>
      </c>
      <c r="Z74" s="12">
        <f t="shared" si="83"/>
        <v>0</v>
      </c>
      <c r="AA74" s="29">
        <f t="shared" si="84"/>
        <v>0</v>
      </c>
    </row>
    <row r="75" spans="1:27" ht="19.899999999999999" customHeight="1" x14ac:dyDescent="0.25">
      <c r="A75" s="67" t="s">
        <v>108</v>
      </c>
      <c r="B75" s="7" t="s">
        <v>26</v>
      </c>
      <c r="C75" s="7" t="s">
        <v>92</v>
      </c>
      <c r="D75" s="7" t="s">
        <v>19</v>
      </c>
      <c r="E75" s="55" t="s">
        <v>234</v>
      </c>
      <c r="F75" s="7" t="s">
        <v>9</v>
      </c>
      <c r="G75" s="8">
        <v>20</v>
      </c>
      <c r="H75" s="9">
        <v>0</v>
      </c>
      <c r="I75" s="10">
        <f t="shared" si="73"/>
        <v>-20</v>
      </c>
      <c r="J75" s="10">
        <f t="shared" si="74"/>
        <v>0</v>
      </c>
      <c r="K75" s="9">
        <v>0</v>
      </c>
      <c r="L75" s="10">
        <f t="shared" si="75"/>
        <v>-20</v>
      </c>
      <c r="M75" s="10">
        <f t="shared" si="76"/>
        <v>0</v>
      </c>
      <c r="N75" s="9">
        <v>0</v>
      </c>
      <c r="O75" s="10">
        <f t="shared" si="77"/>
        <v>-20</v>
      </c>
      <c r="P75" s="10">
        <f t="shared" si="78"/>
        <v>0</v>
      </c>
      <c r="Q75" s="9">
        <v>0</v>
      </c>
      <c r="R75" s="10">
        <f t="shared" si="79"/>
        <v>-20</v>
      </c>
      <c r="S75" s="10">
        <f t="shared" si="80"/>
        <v>0</v>
      </c>
      <c r="T75" s="9">
        <v>0</v>
      </c>
      <c r="U75" s="10">
        <f t="shared" si="85"/>
        <v>-20</v>
      </c>
      <c r="V75" s="10">
        <f t="shared" si="81"/>
        <v>0</v>
      </c>
      <c r="W75" s="11">
        <f t="shared" si="82"/>
        <v>0</v>
      </c>
      <c r="X75" s="11">
        <v>8.4</v>
      </c>
      <c r="Y75" s="7">
        <v>11</v>
      </c>
      <c r="Z75" s="12">
        <f t="shared" si="83"/>
        <v>0</v>
      </c>
      <c r="AA75" s="29">
        <f t="shared" si="84"/>
        <v>0</v>
      </c>
    </row>
    <row r="76" spans="1:27" ht="19.899999999999999" customHeight="1" x14ac:dyDescent="0.25">
      <c r="A76" s="67" t="s">
        <v>113</v>
      </c>
      <c r="B76" s="7" t="s">
        <v>114</v>
      </c>
      <c r="C76" s="7" t="s">
        <v>115</v>
      </c>
      <c r="D76" s="7" t="s">
        <v>19</v>
      </c>
      <c r="E76" s="55" t="s">
        <v>116</v>
      </c>
      <c r="F76" s="7" t="s">
        <v>14</v>
      </c>
      <c r="G76" s="8"/>
      <c r="H76" s="9"/>
      <c r="I76" s="10"/>
      <c r="J76" s="10">
        <f t="shared" si="74"/>
        <v>0</v>
      </c>
      <c r="K76" s="9"/>
      <c r="L76" s="10">
        <f t="shared" si="75"/>
        <v>0</v>
      </c>
      <c r="M76" s="10">
        <f t="shared" si="76"/>
        <v>0</v>
      </c>
      <c r="N76" s="9"/>
      <c r="O76" s="10">
        <f t="shared" si="77"/>
        <v>0</v>
      </c>
      <c r="P76" s="10">
        <f t="shared" si="78"/>
        <v>0</v>
      </c>
      <c r="Q76" s="9"/>
      <c r="R76" s="10">
        <f t="shared" si="79"/>
        <v>0</v>
      </c>
      <c r="S76" s="10">
        <f t="shared" si="80"/>
        <v>0</v>
      </c>
      <c r="T76" s="9"/>
      <c r="U76" s="10">
        <f t="shared" si="85"/>
        <v>0</v>
      </c>
      <c r="V76" s="10">
        <f t="shared" si="81"/>
        <v>0</v>
      </c>
      <c r="W76" s="11">
        <f t="shared" si="82"/>
        <v>0</v>
      </c>
      <c r="X76" s="11">
        <v>8.4</v>
      </c>
      <c r="Y76" s="7">
        <v>9</v>
      </c>
      <c r="Z76" s="12">
        <f t="shared" si="83"/>
        <v>0</v>
      </c>
      <c r="AA76" s="29">
        <f t="shared" si="84"/>
        <v>0</v>
      </c>
    </row>
    <row r="77" spans="1:27" ht="19.899999999999999" customHeight="1" x14ac:dyDescent="0.25">
      <c r="A77" s="67" t="s">
        <v>235</v>
      </c>
      <c r="B77" s="7" t="s">
        <v>57</v>
      </c>
      <c r="C77" s="7" t="s">
        <v>171</v>
      </c>
      <c r="D77" s="7" t="s">
        <v>19</v>
      </c>
      <c r="E77" s="55" t="s">
        <v>236</v>
      </c>
      <c r="F77" s="7" t="s">
        <v>9</v>
      </c>
      <c r="G77" s="8">
        <v>20</v>
      </c>
      <c r="H77" s="9">
        <v>293</v>
      </c>
      <c r="I77" s="10">
        <f>H77-G77</f>
        <v>273</v>
      </c>
      <c r="J77" s="10">
        <f>IF(I77&lt;0,0,I77)</f>
        <v>273</v>
      </c>
      <c r="K77" s="9">
        <v>126</v>
      </c>
      <c r="L77" s="10">
        <f>K77-G77</f>
        <v>106</v>
      </c>
      <c r="M77" s="10">
        <f>IF(L77&lt;0,0,L77)</f>
        <v>106</v>
      </c>
      <c r="N77" s="9">
        <v>12</v>
      </c>
      <c r="O77" s="10">
        <f>N77-G77</f>
        <v>-8</v>
      </c>
      <c r="P77" s="10">
        <f>IF(O77&lt;0,0,O77)</f>
        <v>0</v>
      </c>
      <c r="Q77" s="9">
        <v>168</v>
      </c>
      <c r="R77" s="10">
        <f>Q77-G77</f>
        <v>148</v>
      </c>
      <c r="S77" s="10">
        <f>IF(R77&lt;0,0,R77)</f>
        <v>148</v>
      </c>
      <c r="T77" s="9">
        <v>35</v>
      </c>
      <c r="U77" s="10">
        <f>T77-G77</f>
        <v>15</v>
      </c>
      <c r="V77" s="10">
        <f>IF(U77&lt;0,0,U77)</f>
        <v>15</v>
      </c>
      <c r="W77" s="11">
        <f>J77+M77+P77+S77+V77</f>
        <v>542</v>
      </c>
      <c r="X77" s="11">
        <v>7.8</v>
      </c>
      <c r="Y77" s="7">
        <v>6.5</v>
      </c>
      <c r="Z77" s="12">
        <f t="shared" si="83"/>
        <v>35.229999999999997</v>
      </c>
      <c r="AA77" s="29">
        <f>Z77*X77</f>
        <v>274.79399999999998</v>
      </c>
    </row>
    <row r="78" spans="1:27" ht="19.899999999999999" customHeight="1" x14ac:dyDescent="0.25">
      <c r="A78" s="67" t="s">
        <v>193</v>
      </c>
      <c r="B78" s="7" t="s">
        <v>26</v>
      </c>
      <c r="C78" s="7" t="s">
        <v>27</v>
      </c>
      <c r="D78" s="7" t="s">
        <v>19</v>
      </c>
      <c r="E78" s="55" t="s">
        <v>138</v>
      </c>
      <c r="F78" s="7" t="s">
        <v>9</v>
      </c>
      <c r="G78" s="8">
        <v>80</v>
      </c>
      <c r="H78" s="9">
        <v>83</v>
      </c>
      <c r="I78" s="10">
        <f t="shared" si="73"/>
        <v>3</v>
      </c>
      <c r="J78" s="10">
        <f t="shared" si="74"/>
        <v>3</v>
      </c>
      <c r="K78" s="9">
        <v>80</v>
      </c>
      <c r="L78" s="10">
        <f t="shared" si="75"/>
        <v>0</v>
      </c>
      <c r="M78" s="10">
        <f t="shared" si="76"/>
        <v>0</v>
      </c>
      <c r="N78" s="9">
        <v>81</v>
      </c>
      <c r="O78" s="10">
        <f t="shared" si="77"/>
        <v>1</v>
      </c>
      <c r="P78" s="10">
        <f t="shared" si="78"/>
        <v>1</v>
      </c>
      <c r="Q78" s="9">
        <v>81</v>
      </c>
      <c r="R78" s="10">
        <f t="shared" si="79"/>
        <v>1</v>
      </c>
      <c r="S78" s="10">
        <f t="shared" si="80"/>
        <v>1</v>
      </c>
      <c r="T78" s="9">
        <v>82</v>
      </c>
      <c r="U78" s="10">
        <f t="shared" si="85"/>
        <v>2</v>
      </c>
      <c r="V78" s="10">
        <f t="shared" si="81"/>
        <v>2</v>
      </c>
      <c r="W78" s="11">
        <f t="shared" si="82"/>
        <v>7</v>
      </c>
      <c r="X78" s="11">
        <v>8.4</v>
      </c>
      <c r="Y78" s="7">
        <v>6.5</v>
      </c>
      <c r="Z78" s="12">
        <f t="shared" si="83"/>
        <v>0.45500000000000002</v>
      </c>
      <c r="AA78" s="29">
        <f t="shared" si="84"/>
        <v>3.8220000000000005</v>
      </c>
    </row>
    <row r="79" spans="1:27" ht="19.899999999999999" customHeight="1" x14ac:dyDescent="0.25">
      <c r="A79" s="67" t="s">
        <v>250</v>
      </c>
      <c r="B79" s="7" t="s">
        <v>26</v>
      </c>
      <c r="C79" s="7" t="s">
        <v>27</v>
      </c>
      <c r="D79" s="7" t="s">
        <v>19</v>
      </c>
      <c r="E79" s="55" t="s">
        <v>247</v>
      </c>
      <c r="F79" s="7" t="s">
        <v>9</v>
      </c>
      <c r="G79" s="8">
        <v>20</v>
      </c>
      <c r="H79" s="9">
        <v>43</v>
      </c>
      <c r="I79" s="10">
        <f t="shared" si="73"/>
        <v>23</v>
      </c>
      <c r="J79" s="10">
        <f t="shared" si="74"/>
        <v>23</v>
      </c>
      <c r="K79" s="9">
        <v>24</v>
      </c>
      <c r="L79" s="10">
        <f t="shared" si="75"/>
        <v>4</v>
      </c>
      <c r="M79" s="10">
        <f t="shared" si="76"/>
        <v>4</v>
      </c>
      <c r="N79" s="9">
        <v>108</v>
      </c>
      <c r="O79" s="10">
        <f t="shared" si="77"/>
        <v>88</v>
      </c>
      <c r="P79" s="10">
        <f t="shared" si="78"/>
        <v>88</v>
      </c>
      <c r="Q79" s="9">
        <v>55</v>
      </c>
      <c r="R79" s="10">
        <f t="shared" si="79"/>
        <v>35</v>
      </c>
      <c r="S79" s="10">
        <f t="shared" si="80"/>
        <v>35</v>
      </c>
      <c r="T79" s="9">
        <v>115</v>
      </c>
      <c r="U79" s="10">
        <f t="shared" si="85"/>
        <v>95</v>
      </c>
      <c r="V79" s="10">
        <f t="shared" si="81"/>
        <v>95</v>
      </c>
      <c r="W79" s="11">
        <f>J79+M79+P79+S79+V79</f>
        <v>245</v>
      </c>
      <c r="X79" s="11">
        <v>8.4</v>
      </c>
      <c r="Y79" s="7">
        <v>6.5</v>
      </c>
      <c r="Z79" s="12">
        <f>W79*Y79/100</f>
        <v>15.925000000000001</v>
      </c>
      <c r="AA79" s="29">
        <f>Z79*X79</f>
        <v>133.77000000000001</v>
      </c>
    </row>
    <row r="80" spans="1:27" ht="19.899999999999999" customHeight="1" x14ac:dyDescent="0.25">
      <c r="A80" s="67" t="s">
        <v>278</v>
      </c>
      <c r="B80" s="7" t="s">
        <v>57</v>
      </c>
      <c r="C80" s="7" t="s">
        <v>171</v>
      </c>
      <c r="D80" s="7" t="s">
        <v>19</v>
      </c>
      <c r="E80" s="55" t="s">
        <v>165</v>
      </c>
      <c r="F80" s="7" t="s">
        <v>9</v>
      </c>
      <c r="G80" s="8">
        <v>20</v>
      </c>
      <c r="H80" s="9">
        <v>1</v>
      </c>
      <c r="I80" s="10">
        <f t="shared" si="73"/>
        <v>-19</v>
      </c>
      <c r="J80" s="10">
        <f t="shared" si="74"/>
        <v>0</v>
      </c>
      <c r="K80" s="9">
        <v>11</v>
      </c>
      <c r="L80" s="10">
        <f t="shared" si="75"/>
        <v>-9</v>
      </c>
      <c r="M80" s="10">
        <f t="shared" si="76"/>
        <v>0</v>
      </c>
      <c r="N80" s="9">
        <v>7</v>
      </c>
      <c r="O80" s="10">
        <f t="shared" si="77"/>
        <v>-13</v>
      </c>
      <c r="P80" s="10">
        <f t="shared" si="78"/>
        <v>0</v>
      </c>
      <c r="Q80" s="9">
        <v>39</v>
      </c>
      <c r="R80" s="10">
        <f t="shared" si="79"/>
        <v>19</v>
      </c>
      <c r="S80" s="10">
        <f t="shared" si="80"/>
        <v>19</v>
      </c>
      <c r="T80" s="9">
        <v>741</v>
      </c>
      <c r="U80" s="10">
        <f t="shared" si="85"/>
        <v>721</v>
      </c>
      <c r="V80" s="10">
        <f t="shared" si="81"/>
        <v>721</v>
      </c>
      <c r="W80" s="11">
        <f t="shared" si="82"/>
        <v>740</v>
      </c>
      <c r="X80" s="11">
        <v>8.4</v>
      </c>
      <c r="Y80" s="7">
        <v>6.5</v>
      </c>
      <c r="Z80" s="12">
        <f t="shared" si="83"/>
        <v>48.1</v>
      </c>
      <c r="AA80" s="29">
        <f t="shared" si="84"/>
        <v>404.04</v>
      </c>
    </row>
    <row r="81" spans="1:27" ht="19.899999999999999" customHeight="1" x14ac:dyDescent="0.25">
      <c r="A81" s="69" t="s">
        <v>255</v>
      </c>
      <c r="B81" s="63" t="s">
        <v>57</v>
      </c>
      <c r="C81" s="63" t="s">
        <v>216</v>
      </c>
      <c r="D81" s="63" t="s">
        <v>19</v>
      </c>
      <c r="E81" s="76" t="s">
        <v>256</v>
      </c>
      <c r="F81" s="63" t="s">
        <v>9</v>
      </c>
      <c r="G81" s="64">
        <v>20</v>
      </c>
      <c r="H81" s="9">
        <v>50</v>
      </c>
      <c r="I81" s="10">
        <f>H81-G81</f>
        <v>30</v>
      </c>
      <c r="J81" s="10">
        <f>IF(I81&lt;0,0,I81)</f>
        <v>30</v>
      </c>
      <c r="K81" s="9">
        <v>26</v>
      </c>
      <c r="L81" s="10">
        <f>K81-G81</f>
        <v>6</v>
      </c>
      <c r="M81" s="10">
        <f>IF(L81&lt;0,0,L81)</f>
        <v>6</v>
      </c>
      <c r="N81" s="9">
        <v>43</v>
      </c>
      <c r="O81" s="10">
        <f>N81-G81</f>
        <v>23</v>
      </c>
      <c r="P81" s="10">
        <f>IF(O81&lt;0,0,O81)</f>
        <v>23</v>
      </c>
      <c r="Q81" s="9">
        <v>49</v>
      </c>
      <c r="R81" s="10">
        <f>Q81-G81</f>
        <v>29</v>
      </c>
      <c r="S81" s="10">
        <f>IF(R81&lt;0,0,R81)</f>
        <v>29</v>
      </c>
      <c r="T81" s="9">
        <v>73</v>
      </c>
      <c r="U81" s="10">
        <f>T81-G81</f>
        <v>53</v>
      </c>
      <c r="V81" s="10">
        <f>IF(U81&lt;0,0,U81)</f>
        <v>53</v>
      </c>
      <c r="W81" s="11">
        <f>J81+M81+P81+S81+V81</f>
        <v>141</v>
      </c>
      <c r="X81" s="11">
        <v>7.8</v>
      </c>
      <c r="Y81" s="7">
        <v>6.5</v>
      </c>
      <c r="Z81" s="12">
        <f>W81*Y81/100</f>
        <v>9.1649999999999991</v>
      </c>
      <c r="AA81" s="29">
        <f>Z81*X81</f>
        <v>71.486999999999995</v>
      </c>
    </row>
    <row r="82" spans="1:27" ht="19.899999999999999" customHeight="1" thickBot="1" x14ac:dyDescent="0.3">
      <c r="A82" s="68" t="s">
        <v>195</v>
      </c>
      <c r="B82" s="30" t="s">
        <v>26</v>
      </c>
      <c r="C82" s="30" t="s">
        <v>27</v>
      </c>
      <c r="D82" s="30" t="s">
        <v>19</v>
      </c>
      <c r="E82" s="75" t="s">
        <v>145</v>
      </c>
      <c r="F82" s="30" t="s">
        <v>9</v>
      </c>
      <c r="G82" s="31">
        <v>20</v>
      </c>
      <c r="H82" s="32">
        <v>275</v>
      </c>
      <c r="I82" s="33">
        <f t="shared" si="73"/>
        <v>255</v>
      </c>
      <c r="J82" s="33">
        <f t="shared" si="74"/>
        <v>255</v>
      </c>
      <c r="K82" s="32">
        <v>0</v>
      </c>
      <c r="L82" s="33">
        <f t="shared" si="75"/>
        <v>-20</v>
      </c>
      <c r="M82" s="33">
        <f t="shared" si="76"/>
        <v>0</v>
      </c>
      <c r="N82" s="32">
        <v>68</v>
      </c>
      <c r="O82" s="33">
        <f t="shared" si="77"/>
        <v>48</v>
      </c>
      <c r="P82" s="33">
        <f t="shared" si="78"/>
        <v>48</v>
      </c>
      <c r="Q82" s="32">
        <v>391</v>
      </c>
      <c r="R82" s="33">
        <f t="shared" si="79"/>
        <v>371</v>
      </c>
      <c r="S82" s="33">
        <f t="shared" si="80"/>
        <v>371</v>
      </c>
      <c r="T82" s="32">
        <v>108</v>
      </c>
      <c r="U82" s="33">
        <f t="shared" si="85"/>
        <v>88</v>
      </c>
      <c r="V82" s="33">
        <f t="shared" si="81"/>
        <v>88</v>
      </c>
      <c r="W82" s="62">
        <f t="shared" si="82"/>
        <v>762</v>
      </c>
      <c r="X82" s="62">
        <v>8.4</v>
      </c>
      <c r="Y82" s="30">
        <v>6.5</v>
      </c>
      <c r="Z82" s="34">
        <f t="shared" si="83"/>
        <v>49.53</v>
      </c>
      <c r="AA82" s="35">
        <f t="shared" si="84"/>
        <v>416.05200000000002</v>
      </c>
    </row>
    <row r="83" spans="1:27" ht="19.899999999999999" customHeight="1" thickBot="1" x14ac:dyDescent="0.3">
      <c r="A83" s="36"/>
      <c r="B83" s="37"/>
      <c r="C83" s="37"/>
      <c r="D83" s="37"/>
      <c r="E83" s="61"/>
      <c r="F83" s="37"/>
      <c r="G83" s="38"/>
      <c r="H83" s="39"/>
      <c r="I83" s="40"/>
      <c r="J83" s="40"/>
      <c r="K83" s="39"/>
      <c r="L83" s="40"/>
      <c r="M83" s="40"/>
      <c r="N83" s="39"/>
      <c r="O83" s="40"/>
      <c r="P83" s="40"/>
      <c r="Q83" s="39"/>
      <c r="R83" s="40"/>
      <c r="S83" s="40"/>
      <c r="T83" s="39"/>
      <c r="U83" s="40"/>
      <c r="V83" s="40"/>
      <c r="W83" s="41"/>
      <c r="X83" s="41"/>
      <c r="Y83" s="37"/>
      <c r="Z83" s="42"/>
      <c r="AA83" s="43"/>
    </row>
    <row r="84" spans="1:27" ht="19.899999999999999" customHeight="1" x14ac:dyDescent="0.25">
      <c r="A84" s="66" t="s">
        <v>187</v>
      </c>
      <c r="B84" s="21" t="s">
        <v>57</v>
      </c>
      <c r="C84" s="21" t="s">
        <v>58</v>
      </c>
      <c r="D84" s="21" t="s">
        <v>93</v>
      </c>
      <c r="E84" s="74" t="s">
        <v>161</v>
      </c>
      <c r="F84" s="21" t="s">
        <v>9</v>
      </c>
      <c r="G84" s="22">
        <v>20</v>
      </c>
      <c r="H84" s="23">
        <v>186</v>
      </c>
      <c r="I84" s="24">
        <f t="shared" si="73"/>
        <v>166</v>
      </c>
      <c r="J84" s="24">
        <f t="shared" si="74"/>
        <v>166</v>
      </c>
      <c r="K84" s="23">
        <v>0</v>
      </c>
      <c r="L84" s="24">
        <f t="shared" ref="L84:L92" si="86">K84-G84</f>
        <v>-20</v>
      </c>
      <c r="M84" s="24">
        <f t="shared" si="76"/>
        <v>0</v>
      </c>
      <c r="N84" s="23">
        <v>0</v>
      </c>
      <c r="O84" s="24">
        <f t="shared" ref="O84:O92" si="87">N84-G84</f>
        <v>-20</v>
      </c>
      <c r="P84" s="24">
        <f t="shared" si="78"/>
        <v>0</v>
      </c>
      <c r="Q84" s="23">
        <v>180</v>
      </c>
      <c r="R84" s="24">
        <f t="shared" ref="R84:R92" si="88">Q84-G84</f>
        <v>160</v>
      </c>
      <c r="S84" s="24">
        <f t="shared" ref="S84:S92" si="89">IF(R84&lt;0,0,R84)</f>
        <v>160</v>
      </c>
      <c r="T84" s="23">
        <v>173</v>
      </c>
      <c r="U84" s="24">
        <f t="shared" ref="U84:U92" si="90">T84-G84</f>
        <v>153</v>
      </c>
      <c r="V84" s="24">
        <f t="shared" si="81"/>
        <v>153</v>
      </c>
      <c r="W84" s="25">
        <f t="shared" ref="W84:W92" si="91">J84+M84+P84+S84+V84</f>
        <v>479</v>
      </c>
      <c r="X84" s="25">
        <v>8.4</v>
      </c>
      <c r="Y84" s="21">
        <v>6.5</v>
      </c>
      <c r="Z84" s="26">
        <f t="shared" ref="Z84:Z92" si="92">W84*Y84/100</f>
        <v>31.135000000000002</v>
      </c>
      <c r="AA84" s="27">
        <f t="shared" si="84"/>
        <v>261.53400000000005</v>
      </c>
    </row>
    <row r="85" spans="1:27" ht="19.899999999999999" customHeight="1" x14ac:dyDescent="0.25">
      <c r="A85" s="67" t="s">
        <v>126</v>
      </c>
      <c r="B85" s="7" t="s">
        <v>5</v>
      </c>
      <c r="C85" s="7" t="s">
        <v>6</v>
      </c>
      <c r="D85" s="7" t="s">
        <v>93</v>
      </c>
      <c r="E85" s="55" t="s">
        <v>127</v>
      </c>
      <c r="F85" s="7" t="s">
        <v>9</v>
      </c>
      <c r="G85" s="8">
        <v>20</v>
      </c>
      <c r="H85" s="9">
        <v>0</v>
      </c>
      <c r="I85" s="10">
        <f t="shared" si="73"/>
        <v>-20</v>
      </c>
      <c r="J85" s="10">
        <f t="shared" si="74"/>
        <v>0</v>
      </c>
      <c r="K85" s="9">
        <v>0</v>
      </c>
      <c r="L85" s="10">
        <f t="shared" si="86"/>
        <v>-20</v>
      </c>
      <c r="M85" s="10">
        <f t="shared" si="76"/>
        <v>0</v>
      </c>
      <c r="N85" s="9">
        <v>0</v>
      </c>
      <c r="O85" s="10">
        <f t="shared" si="87"/>
        <v>-20</v>
      </c>
      <c r="P85" s="10">
        <f t="shared" si="78"/>
        <v>0</v>
      </c>
      <c r="Q85" s="9">
        <v>0</v>
      </c>
      <c r="R85" s="10">
        <f t="shared" si="88"/>
        <v>-20</v>
      </c>
      <c r="S85" s="10">
        <f t="shared" si="89"/>
        <v>0</v>
      </c>
      <c r="T85" s="9">
        <v>0</v>
      </c>
      <c r="U85" s="10">
        <f t="shared" si="90"/>
        <v>-20</v>
      </c>
      <c r="V85" s="10">
        <f t="shared" si="81"/>
        <v>0</v>
      </c>
      <c r="W85" s="11">
        <f t="shared" si="91"/>
        <v>0</v>
      </c>
      <c r="X85" s="11">
        <v>8.4</v>
      </c>
      <c r="Y85" s="7">
        <v>9</v>
      </c>
      <c r="Z85" s="12">
        <f t="shared" si="92"/>
        <v>0</v>
      </c>
      <c r="AA85" s="29">
        <f t="shared" si="84"/>
        <v>0</v>
      </c>
    </row>
    <row r="86" spans="1:27" ht="19.899999999999999" customHeight="1" x14ac:dyDescent="0.25">
      <c r="A86" s="67" t="s">
        <v>217</v>
      </c>
      <c r="B86" s="7" t="s">
        <v>57</v>
      </c>
      <c r="C86" s="7" t="s">
        <v>216</v>
      </c>
      <c r="D86" s="7" t="s">
        <v>93</v>
      </c>
      <c r="E86" s="55" t="s">
        <v>143</v>
      </c>
      <c r="F86" s="7" t="s">
        <v>9</v>
      </c>
      <c r="G86" s="8">
        <v>20</v>
      </c>
      <c r="H86" s="9">
        <v>14</v>
      </c>
      <c r="I86" s="10">
        <f t="shared" si="73"/>
        <v>-6</v>
      </c>
      <c r="J86" s="10">
        <f t="shared" si="74"/>
        <v>0</v>
      </c>
      <c r="K86" s="9">
        <v>14</v>
      </c>
      <c r="L86" s="10">
        <f t="shared" si="86"/>
        <v>-6</v>
      </c>
      <c r="M86" s="10">
        <f t="shared" si="76"/>
        <v>0</v>
      </c>
      <c r="N86" s="9">
        <v>16</v>
      </c>
      <c r="O86" s="10">
        <f t="shared" si="87"/>
        <v>-4</v>
      </c>
      <c r="P86" s="10">
        <f t="shared" si="78"/>
        <v>0</v>
      </c>
      <c r="Q86" s="9">
        <v>7</v>
      </c>
      <c r="R86" s="10">
        <f t="shared" si="88"/>
        <v>-13</v>
      </c>
      <c r="S86" s="10">
        <f t="shared" si="89"/>
        <v>0</v>
      </c>
      <c r="T86" s="9">
        <v>14</v>
      </c>
      <c r="U86" s="10">
        <f t="shared" si="90"/>
        <v>-6</v>
      </c>
      <c r="V86" s="10">
        <f t="shared" si="81"/>
        <v>0</v>
      </c>
      <c r="W86" s="11">
        <f t="shared" si="91"/>
        <v>0</v>
      </c>
      <c r="X86" s="11">
        <v>7.8</v>
      </c>
      <c r="Y86" s="7">
        <v>6.5</v>
      </c>
      <c r="Z86" s="12">
        <f t="shared" si="92"/>
        <v>0</v>
      </c>
      <c r="AA86" s="29">
        <f t="shared" si="84"/>
        <v>0</v>
      </c>
    </row>
    <row r="87" spans="1:27" ht="19.899999999999999" customHeight="1" x14ac:dyDescent="0.25">
      <c r="A87" s="67" t="s">
        <v>148</v>
      </c>
      <c r="B87" s="7" t="s">
        <v>26</v>
      </c>
      <c r="C87" s="7" t="s">
        <v>27</v>
      </c>
      <c r="D87" s="7" t="s">
        <v>93</v>
      </c>
      <c r="E87" s="55" t="s">
        <v>149</v>
      </c>
      <c r="F87" s="7" t="s">
        <v>9</v>
      </c>
      <c r="G87" s="8">
        <v>20</v>
      </c>
      <c r="H87" s="9">
        <v>0</v>
      </c>
      <c r="I87" s="10">
        <f t="shared" si="73"/>
        <v>-20</v>
      </c>
      <c r="J87" s="10">
        <f t="shared" si="74"/>
        <v>0</v>
      </c>
      <c r="K87" s="9">
        <v>0</v>
      </c>
      <c r="L87" s="10">
        <f t="shared" si="86"/>
        <v>-20</v>
      </c>
      <c r="M87" s="10">
        <f t="shared" si="76"/>
        <v>0</v>
      </c>
      <c r="N87" s="9">
        <v>0</v>
      </c>
      <c r="O87" s="10">
        <f t="shared" si="87"/>
        <v>-20</v>
      </c>
      <c r="P87" s="10">
        <f t="shared" si="78"/>
        <v>0</v>
      </c>
      <c r="Q87" s="9">
        <v>0</v>
      </c>
      <c r="R87" s="10">
        <f t="shared" si="88"/>
        <v>-20</v>
      </c>
      <c r="S87" s="10">
        <f t="shared" si="89"/>
        <v>0</v>
      </c>
      <c r="T87" s="9">
        <v>0</v>
      </c>
      <c r="U87" s="10">
        <f t="shared" si="90"/>
        <v>-20</v>
      </c>
      <c r="V87" s="10">
        <f t="shared" si="81"/>
        <v>0</v>
      </c>
      <c r="W87" s="11">
        <f t="shared" si="91"/>
        <v>0</v>
      </c>
      <c r="X87" s="11">
        <v>8.4</v>
      </c>
      <c r="Y87" s="7">
        <v>6.5</v>
      </c>
      <c r="Z87" s="12">
        <f t="shared" si="92"/>
        <v>0</v>
      </c>
      <c r="AA87" s="29">
        <f t="shared" si="84"/>
        <v>0</v>
      </c>
    </row>
    <row r="88" spans="1:27" ht="19.899999999999999" customHeight="1" x14ac:dyDescent="0.25">
      <c r="A88" s="67" t="s">
        <v>139</v>
      </c>
      <c r="B88" s="7" t="s">
        <v>26</v>
      </c>
      <c r="C88" s="7" t="s">
        <v>27</v>
      </c>
      <c r="D88" s="7" t="s">
        <v>93</v>
      </c>
      <c r="E88" s="55" t="s">
        <v>140</v>
      </c>
      <c r="F88" s="7" t="s">
        <v>9</v>
      </c>
      <c r="G88" s="8">
        <v>20</v>
      </c>
      <c r="H88" s="9">
        <v>15</v>
      </c>
      <c r="I88" s="10">
        <f t="shared" si="73"/>
        <v>-5</v>
      </c>
      <c r="J88" s="10">
        <f t="shared" si="74"/>
        <v>0</v>
      </c>
      <c r="K88" s="9">
        <v>19</v>
      </c>
      <c r="L88" s="10">
        <f t="shared" si="86"/>
        <v>-1</v>
      </c>
      <c r="M88" s="10">
        <f t="shared" si="76"/>
        <v>0</v>
      </c>
      <c r="N88" s="9">
        <v>11</v>
      </c>
      <c r="O88" s="10">
        <f t="shared" si="87"/>
        <v>-9</v>
      </c>
      <c r="P88" s="10">
        <f t="shared" si="78"/>
        <v>0</v>
      </c>
      <c r="Q88" s="9">
        <v>22</v>
      </c>
      <c r="R88" s="10">
        <f t="shared" si="88"/>
        <v>2</v>
      </c>
      <c r="S88" s="10">
        <f t="shared" si="89"/>
        <v>2</v>
      </c>
      <c r="T88" s="9">
        <v>20</v>
      </c>
      <c r="U88" s="10">
        <f t="shared" si="90"/>
        <v>0</v>
      </c>
      <c r="V88" s="10">
        <f t="shared" si="81"/>
        <v>0</v>
      </c>
      <c r="W88" s="11">
        <f t="shared" si="91"/>
        <v>2</v>
      </c>
      <c r="X88" s="11">
        <v>8.4</v>
      </c>
      <c r="Y88" s="7">
        <v>6.5</v>
      </c>
      <c r="Z88" s="12">
        <f t="shared" si="92"/>
        <v>0.13</v>
      </c>
      <c r="AA88" s="29">
        <f t="shared" si="84"/>
        <v>1.0920000000000001</v>
      </c>
    </row>
    <row r="89" spans="1:27" ht="19.899999999999999" customHeight="1" x14ac:dyDescent="0.25">
      <c r="A89" s="67" t="s">
        <v>91</v>
      </c>
      <c r="B89" s="7" t="s">
        <v>26</v>
      </c>
      <c r="C89" s="7" t="s">
        <v>92</v>
      </c>
      <c r="D89" s="7" t="s">
        <v>93</v>
      </c>
      <c r="E89" s="55" t="s">
        <v>94</v>
      </c>
      <c r="F89" s="7" t="s">
        <v>9</v>
      </c>
      <c r="G89" s="8">
        <v>20</v>
      </c>
      <c r="H89" s="9">
        <v>0</v>
      </c>
      <c r="I89" s="10">
        <f t="shared" si="73"/>
        <v>-20</v>
      </c>
      <c r="J89" s="10">
        <f t="shared" si="74"/>
        <v>0</v>
      </c>
      <c r="K89" s="9">
        <v>0</v>
      </c>
      <c r="L89" s="10">
        <f t="shared" si="86"/>
        <v>-20</v>
      </c>
      <c r="M89" s="10">
        <f t="shared" si="76"/>
        <v>0</v>
      </c>
      <c r="N89" s="9">
        <v>0</v>
      </c>
      <c r="O89" s="10">
        <f t="shared" si="87"/>
        <v>-20</v>
      </c>
      <c r="P89" s="10">
        <f t="shared" si="78"/>
        <v>0</v>
      </c>
      <c r="Q89" s="9">
        <v>0</v>
      </c>
      <c r="R89" s="10">
        <f t="shared" si="88"/>
        <v>-20</v>
      </c>
      <c r="S89" s="10">
        <f t="shared" si="89"/>
        <v>0</v>
      </c>
      <c r="T89" s="9">
        <v>0</v>
      </c>
      <c r="U89" s="10">
        <f t="shared" si="90"/>
        <v>-20</v>
      </c>
      <c r="V89" s="10">
        <f t="shared" si="81"/>
        <v>0</v>
      </c>
      <c r="W89" s="11">
        <f t="shared" si="91"/>
        <v>0</v>
      </c>
      <c r="X89" s="11">
        <v>8.4</v>
      </c>
      <c r="Y89" s="7">
        <v>11</v>
      </c>
      <c r="Z89" s="12">
        <f t="shared" si="92"/>
        <v>0</v>
      </c>
      <c r="AA89" s="29">
        <f t="shared" si="84"/>
        <v>0</v>
      </c>
    </row>
    <row r="90" spans="1:27" ht="19.899999999999999" customHeight="1" x14ac:dyDescent="0.25">
      <c r="A90" s="67" t="s">
        <v>167</v>
      </c>
      <c r="B90" s="7" t="s">
        <v>5</v>
      </c>
      <c r="C90" s="7" t="s">
        <v>28</v>
      </c>
      <c r="D90" s="7" t="s">
        <v>93</v>
      </c>
      <c r="E90" s="55" t="s">
        <v>168</v>
      </c>
      <c r="F90" s="7" t="s">
        <v>9</v>
      </c>
      <c r="G90" s="8">
        <v>20</v>
      </c>
      <c r="H90" s="9">
        <v>0</v>
      </c>
      <c r="I90" s="10">
        <f t="shared" si="73"/>
        <v>-20</v>
      </c>
      <c r="J90" s="10">
        <f t="shared" si="74"/>
        <v>0</v>
      </c>
      <c r="K90" s="9">
        <v>0</v>
      </c>
      <c r="L90" s="10">
        <f t="shared" si="86"/>
        <v>-20</v>
      </c>
      <c r="M90" s="10">
        <f t="shared" si="76"/>
        <v>0</v>
      </c>
      <c r="N90" s="9">
        <v>0</v>
      </c>
      <c r="O90" s="10">
        <f t="shared" si="87"/>
        <v>-20</v>
      </c>
      <c r="P90" s="10">
        <f t="shared" si="78"/>
        <v>0</v>
      </c>
      <c r="Q90" s="9">
        <v>0</v>
      </c>
      <c r="R90" s="10">
        <f t="shared" si="88"/>
        <v>-20</v>
      </c>
      <c r="S90" s="10">
        <f t="shared" si="89"/>
        <v>0</v>
      </c>
      <c r="T90" s="9">
        <v>0</v>
      </c>
      <c r="U90" s="10">
        <f t="shared" si="90"/>
        <v>-20</v>
      </c>
      <c r="V90" s="10">
        <f t="shared" si="81"/>
        <v>0</v>
      </c>
      <c r="W90" s="11">
        <f t="shared" si="91"/>
        <v>0</v>
      </c>
      <c r="X90" s="11">
        <v>8.4</v>
      </c>
      <c r="Y90" s="7">
        <v>11</v>
      </c>
      <c r="Z90" s="12">
        <f t="shared" si="92"/>
        <v>0</v>
      </c>
      <c r="AA90" s="29">
        <f t="shared" si="84"/>
        <v>0</v>
      </c>
    </row>
    <row r="91" spans="1:27" ht="19.899999999999999" customHeight="1" x14ac:dyDescent="0.25">
      <c r="A91" s="67" t="s">
        <v>122</v>
      </c>
      <c r="B91" s="7" t="s">
        <v>26</v>
      </c>
      <c r="C91" s="7" t="s">
        <v>27</v>
      </c>
      <c r="D91" s="7" t="s">
        <v>93</v>
      </c>
      <c r="E91" s="55" t="s">
        <v>123</v>
      </c>
      <c r="F91" s="7" t="s">
        <v>9</v>
      </c>
      <c r="G91" s="8">
        <v>20</v>
      </c>
      <c r="H91" s="9">
        <v>13</v>
      </c>
      <c r="I91" s="10">
        <f t="shared" si="73"/>
        <v>-7</v>
      </c>
      <c r="J91" s="10">
        <f t="shared" si="74"/>
        <v>0</v>
      </c>
      <c r="K91" s="9">
        <v>0</v>
      </c>
      <c r="L91" s="10">
        <f t="shared" si="86"/>
        <v>-20</v>
      </c>
      <c r="M91" s="10">
        <f t="shared" si="76"/>
        <v>0</v>
      </c>
      <c r="N91" s="9">
        <v>12</v>
      </c>
      <c r="O91" s="10">
        <f t="shared" si="87"/>
        <v>-8</v>
      </c>
      <c r="P91" s="10">
        <f t="shared" si="78"/>
        <v>0</v>
      </c>
      <c r="Q91" s="9">
        <v>29</v>
      </c>
      <c r="R91" s="10">
        <f t="shared" si="88"/>
        <v>9</v>
      </c>
      <c r="S91" s="10">
        <f t="shared" si="89"/>
        <v>9</v>
      </c>
      <c r="T91" s="9">
        <v>42</v>
      </c>
      <c r="U91" s="10">
        <f t="shared" si="90"/>
        <v>22</v>
      </c>
      <c r="V91" s="10">
        <f t="shared" si="81"/>
        <v>22</v>
      </c>
      <c r="W91" s="11">
        <f t="shared" si="91"/>
        <v>31</v>
      </c>
      <c r="X91" s="11">
        <v>8.4</v>
      </c>
      <c r="Y91" s="7">
        <v>6.5</v>
      </c>
      <c r="Z91" s="12">
        <f t="shared" si="92"/>
        <v>2.0150000000000001</v>
      </c>
      <c r="AA91" s="29">
        <f t="shared" si="84"/>
        <v>16.926000000000002</v>
      </c>
    </row>
    <row r="92" spans="1:27" ht="19.899999999999999" customHeight="1" thickBot="1" x14ac:dyDescent="0.3">
      <c r="A92" s="68" t="s">
        <v>136</v>
      </c>
      <c r="B92" s="30" t="s">
        <v>26</v>
      </c>
      <c r="C92" s="30" t="s">
        <v>27</v>
      </c>
      <c r="D92" s="30" t="s">
        <v>93</v>
      </c>
      <c r="E92" s="75" t="s">
        <v>137</v>
      </c>
      <c r="F92" s="30" t="s">
        <v>9</v>
      </c>
      <c r="G92" s="31">
        <v>20</v>
      </c>
      <c r="H92" s="32">
        <v>10</v>
      </c>
      <c r="I92" s="33">
        <f t="shared" si="73"/>
        <v>-10</v>
      </c>
      <c r="J92" s="33">
        <f t="shared" si="74"/>
        <v>0</v>
      </c>
      <c r="K92" s="32">
        <v>29</v>
      </c>
      <c r="L92" s="33">
        <f t="shared" si="86"/>
        <v>9</v>
      </c>
      <c r="M92" s="33">
        <f t="shared" si="76"/>
        <v>9</v>
      </c>
      <c r="N92" s="32">
        <v>15</v>
      </c>
      <c r="O92" s="33">
        <f t="shared" si="87"/>
        <v>-5</v>
      </c>
      <c r="P92" s="33">
        <f t="shared" si="78"/>
        <v>0</v>
      </c>
      <c r="Q92" s="32">
        <v>18</v>
      </c>
      <c r="R92" s="33">
        <f t="shared" si="88"/>
        <v>-2</v>
      </c>
      <c r="S92" s="33">
        <f t="shared" si="89"/>
        <v>0</v>
      </c>
      <c r="T92" s="32">
        <v>16</v>
      </c>
      <c r="U92" s="33">
        <f t="shared" si="90"/>
        <v>-4</v>
      </c>
      <c r="V92" s="33">
        <f t="shared" si="81"/>
        <v>0</v>
      </c>
      <c r="W92" s="62">
        <f t="shared" si="91"/>
        <v>9</v>
      </c>
      <c r="X92" s="62">
        <v>8.4</v>
      </c>
      <c r="Y92" s="30">
        <v>6.5</v>
      </c>
      <c r="Z92" s="34">
        <f t="shared" si="92"/>
        <v>0.58499999999999996</v>
      </c>
      <c r="AA92" s="35">
        <f t="shared" si="84"/>
        <v>4.9139999999999997</v>
      </c>
    </row>
    <row r="93" spans="1:27" ht="19.899999999999999" customHeight="1" thickBot="1" x14ac:dyDescent="0.3">
      <c r="B93" s="37"/>
      <c r="C93" s="37"/>
      <c r="D93" s="37"/>
      <c r="E93" s="61"/>
      <c r="F93" s="37"/>
      <c r="G93" s="38"/>
      <c r="H93" s="39"/>
      <c r="I93" s="40"/>
      <c r="J93" s="40"/>
      <c r="K93" s="39"/>
      <c r="L93" s="40"/>
      <c r="M93" s="40"/>
      <c r="N93" s="39"/>
      <c r="O93" s="40"/>
      <c r="P93" s="40"/>
      <c r="Q93" s="39"/>
      <c r="R93" s="40"/>
      <c r="S93" s="40"/>
      <c r="T93" s="39"/>
      <c r="U93" s="40"/>
      <c r="V93" s="40"/>
      <c r="W93" s="41"/>
      <c r="X93" s="41"/>
      <c r="Y93" s="37"/>
      <c r="Z93" s="42"/>
      <c r="AA93" s="43"/>
    </row>
    <row r="94" spans="1:27" ht="19.899999999999999" customHeight="1" x14ac:dyDescent="0.25">
      <c r="A94" s="66" t="s">
        <v>65</v>
      </c>
      <c r="B94" s="58" t="s">
        <v>26</v>
      </c>
      <c r="C94" s="58" t="s">
        <v>27</v>
      </c>
      <c r="D94" s="58" t="s">
        <v>48</v>
      </c>
      <c r="E94" s="55" t="s">
        <v>49</v>
      </c>
      <c r="F94" s="21" t="s">
        <v>9</v>
      </c>
      <c r="G94" s="22">
        <v>20</v>
      </c>
      <c r="H94" s="23">
        <v>0</v>
      </c>
      <c r="I94" s="24">
        <f t="shared" si="73"/>
        <v>-20</v>
      </c>
      <c r="J94" s="24">
        <f t="shared" si="74"/>
        <v>0</v>
      </c>
      <c r="K94" s="23">
        <v>0</v>
      </c>
      <c r="L94" s="24">
        <f t="shared" ref="L94:L99" si="93">K94-G94</f>
        <v>-20</v>
      </c>
      <c r="M94" s="24">
        <f t="shared" si="76"/>
        <v>0</v>
      </c>
      <c r="N94" s="23">
        <v>0</v>
      </c>
      <c r="O94" s="24">
        <f t="shared" ref="O94:O99" si="94">N94-G94</f>
        <v>-20</v>
      </c>
      <c r="P94" s="24">
        <f t="shared" si="78"/>
        <v>0</v>
      </c>
      <c r="Q94" s="23">
        <v>0</v>
      </c>
      <c r="R94" s="24">
        <f t="shared" ref="R94:R99" si="95">Q94-G94</f>
        <v>-20</v>
      </c>
      <c r="S94" s="24">
        <f t="shared" ref="S94:S99" si="96">IF(R94&lt;0,0,R94)</f>
        <v>0</v>
      </c>
      <c r="T94" s="23">
        <v>0</v>
      </c>
      <c r="U94" s="24">
        <f t="shared" ref="U94:U99" si="97">T94-G94</f>
        <v>-20</v>
      </c>
      <c r="V94" s="24">
        <f t="shared" si="81"/>
        <v>0</v>
      </c>
      <c r="W94" s="25">
        <f t="shared" ref="W94:W99" si="98">J94+M94+P94+S94+V94</f>
        <v>0</v>
      </c>
      <c r="X94" s="25">
        <v>8.4</v>
      </c>
      <c r="Y94" s="21">
        <v>6.5</v>
      </c>
      <c r="Z94" s="26">
        <f t="shared" ref="Z94:Z99" si="99">W94*Y94/100</f>
        <v>0</v>
      </c>
      <c r="AA94" s="27">
        <f t="shared" si="84"/>
        <v>0</v>
      </c>
    </row>
    <row r="95" spans="1:27" ht="19.899999999999999" customHeight="1" x14ac:dyDescent="0.25">
      <c r="A95" s="67" t="s">
        <v>47</v>
      </c>
      <c r="B95" s="7" t="s">
        <v>5</v>
      </c>
      <c r="C95" s="7" t="s">
        <v>15</v>
      </c>
      <c r="D95" s="7" t="s">
        <v>48</v>
      </c>
      <c r="E95" s="77" t="s">
        <v>240</v>
      </c>
      <c r="F95" s="7" t="s">
        <v>9</v>
      </c>
      <c r="G95" s="8">
        <v>20</v>
      </c>
      <c r="H95" s="9">
        <v>0</v>
      </c>
      <c r="I95" s="10">
        <f t="shared" si="73"/>
        <v>-20</v>
      </c>
      <c r="J95" s="10">
        <f t="shared" si="74"/>
        <v>0</v>
      </c>
      <c r="K95" s="9">
        <v>0</v>
      </c>
      <c r="L95" s="10">
        <f t="shared" si="93"/>
        <v>-20</v>
      </c>
      <c r="M95" s="10">
        <f t="shared" si="76"/>
        <v>0</v>
      </c>
      <c r="N95" s="9">
        <v>0</v>
      </c>
      <c r="O95" s="10">
        <f t="shared" si="94"/>
        <v>-20</v>
      </c>
      <c r="P95" s="10">
        <f t="shared" si="78"/>
        <v>0</v>
      </c>
      <c r="Q95" s="9">
        <v>0</v>
      </c>
      <c r="R95" s="10">
        <f t="shared" si="95"/>
        <v>-20</v>
      </c>
      <c r="S95" s="10">
        <f t="shared" si="96"/>
        <v>0</v>
      </c>
      <c r="T95" s="9">
        <v>0</v>
      </c>
      <c r="U95" s="10">
        <f t="shared" si="97"/>
        <v>-20</v>
      </c>
      <c r="V95" s="10">
        <f t="shared" si="81"/>
        <v>0</v>
      </c>
      <c r="W95" s="11">
        <f t="shared" si="98"/>
        <v>0</v>
      </c>
      <c r="X95" s="11">
        <v>8.4</v>
      </c>
      <c r="Y95" s="7">
        <v>6.5</v>
      </c>
      <c r="Z95" s="12">
        <f t="shared" si="99"/>
        <v>0</v>
      </c>
      <c r="AA95" s="29">
        <f t="shared" si="84"/>
        <v>0</v>
      </c>
    </row>
    <row r="96" spans="1:27" ht="19.899999999999999" customHeight="1" x14ac:dyDescent="0.25">
      <c r="A96" s="67" t="s">
        <v>63</v>
      </c>
      <c r="B96" s="7" t="s">
        <v>26</v>
      </c>
      <c r="C96" s="7" t="s">
        <v>27</v>
      </c>
      <c r="D96" s="7" t="s">
        <v>48</v>
      </c>
      <c r="E96" s="55" t="s">
        <v>64</v>
      </c>
      <c r="F96" s="7" t="s">
        <v>9</v>
      </c>
      <c r="G96" s="8">
        <v>20</v>
      </c>
      <c r="H96" s="9">
        <v>0</v>
      </c>
      <c r="I96" s="10">
        <f t="shared" si="73"/>
        <v>-20</v>
      </c>
      <c r="J96" s="10">
        <f t="shared" si="74"/>
        <v>0</v>
      </c>
      <c r="K96" s="9">
        <v>0</v>
      </c>
      <c r="L96" s="10">
        <f t="shared" si="93"/>
        <v>-20</v>
      </c>
      <c r="M96" s="10">
        <f t="shared" si="76"/>
        <v>0</v>
      </c>
      <c r="N96" s="9">
        <v>0</v>
      </c>
      <c r="O96" s="10">
        <f t="shared" si="94"/>
        <v>-20</v>
      </c>
      <c r="P96" s="10">
        <f t="shared" si="78"/>
        <v>0</v>
      </c>
      <c r="Q96" s="9">
        <v>0</v>
      </c>
      <c r="R96" s="10">
        <f t="shared" si="95"/>
        <v>-20</v>
      </c>
      <c r="S96" s="10">
        <f t="shared" si="96"/>
        <v>0</v>
      </c>
      <c r="T96" s="9">
        <v>0</v>
      </c>
      <c r="U96" s="10">
        <f t="shared" si="97"/>
        <v>-20</v>
      </c>
      <c r="V96" s="10">
        <f t="shared" si="81"/>
        <v>0</v>
      </c>
      <c r="W96" s="11">
        <f t="shared" si="98"/>
        <v>0</v>
      </c>
      <c r="X96" s="11">
        <v>8.4</v>
      </c>
      <c r="Y96" s="7">
        <v>6.5</v>
      </c>
      <c r="Z96" s="12">
        <f t="shared" si="99"/>
        <v>0</v>
      </c>
      <c r="AA96" s="29">
        <f t="shared" si="84"/>
        <v>0</v>
      </c>
    </row>
    <row r="97" spans="1:27" ht="19.899999999999999" customHeight="1" x14ac:dyDescent="0.25">
      <c r="A97" s="67" t="s">
        <v>179</v>
      </c>
      <c r="B97" s="57" t="s">
        <v>26</v>
      </c>
      <c r="C97" s="57" t="s">
        <v>27</v>
      </c>
      <c r="D97" s="57" t="s">
        <v>48</v>
      </c>
      <c r="E97" s="55" t="s">
        <v>66</v>
      </c>
      <c r="F97" s="7" t="s">
        <v>9</v>
      </c>
      <c r="G97" s="8">
        <v>20</v>
      </c>
      <c r="H97" s="9">
        <v>1</v>
      </c>
      <c r="I97" s="10">
        <f t="shared" si="73"/>
        <v>-19</v>
      </c>
      <c r="J97" s="10">
        <f t="shared" si="74"/>
        <v>0</v>
      </c>
      <c r="K97" s="9">
        <v>13</v>
      </c>
      <c r="L97" s="10">
        <f t="shared" si="93"/>
        <v>-7</v>
      </c>
      <c r="M97" s="10">
        <f t="shared" si="76"/>
        <v>0</v>
      </c>
      <c r="N97" s="9">
        <v>67</v>
      </c>
      <c r="O97" s="10">
        <f t="shared" si="94"/>
        <v>47</v>
      </c>
      <c r="P97" s="10">
        <f t="shared" si="78"/>
        <v>47</v>
      </c>
      <c r="Q97" s="9">
        <v>58</v>
      </c>
      <c r="R97" s="10">
        <f t="shared" si="95"/>
        <v>38</v>
      </c>
      <c r="S97" s="10">
        <f t="shared" si="96"/>
        <v>38</v>
      </c>
      <c r="T97" s="9">
        <v>93</v>
      </c>
      <c r="U97" s="10">
        <f t="shared" si="97"/>
        <v>73</v>
      </c>
      <c r="V97" s="10">
        <f t="shared" si="81"/>
        <v>73</v>
      </c>
      <c r="W97" s="11">
        <f t="shared" si="98"/>
        <v>158</v>
      </c>
      <c r="X97" s="11">
        <v>8.4</v>
      </c>
      <c r="Y97" s="7">
        <v>6.5</v>
      </c>
      <c r="Z97" s="12">
        <f t="shared" si="99"/>
        <v>10.27</v>
      </c>
      <c r="AA97" s="29">
        <f t="shared" si="84"/>
        <v>86.268000000000001</v>
      </c>
    </row>
    <row r="98" spans="1:27" ht="19.899999999999999" customHeight="1" x14ac:dyDescent="0.25">
      <c r="A98" s="67" t="s">
        <v>67</v>
      </c>
      <c r="B98" s="7" t="s">
        <v>5</v>
      </c>
      <c r="C98" s="7" t="s">
        <v>28</v>
      </c>
      <c r="D98" s="7" t="s">
        <v>48</v>
      </c>
      <c r="E98" s="55" t="s">
        <v>248</v>
      </c>
      <c r="F98" s="7" t="s">
        <v>9</v>
      </c>
      <c r="G98" s="8">
        <v>20</v>
      </c>
      <c r="H98" s="9">
        <v>0</v>
      </c>
      <c r="I98" s="10">
        <f t="shared" si="73"/>
        <v>-20</v>
      </c>
      <c r="J98" s="10">
        <f t="shared" si="74"/>
        <v>0</v>
      </c>
      <c r="K98" s="9">
        <v>0</v>
      </c>
      <c r="L98" s="10">
        <f t="shared" si="93"/>
        <v>-20</v>
      </c>
      <c r="M98" s="10">
        <f t="shared" si="76"/>
        <v>0</v>
      </c>
      <c r="N98" s="9">
        <v>0</v>
      </c>
      <c r="O98" s="10">
        <f t="shared" si="94"/>
        <v>-20</v>
      </c>
      <c r="P98" s="10">
        <f t="shared" si="78"/>
        <v>0</v>
      </c>
      <c r="Q98" s="9">
        <v>0</v>
      </c>
      <c r="R98" s="10">
        <f t="shared" si="95"/>
        <v>-20</v>
      </c>
      <c r="S98" s="10">
        <f t="shared" si="96"/>
        <v>0</v>
      </c>
      <c r="T98" s="9">
        <v>0</v>
      </c>
      <c r="U98" s="10">
        <f t="shared" si="97"/>
        <v>-20</v>
      </c>
      <c r="V98" s="10">
        <f t="shared" si="81"/>
        <v>0</v>
      </c>
      <c r="W98" s="11">
        <f t="shared" si="98"/>
        <v>0</v>
      </c>
      <c r="X98" s="11">
        <v>8.4</v>
      </c>
      <c r="Y98" s="7">
        <v>11</v>
      </c>
      <c r="Z98" s="12">
        <f t="shared" si="99"/>
        <v>0</v>
      </c>
      <c r="AA98" s="29">
        <f t="shared" si="84"/>
        <v>0</v>
      </c>
    </row>
    <row r="99" spans="1:27" ht="19.899999999999999" customHeight="1" thickBot="1" x14ac:dyDescent="0.3">
      <c r="A99" s="68" t="s">
        <v>211</v>
      </c>
      <c r="B99" s="30" t="s">
        <v>57</v>
      </c>
      <c r="C99" s="30" t="s">
        <v>58</v>
      </c>
      <c r="D99" s="30" t="s">
        <v>48</v>
      </c>
      <c r="E99" s="75" t="s">
        <v>144</v>
      </c>
      <c r="F99" s="30" t="s">
        <v>9</v>
      </c>
      <c r="G99" s="31">
        <v>20</v>
      </c>
      <c r="H99" s="32">
        <v>186</v>
      </c>
      <c r="I99" s="33">
        <f t="shared" si="73"/>
        <v>166</v>
      </c>
      <c r="J99" s="33">
        <f t="shared" si="74"/>
        <v>166</v>
      </c>
      <c r="K99" s="32">
        <v>7</v>
      </c>
      <c r="L99" s="33">
        <f t="shared" si="93"/>
        <v>-13</v>
      </c>
      <c r="M99" s="33">
        <f t="shared" si="76"/>
        <v>0</v>
      </c>
      <c r="N99" s="32">
        <v>7</v>
      </c>
      <c r="O99" s="33">
        <f t="shared" si="94"/>
        <v>-13</v>
      </c>
      <c r="P99" s="33">
        <f t="shared" si="78"/>
        <v>0</v>
      </c>
      <c r="Q99" s="32">
        <v>0</v>
      </c>
      <c r="R99" s="33">
        <f t="shared" si="95"/>
        <v>-20</v>
      </c>
      <c r="S99" s="33">
        <f t="shared" si="96"/>
        <v>0</v>
      </c>
      <c r="T99" s="32">
        <v>0</v>
      </c>
      <c r="U99" s="33">
        <f t="shared" si="97"/>
        <v>-20</v>
      </c>
      <c r="V99" s="33">
        <f t="shared" si="81"/>
        <v>0</v>
      </c>
      <c r="W99" s="62">
        <f t="shared" si="98"/>
        <v>166</v>
      </c>
      <c r="X99" s="62">
        <v>8.4</v>
      </c>
      <c r="Y99" s="30">
        <v>6.5</v>
      </c>
      <c r="Z99" s="34">
        <f t="shared" si="99"/>
        <v>10.79</v>
      </c>
      <c r="AA99" s="35">
        <f t="shared" si="84"/>
        <v>90.635999999999996</v>
      </c>
    </row>
    <row r="100" spans="1:27" ht="19.899999999999999" customHeight="1" thickBot="1" x14ac:dyDescent="0.3">
      <c r="A100" s="36"/>
      <c r="B100" s="37"/>
      <c r="C100" s="37"/>
      <c r="D100" s="37"/>
      <c r="E100" s="61"/>
      <c r="F100" s="37"/>
      <c r="G100" s="38"/>
      <c r="H100" s="39"/>
      <c r="I100" s="40"/>
      <c r="J100" s="40"/>
      <c r="K100" s="39"/>
      <c r="L100" s="40"/>
      <c r="M100" s="40"/>
      <c r="N100" s="39"/>
      <c r="O100" s="40"/>
      <c r="P100" s="40"/>
      <c r="Q100" s="39"/>
      <c r="R100" s="40"/>
      <c r="S100" s="40"/>
      <c r="T100" s="39"/>
      <c r="U100" s="40"/>
      <c r="V100" s="40"/>
      <c r="W100" s="41"/>
      <c r="X100" s="41"/>
      <c r="Y100" s="37"/>
      <c r="Z100" s="42"/>
      <c r="AA100" s="43"/>
    </row>
    <row r="101" spans="1:27" ht="19.899999999999999" customHeight="1" x14ac:dyDescent="0.25">
      <c r="A101" s="66" t="s">
        <v>176</v>
      </c>
      <c r="B101" s="21" t="s">
        <v>26</v>
      </c>
      <c r="C101" s="21" t="s">
        <v>27</v>
      </c>
      <c r="D101" s="21" t="s">
        <v>16</v>
      </c>
      <c r="E101" s="74" t="s">
        <v>121</v>
      </c>
      <c r="F101" s="21" t="s">
        <v>9</v>
      </c>
      <c r="G101" s="22">
        <v>20</v>
      </c>
      <c r="H101" s="23">
        <v>0</v>
      </c>
      <c r="I101" s="24">
        <f t="shared" si="73"/>
        <v>-20</v>
      </c>
      <c r="J101" s="24">
        <f t="shared" si="74"/>
        <v>0</v>
      </c>
      <c r="K101" s="23">
        <v>42</v>
      </c>
      <c r="L101" s="24">
        <f t="shared" ref="L101:L109" si="100">K101-G101</f>
        <v>22</v>
      </c>
      <c r="M101" s="24">
        <f t="shared" si="76"/>
        <v>22</v>
      </c>
      <c r="N101" s="23">
        <v>0</v>
      </c>
      <c r="O101" s="24">
        <f t="shared" ref="O101:O109" si="101">N101-G101</f>
        <v>-20</v>
      </c>
      <c r="P101" s="24">
        <f t="shared" si="78"/>
        <v>0</v>
      </c>
      <c r="Q101" s="23">
        <v>12</v>
      </c>
      <c r="R101" s="24">
        <f t="shared" ref="R101:R109" si="102">Q101-G101</f>
        <v>-8</v>
      </c>
      <c r="S101" s="24">
        <f t="shared" ref="S101:S109" si="103">IF(R101&lt;0,0,R101)</f>
        <v>0</v>
      </c>
      <c r="T101" s="23">
        <v>95</v>
      </c>
      <c r="U101" s="24">
        <f t="shared" ref="U101:U109" si="104">T101-G101</f>
        <v>75</v>
      </c>
      <c r="V101" s="24">
        <f t="shared" si="81"/>
        <v>75</v>
      </c>
      <c r="W101" s="25">
        <f t="shared" ref="W101:W109" si="105">J101+M101+P101+S101+V101</f>
        <v>97</v>
      </c>
      <c r="X101" s="25">
        <v>8.4</v>
      </c>
      <c r="Y101" s="21">
        <v>6.5</v>
      </c>
      <c r="Z101" s="26">
        <f t="shared" ref="Z101:Z109" si="106">W101*Y101/100</f>
        <v>6.3049999999999997</v>
      </c>
      <c r="AA101" s="27">
        <f t="shared" si="84"/>
        <v>52.962000000000003</v>
      </c>
    </row>
    <row r="102" spans="1:27" ht="19.899999999999999" customHeight="1" x14ac:dyDescent="0.25">
      <c r="A102" s="67" t="s">
        <v>178</v>
      </c>
      <c r="B102" s="7" t="s">
        <v>57</v>
      </c>
      <c r="C102" s="7" t="s">
        <v>58</v>
      </c>
      <c r="D102" s="7" t="s">
        <v>16</v>
      </c>
      <c r="E102" s="55" t="s">
        <v>253</v>
      </c>
      <c r="F102" s="7" t="s">
        <v>9</v>
      </c>
      <c r="G102" s="8">
        <v>20</v>
      </c>
      <c r="H102" s="9">
        <v>6</v>
      </c>
      <c r="I102" s="10">
        <f t="shared" si="73"/>
        <v>-14</v>
      </c>
      <c r="J102" s="10">
        <f t="shared" si="74"/>
        <v>0</v>
      </c>
      <c r="K102" s="9">
        <v>6</v>
      </c>
      <c r="L102" s="10">
        <f t="shared" si="100"/>
        <v>-14</v>
      </c>
      <c r="M102" s="10">
        <f t="shared" si="76"/>
        <v>0</v>
      </c>
      <c r="N102" s="9">
        <v>174</v>
      </c>
      <c r="O102" s="10">
        <f t="shared" si="101"/>
        <v>154</v>
      </c>
      <c r="P102" s="10">
        <f t="shared" si="78"/>
        <v>154</v>
      </c>
      <c r="Q102" s="9">
        <v>7</v>
      </c>
      <c r="R102" s="10">
        <f t="shared" si="102"/>
        <v>-13</v>
      </c>
      <c r="S102" s="10">
        <f t="shared" si="103"/>
        <v>0</v>
      </c>
      <c r="T102" s="9">
        <v>170</v>
      </c>
      <c r="U102" s="10">
        <f t="shared" si="104"/>
        <v>150</v>
      </c>
      <c r="V102" s="10">
        <f t="shared" si="81"/>
        <v>150</v>
      </c>
      <c r="W102" s="11">
        <f t="shared" si="105"/>
        <v>304</v>
      </c>
      <c r="X102" s="11">
        <v>8.4</v>
      </c>
      <c r="Y102" s="7">
        <v>6.5</v>
      </c>
      <c r="Z102" s="12">
        <f t="shared" si="106"/>
        <v>19.760000000000002</v>
      </c>
      <c r="AA102" s="29">
        <f t="shared" si="84"/>
        <v>165.98400000000001</v>
      </c>
    </row>
    <row r="103" spans="1:27" ht="19.899999999999999" customHeight="1" x14ac:dyDescent="0.25">
      <c r="A103" s="67" t="s">
        <v>20</v>
      </c>
      <c r="B103" s="7" t="s">
        <v>5</v>
      </c>
      <c r="C103" s="7" t="s">
        <v>6</v>
      </c>
      <c r="D103" s="7" t="s">
        <v>16</v>
      </c>
      <c r="E103" s="55" t="s">
        <v>21</v>
      </c>
      <c r="F103" s="7" t="s">
        <v>9</v>
      </c>
      <c r="G103" s="8">
        <v>20</v>
      </c>
      <c r="H103" s="9">
        <v>3</v>
      </c>
      <c r="I103" s="10">
        <f t="shared" si="73"/>
        <v>-17</v>
      </c>
      <c r="J103" s="10">
        <f t="shared" si="74"/>
        <v>0</v>
      </c>
      <c r="K103" s="9">
        <v>5</v>
      </c>
      <c r="L103" s="10">
        <f t="shared" si="100"/>
        <v>-15</v>
      </c>
      <c r="M103" s="10">
        <f t="shared" si="76"/>
        <v>0</v>
      </c>
      <c r="N103" s="9">
        <v>3</v>
      </c>
      <c r="O103" s="10">
        <f t="shared" si="101"/>
        <v>-17</v>
      </c>
      <c r="P103" s="10">
        <f t="shared" si="78"/>
        <v>0</v>
      </c>
      <c r="Q103" s="9">
        <v>4</v>
      </c>
      <c r="R103" s="10">
        <f t="shared" si="102"/>
        <v>-16</v>
      </c>
      <c r="S103" s="10">
        <f t="shared" si="103"/>
        <v>0</v>
      </c>
      <c r="T103" s="9">
        <v>4</v>
      </c>
      <c r="U103" s="10">
        <f t="shared" si="104"/>
        <v>-16</v>
      </c>
      <c r="V103" s="10">
        <f t="shared" si="81"/>
        <v>0</v>
      </c>
      <c r="W103" s="11">
        <f t="shared" si="105"/>
        <v>0</v>
      </c>
      <c r="X103" s="11">
        <v>8.4</v>
      </c>
      <c r="Y103" s="7">
        <v>9</v>
      </c>
      <c r="Z103" s="12">
        <f t="shared" si="106"/>
        <v>0</v>
      </c>
      <c r="AA103" s="29">
        <f t="shared" si="84"/>
        <v>0</v>
      </c>
    </row>
    <row r="104" spans="1:27" ht="19.899999999999999" customHeight="1" x14ac:dyDescent="0.25">
      <c r="A104" s="67" t="s">
        <v>218</v>
      </c>
      <c r="B104" s="7" t="s">
        <v>57</v>
      </c>
      <c r="C104" s="7" t="s">
        <v>171</v>
      </c>
      <c r="D104" s="7" t="s">
        <v>16</v>
      </c>
      <c r="E104" s="57"/>
      <c r="F104" s="7" t="s">
        <v>9</v>
      </c>
      <c r="G104" s="8">
        <v>20</v>
      </c>
      <c r="H104" s="9"/>
      <c r="I104" s="10">
        <f t="shared" si="73"/>
        <v>-20</v>
      </c>
      <c r="J104" s="10">
        <f t="shared" si="74"/>
        <v>0</v>
      </c>
      <c r="K104" s="9"/>
      <c r="L104" s="10">
        <f t="shared" si="100"/>
        <v>-20</v>
      </c>
      <c r="M104" s="10">
        <f t="shared" si="76"/>
        <v>0</v>
      </c>
      <c r="N104" s="9"/>
      <c r="O104" s="10">
        <f t="shared" si="101"/>
        <v>-20</v>
      </c>
      <c r="P104" s="10">
        <f t="shared" si="78"/>
        <v>0</v>
      </c>
      <c r="Q104" s="9"/>
      <c r="R104" s="10">
        <f t="shared" si="102"/>
        <v>-20</v>
      </c>
      <c r="S104" s="10">
        <f t="shared" si="103"/>
        <v>0</v>
      </c>
      <c r="T104" s="9"/>
      <c r="U104" s="10">
        <f t="shared" si="104"/>
        <v>-20</v>
      </c>
      <c r="V104" s="10">
        <f t="shared" si="81"/>
        <v>0</v>
      </c>
      <c r="W104" s="11">
        <f t="shared" si="105"/>
        <v>0</v>
      </c>
      <c r="X104" s="11">
        <v>7.8</v>
      </c>
      <c r="Y104" s="7">
        <v>6.5</v>
      </c>
      <c r="Z104" s="12">
        <f t="shared" si="106"/>
        <v>0</v>
      </c>
      <c r="AA104" s="29">
        <f t="shared" si="84"/>
        <v>0</v>
      </c>
    </row>
    <row r="105" spans="1:27" ht="19.899999999999999" customHeight="1" x14ac:dyDescent="0.25">
      <c r="A105" s="67" t="s">
        <v>78</v>
      </c>
      <c r="B105" s="7" t="s">
        <v>57</v>
      </c>
      <c r="C105" s="7" t="s">
        <v>58</v>
      </c>
      <c r="D105" s="7" t="s">
        <v>16</v>
      </c>
      <c r="E105" s="57"/>
      <c r="F105" s="7"/>
      <c r="G105" s="8"/>
      <c r="H105" s="9"/>
      <c r="I105" s="10">
        <f t="shared" si="73"/>
        <v>0</v>
      </c>
      <c r="J105" s="10">
        <f t="shared" si="74"/>
        <v>0</v>
      </c>
      <c r="K105" s="9"/>
      <c r="L105" s="10">
        <f t="shared" si="100"/>
        <v>0</v>
      </c>
      <c r="M105" s="10">
        <f t="shared" si="76"/>
        <v>0</v>
      </c>
      <c r="N105" s="9"/>
      <c r="O105" s="10">
        <f t="shared" si="101"/>
        <v>0</v>
      </c>
      <c r="P105" s="10">
        <f t="shared" si="78"/>
        <v>0</v>
      </c>
      <c r="Q105" s="9"/>
      <c r="R105" s="10">
        <f t="shared" si="102"/>
        <v>0</v>
      </c>
      <c r="S105" s="10">
        <f t="shared" si="103"/>
        <v>0</v>
      </c>
      <c r="T105" s="9"/>
      <c r="U105" s="10">
        <f t="shared" si="104"/>
        <v>0</v>
      </c>
      <c r="V105" s="10">
        <f t="shared" si="81"/>
        <v>0</v>
      </c>
      <c r="W105" s="11">
        <f t="shared" si="105"/>
        <v>0</v>
      </c>
      <c r="X105" s="11">
        <v>8.4</v>
      </c>
      <c r="Y105" s="7">
        <v>6.5</v>
      </c>
      <c r="Z105" s="12">
        <f t="shared" si="106"/>
        <v>0</v>
      </c>
      <c r="AA105" s="29">
        <f t="shared" si="84"/>
        <v>0</v>
      </c>
    </row>
    <row r="106" spans="1:27" ht="19.899999999999999" customHeight="1" x14ac:dyDescent="0.25">
      <c r="A106" s="67" t="s">
        <v>104</v>
      </c>
      <c r="B106" s="7" t="s">
        <v>5</v>
      </c>
      <c r="C106" s="7" t="s">
        <v>28</v>
      </c>
      <c r="D106" s="7" t="s">
        <v>16</v>
      </c>
      <c r="E106" s="55" t="s">
        <v>106</v>
      </c>
      <c r="F106" s="7" t="s">
        <v>9</v>
      </c>
      <c r="G106" s="8">
        <v>20</v>
      </c>
      <c r="H106" s="9">
        <v>2</v>
      </c>
      <c r="I106" s="10">
        <f t="shared" si="73"/>
        <v>-18</v>
      </c>
      <c r="J106" s="10">
        <f t="shared" si="74"/>
        <v>0</v>
      </c>
      <c r="K106" s="9">
        <v>0</v>
      </c>
      <c r="L106" s="10">
        <f t="shared" si="100"/>
        <v>-20</v>
      </c>
      <c r="M106" s="10">
        <f t="shared" si="76"/>
        <v>0</v>
      </c>
      <c r="N106" s="9">
        <v>0</v>
      </c>
      <c r="O106" s="10">
        <f t="shared" si="101"/>
        <v>-20</v>
      </c>
      <c r="P106" s="10">
        <f t="shared" si="78"/>
        <v>0</v>
      </c>
      <c r="Q106" s="9">
        <v>1</v>
      </c>
      <c r="R106" s="10">
        <f t="shared" si="102"/>
        <v>-19</v>
      </c>
      <c r="S106" s="10">
        <f t="shared" si="103"/>
        <v>0</v>
      </c>
      <c r="T106" s="9">
        <v>0</v>
      </c>
      <c r="U106" s="10">
        <f t="shared" si="104"/>
        <v>-20</v>
      </c>
      <c r="V106" s="10">
        <f t="shared" si="81"/>
        <v>0</v>
      </c>
      <c r="W106" s="11">
        <f t="shared" si="105"/>
        <v>0</v>
      </c>
      <c r="X106" s="11">
        <v>8.4</v>
      </c>
      <c r="Y106" s="7">
        <v>11</v>
      </c>
      <c r="Z106" s="12">
        <f t="shared" si="106"/>
        <v>0</v>
      </c>
      <c r="AA106" s="29">
        <f t="shared" si="84"/>
        <v>0</v>
      </c>
    </row>
    <row r="107" spans="1:27" ht="19.899999999999999" customHeight="1" x14ac:dyDescent="0.25">
      <c r="A107" s="67" t="s">
        <v>241</v>
      </c>
      <c r="B107" s="7" t="s">
        <v>5</v>
      </c>
      <c r="C107" s="7">
        <v>301</v>
      </c>
      <c r="D107" s="7" t="s">
        <v>16</v>
      </c>
      <c r="E107" s="55" t="s">
        <v>17</v>
      </c>
      <c r="F107" s="7" t="s">
        <v>9</v>
      </c>
      <c r="G107" s="8">
        <v>20</v>
      </c>
      <c r="H107" s="9">
        <v>0</v>
      </c>
      <c r="I107" s="10">
        <f>H107-G107</f>
        <v>-20</v>
      </c>
      <c r="J107" s="10">
        <f>IF(I107&lt;0,0,I107)</f>
        <v>0</v>
      </c>
      <c r="K107" s="9">
        <v>134</v>
      </c>
      <c r="L107" s="10">
        <f>K107-G107</f>
        <v>114</v>
      </c>
      <c r="M107" s="10">
        <f>IF(L107&lt;0,0,L107)</f>
        <v>114</v>
      </c>
      <c r="N107" s="9">
        <v>53</v>
      </c>
      <c r="O107" s="10">
        <f>N107-G107</f>
        <v>33</v>
      </c>
      <c r="P107" s="10">
        <f>IF(O107&lt;0,0,O107)</f>
        <v>33</v>
      </c>
      <c r="Q107" s="9">
        <v>108</v>
      </c>
      <c r="R107" s="10">
        <f>Q107-G107</f>
        <v>88</v>
      </c>
      <c r="S107" s="10">
        <f>IF(R107&lt;0,0,R107)</f>
        <v>88</v>
      </c>
      <c r="T107" s="9">
        <v>0</v>
      </c>
      <c r="U107" s="10">
        <f>T107-G107</f>
        <v>-20</v>
      </c>
      <c r="V107" s="10">
        <f>IF(U107&lt;0,0,U107)</f>
        <v>0</v>
      </c>
      <c r="W107" s="11">
        <f>J107+M107+P107+S107+V107</f>
        <v>235</v>
      </c>
      <c r="X107" s="11">
        <v>8.4</v>
      </c>
      <c r="Y107" s="7">
        <v>6.5</v>
      </c>
      <c r="Z107" s="12">
        <f t="shared" si="106"/>
        <v>15.275</v>
      </c>
      <c r="AA107" s="29">
        <f>Z107*X107</f>
        <v>128.31</v>
      </c>
    </row>
    <row r="108" spans="1:27" ht="19.899999999999999" customHeight="1" x14ac:dyDescent="0.25">
      <c r="A108" s="67" t="s">
        <v>120</v>
      </c>
      <c r="B108" s="7" t="s">
        <v>26</v>
      </c>
      <c r="C108" s="7" t="s">
        <v>27</v>
      </c>
      <c r="D108" s="7" t="s">
        <v>16</v>
      </c>
      <c r="F108" s="7" t="s">
        <v>9</v>
      </c>
      <c r="G108" s="8">
        <v>20</v>
      </c>
      <c r="H108" s="9"/>
      <c r="I108" s="10">
        <f t="shared" si="73"/>
        <v>-20</v>
      </c>
      <c r="J108" s="10">
        <f t="shared" si="74"/>
        <v>0</v>
      </c>
      <c r="K108" s="9"/>
      <c r="L108" s="10">
        <f t="shared" si="100"/>
        <v>-20</v>
      </c>
      <c r="M108" s="10">
        <f t="shared" si="76"/>
        <v>0</v>
      </c>
      <c r="N108" s="9"/>
      <c r="O108" s="10">
        <f t="shared" si="101"/>
        <v>-20</v>
      </c>
      <c r="P108" s="10">
        <f t="shared" si="78"/>
        <v>0</v>
      </c>
      <c r="Q108" s="9"/>
      <c r="R108" s="10">
        <f t="shared" si="102"/>
        <v>-20</v>
      </c>
      <c r="S108" s="10">
        <f t="shared" si="103"/>
        <v>0</v>
      </c>
      <c r="T108" s="9"/>
      <c r="U108" s="10">
        <f t="shared" si="104"/>
        <v>-20</v>
      </c>
      <c r="V108" s="10">
        <f t="shared" si="81"/>
        <v>0</v>
      </c>
      <c r="W108" s="11">
        <f t="shared" si="105"/>
        <v>0</v>
      </c>
      <c r="X108" s="11">
        <v>8.4</v>
      </c>
      <c r="Y108" s="7">
        <v>6.5</v>
      </c>
      <c r="Z108" s="12">
        <f t="shared" si="106"/>
        <v>0</v>
      </c>
      <c r="AA108" s="29">
        <f t="shared" si="84"/>
        <v>0</v>
      </c>
    </row>
    <row r="109" spans="1:27" ht="19.899999999999999" customHeight="1" thickBot="1" x14ac:dyDescent="0.3">
      <c r="A109" s="68" t="s">
        <v>192</v>
      </c>
      <c r="B109" s="30" t="s">
        <v>26</v>
      </c>
      <c r="C109" s="30" t="s">
        <v>92</v>
      </c>
      <c r="D109" s="30" t="s">
        <v>16</v>
      </c>
      <c r="E109" s="75" t="s">
        <v>17</v>
      </c>
      <c r="F109" s="30" t="s">
        <v>9</v>
      </c>
      <c r="G109" s="31">
        <v>20</v>
      </c>
      <c r="H109" s="32">
        <v>0</v>
      </c>
      <c r="I109" s="33">
        <f t="shared" si="73"/>
        <v>-20</v>
      </c>
      <c r="J109" s="33">
        <f t="shared" si="74"/>
        <v>0</v>
      </c>
      <c r="K109" s="32">
        <v>0</v>
      </c>
      <c r="L109" s="33">
        <f t="shared" si="100"/>
        <v>-20</v>
      </c>
      <c r="M109" s="33">
        <f t="shared" si="76"/>
        <v>0</v>
      </c>
      <c r="N109" s="32">
        <v>0</v>
      </c>
      <c r="O109" s="33">
        <f t="shared" si="101"/>
        <v>-20</v>
      </c>
      <c r="P109" s="33">
        <f t="shared" si="78"/>
        <v>0</v>
      </c>
      <c r="Q109" s="32">
        <v>0</v>
      </c>
      <c r="R109" s="33">
        <f t="shared" si="102"/>
        <v>-20</v>
      </c>
      <c r="S109" s="33">
        <f t="shared" si="103"/>
        <v>0</v>
      </c>
      <c r="T109" s="32">
        <v>0</v>
      </c>
      <c r="U109" s="33">
        <f t="shared" si="104"/>
        <v>-20</v>
      </c>
      <c r="V109" s="33">
        <f t="shared" si="81"/>
        <v>0</v>
      </c>
      <c r="W109" s="62">
        <f t="shared" si="105"/>
        <v>0</v>
      </c>
      <c r="X109" s="62">
        <v>8.4</v>
      </c>
      <c r="Y109" s="30">
        <v>11</v>
      </c>
      <c r="Z109" s="34">
        <f t="shared" si="106"/>
        <v>0</v>
      </c>
      <c r="AA109" s="35">
        <f t="shared" si="84"/>
        <v>0</v>
      </c>
    </row>
    <row r="110" spans="1:27" ht="19.899999999999999" customHeight="1" thickBot="1" x14ac:dyDescent="0.3">
      <c r="A110" s="36"/>
      <c r="B110" s="37"/>
      <c r="C110" s="37"/>
      <c r="D110" s="37"/>
      <c r="E110" s="61"/>
      <c r="F110" s="37"/>
      <c r="G110" s="38"/>
      <c r="H110" s="39"/>
      <c r="I110" s="40"/>
      <c r="J110" s="40"/>
      <c r="K110" s="39"/>
      <c r="L110" s="40"/>
      <c r="M110" s="40"/>
      <c r="N110" s="39"/>
      <c r="O110" s="40"/>
      <c r="P110" s="40"/>
      <c r="Q110" s="39"/>
      <c r="R110" s="40"/>
      <c r="S110" s="40"/>
      <c r="T110" s="39"/>
      <c r="U110" s="40"/>
      <c r="V110" s="40"/>
      <c r="W110" s="41"/>
      <c r="X110" s="41"/>
      <c r="Y110" s="37"/>
      <c r="Z110" s="42"/>
      <c r="AA110" s="43"/>
    </row>
    <row r="111" spans="1:27" ht="19.899999999999999" customHeight="1" x14ac:dyDescent="0.25">
      <c r="A111" s="66" t="s">
        <v>180</v>
      </c>
      <c r="B111" s="21" t="s">
        <v>26</v>
      </c>
      <c r="C111" s="21" t="s">
        <v>27</v>
      </c>
      <c r="D111" s="21" t="s">
        <v>52</v>
      </c>
      <c r="E111" s="74" t="s">
        <v>156</v>
      </c>
      <c r="F111" s="21" t="s">
        <v>9</v>
      </c>
      <c r="G111" s="22">
        <v>20</v>
      </c>
      <c r="H111" s="23">
        <v>21</v>
      </c>
      <c r="I111" s="24">
        <f t="shared" si="73"/>
        <v>1</v>
      </c>
      <c r="J111" s="24">
        <f t="shared" si="74"/>
        <v>1</v>
      </c>
      <c r="K111" s="23">
        <v>5</v>
      </c>
      <c r="L111" s="24">
        <f t="shared" ref="L111:L116" si="107">K111-G111</f>
        <v>-15</v>
      </c>
      <c r="M111" s="24">
        <f t="shared" si="76"/>
        <v>0</v>
      </c>
      <c r="N111" s="23">
        <v>63</v>
      </c>
      <c r="O111" s="24">
        <f t="shared" ref="O111:O116" si="108">N111-G111</f>
        <v>43</v>
      </c>
      <c r="P111" s="24">
        <f t="shared" si="78"/>
        <v>43</v>
      </c>
      <c r="Q111" s="23">
        <v>5</v>
      </c>
      <c r="R111" s="24">
        <f t="shared" ref="R111:R116" si="109">Q111-G111</f>
        <v>-15</v>
      </c>
      <c r="S111" s="24">
        <f t="shared" ref="S111:S116" si="110">IF(R111&lt;0,0,R111)</f>
        <v>0</v>
      </c>
      <c r="T111" s="23">
        <v>41</v>
      </c>
      <c r="U111" s="24">
        <f t="shared" ref="U111:U116" si="111">T111-G111</f>
        <v>21</v>
      </c>
      <c r="V111" s="24">
        <f t="shared" si="81"/>
        <v>21</v>
      </c>
      <c r="W111" s="25">
        <f t="shared" ref="W111:W116" si="112">J111+M111+P111+S111+V111</f>
        <v>65</v>
      </c>
      <c r="X111" s="25">
        <v>8.4</v>
      </c>
      <c r="Y111" s="21">
        <v>6.5</v>
      </c>
      <c r="Z111" s="26">
        <f t="shared" ref="Z111:Z116" si="113">W111*Y111/100</f>
        <v>4.2249999999999996</v>
      </c>
      <c r="AA111" s="27">
        <f t="shared" si="84"/>
        <v>35.49</v>
      </c>
    </row>
    <row r="112" spans="1:27" ht="19.899999999999999" customHeight="1" x14ac:dyDescent="0.25">
      <c r="A112" s="67" t="s">
        <v>184</v>
      </c>
      <c r="B112" s="7" t="s">
        <v>26</v>
      </c>
      <c r="C112" s="7" t="s">
        <v>60</v>
      </c>
      <c r="D112" s="7" t="s">
        <v>52</v>
      </c>
      <c r="E112" s="55" t="s">
        <v>159</v>
      </c>
      <c r="F112" s="7" t="s">
        <v>9</v>
      </c>
      <c r="G112" s="8">
        <v>20</v>
      </c>
      <c r="H112" s="9">
        <v>202</v>
      </c>
      <c r="I112" s="10">
        <f t="shared" si="73"/>
        <v>182</v>
      </c>
      <c r="J112" s="10">
        <f t="shared" si="74"/>
        <v>182</v>
      </c>
      <c r="K112" s="9">
        <v>16</v>
      </c>
      <c r="L112" s="10">
        <f t="shared" si="107"/>
        <v>-4</v>
      </c>
      <c r="M112" s="10">
        <f t="shared" si="76"/>
        <v>0</v>
      </c>
      <c r="N112" s="9">
        <v>190</v>
      </c>
      <c r="O112" s="10">
        <f t="shared" si="108"/>
        <v>170</v>
      </c>
      <c r="P112" s="10">
        <f t="shared" si="78"/>
        <v>170</v>
      </c>
      <c r="Q112" s="9">
        <v>180</v>
      </c>
      <c r="R112" s="10">
        <f t="shared" si="109"/>
        <v>160</v>
      </c>
      <c r="S112" s="10">
        <f t="shared" si="110"/>
        <v>160</v>
      </c>
      <c r="T112" s="9">
        <v>400</v>
      </c>
      <c r="U112" s="10">
        <f t="shared" si="111"/>
        <v>380</v>
      </c>
      <c r="V112" s="10">
        <f t="shared" si="81"/>
        <v>380</v>
      </c>
      <c r="W112" s="11">
        <f t="shared" si="112"/>
        <v>892</v>
      </c>
      <c r="X112" s="11">
        <v>8.4</v>
      </c>
      <c r="Y112" s="7">
        <v>6.5</v>
      </c>
      <c r="Z112" s="12">
        <f t="shared" si="113"/>
        <v>57.98</v>
      </c>
      <c r="AA112" s="29">
        <f t="shared" si="84"/>
        <v>487.03199999999998</v>
      </c>
    </row>
    <row r="113" spans="1:27" ht="19.899999999999999" customHeight="1" x14ac:dyDescent="0.25">
      <c r="A113" s="67" t="s">
        <v>86</v>
      </c>
      <c r="B113" s="7" t="s">
        <v>26</v>
      </c>
      <c r="C113" s="7" t="s">
        <v>27</v>
      </c>
      <c r="D113" s="7" t="s">
        <v>52</v>
      </c>
      <c r="E113" s="55" t="s">
        <v>53</v>
      </c>
      <c r="F113" s="7" t="s">
        <v>9</v>
      </c>
      <c r="G113" s="8">
        <v>20</v>
      </c>
      <c r="H113" s="9">
        <v>103</v>
      </c>
      <c r="I113" s="10">
        <f t="shared" si="73"/>
        <v>83</v>
      </c>
      <c r="J113" s="10">
        <f t="shared" si="74"/>
        <v>83</v>
      </c>
      <c r="K113" s="9">
        <v>2</v>
      </c>
      <c r="L113" s="10">
        <f t="shared" si="107"/>
        <v>-18</v>
      </c>
      <c r="M113" s="10">
        <f t="shared" si="76"/>
        <v>0</v>
      </c>
      <c r="N113" s="9">
        <v>10</v>
      </c>
      <c r="O113" s="10">
        <f t="shared" si="108"/>
        <v>-10</v>
      </c>
      <c r="P113" s="10">
        <f t="shared" si="78"/>
        <v>0</v>
      </c>
      <c r="Q113" s="9">
        <v>55</v>
      </c>
      <c r="R113" s="10">
        <f t="shared" si="109"/>
        <v>35</v>
      </c>
      <c r="S113" s="10">
        <f t="shared" si="110"/>
        <v>35</v>
      </c>
      <c r="T113" s="9">
        <v>222</v>
      </c>
      <c r="U113" s="10">
        <f t="shared" si="111"/>
        <v>202</v>
      </c>
      <c r="V113" s="10">
        <f t="shared" si="81"/>
        <v>202</v>
      </c>
      <c r="W113" s="11">
        <f t="shared" si="112"/>
        <v>320</v>
      </c>
      <c r="X113" s="11">
        <v>8.4</v>
      </c>
      <c r="Y113" s="7">
        <v>6.5</v>
      </c>
      <c r="Z113" s="12">
        <f t="shared" si="113"/>
        <v>20.8</v>
      </c>
      <c r="AA113" s="29">
        <f t="shared" si="84"/>
        <v>174.72000000000003</v>
      </c>
    </row>
    <row r="114" spans="1:27" ht="19.899999999999999" customHeight="1" x14ac:dyDescent="0.25">
      <c r="A114" s="67" t="s">
        <v>134</v>
      </c>
      <c r="B114" s="7" t="s">
        <v>26</v>
      </c>
      <c r="C114" s="7" t="s">
        <v>27</v>
      </c>
      <c r="D114" s="7" t="s">
        <v>52</v>
      </c>
      <c r="E114" s="55" t="s">
        <v>135</v>
      </c>
      <c r="F114" s="7" t="s">
        <v>9</v>
      </c>
      <c r="G114" s="8">
        <v>20</v>
      </c>
      <c r="H114" s="9">
        <v>419</v>
      </c>
      <c r="I114" s="10">
        <f>H114-G114</f>
        <v>399</v>
      </c>
      <c r="J114" s="10">
        <f>IF(I114&lt;0,0,I114)</f>
        <v>399</v>
      </c>
      <c r="K114" s="9">
        <v>167</v>
      </c>
      <c r="L114" s="10">
        <f t="shared" si="107"/>
        <v>147</v>
      </c>
      <c r="M114" s="10">
        <f>IF(L114&lt;0,0,L114)</f>
        <v>147</v>
      </c>
      <c r="N114" s="9">
        <v>135</v>
      </c>
      <c r="O114" s="10">
        <f t="shared" si="108"/>
        <v>115</v>
      </c>
      <c r="P114" s="10">
        <f>IF(O114&lt;0,0,O114)</f>
        <v>115</v>
      </c>
      <c r="Q114" s="9">
        <v>93</v>
      </c>
      <c r="R114" s="10">
        <f t="shared" si="109"/>
        <v>73</v>
      </c>
      <c r="S114" s="10">
        <f t="shared" si="110"/>
        <v>73</v>
      </c>
      <c r="T114" s="9">
        <v>214</v>
      </c>
      <c r="U114" s="10">
        <f t="shared" si="111"/>
        <v>194</v>
      </c>
      <c r="V114" s="10">
        <f>IF(U114&lt;0,0,U114)</f>
        <v>194</v>
      </c>
      <c r="W114" s="11">
        <f t="shared" si="112"/>
        <v>928</v>
      </c>
      <c r="X114" s="11">
        <v>8.4</v>
      </c>
      <c r="Y114" s="7">
        <v>6.5</v>
      </c>
      <c r="Z114" s="12">
        <f t="shared" si="113"/>
        <v>60.32</v>
      </c>
      <c r="AA114" s="29">
        <f>Z114*X114</f>
        <v>506.68800000000005</v>
      </c>
    </row>
    <row r="115" spans="1:27" ht="19.899999999999999" customHeight="1" x14ac:dyDescent="0.25">
      <c r="A115" s="69" t="s">
        <v>269</v>
      </c>
      <c r="B115" s="63" t="s">
        <v>57</v>
      </c>
      <c r="C115" s="63" t="s">
        <v>216</v>
      </c>
      <c r="D115" s="63" t="s">
        <v>52</v>
      </c>
      <c r="E115" s="76" t="s">
        <v>270</v>
      </c>
      <c r="F115" s="7" t="s">
        <v>9</v>
      </c>
      <c r="G115" s="64">
        <v>20</v>
      </c>
      <c r="H115" s="9">
        <v>565</v>
      </c>
      <c r="I115" s="10">
        <f>H115-G115</f>
        <v>545</v>
      </c>
      <c r="J115" s="10">
        <f>IF(I115&lt;0,0,I115)</f>
        <v>545</v>
      </c>
      <c r="K115" s="9">
        <v>0</v>
      </c>
      <c r="L115" s="10">
        <f t="shared" si="107"/>
        <v>-20</v>
      </c>
      <c r="M115" s="10">
        <f>IF(L115&lt;0,0,L115)</f>
        <v>0</v>
      </c>
      <c r="N115" s="9">
        <v>247</v>
      </c>
      <c r="O115" s="10">
        <f t="shared" si="108"/>
        <v>227</v>
      </c>
      <c r="P115" s="10">
        <f>IF(O115&lt;0,0,O115)</f>
        <v>227</v>
      </c>
      <c r="Q115" s="9">
        <v>243</v>
      </c>
      <c r="R115" s="10">
        <f t="shared" si="109"/>
        <v>223</v>
      </c>
      <c r="S115" s="10">
        <f t="shared" si="110"/>
        <v>223</v>
      </c>
      <c r="T115" s="9">
        <v>121</v>
      </c>
      <c r="U115" s="10">
        <f t="shared" si="111"/>
        <v>101</v>
      </c>
      <c r="V115" s="10">
        <f>IF(U115&lt;0,0,U115)</f>
        <v>101</v>
      </c>
      <c r="W115" s="11">
        <f t="shared" si="112"/>
        <v>1096</v>
      </c>
      <c r="X115" s="11">
        <v>7.8</v>
      </c>
      <c r="Y115" s="7">
        <v>6.5</v>
      </c>
      <c r="Z115" s="12">
        <f t="shared" si="113"/>
        <v>71.239999999999995</v>
      </c>
      <c r="AA115" s="29">
        <f>Z115*X115</f>
        <v>555.67199999999991</v>
      </c>
    </row>
    <row r="116" spans="1:27" ht="19.899999999999999" customHeight="1" thickBot="1" x14ac:dyDescent="0.3">
      <c r="A116" s="68" t="s">
        <v>152</v>
      </c>
      <c r="B116" s="30" t="s">
        <v>57</v>
      </c>
      <c r="C116" s="30" t="s">
        <v>58</v>
      </c>
      <c r="D116" s="30" t="s">
        <v>52</v>
      </c>
      <c r="E116" s="75" t="s">
        <v>153</v>
      </c>
      <c r="F116" s="30" t="s">
        <v>9</v>
      </c>
      <c r="G116" s="31">
        <v>20</v>
      </c>
      <c r="H116" s="32">
        <v>44</v>
      </c>
      <c r="I116" s="33">
        <f>H116-G116</f>
        <v>24</v>
      </c>
      <c r="J116" s="33">
        <f>IF(I116&lt;0,0,I116)</f>
        <v>24</v>
      </c>
      <c r="K116" s="32">
        <v>6</v>
      </c>
      <c r="L116" s="33">
        <f t="shared" si="107"/>
        <v>-14</v>
      </c>
      <c r="M116" s="33">
        <f>IF(L116&lt;0,0,L116)</f>
        <v>0</v>
      </c>
      <c r="N116" s="32">
        <v>248</v>
      </c>
      <c r="O116" s="33">
        <f t="shared" si="108"/>
        <v>228</v>
      </c>
      <c r="P116" s="33">
        <f>IF(O116&lt;0,0,O116)</f>
        <v>228</v>
      </c>
      <c r="Q116" s="32">
        <v>61</v>
      </c>
      <c r="R116" s="33">
        <f t="shared" si="109"/>
        <v>41</v>
      </c>
      <c r="S116" s="33">
        <f t="shared" si="110"/>
        <v>41</v>
      </c>
      <c r="T116" s="32">
        <v>9</v>
      </c>
      <c r="U116" s="33">
        <f t="shared" si="111"/>
        <v>-11</v>
      </c>
      <c r="V116" s="33">
        <f>IF(U116&lt;0,0,U116)</f>
        <v>0</v>
      </c>
      <c r="W116" s="62">
        <f t="shared" si="112"/>
        <v>293</v>
      </c>
      <c r="X116" s="62">
        <v>8.4</v>
      </c>
      <c r="Y116" s="30">
        <v>6.5</v>
      </c>
      <c r="Z116" s="34">
        <f t="shared" si="113"/>
        <v>19.045000000000002</v>
      </c>
      <c r="AA116" s="35">
        <f>Z116*X116</f>
        <v>159.97800000000001</v>
      </c>
    </row>
    <row r="117" spans="1:27" ht="19.899999999999999" customHeight="1" thickBot="1" x14ac:dyDescent="0.3">
      <c r="A117" s="36"/>
      <c r="B117" s="37"/>
      <c r="C117" s="37"/>
      <c r="D117" s="37"/>
      <c r="E117" s="61"/>
      <c r="F117" s="37"/>
      <c r="G117" s="38"/>
      <c r="H117" s="39"/>
      <c r="I117" s="40"/>
      <c r="J117" s="40"/>
      <c r="K117" s="39"/>
      <c r="L117" s="40"/>
      <c r="M117" s="40"/>
      <c r="N117" s="39"/>
      <c r="O117" s="40"/>
      <c r="P117" s="40"/>
      <c r="Q117" s="39"/>
      <c r="R117" s="40"/>
      <c r="S117" s="40"/>
      <c r="T117" s="39"/>
      <c r="U117" s="40"/>
      <c r="V117" s="40"/>
      <c r="W117" s="41"/>
      <c r="X117" s="41"/>
      <c r="Y117" s="37"/>
      <c r="Z117" s="42"/>
      <c r="AA117" s="43"/>
    </row>
    <row r="118" spans="1:27" ht="19.899999999999999" customHeight="1" x14ac:dyDescent="0.25">
      <c r="A118" s="66" t="s">
        <v>182</v>
      </c>
      <c r="B118" s="21" t="s">
        <v>26</v>
      </c>
      <c r="C118" s="21" t="s">
        <v>27</v>
      </c>
      <c r="D118" s="21" t="s">
        <v>33</v>
      </c>
      <c r="E118" s="74" t="s">
        <v>157</v>
      </c>
      <c r="F118" s="21" t="s">
        <v>9</v>
      </c>
      <c r="G118" s="22">
        <v>50</v>
      </c>
      <c r="H118" s="23">
        <v>78</v>
      </c>
      <c r="I118" s="24">
        <f t="shared" si="73"/>
        <v>28</v>
      </c>
      <c r="J118" s="24">
        <f t="shared" si="74"/>
        <v>28</v>
      </c>
      <c r="K118" s="23">
        <v>45</v>
      </c>
      <c r="L118" s="24">
        <f t="shared" ref="L118:L126" si="114">K118-G118</f>
        <v>-5</v>
      </c>
      <c r="M118" s="24">
        <f t="shared" si="76"/>
        <v>0</v>
      </c>
      <c r="N118" s="23">
        <v>60</v>
      </c>
      <c r="O118" s="24">
        <f t="shared" ref="O118:O126" si="115">N118-G118</f>
        <v>10</v>
      </c>
      <c r="P118" s="24">
        <f t="shared" si="78"/>
        <v>10</v>
      </c>
      <c r="Q118" s="23">
        <v>45</v>
      </c>
      <c r="R118" s="24">
        <f t="shared" ref="R118:R126" si="116">Q118-G118</f>
        <v>-5</v>
      </c>
      <c r="S118" s="24">
        <f t="shared" ref="S118:S126" si="117">IF(R118&lt;0,0,R118)</f>
        <v>0</v>
      </c>
      <c r="T118" s="23">
        <v>35</v>
      </c>
      <c r="U118" s="24">
        <f t="shared" ref="U118:U126" si="118">T118-G118</f>
        <v>-15</v>
      </c>
      <c r="V118" s="24">
        <f t="shared" si="81"/>
        <v>0</v>
      </c>
      <c r="W118" s="25">
        <f t="shared" ref="W118:W126" si="119">J118+M118+P118+S118+V118</f>
        <v>38</v>
      </c>
      <c r="X118" s="25">
        <v>8.4</v>
      </c>
      <c r="Y118" s="21">
        <v>6.5</v>
      </c>
      <c r="Z118" s="26">
        <f t="shared" ref="Z118:Z126" si="120">W118*Y118/100</f>
        <v>2.4700000000000002</v>
      </c>
      <c r="AA118" s="27">
        <f t="shared" si="84"/>
        <v>20.748000000000001</v>
      </c>
    </row>
    <row r="119" spans="1:27" ht="19.899999999999999" customHeight="1" x14ac:dyDescent="0.25">
      <c r="A119" s="67" t="s">
        <v>186</v>
      </c>
      <c r="B119" s="7" t="s">
        <v>57</v>
      </c>
      <c r="C119" s="7" t="s">
        <v>58</v>
      </c>
      <c r="D119" s="7" t="s">
        <v>33</v>
      </c>
      <c r="E119" s="55" t="s">
        <v>162</v>
      </c>
      <c r="F119" s="7" t="s">
        <v>9</v>
      </c>
      <c r="G119" s="8">
        <v>50</v>
      </c>
      <c r="H119" s="9">
        <v>215</v>
      </c>
      <c r="I119" s="10">
        <f t="shared" si="73"/>
        <v>165</v>
      </c>
      <c r="J119" s="10">
        <f t="shared" si="74"/>
        <v>165</v>
      </c>
      <c r="K119" s="9">
        <v>103</v>
      </c>
      <c r="L119" s="10">
        <f t="shared" si="114"/>
        <v>53</v>
      </c>
      <c r="M119" s="10">
        <f t="shared" si="76"/>
        <v>53</v>
      </c>
      <c r="N119" s="9">
        <v>261</v>
      </c>
      <c r="O119" s="10">
        <f t="shared" si="115"/>
        <v>211</v>
      </c>
      <c r="P119" s="10">
        <f t="shared" si="78"/>
        <v>211</v>
      </c>
      <c r="Q119" s="9">
        <v>256</v>
      </c>
      <c r="R119" s="10">
        <f t="shared" si="116"/>
        <v>206</v>
      </c>
      <c r="S119" s="10">
        <f t="shared" si="117"/>
        <v>206</v>
      </c>
      <c r="T119" s="9">
        <v>213</v>
      </c>
      <c r="U119" s="10">
        <f t="shared" si="118"/>
        <v>163</v>
      </c>
      <c r="V119" s="10">
        <f t="shared" si="81"/>
        <v>163</v>
      </c>
      <c r="W119" s="11">
        <f t="shared" si="119"/>
        <v>798</v>
      </c>
      <c r="X119" s="11">
        <v>8.4</v>
      </c>
      <c r="Y119" s="7">
        <v>6.5</v>
      </c>
      <c r="Z119" s="12">
        <f t="shared" si="120"/>
        <v>51.87</v>
      </c>
      <c r="AA119" s="29">
        <f t="shared" si="84"/>
        <v>435.70799999999997</v>
      </c>
    </row>
    <row r="120" spans="1:27" ht="19.899999999999999" customHeight="1" x14ac:dyDescent="0.25">
      <c r="A120" s="67" t="s">
        <v>32</v>
      </c>
      <c r="B120" s="7" t="s">
        <v>26</v>
      </c>
      <c r="C120" s="7" t="s">
        <v>27</v>
      </c>
      <c r="D120" s="7" t="s">
        <v>33</v>
      </c>
      <c r="E120" s="55" t="s">
        <v>54</v>
      </c>
      <c r="F120" s="7" t="s">
        <v>9</v>
      </c>
      <c r="G120" s="8">
        <v>50</v>
      </c>
      <c r="H120" s="9">
        <v>281</v>
      </c>
      <c r="I120" s="10">
        <f t="shared" si="73"/>
        <v>231</v>
      </c>
      <c r="J120" s="10">
        <f t="shared" si="74"/>
        <v>231</v>
      </c>
      <c r="K120" s="9">
        <v>5</v>
      </c>
      <c r="L120" s="10">
        <f t="shared" si="114"/>
        <v>-45</v>
      </c>
      <c r="M120" s="10">
        <f t="shared" si="76"/>
        <v>0</v>
      </c>
      <c r="N120" s="9">
        <v>0</v>
      </c>
      <c r="O120" s="10">
        <f t="shared" si="115"/>
        <v>-50</v>
      </c>
      <c r="P120" s="10">
        <f t="shared" si="78"/>
        <v>0</v>
      </c>
      <c r="Q120" s="9">
        <v>39</v>
      </c>
      <c r="R120" s="10">
        <f t="shared" si="116"/>
        <v>-11</v>
      </c>
      <c r="S120" s="10">
        <f t="shared" si="117"/>
        <v>0</v>
      </c>
      <c r="T120" s="9">
        <v>50</v>
      </c>
      <c r="U120" s="10">
        <f t="shared" si="118"/>
        <v>0</v>
      </c>
      <c r="V120" s="10">
        <f t="shared" si="81"/>
        <v>0</v>
      </c>
      <c r="W120" s="11">
        <f t="shared" si="119"/>
        <v>231</v>
      </c>
      <c r="X120" s="11">
        <v>8.4</v>
      </c>
      <c r="Y120" s="7">
        <v>6.5</v>
      </c>
      <c r="Z120" s="12">
        <f t="shared" si="120"/>
        <v>15.015000000000001</v>
      </c>
      <c r="AA120" s="29">
        <f t="shared" si="84"/>
        <v>126.126</v>
      </c>
    </row>
    <row r="121" spans="1:27" ht="19.899999999999999" customHeight="1" x14ac:dyDescent="0.25">
      <c r="A121" s="67" t="s">
        <v>146</v>
      </c>
      <c r="B121" s="7" t="s">
        <v>26</v>
      </c>
      <c r="C121" s="7" t="s">
        <v>60</v>
      </c>
      <c r="D121" s="7" t="s">
        <v>33</v>
      </c>
      <c r="E121" s="55" t="s">
        <v>229</v>
      </c>
      <c r="F121" s="57" t="s">
        <v>9</v>
      </c>
      <c r="G121" s="59">
        <v>20</v>
      </c>
      <c r="H121" s="9">
        <v>8</v>
      </c>
      <c r="I121" s="10">
        <f>H121-G121</f>
        <v>-12</v>
      </c>
      <c r="J121" s="10">
        <f>IF(I121&lt;0,0,I121)</f>
        <v>0</v>
      </c>
      <c r="K121" s="9">
        <v>0</v>
      </c>
      <c r="L121" s="10">
        <f>K121-G121</f>
        <v>-20</v>
      </c>
      <c r="M121" s="10">
        <f>IF(L121&lt;0,0,L121)</f>
        <v>0</v>
      </c>
      <c r="N121" s="9">
        <v>0</v>
      </c>
      <c r="O121" s="10">
        <f>N121-G121</f>
        <v>-20</v>
      </c>
      <c r="P121" s="10">
        <f>IF(O121&lt;0,0,O121)</f>
        <v>0</v>
      </c>
      <c r="Q121" s="9">
        <v>0</v>
      </c>
      <c r="R121" s="10">
        <f>Q121-G121</f>
        <v>-20</v>
      </c>
      <c r="S121" s="10">
        <f>IF(R121&lt;0,0,R121)</f>
        <v>0</v>
      </c>
      <c r="T121" s="9">
        <v>26</v>
      </c>
      <c r="U121" s="10">
        <f t="shared" si="118"/>
        <v>6</v>
      </c>
      <c r="V121" s="10">
        <f t="shared" si="81"/>
        <v>6</v>
      </c>
      <c r="W121" s="11">
        <f t="shared" si="119"/>
        <v>6</v>
      </c>
      <c r="X121" s="11">
        <v>8.4</v>
      </c>
      <c r="Y121" s="7">
        <v>6.5</v>
      </c>
      <c r="Z121" s="12">
        <f t="shared" si="120"/>
        <v>0.39</v>
      </c>
      <c r="AA121" s="29">
        <f>Z121*X121</f>
        <v>3.2760000000000002</v>
      </c>
    </row>
    <row r="122" spans="1:27" ht="19.899999999999999" customHeight="1" x14ac:dyDescent="0.25">
      <c r="A122" s="67" t="s">
        <v>291</v>
      </c>
      <c r="B122" s="7" t="s">
        <v>57</v>
      </c>
      <c r="C122" s="7" t="s">
        <v>171</v>
      </c>
      <c r="D122" s="7" t="s">
        <v>33</v>
      </c>
      <c r="E122" s="55" t="s">
        <v>155</v>
      </c>
      <c r="F122" s="7" t="s">
        <v>9</v>
      </c>
      <c r="G122" s="8">
        <v>20</v>
      </c>
      <c r="H122" s="9"/>
      <c r="I122" s="10">
        <f t="shared" ref="I122" si="121">H122-G122</f>
        <v>-20</v>
      </c>
      <c r="J122" s="10">
        <f t="shared" ref="J122" si="122">IF(I122&lt;0,0,I122)</f>
        <v>0</v>
      </c>
      <c r="K122" s="9"/>
      <c r="L122" s="10">
        <f t="shared" ref="L122" si="123">K122-G122</f>
        <v>-20</v>
      </c>
      <c r="M122" s="10">
        <f t="shared" ref="M122" si="124">IF(L122&lt;0,0,L122)</f>
        <v>0</v>
      </c>
      <c r="N122" s="9"/>
      <c r="O122" s="10">
        <f t="shared" ref="O122" si="125">N122-G122</f>
        <v>-20</v>
      </c>
      <c r="P122" s="10">
        <f t="shared" ref="P122" si="126">IF(O122&lt;0,0,O122)</f>
        <v>0</v>
      </c>
      <c r="Q122" s="9"/>
      <c r="R122" s="10">
        <f t="shared" ref="R122" si="127">Q122-G122</f>
        <v>-20</v>
      </c>
      <c r="S122" s="10">
        <f t="shared" ref="S122" si="128">IF(R122&lt;0,0,R122)</f>
        <v>0</v>
      </c>
      <c r="T122" s="9"/>
      <c r="U122" s="10">
        <f t="shared" ref="U122" si="129">T122-G122</f>
        <v>-20</v>
      </c>
      <c r="V122" s="10">
        <f t="shared" ref="V122" si="130">IF(U122&lt;0,0,U122)</f>
        <v>0</v>
      </c>
      <c r="W122" s="11">
        <f t="shared" ref="W122" si="131">J122+M122+P122+S122+V122</f>
        <v>0</v>
      </c>
      <c r="X122" s="11">
        <v>7.8</v>
      </c>
      <c r="Y122" s="7">
        <v>6.5</v>
      </c>
      <c r="Z122" s="12">
        <f t="shared" ref="Z122" si="132">W122*Y122/100</f>
        <v>0</v>
      </c>
      <c r="AA122" s="29">
        <f t="shared" ref="AA122" si="133">Z122*X122</f>
        <v>0</v>
      </c>
    </row>
    <row r="123" spans="1:27" ht="19.899999999999999" customHeight="1" x14ac:dyDescent="0.25">
      <c r="A123" s="67" t="s">
        <v>154</v>
      </c>
      <c r="B123" s="7" t="s">
        <v>5</v>
      </c>
      <c r="C123" s="7" t="s">
        <v>51</v>
      </c>
      <c r="D123" s="7" t="s">
        <v>33</v>
      </c>
      <c r="E123" s="55"/>
      <c r="F123" s="7" t="s">
        <v>9</v>
      </c>
      <c r="G123" s="8">
        <v>20</v>
      </c>
      <c r="H123" s="9">
        <v>0</v>
      </c>
      <c r="I123" s="10">
        <f t="shared" si="73"/>
        <v>-20</v>
      </c>
      <c r="J123" s="10">
        <f t="shared" si="74"/>
        <v>0</v>
      </c>
      <c r="K123" s="9">
        <v>0</v>
      </c>
      <c r="L123" s="10">
        <f t="shared" si="114"/>
        <v>-20</v>
      </c>
      <c r="M123" s="10">
        <f t="shared" si="76"/>
        <v>0</v>
      </c>
      <c r="N123" s="9">
        <v>15</v>
      </c>
      <c r="O123" s="10">
        <f t="shared" si="115"/>
        <v>-5</v>
      </c>
      <c r="P123" s="10">
        <f t="shared" si="78"/>
        <v>0</v>
      </c>
      <c r="Q123" s="9">
        <v>0</v>
      </c>
      <c r="R123" s="10">
        <f t="shared" si="116"/>
        <v>-20</v>
      </c>
      <c r="S123" s="10">
        <f t="shared" si="117"/>
        <v>0</v>
      </c>
      <c r="T123" s="9">
        <v>0</v>
      </c>
      <c r="U123" s="10">
        <f t="shared" si="118"/>
        <v>-20</v>
      </c>
      <c r="V123" s="10">
        <f t="shared" si="81"/>
        <v>0</v>
      </c>
      <c r="W123" s="11">
        <f t="shared" si="119"/>
        <v>0</v>
      </c>
      <c r="X123" s="11">
        <v>8.4</v>
      </c>
      <c r="Y123" s="7">
        <v>6.5</v>
      </c>
      <c r="Z123" s="12">
        <f t="shared" si="120"/>
        <v>0</v>
      </c>
      <c r="AA123" s="29">
        <f t="shared" si="84"/>
        <v>0</v>
      </c>
    </row>
    <row r="124" spans="1:27" ht="19.899999999999999" customHeight="1" x14ac:dyDescent="0.25">
      <c r="A124" s="67" t="s">
        <v>251</v>
      </c>
      <c r="B124" s="7" t="s">
        <v>26</v>
      </c>
      <c r="C124" s="7" t="s">
        <v>27</v>
      </c>
      <c r="D124" s="7" t="s">
        <v>33</v>
      </c>
      <c r="E124" s="55" t="s">
        <v>252</v>
      </c>
      <c r="F124" s="7" t="s">
        <v>9</v>
      </c>
      <c r="G124" s="8">
        <v>20</v>
      </c>
      <c r="H124" s="9">
        <v>56</v>
      </c>
      <c r="I124" s="10">
        <f t="shared" si="73"/>
        <v>36</v>
      </c>
      <c r="J124" s="10">
        <f t="shared" si="74"/>
        <v>36</v>
      </c>
      <c r="K124" s="9">
        <v>60</v>
      </c>
      <c r="L124" s="10">
        <f t="shared" si="114"/>
        <v>40</v>
      </c>
      <c r="M124" s="10">
        <f t="shared" si="76"/>
        <v>40</v>
      </c>
      <c r="N124" s="9">
        <v>53</v>
      </c>
      <c r="O124" s="10">
        <f t="shared" si="115"/>
        <v>33</v>
      </c>
      <c r="P124" s="10">
        <f t="shared" si="78"/>
        <v>33</v>
      </c>
      <c r="Q124" s="9">
        <v>75</v>
      </c>
      <c r="R124" s="10">
        <f t="shared" si="116"/>
        <v>55</v>
      </c>
      <c r="S124" s="10">
        <f t="shared" si="117"/>
        <v>55</v>
      </c>
      <c r="T124" s="9">
        <v>0</v>
      </c>
      <c r="U124" s="10">
        <f t="shared" si="118"/>
        <v>-20</v>
      </c>
      <c r="V124" s="10">
        <f t="shared" si="81"/>
        <v>0</v>
      </c>
      <c r="W124" s="11">
        <f t="shared" si="119"/>
        <v>164</v>
      </c>
      <c r="X124" s="11">
        <v>8.4</v>
      </c>
      <c r="Y124" s="7">
        <v>6.5</v>
      </c>
      <c r="Z124" s="12">
        <f>W124*Y124/100</f>
        <v>10.66</v>
      </c>
      <c r="AA124" s="29">
        <f>Z124*X124</f>
        <v>89.544000000000011</v>
      </c>
    </row>
    <row r="125" spans="1:27" ht="19.899999999999999" customHeight="1" x14ac:dyDescent="0.25">
      <c r="A125" s="67" t="s">
        <v>110</v>
      </c>
      <c r="B125" s="7" t="s">
        <v>26</v>
      </c>
      <c r="C125" s="7" t="s">
        <v>92</v>
      </c>
      <c r="D125" s="7" t="s">
        <v>33</v>
      </c>
      <c r="E125" s="55" t="s">
        <v>111</v>
      </c>
      <c r="F125" s="7" t="s">
        <v>9</v>
      </c>
      <c r="G125" s="8">
        <v>20</v>
      </c>
      <c r="H125" s="9">
        <v>0</v>
      </c>
      <c r="I125" s="10">
        <f t="shared" si="73"/>
        <v>-20</v>
      </c>
      <c r="J125" s="10">
        <f t="shared" si="74"/>
        <v>0</v>
      </c>
      <c r="K125" s="9">
        <v>0</v>
      </c>
      <c r="L125" s="10">
        <f t="shared" si="114"/>
        <v>-20</v>
      </c>
      <c r="M125" s="10">
        <f t="shared" si="76"/>
        <v>0</v>
      </c>
      <c r="N125" s="9">
        <v>0</v>
      </c>
      <c r="O125" s="10">
        <f t="shared" si="115"/>
        <v>-20</v>
      </c>
      <c r="P125" s="10">
        <f t="shared" si="78"/>
        <v>0</v>
      </c>
      <c r="Q125" s="9">
        <v>0</v>
      </c>
      <c r="R125" s="10">
        <f t="shared" si="116"/>
        <v>-20</v>
      </c>
      <c r="S125" s="10">
        <f t="shared" si="117"/>
        <v>0</v>
      </c>
      <c r="T125" s="9">
        <v>0</v>
      </c>
      <c r="U125" s="10">
        <f t="shared" si="118"/>
        <v>-20</v>
      </c>
      <c r="V125" s="10">
        <f t="shared" si="81"/>
        <v>0</v>
      </c>
      <c r="W125" s="11">
        <f t="shared" si="119"/>
        <v>0</v>
      </c>
      <c r="X125" s="11">
        <v>8.4</v>
      </c>
      <c r="Y125" s="7">
        <v>11</v>
      </c>
      <c r="Z125" s="12">
        <f t="shared" si="120"/>
        <v>0</v>
      </c>
      <c r="AA125" s="29">
        <f t="shared" si="84"/>
        <v>0</v>
      </c>
    </row>
    <row r="126" spans="1:27" ht="19.899999999999999" customHeight="1" thickBot="1" x14ac:dyDescent="0.3">
      <c r="A126" s="68" t="s">
        <v>215</v>
      </c>
      <c r="B126" s="30" t="s">
        <v>57</v>
      </c>
      <c r="C126" s="30" t="s">
        <v>216</v>
      </c>
      <c r="D126" s="30" t="s">
        <v>33</v>
      </c>
      <c r="E126" s="75" t="s">
        <v>107</v>
      </c>
      <c r="F126" s="30" t="s">
        <v>9</v>
      </c>
      <c r="G126" s="31">
        <v>20</v>
      </c>
      <c r="H126" s="32">
        <v>719</v>
      </c>
      <c r="I126" s="33">
        <f t="shared" si="73"/>
        <v>699</v>
      </c>
      <c r="J126" s="33">
        <f t="shared" si="74"/>
        <v>699</v>
      </c>
      <c r="K126" s="32">
        <v>120</v>
      </c>
      <c r="L126" s="33">
        <f t="shared" si="114"/>
        <v>100</v>
      </c>
      <c r="M126" s="33">
        <f t="shared" si="76"/>
        <v>100</v>
      </c>
      <c r="N126" s="32">
        <v>0</v>
      </c>
      <c r="O126" s="33">
        <f t="shared" si="115"/>
        <v>-20</v>
      </c>
      <c r="P126" s="33">
        <f t="shared" si="78"/>
        <v>0</v>
      </c>
      <c r="Q126" s="32">
        <v>25</v>
      </c>
      <c r="R126" s="33">
        <f t="shared" si="116"/>
        <v>5</v>
      </c>
      <c r="S126" s="33">
        <f t="shared" si="117"/>
        <v>5</v>
      </c>
      <c r="T126" s="32">
        <v>0</v>
      </c>
      <c r="U126" s="33">
        <f t="shared" si="118"/>
        <v>-20</v>
      </c>
      <c r="V126" s="33">
        <f t="shared" si="81"/>
        <v>0</v>
      </c>
      <c r="W126" s="62">
        <f t="shared" si="119"/>
        <v>804</v>
      </c>
      <c r="X126" s="62">
        <v>7.8</v>
      </c>
      <c r="Y126" s="30">
        <v>6.5</v>
      </c>
      <c r="Z126" s="34">
        <f t="shared" si="120"/>
        <v>52.26</v>
      </c>
      <c r="AA126" s="35">
        <f t="shared" si="84"/>
        <v>407.62799999999999</v>
      </c>
    </row>
    <row r="127" spans="1:27" ht="19.899999999999999" customHeight="1" thickBot="1" x14ac:dyDescent="0.3">
      <c r="A127" s="36"/>
      <c r="B127" s="37"/>
      <c r="C127" s="37"/>
      <c r="D127" s="37"/>
      <c r="E127" s="61"/>
      <c r="F127" s="37"/>
      <c r="G127" s="38"/>
      <c r="H127" s="39"/>
      <c r="I127" s="40"/>
      <c r="J127" s="40"/>
      <c r="K127" s="39"/>
      <c r="L127" s="40"/>
      <c r="M127" s="40"/>
      <c r="N127" s="39"/>
      <c r="O127" s="40"/>
      <c r="P127" s="40"/>
      <c r="Q127" s="39"/>
      <c r="R127" s="40"/>
      <c r="S127" s="40"/>
      <c r="T127" s="39"/>
      <c r="U127" s="40"/>
      <c r="V127" s="40"/>
      <c r="W127" s="41"/>
      <c r="X127" s="41"/>
      <c r="Y127" s="37"/>
      <c r="Z127" s="42"/>
      <c r="AA127" s="43"/>
    </row>
    <row r="128" spans="1:27" ht="19.899999999999999" customHeight="1" x14ac:dyDescent="0.25">
      <c r="A128" s="66" t="s">
        <v>70</v>
      </c>
      <c r="B128" s="21" t="s">
        <v>26</v>
      </c>
      <c r="C128" s="21" t="s">
        <v>27</v>
      </c>
      <c r="D128" s="21" t="s">
        <v>7</v>
      </c>
      <c r="E128" s="58"/>
      <c r="F128" s="21" t="s">
        <v>9</v>
      </c>
      <c r="G128" s="22">
        <v>20</v>
      </c>
      <c r="H128" s="23"/>
      <c r="I128" s="24">
        <f t="shared" si="73"/>
        <v>-20</v>
      </c>
      <c r="J128" s="24">
        <f t="shared" si="74"/>
        <v>0</v>
      </c>
      <c r="K128" s="23"/>
      <c r="L128" s="24">
        <f>K128-G128</f>
        <v>-20</v>
      </c>
      <c r="M128" s="24">
        <f t="shared" si="76"/>
        <v>0</v>
      </c>
      <c r="N128" s="23"/>
      <c r="O128" s="24">
        <f>N128-G128</f>
        <v>-20</v>
      </c>
      <c r="P128" s="24">
        <f t="shared" si="78"/>
        <v>0</v>
      </c>
      <c r="Q128" s="23"/>
      <c r="R128" s="24">
        <f>Q128-G128</f>
        <v>-20</v>
      </c>
      <c r="S128" s="24">
        <f>IF(R128&lt;0,0,R128)</f>
        <v>0</v>
      </c>
      <c r="T128" s="23"/>
      <c r="U128" s="24">
        <f>T128-G128</f>
        <v>-20</v>
      </c>
      <c r="V128" s="24">
        <f t="shared" si="81"/>
        <v>0</v>
      </c>
      <c r="W128" s="25">
        <f>J128+M128+P128+S128+V128</f>
        <v>0</v>
      </c>
      <c r="X128" s="25">
        <v>8.4</v>
      </c>
      <c r="Y128" s="21">
        <v>6.5</v>
      </c>
      <c r="Z128" s="26">
        <f>W128*Y128/100</f>
        <v>0</v>
      </c>
      <c r="AA128" s="27">
        <f t="shared" si="84"/>
        <v>0</v>
      </c>
    </row>
    <row r="129" spans="1:27" ht="19.899999999999999" customHeight="1" x14ac:dyDescent="0.25">
      <c r="A129" s="67" t="s">
        <v>90</v>
      </c>
      <c r="B129" s="7" t="s">
        <v>5</v>
      </c>
      <c r="C129" s="7" t="s">
        <v>28</v>
      </c>
      <c r="D129" s="7" t="s">
        <v>7</v>
      </c>
      <c r="E129" s="55" t="s">
        <v>8</v>
      </c>
      <c r="F129" s="7" t="s">
        <v>9</v>
      </c>
      <c r="G129" s="8">
        <v>20</v>
      </c>
      <c r="H129" s="9">
        <v>0</v>
      </c>
      <c r="I129" s="10">
        <f t="shared" ref="I129:I136" si="134">H129-G129</f>
        <v>-20</v>
      </c>
      <c r="J129" s="10">
        <f t="shared" ref="J129:J136" si="135">IF(I129&lt;0,0,I129)</f>
        <v>0</v>
      </c>
      <c r="K129" s="9">
        <v>0</v>
      </c>
      <c r="L129" s="10">
        <f>K129-G129</f>
        <v>-20</v>
      </c>
      <c r="M129" s="10">
        <f t="shared" ref="M129:M136" si="136">IF(L129&lt;0,0,L129)</f>
        <v>0</v>
      </c>
      <c r="N129" s="9">
        <v>66</v>
      </c>
      <c r="O129" s="10">
        <f>N129-G129</f>
        <v>46</v>
      </c>
      <c r="P129" s="10">
        <f t="shared" ref="P129:P136" si="137">IF(O129&lt;0,0,O129)</f>
        <v>46</v>
      </c>
      <c r="Q129" s="9">
        <v>0</v>
      </c>
      <c r="R129" s="10">
        <f>Q129-G129</f>
        <v>-20</v>
      </c>
      <c r="S129" s="10">
        <f>IF(R129&lt;0,0,R129)</f>
        <v>0</v>
      </c>
      <c r="T129" s="9">
        <v>0</v>
      </c>
      <c r="U129" s="10">
        <f>T129-G129</f>
        <v>-20</v>
      </c>
      <c r="V129" s="10">
        <f t="shared" si="81"/>
        <v>0</v>
      </c>
      <c r="W129" s="11">
        <f>J129+M129+P129+S129+V129</f>
        <v>46</v>
      </c>
      <c r="X129" s="11">
        <v>8.4</v>
      </c>
      <c r="Y129" s="7">
        <v>11</v>
      </c>
      <c r="Z129" s="12">
        <f>W129*Y129/100</f>
        <v>5.0599999999999996</v>
      </c>
      <c r="AA129" s="29">
        <f t="shared" ref="AA129:AA136" si="138">Z129*X129</f>
        <v>42.503999999999998</v>
      </c>
    </row>
    <row r="130" spans="1:27" ht="19.899999999999999" customHeight="1" thickBot="1" x14ac:dyDescent="0.3">
      <c r="A130" s="68" t="s">
        <v>238</v>
      </c>
      <c r="B130" s="30" t="s">
        <v>57</v>
      </c>
      <c r="C130" s="30" t="s">
        <v>58</v>
      </c>
      <c r="D130" s="30" t="s">
        <v>7</v>
      </c>
      <c r="E130" s="75" t="s">
        <v>71</v>
      </c>
      <c r="F130" s="30" t="s">
        <v>9</v>
      </c>
      <c r="G130" s="31">
        <v>40</v>
      </c>
      <c r="H130" s="32">
        <v>7</v>
      </c>
      <c r="I130" s="33">
        <f t="shared" si="134"/>
        <v>-33</v>
      </c>
      <c r="J130" s="33">
        <f t="shared" si="135"/>
        <v>0</v>
      </c>
      <c r="K130" s="32">
        <v>32</v>
      </c>
      <c r="L130" s="33">
        <f>K130-G130</f>
        <v>-8</v>
      </c>
      <c r="M130" s="33">
        <f t="shared" si="136"/>
        <v>0</v>
      </c>
      <c r="N130" s="32">
        <v>29</v>
      </c>
      <c r="O130" s="33">
        <f>N130-G130</f>
        <v>-11</v>
      </c>
      <c r="P130" s="33">
        <f t="shared" si="137"/>
        <v>0</v>
      </c>
      <c r="Q130" s="32">
        <v>158</v>
      </c>
      <c r="R130" s="33">
        <f>Q130-G130</f>
        <v>118</v>
      </c>
      <c r="S130" s="33">
        <f>IF(R130&lt;0,0,R130)</f>
        <v>118</v>
      </c>
      <c r="T130" s="32">
        <v>61</v>
      </c>
      <c r="U130" s="33">
        <f>T130-G130</f>
        <v>21</v>
      </c>
      <c r="V130" s="33">
        <f t="shared" si="81"/>
        <v>21</v>
      </c>
      <c r="W130" s="62">
        <f>J130+M130+P130+S130+V130</f>
        <v>139</v>
      </c>
      <c r="X130" s="62">
        <v>8.4</v>
      </c>
      <c r="Y130" s="30">
        <v>6.5</v>
      </c>
      <c r="Z130" s="34">
        <f>W130*Y130/100</f>
        <v>9.0350000000000001</v>
      </c>
      <c r="AA130" s="35">
        <f t="shared" si="138"/>
        <v>75.894000000000005</v>
      </c>
    </row>
    <row r="131" spans="1:27" ht="19.899999999999999" customHeight="1" thickBot="1" x14ac:dyDescent="0.3">
      <c r="A131" s="36"/>
      <c r="B131" s="37"/>
      <c r="C131" s="37"/>
      <c r="D131" s="52"/>
      <c r="E131" s="61"/>
      <c r="F131" s="37"/>
      <c r="G131" s="38"/>
      <c r="H131" s="39"/>
      <c r="I131" s="40"/>
      <c r="J131" s="40"/>
      <c r="K131" s="39"/>
      <c r="L131" s="40"/>
      <c r="M131" s="40"/>
      <c r="N131" s="39"/>
      <c r="O131" s="40"/>
      <c r="P131" s="40"/>
      <c r="Q131" s="39"/>
      <c r="R131" s="40"/>
      <c r="S131" s="40"/>
      <c r="T131" s="39"/>
      <c r="U131" s="40"/>
      <c r="V131" s="40"/>
      <c r="W131" s="41"/>
      <c r="X131" s="41"/>
      <c r="Y131" s="37"/>
      <c r="Z131" s="53"/>
      <c r="AA131" s="54"/>
    </row>
    <row r="132" spans="1:27" ht="19.899999999999999" customHeight="1" x14ac:dyDescent="0.25">
      <c r="A132" s="66" t="s">
        <v>118</v>
      </c>
      <c r="B132" s="21" t="s">
        <v>57</v>
      </c>
      <c r="C132" s="21" t="s">
        <v>58</v>
      </c>
      <c r="D132" s="21" t="s">
        <v>43</v>
      </c>
      <c r="E132" s="74" t="s">
        <v>119</v>
      </c>
      <c r="F132" s="21" t="s">
        <v>9</v>
      </c>
      <c r="G132" s="22">
        <v>20</v>
      </c>
      <c r="H132" s="23">
        <v>39</v>
      </c>
      <c r="I132" s="24">
        <f t="shared" si="134"/>
        <v>19</v>
      </c>
      <c r="J132" s="24">
        <f t="shared" si="135"/>
        <v>19</v>
      </c>
      <c r="K132" s="23">
        <v>0</v>
      </c>
      <c r="L132" s="24">
        <f t="shared" ref="L132:L138" si="139">K132-G132</f>
        <v>-20</v>
      </c>
      <c r="M132" s="24">
        <f t="shared" si="136"/>
        <v>0</v>
      </c>
      <c r="N132" s="23">
        <v>0</v>
      </c>
      <c r="O132" s="24">
        <f t="shared" ref="O132:O138" si="140">N132-G132</f>
        <v>-20</v>
      </c>
      <c r="P132" s="24">
        <f t="shared" si="137"/>
        <v>0</v>
      </c>
      <c r="Q132" s="23">
        <v>0</v>
      </c>
      <c r="R132" s="24">
        <f t="shared" ref="R132:R138" si="141">Q132-G132</f>
        <v>-20</v>
      </c>
      <c r="S132" s="24">
        <f t="shared" ref="S132:S138" si="142">IF(R132&lt;0,0,R132)</f>
        <v>0</v>
      </c>
      <c r="T132" s="23">
        <v>520</v>
      </c>
      <c r="U132" s="24">
        <f t="shared" ref="U132:U138" si="143">T132-G132</f>
        <v>500</v>
      </c>
      <c r="V132" s="24">
        <f t="shared" si="81"/>
        <v>500</v>
      </c>
      <c r="W132" s="25">
        <f t="shared" ref="W132:W138" si="144">J132+M132+P132+S132+V132</f>
        <v>519</v>
      </c>
      <c r="X132" s="25">
        <v>8.4</v>
      </c>
      <c r="Y132" s="21">
        <v>6.5</v>
      </c>
      <c r="Z132" s="26">
        <f t="shared" ref="Z132:Z138" si="145">W132*Y132/100</f>
        <v>33.734999999999999</v>
      </c>
      <c r="AA132" s="27">
        <f t="shared" si="138"/>
        <v>283.37400000000002</v>
      </c>
    </row>
    <row r="133" spans="1:27" ht="19.899999999999999" customHeight="1" x14ac:dyDescent="0.25">
      <c r="A133" s="67" t="s">
        <v>220</v>
      </c>
      <c r="B133" s="7" t="s">
        <v>219</v>
      </c>
      <c r="C133" s="7" t="s">
        <v>216</v>
      </c>
      <c r="D133" s="7" t="s">
        <v>43</v>
      </c>
      <c r="E133" s="55" t="s">
        <v>44</v>
      </c>
      <c r="F133" s="7" t="s">
        <v>9</v>
      </c>
      <c r="G133" s="8">
        <v>30</v>
      </c>
      <c r="H133" s="9">
        <v>39</v>
      </c>
      <c r="I133" s="10">
        <f t="shared" si="134"/>
        <v>9</v>
      </c>
      <c r="J133" s="10">
        <f t="shared" si="135"/>
        <v>9</v>
      </c>
      <c r="K133" s="9">
        <v>2</v>
      </c>
      <c r="L133" s="10">
        <f t="shared" si="139"/>
        <v>-28</v>
      </c>
      <c r="M133" s="10">
        <f t="shared" si="136"/>
        <v>0</v>
      </c>
      <c r="N133" s="9">
        <v>0</v>
      </c>
      <c r="O133" s="10">
        <f t="shared" si="140"/>
        <v>-30</v>
      </c>
      <c r="P133" s="10">
        <f t="shared" si="137"/>
        <v>0</v>
      </c>
      <c r="Q133" s="9">
        <v>230</v>
      </c>
      <c r="R133" s="10">
        <f t="shared" si="141"/>
        <v>200</v>
      </c>
      <c r="S133" s="10">
        <f t="shared" si="142"/>
        <v>200</v>
      </c>
      <c r="T133" s="9">
        <v>136</v>
      </c>
      <c r="U133" s="10">
        <f t="shared" si="143"/>
        <v>106</v>
      </c>
      <c r="V133" s="10">
        <f t="shared" ref="V133:V138" si="146">IF(U133&lt;0,0,U133)</f>
        <v>106</v>
      </c>
      <c r="W133" s="11">
        <f t="shared" si="144"/>
        <v>315</v>
      </c>
      <c r="X133" s="11">
        <v>7.8</v>
      </c>
      <c r="Y133" s="7">
        <v>6.5</v>
      </c>
      <c r="Z133" s="12">
        <f t="shared" si="145"/>
        <v>20.475000000000001</v>
      </c>
      <c r="AA133" s="29">
        <f t="shared" si="138"/>
        <v>159.70500000000001</v>
      </c>
    </row>
    <row r="134" spans="1:27" ht="19.899999999999999" customHeight="1" x14ac:dyDescent="0.25">
      <c r="A134" s="67" t="s">
        <v>268</v>
      </c>
      <c r="B134" s="7" t="s">
        <v>219</v>
      </c>
      <c r="C134" s="7" t="s">
        <v>216</v>
      </c>
      <c r="D134" s="7" t="s">
        <v>43</v>
      </c>
      <c r="E134" s="55" t="s">
        <v>254</v>
      </c>
      <c r="F134" s="7" t="s">
        <v>9</v>
      </c>
      <c r="G134" s="8">
        <v>20</v>
      </c>
      <c r="H134" s="9">
        <v>259</v>
      </c>
      <c r="I134" s="10">
        <f t="shared" si="134"/>
        <v>239</v>
      </c>
      <c r="J134" s="10">
        <f t="shared" si="135"/>
        <v>239</v>
      </c>
      <c r="K134" s="9">
        <v>269</v>
      </c>
      <c r="L134" s="10">
        <f t="shared" si="139"/>
        <v>249</v>
      </c>
      <c r="M134" s="10">
        <f t="shared" si="136"/>
        <v>249</v>
      </c>
      <c r="N134" s="9">
        <v>15</v>
      </c>
      <c r="O134" s="10">
        <f t="shared" si="140"/>
        <v>-5</v>
      </c>
      <c r="P134" s="10">
        <f t="shared" si="137"/>
        <v>0</v>
      </c>
      <c r="Q134" s="9">
        <v>0</v>
      </c>
      <c r="R134" s="10">
        <f t="shared" si="141"/>
        <v>-20</v>
      </c>
      <c r="S134" s="10">
        <f t="shared" si="142"/>
        <v>0</v>
      </c>
      <c r="T134" s="9">
        <v>436</v>
      </c>
      <c r="U134" s="10">
        <f t="shared" si="143"/>
        <v>416</v>
      </c>
      <c r="V134" s="10">
        <f t="shared" si="146"/>
        <v>416</v>
      </c>
      <c r="W134" s="11">
        <f t="shared" si="144"/>
        <v>904</v>
      </c>
      <c r="X134" s="11">
        <v>7.8</v>
      </c>
      <c r="Y134" s="7">
        <v>6.5</v>
      </c>
      <c r="Z134" s="12">
        <f t="shared" si="145"/>
        <v>58.76</v>
      </c>
      <c r="AA134" s="29">
        <f t="shared" si="138"/>
        <v>458.32799999999997</v>
      </c>
    </row>
    <row r="135" spans="1:27" ht="19.899999999999999" customHeight="1" x14ac:dyDescent="0.25">
      <c r="A135" s="67" t="s">
        <v>82</v>
      </c>
      <c r="B135" s="7" t="s">
        <v>26</v>
      </c>
      <c r="C135" s="7" t="s">
        <v>27</v>
      </c>
      <c r="D135" s="7" t="s">
        <v>43</v>
      </c>
      <c r="E135" s="55" t="s">
        <v>83</v>
      </c>
      <c r="F135" s="7" t="s">
        <v>9</v>
      </c>
      <c r="G135" s="8">
        <v>20</v>
      </c>
      <c r="H135" s="9">
        <v>13</v>
      </c>
      <c r="I135" s="10">
        <f t="shared" si="134"/>
        <v>-7</v>
      </c>
      <c r="J135" s="10">
        <f t="shared" si="135"/>
        <v>0</v>
      </c>
      <c r="K135" s="9">
        <v>0</v>
      </c>
      <c r="L135" s="10">
        <f t="shared" si="139"/>
        <v>-20</v>
      </c>
      <c r="M135" s="10">
        <f t="shared" si="136"/>
        <v>0</v>
      </c>
      <c r="N135" s="9">
        <v>6</v>
      </c>
      <c r="O135" s="10">
        <f t="shared" si="140"/>
        <v>-14</v>
      </c>
      <c r="P135" s="10">
        <f t="shared" si="137"/>
        <v>0</v>
      </c>
      <c r="Q135" s="9">
        <v>10</v>
      </c>
      <c r="R135" s="10">
        <f t="shared" si="141"/>
        <v>-10</v>
      </c>
      <c r="S135" s="10">
        <f t="shared" si="142"/>
        <v>0</v>
      </c>
      <c r="T135" s="9">
        <v>0</v>
      </c>
      <c r="U135" s="10">
        <f t="shared" si="143"/>
        <v>-20</v>
      </c>
      <c r="V135" s="10">
        <f t="shared" si="146"/>
        <v>0</v>
      </c>
      <c r="W135" s="11">
        <f t="shared" si="144"/>
        <v>0</v>
      </c>
      <c r="X135" s="11">
        <v>8.4</v>
      </c>
      <c r="Y135" s="7">
        <v>6.5</v>
      </c>
      <c r="Z135" s="12">
        <f t="shared" si="145"/>
        <v>0</v>
      </c>
      <c r="AA135" s="29">
        <f t="shared" si="138"/>
        <v>0</v>
      </c>
    </row>
    <row r="136" spans="1:27" ht="19.899999999999999" customHeight="1" x14ac:dyDescent="0.25">
      <c r="A136" s="67" t="s">
        <v>99</v>
      </c>
      <c r="B136" s="7" t="s">
        <v>5</v>
      </c>
      <c r="C136" s="7" t="s">
        <v>28</v>
      </c>
      <c r="D136" s="7" t="s">
        <v>43</v>
      </c>
      <c r="E136" s="55" t="s">
        <v>100</v>
      </c>
      <c r="F136" s="7" t="s">
        <v>9</v>
      </c>
      <c r="G136" s="8">
        <v>20</v>
      </c>
      <c r="H136" s="9">
        <v>247</v>
      </c>
      <c r="I136" s="10">
        <f t="shared" si="134"/>
        <v>227</v>
      </c>
      <c r="J136" s="10">
        <f t="shared" si="135"/>
        <v>227</v>
      </c>
      <c r="K136" s="9">
        <v>1</v>
      </c>
      <c r="L136" s="10">
        <f t="shared" si="139"/>
        <v>-19</v>
      </c>
      <c r="M136" s="10">
        <f t="shared" si="136"/>
        <v>0</v>
      </c>
      <c r="N136" s="9">
        <v>1</v>
      </c>
      <c r="O136" s="10">
        <f t="shared" si="140"/>
        <v>-19</v>
      </c>
      <c r="P136" s="10">
        <f t="shared" si="137"/>
        <v>0</v>
      </c>
      <c r="Q136" s="9">
        <v>1</v>
      </c>
      <c r="R136" s="10">
        <f t="shared" si="141"/>
        <v>-19</v>
      </c>
      <c r="S136" s="10">
        <f t="shared" si="142"/>
        <v>0</v>
      </c>
      <c r="T136" s="9">
        <v>0</v>
      </c>
      <c r="U136" s="10">
        <f t="shared" si="143"/>
        <v>-20</v>
      </c>
      <c r="V136" s="10">
        <f t="shared" si="146"/>
        <v>0</v>
      </c>
      <c r="W136" s="11">
        <f t="shared" si="144"/>
        <v>227</v>
      </c>
      <c r="X136" s="11">
        <v>8.4</v>
      </c>
      <c r="Y136" s="7">
        <v>11</v>
      </c>
      <c r="Z136" s="12">
        <f t="shared" si="145"/>
        <v>24.97</v>
      </c>
      <c r="AA136" s="29">
        <f t="shared" si="138"/>
        <v>209.74799999999999</v>
      </c>
    </row>
    <row r="137" spans="1:27" ht="19.899999999999999" customHeight="1" x14ac:dyDescent="0.25">
      <c r="A137" s="69" t="s">
        <v>239</v>
      </c>
      <c r="B137" s="63" t="s">
        <v>5</v>
      </c>
      <c r="C137" s="63" t="s">
        <v>6</v>
      </c>
      <c r="D137" s="63" t="s">
        <v>43</v>
      </c>
      <c r="E137" s="76" t="s">
        <v>260</v>
      </c>
      <c r="F137" s="63" t="s">
        <v>9</v>
      </c>
      <c r="G137" s="64">
        <v>20</v>
      </c>
      <c r="H137" s="9">
        <v>9</v>
      </c>
      <c r="I137" s="10">
        <f>H137-G137</f>
        <v>-11</v>
      </c>
      <c r="J137" s="10">
        <f>IF(I137&lt;0,0,I137)</f>
        <v>0</v>
      </c>
      <c r="K137" s="9">
        <v>10</v>
      </c>
      <c r="L137" s="10">
        <f>K137-G137</f>
        <v>-10</v>
      </c>
      <c r="M137" s="10">
        <f>IF(L137&lt;0,0,L137)</f>
        <v>0</v>
      </c>
      <c r="N137" s="9">
        <v>10</v>
      </c>
      <c r="O137" s="10">
        <f>N137-G137</f>
        <v>-10</v>
      </c>
      <c r="P137" s="10">
        <f>IF(O137&lt;0,0,O137)</f>
        <v>0</v>
      </c>
      <c r="Q137" s="9">
        <v>10</v>
      </c>
      <c r="R137" s="10">
        <f>Q137-G137</f>
        <v>-10</v>
      </c>
      <c r="S137" s="10">
        <f>IF(R137&lt;0,0,R137)</f>
        <v>0</v>
      </c>
      <c r="T137" s="9">
        <v>0</v>
      </c>
      <c r="U137" s="10">
        <f t="shared" si="143"/>
        <v>-20</v>
      </c>
      <c r="V137" s="10">
        <f t="shared" si="146"/>
        <v>0</v>
      </c>
      <c r="W137" s="11">
        <f>J137+M137+P137+S137+V137</f>
        <v>0</v>
      </c>
      <c r="X137" s="11">
        <v>8.4</v>
      </c>
      <c r="Y137" s="7">
        <v>6.5</v>
      </c>
      <c r="Z137" s="12">
        <f t="shared" si="145"/>
        <v>0</v>
      </c>
      <c r="AA137" s="29">
        <f>Z137*X137</f>
        <v>0</v>
      </c>
    </row>
    <row r="138" spans="1:27" ht="16.5" thickBot="1" x14ac:dyDescent="0.3">
      <c r="A138" s="68" t="s">
        <v>231</v>
      </c>
      <c r="B138" s="30" t="s">
        <v>26</v>
      </c>
      <c r="C138" s="30" t="s">
        <v>27</v>
      </c>
      <c r="D138" s="30" t="s">
        <v>43</v>
      </c>
      <c r="E138" s="75" t="s">
        <v>230</v>
      </c>
      <c r="F138" s="30" t="s">
        <v>9</v>
      </c>
      <c r="G138" s="31">
        <v>20</v>
      </c>
      <c r="H138" s="32">
        <v>0</v>
      </c>
      <c r="I138" s="33">
        <f>H138-G138</f>
        <v>-20</v>
      </c>
      <c r="J138" s="33">
        <f>IF(I138&lt;0,0,I138)</f>
        <v>0</v>
      </c>
      <c r="K138" s="32">
        <v>0</v>
      </c>
      <c r="L138" s="33">
        <f t="shared" si="139"/>
        <v>-20</v>
      </c>
      <c r="M138" s="33">
        <f>IF(L138&lt;0,0,L138)</f>
        <v>0</v>
      </c>
      <c r="N138" s="32">
        <v>192</v>
      </c>
      <c r="O138" s="33">
        <f t="shared" si="140"/>
        <v>172</v>
      </c>
      <c r="P138" s="33">
        <f>IF(O138&lt;0,0,O138)</f>
        <v>172</v>
      </c>
      <c r="Q138" s="32">
        <v>6</v>
      </c>
      <c r="R138" s="33">
        <f t="shared" si="141"/>
        <v>-14</v>
      </c>
      <c r="S138" s="33">
        <f t="shared" si="142"/>
        <v>0</v>
      </c>
      <c r="T138" s="32">
        <v>4</v>
      </c>
      <c r="U138" s="33">
        <f t="shared" si="143"/>
        <v>-16</v>
      </c>
      <c r="V138" s="33">
        <f t="shared" si="146"/>
        <v>0</v>
      </c>
      <c r="W138" s="62">
        <f t="shared" si="144"/>
        <v>172</v>
      </c>
      <c r="X138" s="62">
        <v>8.4</v>
      </c>
      <c r="Y138" s="30">
        <v>6.5</v>
      </c>
      <c r="Z138" s="34">
        <f t="shared" si="145"/>
        <v>11.18</v>
      </c>
      <c r="AA138" s="35">
        <f>Z138*X138</f>
        <v>93.912000000000006</v>
      </c>
    </row>
    <row r="139" spans="1:27" x14ac:dyDescent="0.25">
      <c r="H139" s="78"/>
      <c r="AA139" s="4"/>
    </row>
    <row r="140" spans="1:27" x14ac:dyDescent="0.25"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AA140" s="4"/>
    </row>
    <row r="141" spans="1:27" x14ac:dyDescent="0.25">
      <c r="E14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AA141" s="4"/>
    </row>
    <row r="142" spans="1:27" x14ac:dyDescent="0.25">
      <c r="E142"/>
      <c r="F142"/>
      <c r="G14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AA142" s="4"/>
    </row>
    <row r="143" spans="1:27" x14ac:dyDescent="0.25">
      <c r="E143"/>
      <c r="F143"/>
      <c r="G14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AA143" s="4"/>
    </row>
    <row r="144" spans="1:27" x14ac:dyDescent="0.25">
      <c r="B144" s="2"/>
      <c r="C144" s="2"/>
      <c r="D144" s="2"/>
      <c r="E144" s="2"/>
      <c r="F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AA144" s="4"/>
    </row>
    <row r="145" spans="2:27" x14ac:dyDescent="0.25">
      <c r="B145" s="2"/>
      <c r="C145" s="2"/>
      <c r="D145" s="2"/>
      <c r="E145" s="2"/>
      <c r="F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AA145" s="4"/>
    </row>
    <row r="146" spans="2:27" x14ac:dyDescent="0.25">
      <c r="B146" s="2"/>
      <c r="C146" s="2"/>
      <c r="D146" s="2"/>
      <c r="E146" s="2"/>
      <c r="F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AA146" s="4"/>
    </row>
    <row r="147" spans="2:27" x14ac:dyDescent="0.25">
      <c r="B147" s="2"/>
      <c r="C147" s="2"/>
      <c r="D147" s="2"/>
      <c r="E147" s="2"/>
      <c r="F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AA147" s="4"/>
    </row>
    <row r="148" spans="2:27" x14ac:dyDescent="0.25">
      <c r="B148" s="2"/>
      <c r="C148" s="2"/>
      <c r="D148" s="2"/>
      <c r="E148" s="2"/>
      <c r="F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AA148" s="4"/>
    </row>
    <row r="149" spans="2:27" x14ac:dyDescent="0.25"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AA149" s="4"/>
    </row>
    <row r="150" spans="2:27" x14ac:dyDescent="0.25"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AA150" s="4"/>
    </row>
    <row r="151" spans="2:27" x14ac:dyDescent="0.25"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AA151" s="4"/>
    </row>
    <row r="152" spans="2:27" x14ac:dyDescent="0.25"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AA152" s="4"/>
    </row>
    <row r="153" spans="2:27" x14ac:dyDescent="0.25"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AA153" s="4"/>
    </row>
    <row r="154" spans="2:27" x14ac:dyDescent="0.25"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AA154" s="4"/>
    </row>
    <row r="155" spans="2:27" x14ac:dyDescent="0.25"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AA155" s="4"/>
    </row>
    <row r="156" spans="2:27" x14ac:dyDescent="0.25"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AA156" s="4"/>
    </row>
    <row r="157" spans="2:27" x14ac:dyDescent="0.25"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AA157" s="4"/>
    </row>
    <row r="158" spans="2:27" x14ac:dyDescent="0.25"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AA158" s="4"/>
    </row>
    <row r="159" spans="2:27" x14ac:dyDescent="0.25"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AA159" s="4"/>
    </row>
    <row r="160" spans="2:27" x14ac:dyDescent="0.25"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AA160" s="4"/>
    </row>
    <row r="161" spans="8:27" x14ac:dyDescent="0.25"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AA161" s="4"/>
    </row>
    <row r="162" spans="8:27" x14ac:dyDescent="0.25"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AA162" s="4"/>
    </row>
    <row r="163" spans="8:27" x14ac:dyDescent="0.25"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AA163" s="4"/>
    </row>
    <row r="164" spans="8:27" x14ac:dyDescent="0.25"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AA164" s="4"/>
    </row>
    <row r="165" spans="8:27" x14ac:dyDescent="0.25"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AA165" s="4"/>
    </row>
    <row r="166" spans="8:27" x14ac:dyDescent="0.25"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AA166" s="4"/>
    </row>
    <row r="167" spans="8:27" x14ac:dyDescent="0.25"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AA167" s="4"/>
    </row>
    <row r="168" spans="8:27" x14ac:dyDescent="0.25"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AA168" s="4"/>
    </row>
    <row r="169" spans="8:27" x14ac:dyDescent="0.25"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AA169" s="4"/>
    </row>
    <row r="170" spans="8:27" x14ac:dyDescent="0.25"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AA170" s="4"/>
    </row>
    <row r="171" spans="8:27" x14ac:dyDescent="0.25"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AA171" s="4"/>
    </row>
    <row r="172" spans="8:27" x14ac:dyDescent="0.25"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AA172" s="4"/>
    </row>
    <row r="173" spans="8:27" x14ac:dyDescent="0.25"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AA173" s="4"/>
    </row>
    <row r="174" spans="8:27" x14ac:dyDescent="0.25"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AA174" s="4"/>
    </row>
    <row r="175" spans="8:27" x14ac:dyDescent="0.25"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AA175" s="4"/>
    </row>
    <row r="176" spans="8:27" x14ac:dyDescent="0.25"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AA176" s="4"/>
    </row>
    <row r="177" spans="8:27" x14ac:dyDescent="0.25"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AA177" s="4"/>
    </row>
    <row r="178" spans="8:27" x14ac:dyDescent="0.25"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AA178" s="4"/>
    </row>
    <row r="179" spans="8:27" x14ac:dyDescent="0.25"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AA179" s="4"/>
    </row>
    <row r="180" spans="8:27" x14ac:dyDescent="0.25"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AA180" s="4"/>
    </row>
    <row r="181" spans="8:27" x14ac:dyDescent="0.25"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AA181" s="4"/>
    </row>
    <row r="182" spans="8:27" x14ac:dyDescent="0.25"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AA182" s="4"/>
    </row>
    <row r="183" spans="8:27" x14ac:dyDescent="0.25"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AA183" s="4"/>
    </row>
    <row r="184" spans="8:27" x14ac:dyDescent="0.25"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AA184" s="4"/>
    </row>
    <row r="185" spans="8:27" x14ac:dyDescent="0.25"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AA185" s="4"/>
    </row>
    <row r="186" spans="8:27" x14ac:dyDescent="0.25"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AA186" s="4"/>
    </row>
    <row r="187" spans="8:27" x14ac:dyDescent="0.25"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AA187" s="4"/>
    </row>
    <row r="188" spans="8:27" x14ac:dyDescent="0.25"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AA188" s="4"/>
    </row>
    <row r="189" spans="8:27" x14ac:dyDescent="0.25"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AA189" s="4"/>
    </row>
    <row r="190" spans="8:27" x14ac:dyDescent="0.25"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AA190" s="4"/>
    </row>
    <row r="191" spans="8:27" x14ac:dyDescent="0.25"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AA191" s="4"/>
    </row>
    <row r="192" spans="8:27" x14ac:dyDescent="0.25"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AA192" s="4"/>
    </row>
    <row r="193" spans="8:27" x14ac:dyDescent="0.25"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AA193" s="4"/>
    </row>
    <row r="194" spans="8:27" x14ac:dyDescent="0.25"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AA194" s="4"/>
    </row>
  </sheetData>
  <sortState xmlns:xlrd2="http://schemas.microsoft.com/office/spreadsheetml/2017/richdata2" ref="A10:Z50">
    <sortCondition ref="C10:C50"/>
  </sortState>
  <phoneticPr fontId="8" type="noConversion"/>
  <conditionalFormatting sqref="H195:H1048576 T195:T1048576 Q195:Q1048576 N195:N1048576 K195:K1048576 H1:H61 K1:K61 N1:N61 Q1:Q61 T1:T61 H63:H139 K63:K139 N63:N139 Q63:Q139 T63:T139">
    <cfRule type="containsBlanks" dxfId="0" priority="14">
      <formula>LEN(TRIM(H1))=0</formula>
    </cfRule>
  </conditionalFormatting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parc-auto-consolight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Vicentiu MINCIOR</cp:lastModifiedBy>
  <cp:revision>0</cp:revision>
  <cp:lastPrinted>2021-10-11T07:48:57Z</cp:lastPrinted>
  <dcterms:created xsi:type="dcterms:W3CDTF">2021-05-06T05:55:48Z</dcterms:created>
  <dcterms:modified xsi:type="dcterms:W3CDTF">2022-08-24T10:02:13Z</dcterms:modified>
</cp:coreProperties>
</file>