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nsolight_RPA\Robots\km-auto\output\"/>
    </mc:Choice>
  </mc:AlternateContent>
  <xr:revisionPtr revIDLastSave="0" documentId="8_{61394CA2-8495-4B8A-A326-4887546B71F3}" xr6:coauthVersionLast="47" xr6:coauthVersionMax="47" xr10:uidLastSave="{00000000-0000-0000-0000-000000000000}"/>
  <bookViews>
    <workbookView xWindow="-28920" yWindow="-120" windowWidth="29040" windowHeight="15990" xr2:uid="{67F51DF6-78AE-42B0-B39C-7540EF08B62D}"/>
  </bookViews>
  <sheets>
    <sheet name="Utilizatori" sheetId="1" r:id="rId1"/>
  </sheets>
  <definedNames>
    <definedName name="_xlnm._FilterDatabase" localSheetId="0" hidden="1">Utilizatori!$A$1:$AI$1</definedName>
    <definedName name="DestRange" localSheetId="0">Utilizatori!$A$3:$I$133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3" i="1" l="1"/>
  <c r="AF133" i="1" s="1"/>
  <c r="Z133" i="1"/>
  <c r="AA133" i="1" s="1"/>
  <c r="AB133" i="1" s="1"/>
  <c r="V133" i="1"/>
  <c r="W133" i="1" s="1"/>
  <c r="U133" i="1"/>
  <c r="P133" i="1"/>
  <c r="Q133" i="1" s="1"/>
  <c r="R133" i="1" s="1"/>
  <c r="K133" i="1"/>
  <c r="L133" i="1" s="1"/>
  <c r="M133" i="1" s="1"/>
  <c r="AE132" i="1"/>
  <c r="AF132" i="1" s="1"/>
  <c r="AA132" i="1"/>
  <c r="AB132" i="1" s="1"/>
  <c r="Z132" i="1"/>
  <c r="U132" i="1"/>
  <c r="V132" i="1" s="1"/>
  <c r="W132" i="1" s="1"/>
  <c r="P132" i="1"/>
  <c r="Q132" i="1" s="1"/>
  <c r="R132" i="1" s="1"/>
  <c r="K132" i="1"/>
  <c r="L132" i="1" s="1"/>
  <c r="M132" i="1" s="1"/>
  <c r="AF131" i="1"/>
  <c r="AG131" i="1" s="1"/>
  <c r="AE131" i="1"/>
  <c r="AA131" i="1"/>
  <c r="AB131" i="1" s="1"/>
  <c r="Z131" i="1"/>
  <c r="U131" i="1"/>
  <c r="V131" i="1" s="1"/>
  <c r="W131" i="1" s="1"/>
  <c r="P131" i="1"/>
  <c r="Q131" i="1" s="1"/>
  <c r="R131" i="1" s="1"/>
  <c r="L131" i="1"/>
  <c r="M131" i="1" s="1"/>
  <c r="K131" i="1"/>
  <c r="AE130" i="1"/>
  <c r="AF130" i="1" s="1"/>
  <c r="AA130" i="1"/>
  <c r="AB130" i="1" s="1"/>
  <c r="Z130" i="1"/>
  <c r="U130" i="1"/>
  <c r="V130" i="1" s="1"/>
  <c r="W130" i="1" s="1"/>
  <c r="P130" i="1"/>
  <c r="Q130" i="1" s="1"/>
  <c r="R130" i="1" s="1"/>
  <c r="K130" i="1"/>
  <c r="L130" i="1" s="1"/>
  <c r="M130" i="1" s="1"/>
  <c r="AF129" i="1"/>
  <c r="AG129" i="1" s="1"/>
  <c r="AE129" i="1"/>
  <c r="Z129" i="1"/>
  <c r="AA129" i="1" s="1"/>
  <c r="AB129" i="1" s="1"/>
  <c r="U129" i="1"/>
  <c r="V129" i="1" s="1"/>
  <c r="W129" i="1" s="1"/>
  <c r="P129" i="1"/>
  <c r="Q129" i="1" s="1"/>
  <c r="R129" i="1" s="1"/>
  <c r="L129" i="1"/>
  <c r="M129" i="1" s="1"/>
  <c r="K129" i="1"/>
  <c r="AF128" i="1"/>
  <c r="AE128" i="1"/>
  <c r="Z128" i="1"/>
  <c r="AA128" i="1" s="1"/>
  <c r="AB128" i="1" s="1"/>
  <c r="U128" i="1"/>
  <c r="V128" i="1" s="1"/>
  <c r="W128" i="1" s="1"/>
  <c r="Q128" i="1"/>
  <c r="R128" i="1" s="1"/>
  <c r="P128" i="1"/>
  <c r="L128" i="1"/>
  <c r="M128" i="1" s="1"/>
  <c r="K128" i="1"/>
  <c r="AF127" i="1"/>
  <c r="AE127" i="1"/>
  <c r="Z127" i="1"/>
  <c r="AA127" i="1" s="1"/>
  <c r="AB127" i="1" s="1"/>
  <c r="U127" i="1"/>
  <c r="V127" i="1" s="1"/>
  <c r="W127" i="1" s="1"/>
  <c r="P126" i="1"/>
  <c r="Q126" i="1" s="1"/>
  <c r="L126" i="1"/>
  <c r="M126" i="1" s="1"/>
  <c r="K126" i="1"/>
  <c r="AF125" i="1"/>
  <c r="AE125" i="1"/>
  <c r="Z125" i="1"/>
  <c r="AA125" i="1" s="1"/>
  <c r="AB125" i="1" s="1"/>
  <c r="U125" i="1"/>
  <c r="V125" i="1" s="1"/>
  <c r="W125" i="1" s="1"/>
  <c r="Q125" i="1"/>
  <c r="R125" i="1" s="1"/>
  <c r="P125" i="1"/>
  <c r="L125" i="1"/>
  <c r="M125" i="1" s="1"/>
  <c r="K125" i="1"/>
  <c r="Q124" i="1"/>
  <c r="P124" i="1"/>
  <c r="K124" i="1"/>
  <c r="L124" i="1" s="1"/>
  <c r="M124" i="1" s="1"/>
  <c r="AE123" i="1"/>
  <c r="AF123" i="1" s="1"/>
  <c r="Z123" i="1"/>
  <c r="AA123" i="1" s="1"/>
  <c r="AB123" i="1" s="1"/>
  <c r="V123" i="1"/>
  <c r="W123" i="1" s="1"/>
  <c r="U123" i="1"/>
  <c r="P123" i="1"/>
  <c r="Q123" i="1" s="1"/>
  <c r="R123" i="1" s="1"/>
  <c r="K123" i="1"/>
  <c r="L123" i="1" s="1"/>
  <c r="M123" i="1" s="1"/>
  <c r="AE122" i="1"/>
  <c r="AF122" i="1" s="1"/>
  <c r="AA122" i="1"/>
  <c r="AB122" i="1" s="1"/>
  <c r="Z122" i="1"/>
  <c r="U122" i="1"/>
  <c r="V122" i="1" s="1"/>
  <c r="W122" i="1" s="1"/>
  <c r="P122" i="1"/>
  <c r="Q122" i="1" s="1"/>
  <c r="R122" i="1" s="1"/>
  <c r="K122" i="1"/>
  <c r="L122" i="1" s="1"/>
  <c r="M122" i="1" s="1"/>
  <c r="AE121" i="1"/>
  <c r="AF121" i="1" s="1"/>
  <c r="Z121" i="1"/>
  <c r="AA121" i="1" s="1"/>
  <c r="AB121" i="1" s="1"/>
  <c r="V121" i="1"/>
  <c r="W121" i="1" s="1"/>
  <c r="U121" i="1"/>
  <c r="P121" i="1"/>
  <c r="Q121" i="1" s="1"/>
  <c r="R121" i="1" s="1"/>
  <c r="K121" i="1"/>
  <c r="L121" i="1" s="1"/>
  <c r="M121" i="1" s="1"/>
  <c r="K120" i="1"/>
  <c r="L120" i="1" s="1"/>
  <c r="AF119" i="1"/>
  <c r="AG119" i="1" s="1"/>
  <c r="AE119" i="1"/>
  <c r="Z119" i="1"/>
  <c r="AA119" i="1" s="1"/>
  <c r="AB119" i="1" s="1"/>
  <c r="U119" i="1"/>
  <c r="V119" i="1" s="1"/>
  <c r="W119" i="1" s="1"/>
  <c r="R119" i="1"/>
  <c r="P119" i="1"/>
  <c r="Q119" i="1" s="1"/>
  <c r="AE118" i="1"/>
  <c r="AF118" i="1" s="1"/>
  <c r="Z118" i="1"/>
  <c r="AA118" i="1" s="1"/>
  <c r="AB118" i="1" s="1"/>
  <c r="V118" i="1"/>
  <c r="W118" i="1" s="1"/>
  <c r="U118" i="1"/>
  <c r="P118" i="1"/>
  <c r="Q118" i="1" s="1"/>
  <c r="R118" i="1" s="1"/>
  <c r="K118" i="1"/>
  <c r="L118" i="1" s="1"/>
  <c r="M118" i="1" s="1"/>
  <c r="AE117" i="1"/>
  <c r="AF117" i="1" s="1"/>
  <c r="AA117" i="1"/>
  <c r="AB117" i="1" s="1"/>
  <c r="Z117" i="1"/>
  <c r="U117" i="1"/>
  <c r="V117" i="1" s="1"/>
  <c r="W117" i="1" s="1"/>
  <c r="P117" i="1"/>
  <c r="Q117" i="1" s="1"/>
  <c r="R117" i="1" s="1"/>
  <c r="K117" i="1"/>
  <c r="L117" i="1" s="1"/>
  <c r="M117" i="1" s="1"/>
  <c r="AF116" i="1"/>
  <c r="AG116" i="1" s="1"/>
  <c r="AE116" i="1"/>
  <c r="Z116" i="1"/>
  <c r="AA116" i="1" s="1"/>
  <c r="AB116" i="1" s="1"/>
  <c r="U116" i="1"/>
  <c r="V116" i="1" s="1"/>
  <c r="W116" i="1" s="1"/>
  <c r="R116" i="1"/>
  <c r="P116" i="1"/>
  <c r="Q116" i="1" s="1"/>
  <c r="L116" i="1"/>
  <c r="M116" i="1" s="1"/>
  <c r="K116" i="1"/>
  <c r="AE115" i="1"/>
  <c r="AF115" i="1" s="1"/>
  <c r="AA115" i="1"/>
  <c r="AB115" i="1" s="1"/>
  <c r="Z115" i="1"/>
  <c r="U115" i="1"/>
  <c r="V115" i="1" s="1"/>
  <c r="W115" i="1" s="1"/>
  <c r="P115" i="1"/>
  <c r="Q115" i="1" s="1"/>
  <c r="R115" i="1" s="1"/>
  <c r="K115" i="1"/>
  <c r="L115" i="1" s="1"/>
  <c r="M115" i="1" s="1"/>
  <c r="AF114" i="1"/>
  <c r="AG114" i="1" s="1"/>
  <c r="AE114" i="1"/>
  <c r="Z114" i="1"/>
  <c r="AA114" i="1" s="1"/>
  <c r="AB114" i="1" s="1"/>
  <c r="U114" i="1"/>
  <c r="V114" i="1" s="1"/>
  <c r="W114" i="1" s="1"/>
  <c r="AG113" i="1"/>
  <c r="AE113" i="1"/>
  <c r="AF113" i="1" s="1"/>
  <c r="AA113" i="1"/>
  <c r="AB113" i="1" s="1"/>
  <c r="Z113" i="1"/>
  <c r="V113" i="1"/>
  <c r="W113" i="1" s="1"/>
  <c r="U113" i="1"/>
  <c r="P113" i="1"/>
  <c r="Q113" i="1" s="1"/>
  <c r="R113" i="1" s="1"/>
  <c r="K113" i="1"/>
  <c r="L113" i="1" s="1"/>
  <c r="M113" i="1" s="1"/>
  <c r="AE112" i="1"/>
  <c r="AF112" i="1" s="1"/>
  <c r="U111" i="1"/>
  <c r="V111" i="1" s="1"/>
  <c r="Q111" i="1"/>
  <c r="R111" i="1" s="1"/>
  <c r="P111" i="1"/>
  <c r="AA110" i="1"/>
  <c r="AI110" i="1" s="1"/>
  <c r="Z110" i="1"/>
  <c r="K110" i="1"/>
  <c r="L110" i="1" s="1"/>
  <c r="M110" i="1" s="1"/>
  <c r="AE109" i="1"/>
  <c r="AF109" i="1" s="1"/>
  <c r="AI109" i="1" s="1"/>
  <c r="Z108" i="1"/>
  <c r="AA108" i="1" s="1"/>
  <c r="U108" i="1"/>
  <c r="V108" i="1" s="1"/>
  <c r="W108" i="1" s="1"/>
  <c r="Q108" i="1"/>
  <c r="R108" i="1" s="1"/>
  <c r="P108" i="1"/>
  <c r="K108" i="1"/>
  <c r="L108" i="1" s="1"/>
  <c r="M108" i="1" s="1"/>
  <c r="K107" i="1"/>
  <c r="L107" i="1" s="1"/>
  <c r="K106" i="1"/>
  <c r="L106" i="1" s="1"/>
  <c r="AI106" i="1" s="1"/>
  <c r="AE105" i="1"/>
  <c r="AF105" i="1" s="1"/>
  <c r="Z105" i="1"/>
  <c r="AA105" i="1" s="1"/>
  <c r="AB105" i="1" s="1"/>
  <c r="V105" i="1"/>
  <c r="W105" i="1" s="1"/>
  <c r="U105" i="1"/>
  <c r="P105" i="1"/>
  <c r="Q105" i="1" s="1"/>
  <c r="R105" i="1" s="1"/>
  <c r="K105" i="1"/>
  <c r="L105" i="1" s="1"/>
  <c r="M105" i="1" s="1"/>
  <c r="AE104" i="1"/>
  <c r="AF104" i="1" s="1"/>
  <c r="AI104" i="1" s="1"/>
  <c r="AA104" i="1"/>
  <c r="AB104" i="1" s="1"/>
  <c r="Z104" i="1"/>
  <c r="V104" i="1"/>
  <c r="W104" i="1" s="1"/>
  <c r="U104" i="1"/>
  <c r="P104" i="1"/>
  <c r="Q104" i="1" s="1"/>
  <c r="R104" i="1" s="1"/>
  <c r="K104" i="1"/>
  <c r="L104" i="1" s="1"/>
  <c r="M104" i="1" s="1"/>
  <c r="AE103" i="1"/>
  <c r="AF103" i="1" s="1"/>
  <c r="Z103" i="1"/>
  <c r="AA103" i="1" s="1"/>
  <c r="AB103" i="1" s="1"/>
  <c r="V103" i="1"/>
  <c r="W103" i="1" s="1"/>
  <c r="U103" i="1"/>
  <c r="P103" i="1"/>
  <c r="Q103" i="1" s="1"/>
  <c r="R103" i="1" s="1"/>
  <c r="K103" i="1"/>
  <c r="L103" i="1" s="1"/>
  <c r="M103" i="1" s="1"/>
  <c r="AE102" i="1"/>
  <c r="AF102" i="1" s="1"/>
  <c r="AA102" i="1"/>
  <c r="AB102" i="1" s="1"/>
  <c r="Z102" i="1"/>
  <c r="U102" i="1"/>
  <c r="V102" i="1" s="1"/>
  <c r="W102" i="1" s="1"/>
  <c r="P102" i="1"/>
  <c r="Q102" i="1" s="1"/>
  <c r="R102" i="1" s="1"/>
  <c r="AE101" i="1"/>
  <c r="AF101" i="1" s="1"/>
  <c r="AI101" i="1" s="1"/>
  <c r="AA101" i="1"/>
  <c r="AB101" i="1" s="1"/>
  <c r="Z101" i="1"/>
  <c r="V101" i="1"/>
  <c r="W101" i="1" s="1"/>
  <c r="U101" i="1"/>
  <c r="P101" i="1"/>
  <c r="Q101" i="1" s="1"/>
  <c r="R101" i="1" s="1"/>
  <c r="K101" i="1"/>
  <c r="L101" i="1" s="1"/>
  <c r="M101" i="1" s="1"/>
  <c r="AE100" i="1"/>
  <c r="AF100" i="1" s="1"/>
  <c r="Z100" i="1"/>
  <c r="AA100" i="1" s="1"/>
  <c r="AB100" i="1" s="1"/>
  <c r="V100" i="1"/>
  <c r="W100" i="1" s="1"/>
  <c r="U100" i="1"/>
  <c r="R100" i="1"/>
  <c r="P100" i="1"/>
  <c r="Q100" i="1" s="1"/>
  <c r="K100" i="1"/>
  <c r="L100" i="1" s="1"/>
  <c r="M100" i="1" s="1"/>
  <c r="AE99" i="1"/>
  <c r="AF99" i="1" s="1"/>
  <c r="AA99" i="1"/>
  <c r="AB99" i="1" s="1"/>
  <c r="Z99" i="1"/>
  <c r="U99" i="1"/>
  <c r="V99" i="1" s="1"/>
  <c r="W99" i="1" s="1"/>
  <c r="P99" i="1"/>
  <c r="Q99" i="1" s="1"/>
  <c r="R99" i="1" s="1"/>
  <c r="K99" i="1"/>
  <c r="L99" i="1" s="1"/>
  <c r="M99" i="1" s="1"/>
  <c r="AF98" i="1"/>
  <c r="AG98" i="1" s="1"/>
  <c r="AE98" i="1"/>
  <c r="AA98" i="1"/>
  <c r="AB98" i="1" s="1"/>
  <c r="Z98" i="1"/>
  <c r="U98" i="1"/>
  <c r="V98" i="1" s="1"/>
  <c r="W98" i="1" s="1"/>
  <c r="P98" i="1"/>
  <c r="Q98" i="1" s="1"/>
  <c r="R98" i="1" s="1"/>
  <c r="L98" i="1"/>
  <c r="M98" i="1" s="1"/>
  <c r="K98" i="1"/>
  <c r="AE97" i="1"/>
  <c r="AF97" i="1" s="1"/>
  <c r="AA97" i="1"/>
  <c r="AB97" i="1" s="1"/>
  <c r="Z97" i="1"/>
  <c r="W97" i="1"/>
  <c r="U97" i="1"/>
  <c r="V97" i="1" s="1"/>
  <c r="P97" i="1"/>
  <c r="Q97" i="1" s="1"/>
  <c r="R97" i="1" s="1"/>
  <c r="K97" i="1"/>
  <c r="L97" i="1" s="1"/>
  <c r="M97" i="1" s="1"/>
  <c r="AF96" i="1"/>
  <c r="AG96" i="1" s="1"/>
  <c r="AJ96" i="1" s="1"/>
  <c r="AE96" i="1"/>
  <c r="Z96" i="1"/>
  <c r="AA96" i="1" s="1"/>
  <c r="AB96" i="1" s="1"/>
  <c r="U96" i="1"/>
  <c r="V96" i="1" s="1"/>
  <c r="W96" i="1" s="1"/>
  <c r="K96" i="1"/>
  <c r="L96" i="1" s="1"/>
  <c r="M96" i="1" s="1"/>
  <c r="AF95" i="1"/>
  <c r="AG95" i="1" s="1"/>
  <c r="AE95" i="1"/>
  <c r="AA95" i="1"/>
  <c r="AB95" i="1" s="1"/>
  <c r="Z95" i="1"/>
  <c r="U95" i="1"/>
  <c r="V95" i="1" s="1"/>
  <c r="W95" i="1" s="1"/>
  <c r="P95" i="1"/>
  <c r="Q95" i="1" s="1"/>
  <c r="R95" i="1" s="1"/>
  <c r="L95" i="1"/>
  <c r="M95" i="1" s="1"/>
  <c r="K95" i="1"/>
  <c r="AE94" i="1"/>
  <c r="AF94" i="1" s="1"/>
  <c r="AA94" i="1"/>
  <c r="AB94" i="1" s="1"/>
  <c r="Z94" i="1"/>
  <c r="U94" i="1"/>
  <c r="V94" i="1" s="1"/>
  <c r="W94" i="1" s="1"/>
  <c r="P94" i="1"/>
  <c r="Q94" i="1" s="1"/>
  <c r="R94" i="1" s="1"/>
  <c r="K94" i="1"/>
  <c r="L94" i="1" s="1"/>
  <c r="M94" i="1" s="1"/>
  <c r="AF93" i="1"/>
  <c r="AG93" i="1" s="1"/>
  <c r="AE93" i="1"/>
  <c r="AA93" i="1"/>
  <c r="AB93" i="1" s="1"/>
  <c r="Z93" i="1"/>
  <c r="U93" i="1"/>
  <c r="V93" i="1" s="1"/>
  <c r="W93" i="1" s="1"/>
  <c r="P93" i="1"/>
  <c r="Q93" i="1" s="1"/>
  <c r="R93" i="1" s="1"/>
  <c r="L93" i="1"/>
  <c r="M93" i="1" s="1"/>
  <c r="K93" i="1"/>
  <c r="AF92" i="1"/>
  <c r="AE92" i="1"/>
  <c r="Z92" i="1"/>
  <c r="AA92" i="1" s="1"/>
  <c r="AB92" i="1" s="1"/>
  <c r="U92" i="1"/>
  <c r="V92" i="1" s="1"/>
  <c r="W92" i="1" s="1"/>
  <c r="P92" i="1"/>
  <c r="Q92" i="1" s="1"/>
  <c r="R92" i="1" s="1"/>
  <c r="L92" i="1"/>
  <c r="M92" i="1" s="1"/>
  <c r="K92" i="1"/>
  <c r="AA91" i="1"/>
  <c r="Z91" i="1"/>
  <c r="W91" i="1"/>
  <c r="U91" i="1"/>
  <c r="V91" i="1" s="1"/>
  <c r="P91" i="1"/>
  <c r="Q91" i="1" s="1"/>
  <c r="R91" i="1" s="1"/>
  <c r="K91" i="1"/>
  <c r="L91" i="1" s="1"/>
  <c r="M91" i="1" s="1"/>
  <c r="AI90" i="1"/>
  <c r="AF90" i="1"/>
  <c r="AG90" i="1" s="1"/>
  <c r="AE90" i="1"/>
  <c r="AA90" i="1"/>
  <c r="AB90" i="1" s="1"/>
  <c r="Z90" i="1"/>
  <c r="U90" i="1"/>
  <c r="V90" i="1" s="1"/>
  <c r="W90" i="1" s="1"/>
  <c r="P90" i="1"/>
  <c r="Q90" i="1" s="1"/>
  <c r="R90" i="1" s="1"/>
  <c r="L90" i="1"/>
  <c r="M90" i="1" s="1"/>
  <c r="K90" i="1"/>
  <c r="V89" i="1"/>
  <c r="AI89" i="1" s="1"/>
  <c r="U89" i="1"/>
  <c r="AA88" i="1"/>
  <c r="Z88" i="1"/>
  <c r="U88" i="1"/>
  <c r="V88" i="1" s="1"/>
  <c r="W88" i="1" s="1"/>
  <c r="AE87" i="1"/>
  <c r="AF87" i="1" s="1"/>
  <c r="Z87" i="1"/>
  <c r="AA87" i="1" s="1"/>
  <c r="AB87" i="1" s="1"/>
  <c r="V87" i="1"/>
  <c r="W87" i="1" s="1"/>
  <c r="U87" i="1"/>
  <c r="Q87" i="1"/>
  <c r="R87" i="1" s="1"/>
  <c r="P87" i="1"/>
  <c r="K87" i="1"/>
  <c r="L87" i="1" s="1"/>
  <c r="M87" i="1" s="1"/>
  <c r="AE86" i="1"/>
  <c r="AF86" i="1" s="1"/>
  <c r="Z86" i="1"/>
  <c r="AA86" i="1" s="1"/>
  <c r="AB86" i="1" s="1"/>
  <c r="Q86" i="1"/>
  <c r="R86" i="1" s="1"/>
  <c r="P86" i="1"/>
  <c r="K86" i="1"/>
  <c r="L86" i="1" s="1"/>
  <c r="M86" i="1" s="1"/>
  <c r="AG85" i="1"/>
  <c r="AE85" i="1"/>
  <c r="AF85" i="1" s="1"/>
  <c r="Z85" i="1"/>
  <c r="AA85" i="1" s="1"/>
  <c r="AB85" i="1" s="1"/>
  <c r="U85" i="1"/>
  <c r="V85" i="1" s="1"/>
  <c r="W85" i="1" s="1"/>
  <c r="Q85" i="1"/>
  <c r="R85" i="1" s="1"/>
  <c r="P85" i="1"/>
  <c r="K85" i="1"/>
  <c r="L85" i="1" s="1"/>
  <c r="M85" i="1" s="1"/>
  <c r="AJ85" i="1" s="1"/>
  <c r="AE84" i="1"/>
  <c r="AF84" i="1" s="1"/>
  <c r="Z84" i="1"/>
  <c r="AA84" i="1" s="1"/>
  <c r="AB84" i="1" s="1"/>
  <c r="V84" i="1"/>
  <c r="W84" i="1" s="1"/>
  <c r="U84" i="1"/>
  <c r="Q84" i="1"/>
  <c r="R84" i="1" s="1"/>
  <c r="P84" i="1"/>
  <c r="K84" i="1"/>
  <c r="L84" i="1" s="1"/>
  <c r="M84" i="1" s="1"/>
  <c r="AE83" i="1"/>
  <c r="AF83" i="1" s="1"/>
  <c r="Z83" i="1"/>
  <c r="AA83" i="1" s="1"/>
  <c r="AB83" i="1" s="1"/>
  <c r="V83" i="1"/>
  <c r="W83" i="1" s="1"/>
  <c r="U83" i="1"/>
  <c r="P83" i="1"/>
  <c r="Q83" i="1" s="1"/>
  <c r="R83" i="1" s="1"/>
  <c r="K83" i="1"/>
  <c r="L83" i="1" s="1"/>
  <c r="M83" i="1" s="1"/>
  <c r="AE82" i="1"/>
  <c r="AF82" i="1" s="1"/>
  <c r="Z82" i="1"/>
  <c r="AA82" i="1" s="1"/>
  <c r="AB82" i="1" s="1"/>
  <c r="V82" i="1"/>
  <c r="W82" i="1" s="1"/>
  <c r="U82" i="1"/>
  <c r="P82" i="1"/>
  <c r="Q82" i="1" s="1"/>
  <c r="R82" i="1" s="1"/>
  <c r="K82" i="1"/>
  <c r="L82" i="1" s="1"/>
  <c r="M82" i="1" s="1"/>
  <c r="AE81" i="1"/>
  <c r="AF81" i="1" s="1"/>
  <c r="AA81" i="1"/>
  <c r="AB81" i="1" s="1"/>
  <c r="Z81" i="1"/>
  <c r="V81" i="1"/>
  <c r="W81" i="1" s="1"/>
  <c r="U81" i="1"/>
  <c r="P81" i="1"/>
  <c r="Q81" i="1" s="1"/>
  <c r="R81" i="1" s="1"/>
  <c r="AG80" i="1"/>
  <c r="AE80" i="1"/>
  <c r="AF80" i="1" s="1"/>
  <c r="Z80" i="1"/>
  <c r="AA80" i="1" s="1"/>
  <c r="AB80" i="1" s="1"/>
  <c r="V80" i="1"/>
  <c r="W80" i="1" s="1"/>
  <c r="U80" i="1"/>
  <c r="P80" i="1"/>
  <c r="Q80" i="1" s="1"/>
  <c r="R80" i="1" s="1"/>
  <c r="K80" i="1"/>
  <c r="L80" i="1" s="1"/>
  <c r="M80" i="1" s="1"/>
  <c r="AE79" i="1"/>
  <c r="AF79" i="1" s="1"/>
  <c r="Z79" i="1"/>
  <c r="AA79" i="1" s="1"/>
  <c r="AB79" i="1" s="1"/>
  <c r="V79" i="1"/>
  <c r="W79" i="1" s="1"/>
  <c r="U79" i="1"/>
  <c r="R79" i="1"/>
  <c r="P79" i="1"/>
  <c r="Q79" i="1" s="1"/>
  <c r="K79" i="1"/>
  <c r="L79" i="1" s="1"/>
  <c r="M79" i="1" s="1"/>
  <c r="P78" i="1"/>
  <c r="Q78" i="1" s="1"/>
  <c r="L78" i="1"/>
  <c r="M78" i="1" s="1"/>
  <c r="K78" i="1"/>
  <c r="AF77" i="1"/>
  <c r="AE77" i="1"/>
  <c r="Z77" i="1"/>
  <c r="AA77" i="1" s="1"/>
  <c r="AB77" i="1" s="1"/>
  <c r="U77" i="1"/>
  <c r="V77" i="1" s="1"/>
  <c r="W77" i="1" s="1"/>
  <c r="P77" i="1"/>
  <c r="Q77" i="1" s="1"/>
  <c r="R77" i="1" s="1"/>
  <c r="L77" i="1"/>
  <c r="M77" i="1" s="1"/>
  <c r="K77" i="1"/>
  <c r="AF76" i="1"/>
  <c r="AE76" i="1"/>
  <c r="AB76" i="1"/>
  <c r="Z76" i="1"/>
  <c r="AA76" i="1" s="1"/>
  <c r="U76" i="1"/>
  <c r="V76" i="1" s="1"/>
  <c r="W76" i="1" s="1"/>
  <c r="P76" i="1"/>
  <c r="Q76" i="1" s="1"/>
  <c r="R76" i="1" s="1"/>
  <c r="L76" i="1"/>
  <c r="M76" i="1" s="1"/>
  <c r="K76" i="1"/>
  <c r="AF75" i="1"/>
  <c r="AI75" i="1" s="1"/>
  <c r="AE75" i="1"/>
  <c r="AB75" i="1"/>
  <c r="AA75" i="1"/>
  <c r="Z75" i="1"/>
  <c r="U75" i="1"/>
  <c r="V75" i="1" s="1"/>
  <c r="W75" i="1" s="1"/>
  <c r="Q75" i="1"/>
  <c r="R75" i="1" s="1"/>
  <c r="P75" i="1"/>
  <c r="L75" i="1"/>
  <c r="M75" i="1" s="1"/>
  <c r="K75" i="1"/>
  <c r="U74" i="1"/>
  <c r="V74" i="1" s="1"/>
  <c r="P74" i="1"/>
  <c r="Q74" i="1" s="1"/>
  <c r="R74" i="1" s="1"/>
  <c r="K74" i="1"/>
  <c r="L74" i="1" s="1"/>
  <c r="M74" i="1" s="1"/>
  <c r="AE73" i="1"/>
  <c r="AF73" i="1" s="1"/>
  <c r="AA73" i="1"/>
  <c r="AB73" i="1" s="1"/>
  <c r="Z73" i="1"/>
  <c r="W73" i="1"/>
  <c r="U73" i="1"/>
  <c r="V73" i="1" s="1"/>
  <c r="P73" i="1"/>
  <c r="Q73" i="1" s="1"/>
  <c r="R73" i="1" s="1"/>
  <c r="K73" i="1"/>
  <c r="L73" i="1" s="1"/>
  <c r="M73" i="1" s="1"/>
  <c r="AF72" i="1"/>
  <c r="AG72" i="1" s="1"/>
  <c r="AJ72" i="1" s="1"/>
  <c r="AE72" i="1"/>
  <c r="AF71" i="1"/>
  <c r="AI71" i="1" s="1"/>
  <c r="AE71" i="1"/>
  <c r="Z71" i="1"/>
  <c r="AA71" i="1" s="1"/>
  <c r="AB71" i="1" s="1"/>
  <c r="W71" i="1"/>
  <c r="U71" i="1"/>
  <c r="V71" i="1" s="1"/>
  <c r="P71" i="1"/>
  <c r="Q71" i="1" s="1"/>
  <c r="R71" i="1" s="1"/>
  <c r="L71" i="1"/>
  <c r="M71" i="1" s="1"/>
  <c r="K71" i="1"/>
  <c r="AF70" i="1"/>
  <c r="AE70" i="1"/>
  <c r="Z70" i="1"/>
  <c r="AA70" i="1" s="1"/>
  <c r="AB70" i="1" s="1"/>
  <c r="U70" i="1"/>
  <c r="V70" i="1" s="1"/>
  <c r="W70" i="1" s="1"/>
  <c r="P70" i="1"/>
  <c r="Q70" i="1" s="1"/>
  <c r="R70" i="1" s="1"/>
  <c r="L70" i="1"/>
  <c r="M70" i="1" s="1"/>
  <c r="K70" i="1"/>
  <c r="AA69" i="1"/>
  <c r="AI69" i="1" s="1"/>
  <c r="Z69" i="1"/>
  <c r="M69" i="1"/>
  <c r="L69" i="1"/>
  <c r="K69" i="1"/>
  <c r="AE68" i="1"/>
  <c r="AF68" i="1" s="1"/>
  <c r="AG68" i="1" s="1"/>
  <c r="AJ68" i="1" s="1"/>
  <c r="U68" i="1"/>
  <c r="V68" i="1" s="1"/>
  <c r="W68" i="1" s="1"/>
  <c r="Q68" i="1"/>
  <c r="R68" i="1" s="1"/>
  <c r="P68" i="1"/>
  <c r="K68" i="1"/>
  <c r="L68" i="1" s="1"/>
  <c r="M68" i="1" s="1"/>
  <c r="AG67" i="1"/>
  <c r="AE67" i="1"/>
  <c r="AF67" i="1" s="1"/>
  <c r="Z67" i="1"/>
  <c r="AA67" i="1" s="1"/>
  <c r="AB67" i="1" s="1"/>
  <c r="U67" i="1"/>
  <c r="V67" i="1" s="1"/>
  <c r="W67" i="1" s="1"/>
  <c r="Q67" i="1"/>
  <c r="R67" i="1" s="1"/>
  <c r="P67" i="1"/>
  <c r="K67" i="1"/>
  <c r="L67" i="1" s="1"/>
  <c r="M67" i="1" s="1"/>
  <c r="AG66" i="1"/>
  <c r="AF66" i="1"/>
  <c r="AE66" i="1"/>
  <c r="Z66" i="1"/>
  <c r="AA66" i="1" s="1"/>
  <c r="AB66" i="1" s="1"/>
  <c r="V66" i="1"/>
  <c r="W66" i="1" s="1"/>
  <c r="U66" i="1"/>
  <c r="Q66" i="1"/>
  <c r="R66" i="1" s="1"/>
  <c r="P66" i="1"/>
  <c r="M66" i="1"/>
  <c r="L66" i="1"/>
  <c r="K66" i="1"/>
  <c r="AG65" i="1"/>
  <c r="AF65" i="1"/>
  <c r="AE65" i="1"/>
  <c r="Z65" i="1"/>
  <c r="AA65" i="1" s="1"/>
  <c r="AB65" i="1" s="1"/>
  <c r="V65" i="1"/>
  <c r="W65" i="1" s="1"/>
  <c r="U65" i="1"/>
  <c r="P65" i="1"/>
  <c r="Q65" i="1" s="1"/>
  <c r="R65" i="1" s="1"/>
  <c r="L65" i="1"/>
  <c r="M65" i="1" s="1"/>
  <c r="K65" i="1"/>
  <c r="AE64" i="1"/>
  <c r="AF64" i="1" s="1"/>
  <c r="Z64" i="1"/>
  <c r="AA64" i="1" s="1"/>
  <c r="AB64" i="1" s="1"/>
  <c r="V64" i="1"/>
  <c r="W64" i="1" s="1"/>
  <c r="U64" i="1"/>
  <c r="P64" i="1"/>
  <c r="Q64" i="1" s="1"/>
  <c r="R64" i="1" s="1"/>
  <c r="K64" i="1"/>
  <c r="L64" i="1" s="1"/>
  <c r="M64" i="1" s="1"/>
  <c r="AE63" i="1"/>
  <c r="AF63" i="1" s="1"/>
  <c r="AA63" i="1"/>
  <c r="AB63" i="1" s="1"/>
  <c r="Z63" i="1"/>
  <c r="V63" i="1"/>
  <c r="W63" i="1" s="1"/>
  <c r="U63" i="1"/>
  <c r="R63" i="1"/>
  <c r="Q63" i="1"/>
  <c r="P63" i="1"/>
  <c r="K63" i="1"/>
  <c r="L63" i="1" s="1"/>
  <c r="M63" i="1" s="1"/>
  <c r="AE62" i="1"/>
  <c r="AF62" i="1" s="1"/>
  <c r="AG62" i="1" s="1"/>
  <c r="AA62" i="1"/>
  <c r="AB62" i="1" s="1"/>
  <c r="Z62" i="1"/>
  <c r="U62" i="1"/>
  <c r="V62" i="1" s="1"/>
  <c r="W62" i="1" s="1"/>
  <c r="P62" i="1"/>
  <c r="Q62" i="1" s="1"/>
  <c r="R62" i="1" s="1"/>
  <c r="K62" i="1"/>
  <c r="L62" i="1" s="1"/>
  <c r="M62" i="1" s="1"/>
  <c r="Z61" i="1"/>
  <c r="AA61" i="1" s="1"/>
  <c r="V61" i="1"/>
  <c r="W61" i="1" s="1"/>
  <c r="U61" i="1"/>
  <c r="R61" i="1"/>
  <c r="P61" i="1"/>
  <c r="Q61" i="1" s="1"/>
  <c r="K61" i="1"/>
  <c r="L61" i="1" s="1"/>
  <c r="M61" i="1" s="1"/>
  <c r="AF60" i="1"/>
  <c r="AE60" i="1"/>
  <c r="AE59" i="1"/>
  <c r="AF59" i="1" s="1"/>
  <c r="AG59" i="1" s="1"/>
  <c r="AJ59" i="1" s="1"/>
  <c r="AA59" i="1"/>
  <c r="AB59" i="1" s="1"/>
  <c r="Z59" i="1"/>
  <c r="U59" i="1"/>
  <c r="V59" i="1" s="1"/>
  <c r="W59" i="1" s="1"/>
  <c r="Q59" i="1"/>
  <c r="R59" i="1" s="1"/>
  <c r="P59" i="1"/>
  <c r="K59" i="1"/>
  <c r="L59" i="1" s="1"/>
  <c r="M59" i="1" s="1"/>
  <c r="AE58" i="1"/>
  <c r="AF58" i="1" s="1"/>
  <c r="AF57" i="1"/>
  <c r="AI57" i="1" s="1"/>
  <c r="AE57" i="1"/>
  <c r="AA57" i="1"/>
  <c r="AB57" i="1" s="1"/>
  <c r="Z57" i="1"/>
  <c r="W57" i="1"/>
  <c r="V57" i="1"/>
  <c r="U57" i="1"/>
  <c r="P57" i="1"/>
  <c r="Q57" i="1" s="1"/>
  <c r="R57" i="1" s="1"/>
  <c r="L57" i="1"/>
  <c r="M57" i="1" s="1"/>
  <c r="K57" i="1"/>
  <c r="AF56" i="1"/>
  <c r="AE56" i="1"/>
  <c r="Z56" i="1"/>
  <c r="AA56" i="1" s="1"/>
  <c r="AB56" i="1" s="1"/>
  <c r="U56" i="1"/>
  <c r="V56" i="1" s="1"/>
  <c r="W56" i="1" s="1"/>
  <c r="P56" i="1"/>
  <c r="Q56" i="1" s="1"/>
  <c r="R56" i="1" s="1"/>
  <c r="L56" i="1"/>
  <c r="M56" i="1" s="1"/>
  <c r="K56" i="1"/>
  <c r="AE55" i="1"/>
  <c r="AF55" i="1" s="1"/>
  <c r="AB55" i="1"/>
  <c r="Z55" i="1"/>
  <c r="AA55" i="1" s="1"/>
  <c r="U55" i="1"/>
  <c r="V55" i="1" s="1"/>
  <c r="W55" i="1" s="1"/>
  <c r="P55" i="1"/>
  <c r="Q55" i="1" s="1"/>
  <c r="R55" i="1" s="1"/>
  <c r="L55" i="1"/>
  <c r="M55" i="1" s="1"/>
  <c r="K55" i="1"/>
  <c r="AF54" i="1"/>
  <c r="AI54" i="1" s="1"/>
  <c r="AE54" i="1"/>
  <c r="AB54" i="1"/>
  <c r="AA54" i="1"/>
  <c r="Z54" i="1"/>
  <c r="V54" i="1"/>
  <c r="W54" i="1" s="1"/>
  <c r="U54" i="1"/>
  <c r="R54" i="1"/>
  <c r="Q54" i="1"/>
  <c r="P54" i="1"/>
  <c r="L54" i="1"/>
  <c r="M54" i="1" s="1"/>
  <c r="K54" i="1"/>
  <c r="AE53" i="1"/>
  <c r="AF53" i="1" s="1"/>
  <c r="Z53" i="1"/>
  <c r="AA53" i="1" s="1"/>
  <c r="AB53" i="1" s="1"/>
  <c r="AE52" i="1"/>
  <c r="AF52" i="1" s="1"/>
  <c r="Z52" i="1"/>
  <c r="AA52" i="1" s="1"/>
  <c r="AB52" i="1" s="1"/>
  <c r="AI51" i="1"/>
  <c r="W51" i="1"/>
  <c r="AJ51" i="1" s="1"/>
  <c r="V51" i="1"/>
  <c r="U51" i="1"/>
  <c r="Q51" i="1"/>
  <c r="R51" i="1" s="1"/>
  <c r="P51" i="1"/>
  <c r="M51" i="1"/>
  <c r="L51" i="1"/>
  <c r="K51" i="1"/>
  <c r="V50" i="1"/>
  <c r="AI50" i="1" s="1"/>
  <c r="U50" i="1"/>
  <c r="K50" i="1"/>
  <c r="L50" i="1" s="1"/>
  <c r="M50" i="1" s="1"/>
  <c r="AE49" i="1"/>
  <c r="AF49" i="1" s="1"/>
  <c r="AG49" i="1" s="1"/>
  <c r="Z49" i="1"/>
  <c r="AA49" i="1" s="1"/>
  <c r="AB49" i="1" s="1"/>
  <c r="U49" i="1"/>
  <c r="V49" i="1" s="1"/>
  <c r="W49" i="1" s="1"/>
  <c r="P49" i="1"/>
  <c r="Q49" i="1" s="1"/>
  <c r="R49" i="1" s="1"/>
  <c r="K49" i="1"/>
  <c r="L49" i="1" s="1"/>
  <c r="M49" i="1" s="1"/>
  <c r="AG48" i="1"/>
  <c r="AJ48" i="1" s="1"/>
  <c r="AF48" i="1"/>
  <c r="AE48" i="1"/>
  <c r="AA48" i="1"/>
  <c r="AB48" i="1" s="1"/>
  <c r="Z48" i="1"/>
  <c r="W48" i="1"/>
  <c r="V48" i="1"/>
  <c r="U48" i="1"/>
  <c r="Q48" i="1"/>
  <c r="R48" i="1" s="1"/>
  <c r="P48" i="1"/>
  <c r="M48" i="1"/>
  <c r="L48" i="1"/>
  <c r="AI48" i="1" s="1"/>
  <c r="K48" i="1"/>
  <c r="AF47" i="1"/>
  <c r="AG47" i="1" s="1"/>
  <c r="AE47" i="1"/>
  <c r="Z47" i="1"/>
  <c r="AA47" i="1" s="1"/>
  <c r="AB47" i="1" s="1"/>
  <c r="U47" i="1"/>
  <c r="V47" i="1" s="1"/>
  <c r="W47" i="1" s="1"/>
  <c r="P47" i="1"/>
  <c r="Q47" i="1" s="1"/>
  <c r="R47" i="1" s="1"/>
  <c r="AE46" i="1"/>
  <c r="AF46" i="1" s="1"/>
  <c r="AG46" i="1" s="1"/>
  <c r="AA46" i="1"/>
  <c r="AB46" i="1" s="1"/>
  <c r="Z46" i="1"/>
  <c r="U46" i="1"/>
  <c r="V46" i="1" s="1"/>
  <c r="W46" i="1" s="1"/>
  <c r="P46" i="1"/>
  <c r="Q46" i="1" s="1"/>
  <c r="R46" i="1" s="1"/>
  <c r="K46" i="1"/>
  <c r="L46" i="1" s="1"/>
  <c r="M46" i="1" s="1"/>
  <c r="Q45" i="1"/>
  <c r="AI45" i="1" s="1"/>
  <c r="P45" i="1"/>
  <c r="AF44" i="1"/>
  <c r="AG44" i="1" s="1"/>
  <c r="AE44" i="1"/>
  <c r="Z44" i="1"/>
  <c r="AA44" i="1" s="1"/>
  <c r="AB44" i="1" s="1"/>
  <c r="U44" i="1"/>
  <c r="V44" i="1" s="1"/>
  <c r="P44" i="1"/>
  <c r="Q44" i="1" s="1"/>
  <c r="R44" i="1" s="1"/>
  <c r="L44" i="1"/>
  <c r="M44" i="1" s="1"/>
  <c r="K44" i="1"/>
  <c r="AE43" i="1"/>
  <c r="AF43" i="1" s="1"/>
  <c r="Z43" i="1"/>
  <c r="AA43" i="1" s="1"/>
  <c r="AB43" i="1" s="1"/>
  <c r="W43" i="1"/>
  <c r="U43" i="1"/>
  <c r="V43" i="1" s="1"/>
  <c r="P43" i="1"/>
  <c r="Q43" i="1" s="1"/>
  <c r="R43" i="1" s="1"/>
  <c r="M43" i="1"/>
  <c r="L43" i="1"/>
  <c r="K43" i="1"/>
  <c r="AF42" i="1"/>
  <c r="AE42" i="1"/>
  <c r="AA42" i="1"/>
  <c r="AB42" i="1" s="1"/>
  <c r="Z42" i="1"/>
  <c r="U42" i="1"/>
  <c r="V42" i="1" s="1"/>
  <c r="W42" i="1" s="1"/>
  <c r="Q42" i="1"/>
  <c r="R42" i="1" s="1"/>
  <c r="P42" i="1"/>
  <c r="AE41" i="1"/>
  <c r="AF41" i="1" s="1"/>
  <c r="Z41" i="1"/>
  <c r="AA41" i="1" s="1"/>
  <c r="AB41" i="1" s="1"/>
  <c r="V41" i="1"/>
  <c r="W41" i="1" s="1"/>
  <c r="U41" i="1"/>
  <c r="P41" i="1"/>
  <c r="Q41" i="1" s="1"/>
  <c r="R41" i="1" s="1"/>
  <c r="L41" i="1"/>
  <c r="M41" i="1" s="1"/>
  <c r="K41" i="1"/>
  <c r="AF40" i="1"/>
  <c r="AE40" i="1"/>
  <c r="AB40" i="1"/>
  <c r="Z40" i="1"/>
  <c r="AA40" i="1" s="1"/>
  <c r="V40" i="1"/>
  <c r="W40" i="1" s="1"/>
  <c r="U40" i="1"/>
  <c r="P40" i="1"/>
  <c r="Q40" i="1" s="1"/>
  <c r="R40" i="1" s="1"/>
  <c r="M40" i="1"/>
  <c r="L40" i="1"/>
  <c r="K40" i="1"/>
  <c r="AE39" i="1"/>
  <c r="AF39" i="1" s="1"/>
  <c r="AA39" i="1"/>
  <c r="AB39" i="1" s="1"/>
  <c r="Z39" i="1"/>
  <c r="U39" i="1"/>
  <c r="V39" i="1" s="1"/>
  <c r="W39" i="1" s="1"/>
  <c r="R39" i="1"/>
  <c r="Q39" i="1"/>
  <c r="P39" i="1"/>
  <c r="AF38" i="1"/>
  <c r="AE38" i="1"/>
  <c r="Z38" i="1"/>
  <c r="AA38" i="1" s="1"/>
  <c r="AB38" i="1" s="1"/>
  <c r="U38" i="1"/>
  <c r="V38" i="1" s="1"/>
  <c r="W38" i="1" s="1"/>
  <c r="AE37" i="1"/>
  <c r="AF37" i="1" s="1"/>
  <c r="Z37" i="1"/>
  <c r="AA37" i="1" s="1"/>
  <c r="AB37" i="1" s="1"/>
  <c r="U37" i="1"/>
  <c r="V37" i="1" s="1"/>
  <c r="W37" i="1" s="1"/>
  <c r="P37" i="1"/>
  <c r="Q37" i="1" s="1"/>
  <c r="R37" i="1" s="1"/>
  <c r="L37" i="1"/>
  <c r="M37" i="1" s="1"/>
  <c r="K37" i="1"/>
  <c r="AE36" i="1"/>
  <c r="AF36" i="1" s="1"/>
  <c r="AA36" i="1"/>
  <c r="AB36" i="1" s="1"/>
  <c r="Z36" i="1"/>
  <c r="U36" i="1"/>
  <c r="V36" i="1" s="1"/>
  <c r="W36" i="1" s="1"/>
  <c r="AF35" i="1"/>
  <c r="AE35" i="1"/>
  <c r="Z35" i="1"/>
  <c r="AA35" i="1" s="1"/>
  <c r="AB35" i="1" s="1"/>
  <c r="U35" i="1"/>
  <c r="V35" i="1" s="1"/>
  <c r="W35" i="1" s="1"/>
  <c r="Q35" i="1"/>
  <c r="R35" i="1" s="1"/>
  <c r="P35" i="1"/>
  <c r="L35" i="1"/>
  <c r="M35" i="1" s="1"/>
  <c r="K35" i="1"/>
  <c r="AF34" i="1"/>
  <c r="AE34" i="1"/>
  <c r="Z34" i="1"/>
  <c r="AA34" i="1" s="1"/>
  <c r="AB34" i="1" s="1"/>
  <c r="U34" i="1"/>
  <c r="V34" i="1" s="1"/>
  <c r="W34" i="1" s="1"/>
  <c r="Q34" i="1"/>
  <c r="R34" i="1" s="1"/>
  <c r="P34" i="1"/>
  <c r="AE33" i="1"/>
  <c r="AF33" i="1" s="1"/>
  <c r="AB33" i="1"/>
  <c r="AA33" i="1"/>
  <c r="Z33" i="1"/>
  <c r="U33" i="1"/>
  <c r="V33" i="1" s="1"/>
  <c r="W33" i="1" s="1"/>
  <c r="P33" i="1"/>
  <c r="Q33" i="1" s="1"/>
  <c r="R33" i="1" s="1"/>
  <c r="K33" i="1"/>
  <c r="L33" i="1" s="1"/>
  <c r="M33" i="1" s="1"/>
  <c r="AF32" i="1"/>
  <c r="AE32" i="1"/>
  <c r="Z32" i="1"/>
  <c r="AA32" i="1" s="1"/>
  <c r="AB32" i="1" s="1"/>
  <c r="U32" i="1"/>
  <c r="V32" i="1" s="1"/>
  <c r="W32" i="1" s="1"/>
  <c r="Q32" i="1"/>
  <c r="R32" i="1" s="1"/>
  <c r="P32" i="1"/>
  <c r="L32" i="1"/>
  <c r="M32" i="1" s="1"/>
  <c r="K32" i="1"/>
  <c r="AF31" i="1"/>
  <c r="AE31" i="1"/>
  <c r="Z31" i="1"/>
  <c r="AA31" i="1" s="1"/>
  <c r="AB31" i="1" s="1"/>
  <c r="U31" i="1"/>
  <c r="V31" i="1" s="1"/>
  <c r="W31" i="1" s="1"/>
  <c r="Q31" i="1"/>
  <c r="R31" i="1" s="1"/>
  <c r="P31" i="1"/>
  <c r="L31" i="1"/>
  <c r="M31" i="1" s="1"/>
  <c r="K31" i="1"/>
  <c r="AG30" i="1"/>
  <c r="AF30" i="1"/>
  <c r="AE30" i="1"/>
  <c r="Z30" i="1"/>
  <c r="AA30" i="1" s="1"/>
  <c r="U30" i="1"/>
  <c r="V30" i="1" s="1"/>
  <c r="W30" i="1" s="1"/>
  <c r="P30" i="1"/>
  <c r="Q30" i="1" s="1"/>
  <c r="R30" i="1" s="1"/>
  <c r="M30" i="1"/>
  <c r="L30" i="1"/>
  <c r="K30" i="1"/>
  <c r="AE29" i="1"/>
  <c r="AF29" i="1" s="1"/>
  <c r="Z29" i="1"/>
  <c r="AA29" i="1" s="1"/>
  <c r="AB29" i="1" s="1"/>
  <c r="V29" i="1"/>
  <c r="W29" i="1" s="1"/>
  <c r="U29" i="1"/>
  <c r="Q29" i="1"/>
  <c r="R29" i="1" s="1"/>
  <c r="P29" i="1"/>
  <c r="K29" i="1"/>
  <c r="L29" i="1" s="1"/>
  <c r="M29" i="1" s="1"/>
  <c r="AE28" i="1"/>
  <c r="AF28" i="1" s="1"/>
  <c r="Z28" i="1"/>
  <c r="AA28" i="1" s="1"/>
  <c r="AB28" i="1" s="1"/>
  <c r="V28" i="1"/>
  <c r="W28" i="1" s="1"/>
  <c r="U28" i="1"/>
  <c r="Q28" i="1"/>
  <c r="R28" i="1" s="1"/>
  <c r="P28" i="1"/>
  <c r="K28" i="1"/>
  <c r="L28" i="1" s="1"/>
  <c r="M28" i="1" s="1"/>
  <c r="AE27" i="1"/>
  <c r="AF27" i="1" s="1"/>
  <c r="Z27" i="1"/>
  <c r="AA27" i="1" s="1"/>
  <c r="AB27" i="1" s="1"/>
  <c r="U27" i="1"/>
  <c r="V27" i="1" s="1"/>
  <c r="W27" i="1" s="1"/>
  <c r="R27" i="1"/>
  <c r="Q27" i="1"/>
  <c r="P27" i="1"/>
  <c r="K27" i="1"/>
  <c r="L27" i="1" s="1"/>
  <c r="M27" i="1" s="1"/>
  <c r="AE26" i="1"/>
  <c r="AF26" i="1" s="1"/>
  <c r="AA26" i="1"/>
  <c r="AB26" i="1" s="1"/>
  <c r="Z26" i="1"/>
  <c r="V26" i="1"/>
  <c r="W26" i="1" s="1"/>
  <c r="U26" i="1"/>
  <c r="P26" i="1"/>
  <c r="Q26" i="1" s="1"/>
  <c r="R26" i="1" s="1"/>
  <c r="K26" i="1"/>
  <c r="L26" i="1" s="1"/>
  <c r="M26" i="1" s="1"/>
  <c r="AE25" i="1"/>
  <c r="AF25" i="1" s="1"/>
  <c r="AA25" i="1"/>
  <c r="AB25" i="1" s="1"/>
  <c r="Z25" i="1"/>
  <c r="V25" i="1"/>
  <c r="W25" i="1" s="1"/>
  <c r="U25" i="1"/>
  <c r="P25" i="1"/>
  <c r="Q25" i="1" s="1"/>
  <c r="R25" i="1" s="1"/>
  <c r="K25" i="1"/>
  <c r="L25" i="1" s="1"/>
  <c r="M25" i="1" s="1"/>
  <c r="AE24" i="1"/>
  <c r="AF24" i="1" s="1"/>
  <c r="Z24" i="1"/>
  <c r="AA24" i="1" s="1"/>
  <c r="AB24" i="1" s="1"/>
  <c r="W24" i="1"/>
  <c r="V24" i="1"/>
  <c r="U24" i="1"/>
  <c r="P24" i="1"/>
  <c r="Q24" i="1" s="1"/>
  <c r="R24" i="1" s="1"/>
  <c r="K24" i="1"/>
  <c r="L24" i="1" s="1"/>
  <c r="M24" i="1" s="1"/>
  <c r="AF23" i="1"/>
  <c r="AG23" i="1" s="1"/>
  <c r="AE23" i="1"/>
  <c r="AA23" i="1"/>
  <c r="AB23" i="1" s="1"/>
  <c r="Z23" i="1"/>
  <c r="U23" i="1"/>
  <c r="V23" i="1" s="1"/>
  <c r="W23" i="1" s="1"/>
  <c r="P23" i="1"/>
  <c r="Q23" i="1" s="1"/>
  <c r="R23" i="1" s="1"/>
  <c r="L23" i="1"/>
  <c r="M23" i="1" s="1"/>
  <c r="K23" i="1"/>
  <c r="AF22" i="1"/>
  <c r="AE22" i="1"/>
  <c r="AA22" i="1"/>
  <c r="AB22" i="1" s="1"/>
  <c r="Z22" i="1"/>
  <c r="U22" i="1"/>
  <c r="V22" i="1" s="1"/>
  <c r="W22" i="1" s="1"/>
  <c r="P22" i="1"/>
  <c r="Q22" i="1" s="1"/>
  <c r="R22" i="1" s="1"/>
  <c r="L22" i="1"/>
  <c r="M22" i="1" s="1"/>
  <c r="K22" i="1"/>
  <c r="AE21" i="1"/>
  <c r="AF21" i="1" s="1"/>
  <c r="AB21" i="1"/>
  <c r="AA21" i="1"/>
  <c r="Z21" i="1"/>
  <c r="U21" i="1"/>
  <c r="V21" i="1" s="1"/>
  <c r="W21" i="1" s="1"/>
  <c r="P21" i="1"/>
  <c r="Q21" i="1" s="1"/>
  <c r="R21" i="1" s="1"/>
  <c r="K21" i="1"/>
  <c r="L21" i="1" s="1"/>
  <c r="M21" i="1" s="1"/>
  <c r="AF20" i="1"/>
  <c r="AE20" i="1"/>
  <c r="Z20" i="1"/>
  <c r="AA20" i="1" s="1"/>
  <c r="AB20" i="1" s="1"/>
  <c r="U20" i="1"/>
  <c r="V20" i="1" s="1"/>
  <c r="W20" i="1" s="1"/>
  <c r="Q20" i="1"/>
  <c r="R20" i="1" s="1"/>
  <c r="P20" i="1"/>
  <c r="L20" i="1"/>
  <c r="M20" i="1" s="1"/>
  <c r="K20" i="1"/>
  <c r="AF19" i="1"/>
  <c r="AE19" i="1"/>
  <c r="Z19" i="1"/>
  <c r="AA19" i="1" s="1"/>
  <c r="AB19" i="1" s="1"/>
  <c r="U19" i="1"/>
  <c r="V19" i="1" s="1"/>
  <c r="W19" i="1" s="1"/>
  <c r="Q19" i="1"/>
  <c r="R19" i="1" s="1"/>
  <c r="P19" i="1"/>
  <c r="L19" i="1"/>
  <c r="M19" i="1" s="1"/>
  <c r="K19" i="1"/>
  <c r="AG18" i="1"/>
  <c r="AF18" i="1"/>
  <c r="AE18" i="1"/>
  <c r="Z18" i="1"/>
  <c r="AA18" i="1" s="1"/>
  <c r="U18" i="1"/>
  <c r="V18" i="1" s="1"/>
  <c r="W18" i="1" s="1"/>
  <c r="P18" i="1"/>
  <c r="Q18" i="1" s="1"/>
  <c r="R18" i="1" s="1"/>
  <c r="M18" i="1"/>
  <c r="L18" i="1"/>
  <c r="K18" i="1"/>
  <c r="AE17" i="1"/>
  <c r="AF17" i="1" s="1"/>
  <c r="Z17" i="1"/>
  <c r="AA17" i="1" s="1"/>
  <c r="AB17" i="1" s="1"/>
  <c r="V17" i="1"/>
  <c r="W17" i="1" s="1"/>
  <c r="U17" i="1"/>
  <c r="Q17" i="1"/>
  <c r="R17" i="1" s="1"/>
  <c r="P17" i="1"/>
  <c r="K17" i="1"/>
  <c r="L17" i="1" s="1"/>
  <c r="M17" i="1" s="1"/>
  <c r="K16" i="1"/>
  <c r="L16" i="1" s="1"/>
  <c r="AE15" i="1"/>
  <c r="AF15" i="1" s="1"/>
  <c r="Z15" i="1"/>
  <c r="AA15" i="1" s="1"/>
  <c r="AB15" i="1" s="1"/>
  <c r="U15" i="1"/>
  <c r="V15" i="1" s="1"/>
  <c r="W15" i="1" s="1"/>
  <c r="R15" i="1"/>
  <c r="Q15" i="1"/>
  <c r="P15" i="1"/>
  <c r="K15" i="1"/>
  <c r="L15" i="1" s="1"/>
  <c r="M15" i="1" s="1"/>
  <c r="AE14" i="1"/>
  <c r="AF14" i="1" s="1"/>
  <c r="AA14" i="1"/>
  <c r="AB14" i="1" s="1"/>
  <c r="Z14" i="1"/>
  <c r="L13" i="1"/>
  <c r="AI13" i="1" s="1"/>
  <c r="K13" i="1"/>
  <c r="AE12" i="1"/>
  <c r="AF12" i="1" s="1"/>
  <c r="AB12" i="1"/>
  <c r="AA12" i="1"/>
  <c r="Z12" i="1"/>
  <c r="U12" i="1"/>
  <c r="V12" i="1" s="1"/>
  <c r="W12" i="1" s="1"/>
  <c r="P12" i="1"/>
  <c r="Q12" i="1" s="1"/>
  <c r="R12" i="1" s="1"/>
  <c r="K12" i="1"/>
  <c r="L12" i="1" s="1"/>
  <c r="M12" i="1" s="1"/>
  <c r="AF11" i="1"/>
  <c r="AI11" i="1" s="1"/>
  <c r="AE11" i="1"/>
  <c r="Z11" i="1"/>
  <c r="AA11" i="1" s="1"/>
  <c r="AB11" i="1" s="1"/>
  <c r="U11" i="1"/>
  <c r="V11" i="1" s="1"/>
  <c r="W11" i="1" s="1"/>
  <c r="Q11" i="1"/>
  <c r="R11" i="1" s="1"/>
  <c r="P11" i="1"/>
  <c r="L11" i="1"/>
  <c r="M11" i="1" s="1"/>
  <c r="K11" i="1"/>
  <c r="AF10" i="1"/>
  <c r="AE10" i="1"/>
  <c r="Z10" i="1"/>
  <c r="AA10" i="1" s="1"/>
  <c r="AB10" i="1" s="1"/>
  <c r="U10" i="1"/>
  <c r="V10" i="1" s="1"/>
  <c r="W10" i="1" s="1"/>
  <c r="U9" i="1"/>
  <c r="V9" i="1" s="1"/>
  <c r="Q8" i="1"/>
  <c r="R8" i="1" s="1"/>
  <c r="P8" i="1"/>
  <c r="L8" i="1"/>
  <c r="M8" i="1" s="1"/>
  <c r="K8" i="1"/>
  <c r="Q7" i="1"/>
  <c r="AI7" i="1" s="1"/>
  <c r="P7" i="1"/>
  <c r="AG6" i="1"/>
  <c r="AF6" i="1"/>
  <c r="AE6" i="1"/>
  <c r="Z6" i="1"/>
  <c r="AA6" i="1" s="1"/>
  <c r="U6" i="1"/>
  <c r="V6" i="1" s="1"/>
  <c r="W6" i="1" s="1"/>
  <c r="P6" i="1"/>
  <c r="Q6" i="1" s="1"/>
  <c r="R6" i="1" s="1"/>
  <c r="M6" i="1"/>
  <c r="L6" i="1"/>
  <c r="K6" i="1"/>
  <c r="AG5" i="1"/>
  <c r="AF5" i="1"/>
  <c r="AI5" i="1" s="1"/>
  <c r="AE5" i="1"/>
  <c r="Z5" i="1"/>
  <c r="AA5" i="1" s="1"/>
  <c r="AB5" i="1" s="1"/>
  <c r="V5" i="1"/>
  <c r="W5" i="1" s="1"/>
  <c r="U5" i="1"/>
  <c r="Q5" i="1"/>
  <c r="R5" i="1" s="1"/>
  <c r="P5" i="1"/>
  <c r="M5" i="1"/>
  <c r="L5" i="1"/>
  <c r="K5" i="1"/>
  <c r="AE4" i="1"/>
  <c r="AF4" i="1" s="1"/>
  <c r="Z4" i="1"/>
  <c r="AA4" i="1" s="1"/>
  <c r="AB4" i="1" s="1"/>
  <c r="V4" i="1"/>
  <c r="W4" i="1" s="1"/>
  <c r="U4" i="1"/>
  <c r="Q4" i="1"/>
  <c r="R4" i="1" s="1"/>
  <c r="P4" i="1"/>
  <c r="K4" i="1"/>
  <c r="L4" i="1" s="1"/>
  <c r="M4" i="1" s="1"/>
  <c r="AE3" i="1"/>
  <c r="AF3" i="1" s="1"/>
  <c r="Z3" i="1"/>
  <c r="AA3" i="1" s="1"/>
  <c r="AB3" i="1" s="1"/>
  <c r="U3" i="1"/>
  <c r="V3" i="1" s="1"/>
  <c r="W3" i="1" s="1"/>
  <c r="R3" i="1"/>
  <c r="Q3" i="1"/>
  <c r="P3" i="1"/>
  <c r="K3" i="1"/>
  <c r="L3" i="1" s="1"/>
  <c r="M3" i="1" s="1"/>
  <c r="AI55" i="1" l="1"/>
  <c r="AG55" i="1"/>
  <c r="AJ55" i="1" s="1"/>
  <c r="AI3" i="1"/>
  <c r="AG3" i="1"/>
  <c r="AJ3" i="1" s="1"/>
  <c r="AI6" i="1"/>
  <c r="AB6" i="1"/>
  <c r="AJ6" i="1" s="1"/>
  <c r="AI28" i="1"/>
  <c r="AG28" i="1"/>
  <c r="AJ28" i="1" s="1"/>
  <c r="AI31" i="1"/>
  <c r="AI14" i="1"/>
  <c r="AG14" i="1"/>
  <c r="AJ14" i="1" s="1"/>
  <c r="AI17" i="1"/>
  <c r="AG17" i="1"/>
  <c r="AJ17" i="1" s="1"/>
  <c r="AJ23" i="1"/>
  <c r="AI30" i="1"/>
  <c r="AB30" i="1"/>
  <c r="AI10" i="1"/>
  <c r="AI20" i="1"/>
  <c r="AI39" i="1"/>
  <c r="AG39" i="1"/>
  <c r="AJ39" i="1" s="1"/>
  <c r="AI44" i="1"/>
  <c r="W44" i="1"/>
  <c r="AJ62" i="1"/>
  <c r="AG25" i="1"/>
  <c r="AJ25" i="1" s="1"/>
  <c r="AI25" i="1"/>
  <c r="AI33" i="1"/>
  <c r="AG33" i="1"/>
  <c r="AJ33" i="1" s="1"/>
  <c r="AG37" i="1"/>
  <c r="AJ37" i="1" s="1"/>
  <c r="AI37" i="1"/>
  <c r="AJ30" i="1"/>
  <c r="AI26" i="1"/>
  <c r="AG26" i="1"/>
  <c r="AJ26" i="1" s="1"/>
  <c r="AI12" i="1"/>
  <c r="AG12" i="1"/>
  <c r="AJ12" i="1" s="1"/>
  <c r="AI15" i="1"/>
  <c r="AG15" i="1"/>
  <c r="AJ15" i="1" s="1"/>
  <c r="AI22" i="1"/>
  <c r="AI27" i="1"/>
  <c r="AG27" i="1"/>
  <c r="AJ27" i="1" s="1"/>
  <c r="AI35" i="1"/>
  <c r="AJ5" i="1"/>
  <c r="AI16" i="1"/>
  <c r="M16" i="1"/>
  <c r="AJ16" i="1" s="1"/>
  <c r="AI19" i="1"/>
  <c r="AI43" i="1"/>
  <c r="AG43" i="1"/>
  <c r="AJ43" i="1" s="1"/>
  <c r="AI4" i="1"/>
  <c r="AG4" i="1"/>
  <c r="AJ4" i="1" s="1"/>
  <c r="AB18" i="1"/>
  <c r="AJ18" i="1" s="1"/>
  <c r="AI18" i="1"/>
  <c r="AI29" i="1"/>
  <c r="AG29" i="1"/>
  <c r="AJ29" i="1" s="1"/>
  <c r="AI38" i="1"/>
  <c r="AI41" i="1"/>
  <c r="AG41" i="1"/>
  <c r="AJ41" i="1" s="1"/>
  <c r="AI9" i="1"/>
  <c r="W9" i="1"/>
  <c r="AJ9" i="1" s="1"/>
  <c r="AI24" i="1"/>
  <c r="AG24" i="1"/>
  <c r="AJ24" i="1" s="1"/>
  <c r="AI32" i="1"/>
  <c r="AJ67" i="1"/>
  <c r="AJ8" i="1"/>
  <c r="AI21" i="1"/>
  <c r="AG21" i="1"/>
  <c r="AJ21" i="1" s="1"/>
  <c r="AI34" i="1"/>
  <c r="AI36" i="1"/>
  <c r="AG36" i="1"/>
  <c r="AJ36" i="1" s="1"/>
  <c r="AI56" i="1"/>
  <c r="AG57" i="1"/>
  <c r="AJ57" i="1" s="1"/>
  <c r="AI99" i="1"/>
  <c r="AG99" i="1"/>
  <c r="AJ99" i="1" s="1"/>
  <c r="AI8" i="1"/>
  <c r="AI23" i="1"/>
  <c r="AI64" i="1"/>
  <c r="AG64" i="1"/>
  <c r="AJ64" i="1" s="1"/>
  <c r="AI74" i="1"/>
  <c r="W74" i="1"/>
  <c r="AJ74" i="1" s="1"/>
  <c r="AJ93" i="1"/>
  <c r="AI96" i="1"/>
  <c r="AG104" i="1"/>
  <c r="AJ104" i="1" s="1"/>
  <c r="AI111" i="1"/>
  <c r="W111" i="1"/>
  <c r="AJ111" i="1" s="1"/>
  <c r="AI130" i="1"/>
  <c r="AG130" i="1"/>
  <c r="AJ130" i="1" s="1"/>
  <c r="AI59" i="1"/>
  <c r="AI87" i="1"/>
  <c r="AG87" i="1"/>
  <c r="AJ87" i="1" s="1"/>
  <c r="AI53" i="1"/>
  <c r="AG53" i="1"/>
  <c r="AJ53" i="1" s="1"/>
  <c r="AI72" i="1"/>
  <c r="AI79" i="1"/>
  <c r="AG79" i="1"/>
  <c r="AJ79" i="1" s="1"/>
  <c r="AI84" i="1"/>
  <c r="AG84" i="1"/>
  <c r="AJ84" i="1" s="1"/>
  <c r="AJ90" i="1"/>
  <c r="AI93" i="1"/>
  <c r="AI112" i="1"/>
  <c r="AG112" i="1"/>
  <c r="AJ112" i="1" s="1"/>
  <c r="AI117" i="1"/>
  <c r="AG117" i="1"/>
  <c r="AJ117" i="1" s="1"/>
  <c r="AI123" i="1"/>
  <c r="AG123" i="1"/>
  <c r="AJ123" i="1" s="1"/>
  <c r="AI58" i="1"/>
  <c r="AG58" i="1"/>
  <c r="AJ58" i="1" s="1"/>
  <c r="AI60" i="1"/>
  <c r="AG60" i="1"/>
  <c r="AJ60" i="1" s="1"/>
  <c r="AI70" i="1"/>
  <c r="AG70" i="1"/>
  <c r="AJ70" i="1" s="1"/>
  <c r="AJ114" i="1"/>
  <c r="AJ119" i="1"/>
  <c r="AI125" i="1"/>
  <c r="AJ129" i="1"/>
  <c r="AI132" i="1"/>
  <c r="AG132" i="1"/>
  <c r="AJ132" i="1" s="1"/>
  <c r="AI82" i="1"/>
  <c r="AG82" i="1"/>
  <c r="AJ82" i="1" s="1"/>
  <c r="AI121" i="1"/>
  <c r="AG121" i="1"/>
  <c r="AJ121" i="1" s="1"/>
  <c r="R7" i="1"/>
  <c r="AJ7" i="1" s="1"/>
  <c r="AG10" i="1"/>
  <c r="AJ10" i="1" s="1"/>
  <c r="AG19" i="1"/>
  <c r="AJ19" i="1" s="1"/>
  <c r="AG31" i="1"/>
  <c r="AJ31" i="1" s="1"/>
  <c r="AG34" i="1"/>
  <c r="AJ34" i="1" s="1"/>
  <c r="AJ47" i="1"/>
  <c r="AJ49" i="1"/>
  <c r="AI77" i="1"/>
  <c r="AI81" i="1"/>
  <c r="AG81" i="1"/>
  <c r="AJ81" i="1" s="1"/>
  <c r="AI86" i="1"/>
  <c r="AI88" i="1"/>
  <c r="AB88" i="1"/>
  <c r="AJ88" i="1" s="1"/>
  <c r="AG101" i="1"/>
  <c r="AJ101" i="1" s="1"/>
  <c r="AI103" i="1"/>
  <c r="AG103" i="1"/>
  <c r="AJ103" i="1" s="1"/>
  <c r="AI108" i="1"/>
  <c r="AB108" i="1"/>
  <c r="AJ108" i="1" s="1"/>
  <c r="AI114" i="1"/>
  <c r="AI119" i="1"/>
  <c r="AI129" i="1"/>
  <c r="AJ65" i="1"/>
  <c r="AJ44" i="1"/>
  <c r="AI47" i="1"/>
  <c r="AI49" i="1"/>
  <c r="AI67" i="1"/>
  <c r="AG86" i="1"/>
  <c r="AJ86" i="1" s="1"/>
  <c r="AI92" i="1"/>
  <c r="AJ98" i="1"/>
  <c r="AI120" i="1"/>
  <c r="M120" i="1"/>
  <c r="AJ120" i="1" s="1"/>
  <c r="AI68" i="1"/>
  <c r="AI63" i="1"/>
  <c r="AG63" i="1"/>
  <c r="AJ63" i="1" s="1"/>
  <c r="AI83" i="1"/>
  <c r="AJ95" i="1"/>
  <c r="AI98" i="1"/>
  <c r="AG109" i="1"/>
  <c r="AJ109" i="1" s="1"/>
  <c r="AI124" i="1"/>
  <c r="R124" i="1"/>
  <c r="AJ124" i="1" s="1"/>
  <c r="AI126" i="1"/>
  <c r="R126" i="1"/>
  <c r="AJ126" i="1" s="1"/>
  <c r="AI115" i="1"/>
  <c r="AG115" i="1"/>
  <c r="AJ115" i="1" s="1"/>
  <c r="M13" i="1"/>
  <c r="AJ13" i="1" s="1"/>
  <c r="AG22" i="1"/>
  <c r="AJ22" i="1" s="1"/>
  <c r="AG38" i="1"/>
  <c r="AJ38" i="1" s="1"/>
  <c r="AI42" i="1"/>
  <c r="AG42" i="1"/>
  <c r="AJ42" i="1" s="1"/>
  <c r="AI62" i="1"/>
  <c r="AI78" i="1"/>
  <c r="R78" i="1"/>
  <c r="AJ78" i="1" s="1"/>
  <c r="AG83" i="1"/>
  <c r="AJ83" i="1" s="1"/>
  <c r="AI95" i="1"/>
  <c r="AI100" i="1"/>
  <c r="AG100" i="1"/>
  <c r="AJ100" i="1" s="1"/>
  <c r="AI105" i="1"/>
  <c r="AG105" i="1"/>
  <c r="AJ105" i="1" s="1"/>
  <c r="AJ116" i="1"/>
  <c r="AI122" i="1"/>
  <c r="AJ113" i="1"/>
  <c r="AI40" i="1"/>
  <c r="AJ46" i="1"/>
  <c r="AI76" i="1"/>
  <c r="AG76" i="1"/>
  <c r="AJ76" i="1" s="1"/>
  <c r="AI97" i="1"/>
  <c r="AG97" i="1"/>
  <c r="AJ97" i="1" s="1"/>
  <c r="AI116" i="1"/>
  <c r="AG122" i="1"/>
  <c r="AJ122" i="1" s="1"/>
  <c r="AI128" i="1"/>
  <c r="AJ131" i="1"/>
  <c r="AI107" i="1"/>
  <c r="M107" i="1"/>
  <c r="AJ107" i="1" s="1"/>
  <c r="AI127" i="1"/>
  <c r="AG127" i="1"/>
  <c r="AJ127" i="1" s="1"/>
  <c r="AG11" i="1"/>
  <c r="AJ11" i="1" s="1"/>
  <c r="AG20" i="1"/>
  <c r="AJ20" i="1" s="1"/>
  <c r="AG32" i="1"/>
  <c r="AJ32" i="1" s="1"/>
  <c r="AG35" i="1"/>
  <c r="AJ35" i="1" s="1"/>
  <c r="AG40" i="1"/>
  <c r="AJ40" i="1" s="1"/>
  <c r="R45" i="1"/>
  <c r="AJ45" i="1" s="1"/>
  <c r="AI46" i="1"/>
  <c r="W50" i="1"/>
  <c r="AJ50" i="1" s="1"/>
  <c r="AI66" i="1"/>
  <c r="AI73" i="1"/>
  <c r="AG73" i="1"/>
  <c r="AJ73" i="1" s="1"/>
  <c r="AI80" i="1"/>
  <c r="AI85" i="1"/>
  <c r="AI91" i="1"/>
  <c r="AB91" i="1"/>
  <c r="AJ91" i="1" s="1"/>
  <c r="AI94" i="1"/>
  <c r="AG94" i="1"/>
  <c r="AJ94" i="1" s="1"/>
  <c r="AI102" i="1"/>
  <c r="AG102" i="1"/>
  <c r="AJ102" i="1" s="1"/>
  <c r="M106" i="1"/>
  <c r="AJ106" i="1" s="1"/>
  <c r="AI118" i="1"/>
  <c r="AG118" i="1"/>
  <c r="AJ118" i="1" s="1"/>
  <c r="AI131" i="1"/>
  <c r="AI52" i="1"/>
  <c r="AG52" i="1"/>
  <c r="AJ52" i="1" s="1"/>
  <c r="AI61" i="1"/>
  <c r="AB61" i="1"/>
  <c r="AJ61" i="1" s="1"/>
  <c r="AI65" i="1"/>
  <c r="AJ66" i="1"/>
  <c r="AJ80" i="1"/>
  <c r="AI113" i="1"/>
  <c r="AI133" i="1"/>
  <c r="AG133" i="1"/>
  <c r="AJ133" i="1" s="1"/>
  <c r="AG56" i="1"/>
  <c r="AJ56" i="1" s="1"/>
  <c r="AG71" i="1"/>
  <c r="AJ71" i="1" s="1"/>
  <c r="AG77" i="1"/>
  <c r="AJ77" i="1" s="1"/>
  <c r="W89" i="1"/>
  <c r="AJ89" i="1" s="1"/>
  <c r="AG92" i="1"/>
  <c r="AJ92" i="1" s="1"/>
  <c r="AB110" i="1"/>
  <c r="AJ110" i="1" s="1"/>
  <c r="AG125" i="1"/>
  <c r="AJ125" i="1" s="1"/>
  <c r="AG128" i="1"/>
  <c r="AJ128" i="1" s="1"/>
  <c r="AG54" i="1"/>
  <c r="AJ54" i="1" s="1"/>
  <c r="AB69" i="1"/>
  <c r="AJ69" i="1" s="1"/>
  <c r="AG75" i="1"/>
  <c r="AJ75" i="1" s="1"/>
</calcChain>
</file>

<file path=xl/sharedStrings.xml><?xml version="1.0" encoding="utf-8"?>
<sst xmlns="http://schemas.openxmlformats.org/spreadsheetml/2006/main" count="949" uniqueCount="276">
  <si>
    <t>Numar</t>
  </si>
  <si>
    <t>Marca</t>
  </si>
  <si>
    <t>Model</t>
  </si>
  <si>
    <t>Filiala</t>
  </si>
  <si>
    <t>Utilizator</t>
  </si>
  <si>
    <t>Retinere</t>
  </si>
  <si>
    <t>Limita 
km / sapt</t>
  </si>
  <si>
    <t>Tip 
carburant</t>
  </si>
  <si>
    <t>Consum 
mediu 
estimat</t>
  </si>
  <si>
    <t xml:space="preserve">30.09 - 03.10 km
</t>
  </si>
  <si>
    <t xml:space="preserve">07 - 10.10 km
</t>
  </si>
  <si>
    <t xml:space="preserve">14 - 17.10 km
</t>
  </si>
  <si>
    <t xml:space="preserve">21 - 24.10 km
</t>
  </si>
  <si>
    <t xml:space="preserve">28 - 31.10 km
</t>
  </si>
  <si>
    <t xml:space="preserve">La plata
</t>
  </si>
  <si>
    <t>Km
rulati</t>
  </si>
  <si>
    <t>Depasire
limita</t>
  </si>
  <si>
    <t>Km
la plata</t>
  </si>
  <si>
    <t>Litri
consumati</t>
  </si>
  <si>
    <t>Pret
combustibil</t>
  </si>
  <si>
    <t>Total km 
de plata</t>
  </si>
  <si>
    <t>Total lei 
de plata din venit personal</t>
  </si>
  <si>
    <t>B-214-CLT</t>
  </si>
  <si>
    <t>Ford</t>
  </si>
  <si>
    <t>Focus</t>
  </si>
  <si>
    <t>Bucuresti</t>
  </si>
  <si>
    <t>Sotir Vasile</t>
  </si>
  <si>
    <t>Da</t>
  </si>
  <si>
    <t>Motorina</t>
  </si>
  <si>
    <t>B-202-CLT</t>
  </si>
  <si>
    <t>Brasov</t>
  </si>
  <si>
    <t>Cristian Chiriac</t>
  </si>
  <si>
    <t>B-192-CLT</t>
  </si>
  <si>
    <t>Csaba Budai</t>
  </si>
  <si>
    <t>B-83-CLT</t>
  </si>
  <si>
    <t>Transit</t>
  </si>
  <si>
    <t>Darjan Alexandru</t>
  </si>
  <si>
    <t>B-185-CLT</t>
  </si>
  <si>
    <t>Skoda</t>
  </si>
  <si>
    <t>Octavia</t>
  </si>
  <si>
    <t>Iulia Stefanescu</t>
  </si>
  <si>
    <t>B-216-CLT</t>
  </si>
  <si>
    <t>B-162-CLT</t>
  </si>
  <si>
    <t>Benzina</t>
  </si>
  <si>
    <t>B-196-CLT</t>
  </si>
  <si>
    <t>Florin Leonte</t>
  </si>
  <si>
    <t>B-129-CLT</t>
  </si>
  <si>
    <t>Peugeot</t>
  </si>
  <si>
    <t>Partner</t>
  </si>
  <si>
    <t>Mihai Constantin-Dan</t>
  </si>
  <si>
    <t>B-183-CLT</t>
  </si>
  <si>
    <t>Alexandru Streza</t>
  </si>
  <si>
    <t>B-165-CLT</t>
  </si>
  <si>
    <t>B-601-CLT</t>
  </si>
  <si>
    <t>Marian Andrei</t>
  </si>
  <si>
    <t>B-160-CLT</t>
  </si>
  <si>
    <t>B-144-CLT</t>
  </si>
  <si>
    <t>RUS ANDREI</t>
  </si>
  <si>
    <t>B-803-CLT</t>
  </si>
  <si>
    <t>Cristian Apostol</t>
  </si>
  <si>
    <t>B-777-CLT</t>
  </si>
  <si>
    <t>Barascu Marius</t>
  </si>
  <si>
    <t>B-888-CSN</t>
  </si>
  <si>
    <t>Superb</t>
  </si>
  <si>
    <t>Bogdan Butufei</t>
  </si>
  <si>
    <t>B-224-CLT</t>
  </si>
  <si>
    <t>Bogdan Gheorghe</t>
  </si>
  <si>
    <t>B-211-CLT</t>
  </si>
  <si>
    <t>Buciumeanu Daniel</t>
  </si>
  <si>
    <t>B-990-CLT</t>
  </si>
  <si>
    <t>Butoi Marian</t>
  </si>
  <si>
    <t>B-225-CLT</t>
  </si>
  <si>
    <t>Catalin Bursuc</t>
  </si>
  <si>
    <t>B-145-CLT</t>
  </si>
  <si>
    <t>Catalin Velcescu</t>
  </si>
  <si>
    <t>B-146-CLT</t>
  </si>
  <si>
    <t>Marian Ciurar</t>
  </si>
  <si>
    <t>B-201-CLT</t>
  </si>
  <si>
    <t>Cucu Octavian</t>
  </si>
  <si>
    <t>B-157-CLT</t>
  </si>
  <si>
    <t>Cristian Danete</t>
  </si>
  <si>
    <t>B-159-CLT</t>
  </si>
  <si>
    <t>Marius Dinita</t>
  </si>
  <si>
    <t>B-147-CLT</t>
  </si>
  <si>
    <t>Razvan Duinea</t>
  </si>
  <si>
    <t>B-905-CLT</t>
  </si>
  <si>
    <t>Flavius Oltean</t>
  </si>
  <si>
    <t>B-209-CLT</t>
  </si>
  <si>
    <t>Florin Costescu</t>
  </si>
  <si>
    <t>B-913-CLT</t>
  </si>
  <si>
    <t>Fabia</t>
  </si>
  <si>
    <t>Gabriel Sasu</t>
  </si>
  <si>
    <t>B-16-CLT</t>
  </si>
  <si>
    <t>Marian Ghimis</t>
  </si>
  <si>
    <t>B-143-CLT</t>
  </si>
  <si>
    <t>Petrica Ilie</t>
  </si>
  <si>
    <t>B-186-CLT</t>
  </si>
  <si>
    <t>Valentin Iliescu</t>
  </si>
  <si>
    <t>B-158-CLT</t>
  </si>
  <si>
    <t>Boxer</t>
  </si>
  <si>
    <t>Florin Ionescu</t>
  </si>
  <si>
    <t>B-227-CLT</t>
  </si>
  <si>
    <t>Mondeo</t>
  </si>
  <si>
    <t>Iordache Marius</t>
  </si>
  <si>
    <t>B-141-CLT</t>
  </si>
  <si>
    <t>Dobre Alexandru</t>
  </si>
  <si>
    <t>B-907-CLT</t>
  </si>
  <si>
    <t>Mihai Marghidan</t>
  </si>
  <si>
    <t>B-155-CLT</t>
  </si>
  <si>
    <t>Iulian Nitu</t>
  </si>
  <si>
    <t>B-156-CLT</t>
  </si>
  <si>
    <t>Paun Alexandru</t>
  </si>
  <si>
    <t>B-925-CLT</t>
  </si>
  <si>
    <t>Scala</t>
  </si>
  <si>
    <t>Razvan Pirnacu</t>
  </si>
  <si>
    <t>B-28-CLT</t>
  </si>
  <si>
    <t>Popa Dumitru</t>
  </si>
  <si>
    <t>B-24-CLT</t>
  </si>
  <si>
    <t>Radu Paul</t>
  </si>
  <si>
    <t>B-163-CLT</t>
  </si>
  <si>
    <t>Salajan Cristian</t>
  </si>
  <si>
    <t>B-138-CLT</t>
  </si>
  <si>
    <t>Catalin Stefanescu</t>
  </si>
  <si>
    <t>Tanase Nicolae</t>
  </si>
  <si>
    <t>B-904-CLT</t>
  </si>
  <si>
    <t>Turcu Ionut</t>
  </si>
  <si>
    <t>B-122-CLT</t>
  </si>
  <si>
    <t>Valentin Baja</t>
  </si>
  <si>
    <t>B-171-CLT</t>
  </si>
  <si>
    <t>B-924-CLT</t>
  </si>
  <si>
    <t>Cluj</t>
  </si>
  <si>
    <t>Liviu Abrudan</t>
  </si>
  <si>
    <t>B-444-CLT</t>
  </si>
  <si>
    <t>B-553-CLT</t>
  </si>
  <si>
    <t>Adrian Anicai</t>
  </si>
  <si>
    <t>B-250-CLT</t>
  </si>
  <si>
    <t>Graur Vasile</t>
  </si>
  <si>
    <t>B-223-CLT</t>
  </si>
  <si>
    <t>Marius Neaga</t>
  </si>
  <si>
    <t>B-187-CLT</t>
  </si>
  <si>
    <t>B-303-CLT</t>
  </si>
  <si>
    <t>Cristian Muntean</t>
  </si>
  <si>
    <t>B-27-CLT</t>
  </si>
  <si>
    <t>Popeiu Andrei-Ioan</t>
  </si>
  <si>
    <t>IF-18-CLT</t>
  </si>
  <si>
    <t>B-199-CLT</t>
  </si>
  <si>
    <t>Szabo Francisc Szolt</t>
  </si>
  <si>
    <t>B-207-CLT</t>
  </si>
  <si>
    <t>Constanta</t>
  </si>
  <si>
    <t>Antonio Leca</t>
  </si>
  <si>
    <t>B-228-CLT</t>
  </si>
  <si>
    <t>Liviu Berchiu</t>
  </si>
  <si>
    <t>B-134-CLT</t>
  </si>
  <si>
    <t>Daniel Petrescu</t>
  </si>
  <si>
    <t>B-198-CLT</t>
  </si>
  <si>
    <t>Andrei Filip</t>
  </si>
  <si>
    <t>B-116-CLT</t>
  </si>
  <si>
    <t>Gabriel Gheorghe</t>
  </si>
  <si>
    <t>B-770-CLT</t>
  </si>
  <si>
    <t>Hanu Mircea</t>
  </si>
  <si>
    <t>B-440-CLT</t>
  </si>
  <si>
    <t>B-801-CLT</t>
  </si>
  <si>
    <t>Ciprian Mamaliga</t>
  </si>
  <si>
    <t>B-125-CLT</t>
  </si>
  <si>
    <t>Ionut Marinescu</t>
  </si>
  <si>
    <t>B-920-CLT</t>
  </si>
  <si>
    <t>Bogdan Mavrodin</t>
  </si>
  <si>
    <t>Silviu Stefan</t>
  </si>
  <si>
    <t>B-880-CLT</t>
  </si>
  <si>
    <t>B-911-CLT</t>
  </si>
  <si>
    <t>Stefanut Fratila</t>
  </si>
  <si>
    <t>B-118-CLT</t>
  </si>
  <si>
    <t>Vasile Dragomir</t>
  </si>
  <si>
    <t>B-912-CLT</t>
  </si>
  <si>
    <t>Viorel Stoica</t>
  </si>
  <si>
    <t>IF-15-CLT</t>
  </si>
  <si>
    <t>Craiova</t>
  </si>
  <si>
    <t>Cosmin Dinu</t>
  </si>
  <si>
    <t>B-902-CLT</t>
  </si>
  <si>
    <t>Stefan Dumitriu</t>
  </si>
  <si>
    <t>B-221-CLT</t>
  </si>
  <si>
    <t>Nicu Craciun</t>
  </si>
  <si>
    <t>B-44-CLT</t>
  </si>
  <si>
    <t>Radu Constantin</t>
  </si>
  <si>
    <t>B-552-CLT</t>
  </si>
  <si>
    <t>Tica Angel</t>
  </si>
  <si>
    <t>B-923-CLT</t>
  </si>
  <si>
    <t>Vicentiu Tica</t>
  </si>
  <si>
    <t>IF-08-CLT</t>
  </si>
  <si>
    <t>Florin Tismanaru</t>
  </si>
  <si>
    <t>B-194-CLT</t>
  </si>
  <si>
    <t>Galati</t>
  </si>
  <si>
    <t>Catalin Barbu</t>
  </si>
  <si>
    <t>B-208-CLT</t>
  </si>
  <si>
    <t>Ciprian Nedelcu</t>
  </si>
  <si>
    <t>B-151-CLT</t>
  </si>
  <si>
    <t>Miron Silviu</t>
  </si>
  <si>
    <t>B-809-CLT</t>
  </si>
  <si>
    <t>Sebastian Mocanu</t>
  </si>
  <si>
    <t>B-800-CLT</t>
  </si>
  <si>
    <t>Razvan Postolache</t>
  </si>
  <si>
    <t>B-193-CLT</t>
  </si>
  <si>
    <t>Cornelia Rusu</t>
  </si>
  <si>
    <t>B-554-CLT</t>
  </si>
  <si>
    <t>Iasi</t>
  </si>
  <si>
    <t>Asavoaiei Eugen</t>
  </si>
  <si>
    <t>B-901-CLT</t>
  </si>
  <si>
    <t>Florin Bejan</t>
  </si>
  <si>
    <t>B-126-CLT</t>
  </si>
  <si>
    <t>Bogdan Bursuc</t>
  </si>
  <si>
    <t>B-240-CLT</t>
  </si>
  <si>
    <t>Iulian Padurariu</t>
  </si>
  <si>
    <t>B-229-CLT</t>
  </si>
  <si>
    <t>Sorin Drumea</t>
  </si>
  <si>
    <t>B-172-CLT</t>
  </si>
  <si>
    <t>B-807-CLT</t>
  </si>
  <si>
    <t>Militari</t>
  </si>
  <si>
    <t>Mihai Calin</t>
  </si>
  <si>
    <t>B-205-CLT</t>
  </si>
  <si>
    <t>Nadia Mazilescu</t>
  </si>
  <si>
    <t>B-805-CLT</t>
  </si>
  <si>
    <t>Neacsu Adrian-Marian</t>
  </si>
  <si>
    <t>B-921-CLT</t>
  </si>
  <si>
    <t>Florin Olteanu</t>
  </si>
  <si>
    <t>B-213-CLT</t>
  </si>
  <si>
    <t>Pana Ion</t>
  </si>
  <si>
    <t>B-802-CLT</t>
  </si>
  <si>
    <t>Oradea</t>
  </si>
  <si>
    <t>Adrian Caba</t>
  </si>
  <si>
    <t>B-806-CLT</t>
  </si>
  <si>
    <t>Crisan Marius</t>
  </si>
  <si>
    <t>B-188-CLT</t>
  </si>
  <si>
    <t>Francisc Albert</t>
  </si>
  <si>
    <t>Robert Gall</t>
  </si>
  <si>
    <t>B-181-CLT</t>
  </si>
  <si>
    <t>B-161-CLT</t>
  </si>
  <si>
    <t>B-903-CLT</t>
  </si>
  <si>
    <t>Otopeni</t>
  </si>
  <si>
    <t>Razvan Cristea</t>
  </si>
  <si>
    <t>B-882-CLT</t>
  </si>
  <si>
    <t>Florea Georgel</t>
  </si>
  <si>
    <t>B-915-CLT</t>
  </si>
  <si>
    <t>Marius Gania</t>
  </si>
  <si>
    <t>B-139-CLT</t>
  </si>
  <si>
    <t>Gania Razvan-Alexandru</t>
  </si>
  <si>
    <t>B-917-CLT</t>
  </si>
  <si>
    <t>Eugen Gradinaru</t>
  </si>
  <si>
    <t>B-804-CLT</t>
  </si>
  <si>
    <t>Iulian Vlad</t>
  </si>
  <si>
    <t>B-918-CLT</t>
  </si>
  <si>
    <t>Alexandru Nedelcu</t>
  </si>
  <si>
    <t>B-218-CLT</t>
  </si>
  <si>
    <t>Sorin Ungureanu</t>
  </si>
  <si>
    <t>B-215-CLT</t>
  </si>
  <si>
    <t>Stoica Ionut</t>
  </si>
  <si>
    <t>B-906-CLT</t>
  </si>
  <si>
    <t>Sibiu</t>
  </si>
  <si>
    <t>Lia Bobes</t>
  </si>
  <si>
    <t>B-197-CLT</t>
  </si>
  <si>
    <t>B-333-CLT</t>
  </si>
  <si>
    <t>B-184-CLT</t>
  </si>
  <si>
    <t>Timisoara</t>
  </si>
  <si>
    <t>Adriana Trusca</t>
  </si>
  <si>
    <t>B-166-CLT</t>
  </si>
  <si>
    <t>B-121-CLT</t>
  </si>
  <si>
    <t>Curca Gabriel</t>
  </si>
  <si>
    <t>B-916-CLT</t>
  </si>
  <si>
    <t>Sorin Ghiran</t>
  </si>
  <si>
    <t>B-29-CLT</t>
  </si>
  <si>
    <t>Silviu Nistoran</t>
  </si>
  <si>
    <t>B-212-CLT</t>
  </si>
  <si>
    <t>Stefan Oroseanu</t>
  </si>
  <si>
    <t>B-551-CLT</t>
  </si>
  <si>
    <t>Gheorghe Radu</t>
  </si>
  <si>
    <t>B-117-CLT</t>
  </si>
  <si>
    <t>Velescu Marian Ilie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</si>
</sst>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1">
    <xf numFmtId="0" fontId="0" fillId="0" borderId="0" xfId="0"/>
    <xf numFmtId="1" fontId="3" fillId="0" borderId="1" xfId="3" applyNumberFormat="1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 wrapText="1"/>
    </xf>
    <xf numFmtId="1" fontId="3" fillId="0" borderId="3" xfId="3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Continuous" vertical="center" wrapText="1"/>
    </xf>
    <xf numFmtId="1" fontId="3" fillId="0" borderId="2" xfId="1" applyNumberFormat="1" applyFont="1" applyFill="1" applyBorder="1" applyAlignment="1">
      <alignment horizontal="centerContinuous" vertical="center" wrapText="1"/>
    </xf>
    <xf numFmtId="164" fontId="3" fillId="0" borderId="2" xfId="1" applyNumberFormat="1" applyFont="1" applyFill="1" applyBorder="1" applyAlignment="1">
      <alignment horizontal="centerContinuous" vertical="center" wrapText="1"/>
    </xf>
    <xf numFmtId="164" fontId="3" fillId="0" borderId="3" xfId="1" applyNumberFormat="1" applyFont="1" applyFill="1" applyBorder="1" applyAlignment="1">
      <alignment horizontal="centerContinuous" vertical="center" wrapText="1"/>
    </xf>
    <xf numFmtId="164" fontId="3" fillId="0" borderId="4" xfId="1" applyNumberFormat="1" applyFont="1" applyFill="1" applyBorder="1" applyAlignment="1">
      <alignment horizontal="centerContinuous" vertical="center" wrapText="1"/>
    </xf>
    <xf numFmtId="1" fontId="3" fillId="0" borderId="5" xfId="2" applyNumberFormat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1" fontId="3" fillId="0" borderId="0" xfId="0" applyNumberFormat="1" applyFont="1"/>
    <xf numFmtId="1" fontId="3" fillId="0" borderId="6" xfId="3" applyNumberFormat="1" applyFont="1" applyFill="1" applyBorder="1" applyAlignment="1">
      <alignment horizontal="center" vertical="center"/>
    </xf>
    <xf numFmtId="1" fontId="3" fillId="0" borderId="7" xfId="3" applyNumberFormat="1" applyFont="1" applyFill="1" applyBorder="1" applyAlignment="1">
      <alignment horizontal="center" vertical="center"/>
    </xf>
    <xf numFmtId="1" fontId="3" fillId="0" borderId="8" xfId="3" applyNumberFormat="1" applyFont="1" applyFill="1" applyBorder="1" applyAlignment="1">
      <alignment horizontal="center" vertical="center"/>
    </xf>
    <xf numFmtId="1" fontId="3" fillId="0" borderId="9" xfId="1" applyNumberFormat="1" applyFont="1" applyFill="1" applyBorder="1" applyAlignment="1">
      <alignment horizontal="center" vertical="center" wrapText="1"/>
    </xf>
    <xf numFmtId="1" fontId="3" fillId="0" borderId="10" xfId="1" applyNumberFormat="1" applyFont="1" applyFill="1" applyBorder="1" applyAlignment="1">
      <alignment horizontal="center" vertical="center" wrapText="1"/>
    </xf>
    <xf numFmtId="164" fontId="3" fillId="0" borderId="10" xfId="1" applyNumberFormat="1" applyFont="1" applyFill="1" applyBorder="1" applyAlignment="1">
      <alignment horizontal="center" vertical="center" wrapText="1"/>
    </xf>
    <xf numFmtId="164" fontId="3" fillId="0" borderId="11" xfId="1" applyNumberFormat="1" applyFont="1" applyFill="1" applyBorder="1" applyAlignment="1">
      <alignment horizontal="center" vertical="center" wrapText="1"/>
    </xf>
    <xf numFmtId="164" fontId="3" fillId="0" borderId="12" xfId="1" applyNumberFormat="1" applyFont="1" applyFill="1" applyBorder="1" applyAlignment="1">
      <alignment horizontal="center" vertical="center" wrapText="1"/>
    </xf>
    <xf numFmtId="1" fontId="3" fillId="0" borderId="13" xfId="2" applyNumberFormat="1" applyFont="1" applyFill="1" applyBorder="1" applyAlignment="1">
      <alignment horizontal="center" vertical="center" wrapText="1"/>
    </xf>
    <xf numFmtId="1" fontId="3" fillId="0" borderId="12" xfId="2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/>
    <xf numFmtId="1" fontId="3" fillId="0" borderId="15" xfId="0" applyNumberFormat="1" applyFont="1" applyBorder="1"/>
    <xf numFmtId="1" fontId="3" fillId="0" borderId="16" xfId="0" applyNumberFormat="1" applyFont="1" applyBorder="1"/>
    <xf numFmtId="1" fontId="3" fillId="0" borderId="1" xfId="0" applyNumberFormat="1" applyFont="1" applyBorder="1"/>
    <xf numFmtId="1" fontId="3" fillId="0" borderId="2" xfId="0" applyNumberFormat="1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" fontId="3" fillId="0" borderId="5" xfId="0" applyNumberFormat="1" applyFont="1" applyBorder="1"/>
    <xf numFmtId="1" fontId="3" fillId="0" borderId="4" xfId="0" applyNumberFormat="1" applyFont="1" applyBorder="1"/>
    <xf numFmtId="1" fontId="3" fillId="0" borderId="17" xfId="0" applyNumberFormat="1" applyFont="1" applyBorder="1"/>
    <xf numFmtId="1" fontId="3" fillId="0" borderId="18" xfId="0" applyNumberFormat="1" applyFont="1" applyBorder="1"/>
    <xf numFmtId="1" fontId="3" fillId="0" borderId="19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" fontId="3" fillId="0" borderId="21" xfId="0" applyNumberFormat="1" applyFont="1" applyBorder="1"/>
    <xf numFmtId="1" fontId="3" fillId="0" borderId="20" xfId="0" applyNumberFormat="1" applyFont="1" applyBorder="1"/>
    <xf numFmtId="1" fontId="3" fillId="0" borderId="6" xfId="0" applyNumberFormat="1" applyFont="1" applyBorder="1"/>
    <xf numFmtId="1" fontId="3" fillId="0" borderId="7" xfId="0" applyNumberFormat="1" applyFont="1" applyBorder="1"/>
    <xf numFmtId="1" fontId="3" fillId="0" borderId="8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3" fillId="0" borderId="22" xfId="0" applyNumberFormat="1" applyFont="1" applyBorder="1"/>
    <xf numFmtId="1" fontId="3" fillId="0" borderId="23" xfId="0" applyNumberFormat="1" applyFont="1" applyBorder="1"/>
    <xf numFmtId="1" fontId="3" fillId="0" borderId="22" xfId="0" applyNumberFormat="1" applyFont="1" applyBorder="1"/>
    <xf numFmtId="1" fontId="0" fillId="0" borderId="0" xfId="0" applyNumberFormat="1"/>
    <xf numFmtId="164" fontId="0" fillId="0" borderId="0" xfId="0" applyNumberFormat="1"/>
  </cellXfs>
  <cellStyles count="4">
    <cellStyle name="40% - Accent2" xfId="2" builtinId="35"/>
    <cellStyle name="40% - Accent5" xfId="3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DE83-0294-457C-ABF6-BBD4C3B5853D}">
  <sheetPr codeName="Sheet2"/>
  <dimension ref="A1:AJ13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1.5703125" style="49" bestFit="1" customWidth="1"/>
    <col min="2" max="2" width="10.85546875" style="49" bestFit="1" customWidth="1"/>
    <col min="3" max="3" width="11.28515625" style="49" bestFit="1" customWidth="1"/>
    <col min="4" max="4" width="10.85546875" style="49" bestFit="1" customWidth="1"/>
    <col min="5" max="5" width="22.85546875" style="49" bestFit="1" customWidth="1"/>
    <col min="6" max="9" width="4.85546875" style="49" customWidth="1"/>
    <col min="10" max="10" width="5.7109375" style="49" bestFit="1" customWidth="1"/>
    <col min="11" max="11" width="8.85546875" style="49" bestFit="1" customWidth="1"/>
    <col min="12" max="12" width="7.42578125" style="49" bestFit="1" customWidth="1"/>
    <col min="13" max="13" width="8.85546875" style="50" bestFit="1" customWidth="1"/>
    <col min="14" max="14" width="9.140625" style="50"/>
    <col min="15" max="15" width="5.7109375" style="49" bestFit="1" customWidth="1"/>
    <col min="16" max="16" width="8.85546875" style="49" bestFit="1" customWidth="1"/>
    <col min="17" max="17" width="7.42578125" style="49" bestFit="1" customWidth="1"/>
    <col min="18" max="18" width="8.85546875" style="50" bestFit="1" customWidth="1"/>
    <col min="19" max="19" width="9.140625" style="50"/>
    <col min="20" max="20" width="5.7109375" style="49" bestFit="1" customWidth="1"/>
    <col min="21" max="21" width="8.85546875" style="49" bestFit="1" customWidth="1"/>
    <col min="22" max="22" width="7.42578125" style="49" bestFit="1" customWidth="1"/>
    <col min="23" max="23" width="8.85546875" style="50" bestFit="1" customWidth="1"/>
    <col min="24" max="24" width="9.140625" style="50"/>
    <col min="25" max="25" width="5.7109375" style="49" bestFit="1" customWidth="1"/>
    <col min="26" max="26" width="8.85546875" style="49" bestFit="1" customWidth="1"/>
    <col min="27" max="27" width="7.42578125" style="49" bestFit="1" customWidth="1"/>
    <col min="28" max="28" width="8.85546875" style="50" bestFit="1" customWidth="1"/>
    <col min="29" max="29" width="9.140625" style="50"/>
    <col min="30" max="30" width="5.7109375" style="49" bestFit="1" customWidth="1"/>
    <col min="31" max="31" width="8.85546875" style="49" bestFit="1" customWidth="1"/>
    <col min="32" max="32" width="7.42578125" style="49" bestFit="1" customWidth="1"/>
    <col min="33" max="33" width="8.85546875" style="50" bestFit="1" customWidth="1"/>
    <col min="34" max="34" width="9.140625" style="50"/>
    <col min="35" max="35" width="8.5703125" style="49" bestFit="1" customWidth="1"/>
    <col min="36" max="36" width="8.85546875" style="49" bestFit="1" customWidth="1"/>
    <col min="37" max="38" width="9.140625" style="49"/>
    <col min="39" max="39" width="59.140625" style="49" bestFit="1" customWidth="1"/>
    <col min="40" max="16384" width="9.140625" style="49"/>
  </cols>
  <sheetData>
    <row r="1" spans="1:36" s="12" customFormat="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6"/>
      <c r="M1" s="7"/>
      <c r="N1" s="8"/>
      <c r="O1" s="5" t="s">
        <v>10</v>
      </c>
      <c r="P1" s="6"/>
      <c r="Q1" s="6"/>
      <c r="R1" s="7"/>
      <c r="S1" s="8"/>
      <c r="T1" s="5" t="s">
        <v>11</v>
      </c>
      <c r="U1" s="6"/>
      <c r="V1" s="6"/>
      <c r="W1" s="7"/>
      <c r="X1" s="8"/>
      <c r="Y1" s="5" t="s">
        <v>12</v>
      </c>
      <c r="Z1" s="6"/>
      <c r="AA1" s="6"/>
      <c r="AB1" s="7"/>
      <c r="AC1" s="8"/>
      <c r="AD1" s="5" t="s">
        <v>13</v>
      </c>
      <c r="AE1" s="6"/>
      <c r="AF1" s="6"/>
      <c r="AG1" s="7"/>
      <c r="AH1" s="9"/>
      <c r="AI1" s="10" t="s">
        <v>14</v>
      </c>
      <c r="AJ1" s="11"/>
    </row>
    <row r="2" spans="1:36" s="12" customFormat="1" ht="60.75" thickBot="1" x14ac:dyDescent="0.3">
      <c r="A2" s="13"/>
      <c r="B2" s="14"/>
      <c r="C2" s="14"/>
      <c r="D2" s="14"/>
      <c r="E2" s="14"/>
      <c r="F2" s="14"/>
      <c r="G2" s="14"/>
      <c r="H2" s="14"/>
      <c r="I2" s="15"/>
      <c r="J2" s="16" t="s">
        <v>15</v>
      </c>
      <c r="K2" s="17" t="s">
        <v>16</v>
      </c>
      <c r="L2" s="17" t="s">
        <v>17</v>
      </c>
      <c r="M2" s="18" t="s">
        <v>18</v>
      </c>
      <c r="N2" s="19" t="s">
        <v>19</v>
      </c>
      <c r="O2" s="16" t="s">
        <v>15</v>
      </c>
      <c r="P2" s="17" t="s">
        <v>16</v>
      </c>
      <c r="Q2" s="17" t="s">
        <v>17</v>
      </c>
      <c r="R2" s="18" t="s">
        <v>18</v>
      </c>
      <c r="S2" s="19" t="s">
        <v>19</v>
      </c>
      <c r="T2" s="16" t="s">
        <v>15</v>
      </c>
      <c r="U2" s="17" t="s">
        <v>16</v>
      </c>
      <c r="V2" s="17" t="s">
        <v>17</v>
      </c>
      <c r="W2" s="18" t="s">
        <v>18</v>
      </c>
      <c r="X2" s="19" t="s">
        <v>19</v>
      </c>
      <c r="Y2" s="16" t="s">
        <v>15</v>
      </c>
      <c r="Z2" s="17" t="s">
        <v>16</v>
      </c>
      <c r="AA2" s="17" t="s">
        <v>17</v>
      </c>
      <c r="AB2" s="18" t="s">
        <v>18</v>
      </c>
      <c r="AC2" s="19" t="s">
        <v>19</v>
      </c>
      <c r="AD2" s="16" t="s">
        <v>15</v>
      </c>
      <c r="AE2" s="17" t="s">
        <v>16</v>
      </c>
      <c r="AF2" s="17" t="s">
        <v>17</v>
      </c>
      <c r="AG2" s="18" t="s">
        <v>18</v>
      </c>
      <c r="AH2" s="20" t="s">
        <v>19</v>
      </c>
      <c r="AI2" s="21" t="s">
        <v>20</v>
      </c>
      <c r="AJ2" s="22" t="s">
        <v>21</v>
      </c>
    </row>
    <row r="3" spans="1:36" s="12" customFormat="1" x14ac:dyDescent="0.25">
      <c r="A3" s="23" t="s">
        <v>22</v>
      </c>
      <c r="B3" s="24" t="s">
        <v>23</v>
      </c>
      <c r="C3" s="24" t="s">
        <v>24</v>
      </c>
      <c r="D3" s="24" t="s">
        <v>25</v>
      </c>
      <c r="E3" s="24" t="s">
        <v>26</v>
      </c>
      <c r="F3" s="24" t="s">
        <v>27</v>
      </c>
      <c r="G3" s="24">
        <v>20</v>
      </c>
      <c r="H3" s="24" t="s">
        <v>28</v>
      </c>
      <c r="I3" s="25">
        <v>6.5</v>
      </c>
      <c r="J3" s="26">
        <v>86</v>
      </c>
      <c r="K3" s="27">
        <f>J3-G3</f>
        <v>66</v>
      </c>
      <c r="L3" s="27">
        <f>IF(K3&lt;0,0,J3-G3)</f>
        <v>66</v>
      </c>
      <c r="M3" s="28">
        <f>L3*I3/100</f>
        <v>4.29</v>
      </c>
      <c r="N3" s="29">
        <v>7.9</v>
      </c>
      <c r="O3" s="26">
        <v>120</v>
      </c>
      <c r="P3" s="27">
        <f>O3-G3</f>
        <v>100</v>
      </c>
      <c r="Q3" s="27">
        <f>IF(P3&lt;0,0,O3-G3)</f>
        <v>100</v>
      </c>
      <c r="R3" s="28">
        <f>Q3*I3/100</f>
        <v>6.5</v>
      </c>
      <c r="S3" s="29">
        <v>7.9</v>
      </c>
      <c r="T3" s="26">
        <v>105</v>
      </c>
      <c r="U3" s="27">
        <f>T3-G3</f>
        <v>85</v>
      </c>
      <c r="V3" s="27">
        <f>IF(U3&lt;0,0,T3-G3)</f>
        <v>85</v>
      </c>
      <c r="W3" s="28">
        <f>V3*I3/100</f>
        <v>5.5250000000000004</v>
      </c>
      <c r="X3" s="29">
        <v>7.9</v>
      </c>
      <c r="Y3" s="26">
        <v>50</v>
      </c>
      <c r="Z3" s="27">
        <f>Y3-G3</f>
        <v>30</v>
      </c>
      <c r="AA3" s="27">
        <f>IF(Z3&lt;0,0,Y3-G3)</f>
        <v>30</v>
      </c>
      <c r="AB3" s="28">
        <f>AA3*I3/100</f>
        <v>1.95</v>
      </c>
      <c r="AC3" s="29">
        <v>7.9</v>
      </c>
      <c r="AD3" s="26">
        <v>108</v>
      </c>
      <c r="AE3" s="27">
        <f>AD3-G3</f>
        <v>88</v>
      </c>
      <c r="AF3" s="27">
        <f>IF(AE3&lt;0,0,AD3-G3)</f>
        <v>88</v>
      </c>
      <c r="AG3" s="28">
        <f>AF3*I3/100</f>
        <v>5.72</v>
      </c>
      <c r="AH3" s="30">
        <v>7.9</v>
      </c>
      <c r="AI3" s="31">
        <f>AF3+AA3+V3+Q3+L3</f>
        <v>369</v>
      </c>
      <c r="AJ3" s="32">
        <f>AG3*AH3+AB3*AC3+W3*X3+R3*S3+M3*N3</f>
        <v>189.48150000000004</v>
      </c>
    </row>
    <row r="4" spans="1:36" s="12" customFormat="1" x14ac:dyDescent="0.25">
      <c r="A4" s="33" t="s">
        <v>29</v>
      </c>
      <c r="B4" s="34" t="s">
        <v>23</v>
      </c>
      <c r="C4" s="34" t="s">
        <v>24</v>
      </c>
      <c r="D4" s="34" t="s">
        <v>30</v>
      </c>
      <c r="E4" s="34" t="s">
        <v>31</v>
      </c>
      <c r="F4" s="34" t="s">
        <v>27</v>
      </c>
      <c r="G4" s="34">
        <v>20</v>
      </c>
      <c r="H4" s="34" t="s">
        <v>28</v>
      </c>
      <c r="I4" s="35">
        <v>6.5</v>
      </c>
      <c r="J4" s="33">
        <v>0</v>
      </c>
      <c r="K4" s="34">
        <f>J4-G4</f>
        <v>-20</v>
      </c>
      <c r="L4" s="34">
        <f>IF(K4&lt;0,0,J4-G4)</f>
        <v>0</v>
      </c>
      <c r="M4" s="36">
        <f>L4*I4/100</f>
        <v>0</v>
      </c>
      <c r="N4" s="37">
        <v>7.9</v>
      </c>
      <c r="O4" s="33">
        <v>367</v>
      </c>
      <c r="P4" s="34">
        <f>O4-G4</f>
        <v>347</v>
      </c>
      <c r="Q4" s="34">
        <f>IF(P4&lt;0,0,O4-G4)</f>
        <v>347</v>
      </c>
      <c r="R4" s="36">
        <f>Q4*I4/100</f>
        <v>22.555</v>
      </c>
      <c r="S4" s="37">
        <v>7.9</v>
      </c>
      <c r="T4" s="33">
        <v>48</v>
      </c>
      <c r="U4" s="34">
        <f>T4-G4</f>
        <v>28</v>
      </c>
      <c r="V4" s="34">
        <f>IF(U4&lt;0,0,T4-G4)</f>
        <v>28</v>
      </c>
      <c r="W4" s="36">
        <f>V4*I4/100</f>
        <v>1.82</v>
      </c>
      <c r="X4" s="37">
        <v>7.9</v>
      </c>
      <c r="Y4" s="33">
        <v>55</v>
      </c>
      <c r="Z4" s="34">
        <f>Y4-G4</f>
        <v>35</v>
      </c>
      <c r="AA4" s="34">
        <f>IF(Z4&lt;0,0,Y4-G4)</f>
        <v>35</v>
      </c>
      <c r="AB4" s="36">
        <f>AA4*I4/100</f>
        <v>2.2749999999999999</v>
      </c>
      <c r="AC4" s="37">
        <v>7.9</v>
      </c>
      <c r="AD4" s="33">
        <v>72</v>
      </c>
      <c r="AE4" s="34">
        <f>AD4-G4</f>
        <v>52</v>
      </c>
      <c r="AF4" s="34">
        <f>IF(AE4&lt;0,0,AD4-G4)</f>
        <v>52</v>
      </c>
      <c r="AG4" s="36">
        <f>AF4*I4/100</f>
        <v>3.38</v>
      </c>
      <c r="AH4" s="38">
        <v>7.9</v>
      </c>
      <c r="AI4" s="39">
        <f>AF4+AA4+V4+Q4+L4</f>
        <v>462</v>
      </c>
      <c r="AJ4" s="40">
        <f>AG4*AH4+AB4*AC4+W4*X4+R4*S4+M4*N4</f>
        <v>237.23700000000002</v>
      </c>
    </row>
    <row r="5" spans="1:36" s="12" customFormat="1" x14ac:dyDescent="0.25">
      <c r="A5" s="33" t="s">
        <v>32</v>
      </c>
      <c r="B5" s="34" t="s">
        <v>23</v>
      </c>
      <c r="C5" s="34" t="s">
        <v>24</v>
      </c>
      <c r="D5" s="34" t="s">
        <v>30</v>
      </c>
      <c r="E5" s="34" t="s">
        <v>33</v>
      </c>
      <c r="F5" s="34" t="s">
        <v>27</v>
      </c>
      <c r="G5" s="34">
        <v>20</v>
      </c>
      <c r="H5" s="34" t="s">
        <v>28</v>
      </c>
      <c r="I5" s="35">
        <v>6.5</v>
      </c>
      <c r="J5" s="33">
        <v>18</v>
      </c>
      <c r="K5" s="34">
        <f>J5-G5</f>
        <v>-2</v>
      </c>
      <c r="L5" s="34">
        <f>IF(K5&lt;0,0,J5-G5)</f>
        <v>0</v>
      </c>
      <c r="M5" s="36">
        <f>L5*I5/100</f>
        <v>0</v>
      </c>
      <c r="N5" s="37">
        <v>7.9</v>
      </c>
      <c r="O5" s="33">
        <v>28</v>
      </c>
      <c r="P5" s="34">
        <f>O5-G5</f>
        <v>8</v>
      </c>
      <c r="Q5" s="34">
        <f>IF(P5&lt;0,0,O5-G5)</f>
        <v>8</v>
      </c>
      <c r="R5" s="36">
        <f>Q5*I5/100</f>
        <v>0.52</v>
      </c>
      <c r="S5" s="37">
        <v>7.9</v>
      </c>
      <c r="T5" s="33">
        <v>9</v>
      </c>
      <c r="U5" s="34">
        <f>T5-G5</f>
        <v>-11</v>
      </c>
      <c r="V5" s="34">
        <f>IF(U5&lt;0,0,T5-G5)</f>
        <v>0</v>
      </c>
      <c r="W5" s="36">
        <f>V5*I5/100</f>
        <v>0</v>
      </c>
      <c r="X5" s="37">
        <v>7.9</v>
      </c>
      <c r="Y5" s="33">
        <v>14</v>
      </c>
      <c r="Z5" s="34">
        <f>Y5-G5</f>
        <v>-6</v>
      </c>
      <c r="AA5" s="34">
        <f>IF(Z5&lt;0,0,Y5-G5)</f>
        <v>0</v>
      </c>
      <c r="AB5" s="36">
        <f>AA5*I5/100</f>
        <v>0</v>
      </c>
      <c r="AC5" s="37">
        <v>7.9</v>
      </c>
      <c r="AD5" s="33">
        <v>20</v>
      </c>
      <c r="AE5" s="34">
        <f>AD5-G5</f>
        <v>0</v>
      </c>
      <c r="AF5" s="34">
        <f>IF(AE5&lt;0,0,AD5-G5)</f>
        <v>0</v>
      </c>
      <c r="AG5" s="36">
        <f>AF5*I5/100</f>
        <v>0</v>
      </c>
      <c r="AH5" s="38">
        <v>7.9</v>
      </c>
      <c r="AI5" s="39">
        <f>AF5+AA5+V5+Q5+L5</f>
        <v>8</v>
      </c>
      <c r="AJ5" s="40">
        <f>AG5*AH5+AB5*AC5+W5*X5+R5*S5+M5*N5</f>
        <v>4.1080000000000005</v>
      </c>
    </row>
    <row r="6" spans="1:36" s="12" customFormat="1" x14ac:dyDescent="0.25">
      <c r="A6" s="33" t="s">
        <v>34</v>
      </c>
      <c r="B6" s="34" t="s">
        <v>23</v>
      </c>
      <c r="C6" s="34" t="s">
        <v>35</v>
      </c>
      <c r="D6" s="34" t="s">
        <v>30</v>
      </c>
      <c r="E6" s="34" t="s">
        <v>36</v>
      </c>
      <c r="F6" s="34" t="s">
        <v>27</v>
      </c>
      <c r="G6" s="34">
        <v>20</v>
      </c>
      <c r="H6" s="34" t="s">
        <v>28</v>
      </c>
      <c r="I6" s="35">
        <v>11</v>
      </c>
      <c r="J6" s="33">
        <v>0</v>
      </c>
      <c r="K6" s="34">
        <f>J6-G6</f>
        <v>-20</v>
      </c>
      <c r="L6" s="34">
        <f>IF(K6&lt;0,0,J6-G6)</f>
        <v>0</v>
      </c>
      <c r="M6" s="36">
        <f>L6*I6/100</f>
        <v>0</v>
      </c>
      <c r="N6" s="37">
        <v>7.9</v>
      </c>
      <c r="O6" s="33">
        <v>1</v>
      </c>
      <c r="P6" s="34">
        <f>O6-G6</f>
        <v>-19</v>
      </c>
      <c r="Q6" s="34">
        <f>IF(P6&lt;0,0,O6-G6)</f>
        <v>0</v>
      </c>
      <c r="R6" s="36">
        <f>Q6*I6/100</f>
        <v>0</v>
      </c>
      <c r="S6" s="37">
        <v>7.9</v>
      </c>
      <c r="T6" s="33">
        <v>0</v>
      </c>
      <c r="U6" s="34">
        <f>T6-G6</f>
        <v>-20</v>
      </c>
      <c r="V6" s="34">
        <f>IF(U6&lt;0,0,T6-G6)</f>
        <v>0</v>
      </c>
      <c r="W6" s="36">
        <f>V6*I6/100</f>
        <v>0</v>
      </c>
      <c r="X6" s="37">
        <v>7.9</v>
      </c>
      <c r="Y6" s="33">
        <v>0</v>
      </c>
      <c r="Z6" s="34">
        <f>Y6-G6</f>
        <v>-20</v>
      </c>
      <c r="AA6" s="34">
        <f>IF(Z6&lt;0,0,Y6-G6)</f>
        <v>0</v>
      </c>
      <c r="AB6" s="36">
        <f>AA6*I6/100</f>
        <v>0</v>
      </c>
      <c r="AC6" s="37">
        <v>7.9</v>
      </c>
      <c r="AD6" s="33">
        <v>1</v>
      </c>
      <c r="AE6" s="34">
        <f>AD6-G6</f>
        <v>-19</v>
      </c>
      <c r="AF6" s="34">
        <f>IF(AE6&lt;0,0,AD6-G6)</f>
        <v>0</v>
      </c>
      <c r="AG6" s="36">
        <f>AF6*I6/100</f>
        <v>0</v>
      </c>
      <c r="AH6" s="38">
        <v>7.9</v>
      </c>
      <c r="AI6" s="39">
        <f>AF6+AA6+V6+Q6+L6</f>
        <v>0</v>
      </c>
      <c r="AJ6" s="40">
        <f>AG6*AH6+AB6*AC6+W6*X6+R6*S6+M6*N6</f>
        <v>0</v>
      </c>
    </row>
    <row r="7" spans="1:36" s="12" customFormat="1" x14ac:dyDescent="0.25">
      <c r="A7" s="33" t="s">
        <v>37</v>
      </c>
      <c r="B7" s="34" t="s">
        <v>38</v>
      </c>
      <c r="C7" s="34" t="s">
        <v>39</v>
      </c>
      <c r="D7" s="34" t="s">
        <v>30</v>
      </c>
      <c r="E7" s="34" t="s">
        <v>40</v>
      </c>
      <c r="F7" s="34" t="s">
        <v>27</v>
      </c>
      <c r="G7" s="34">
        <v>20</v>
      </c>
      <c r="H7" s="34" t="s">
        <v>28</v>
      </c>
      <c r="I7" s="35">
        <v>6.5</v>
      </c>
      <c r="J7" s="33"/>
      <c r="K7" s="34"/>
      <c r="L7" s="34"/>
      <c r="M7" s="36"/>
      <c r="N7" s="37"/>
      <c r="O7" s="33">
        <v>0</v>
      </c>
      <c r="P7" s="34">
        <f>O7-G7</f>
        <v>-20</v>
      </c>
      <c r="Q7" s="34">
        <f>IF(P7&lt;0,0,O7-G7)</f>
        <v>0</v>
      </c>
      <c r="R7" s="36">
        <f>Q7*I7/100</f>
        <v>0</v>
      </c>
      <c r="S7" s="37">
        <v>7.9</v>
      </c>
      <c r="T7" s="33"/>
      <c r="U7" s="34"/>
      <c r="V7" s="34"/>
      <c r="W7" s="36"/>
      <c r="X7" s="37"/>
      <c r="Y7" s="33"/>
      <c r="Z7" s="34"/>
      <c r="AA7" s="34"/>
      <c r="AB7" s="36"/>
      <c r="AC7" s="37"/>
      <c r="AD7" s="33"/>
      <c r="AE7" s="34"/>
      <c r="AF7" s="34"/>
      <c r="AG7" s="36"/>
      <c r="AH7" s="38"/>
      <c r="AI7" s="39">
        <f>AF7+AA7+V7+Q7+L7</f>
        <v>0</v>
      </c>
      <c r="AJ7" s="40">
        <f>AG7*AH7+AB7*AC7+W7*X7+R7*S7+M7*N7</f>
        <v>0</v>
      </c>
    </row>
    <row r="8" spans="1:36" s="12" customFormat="1" x14ac:dyDescent="0.25">
      <c r="A8" s="33" t="s">
        <v>41</v>
      </c>
      <c r="B8" s="34" t="s">
        <v>38</v>
      </c>
      <c r="C8" s="34" t="s">
        <v>39</v>
      </c>
      <c r="D8" s="34" t="s">
        <v>30</v>
      </c>
      <c r="E8" s="34" t="s">
        <v>40</v>
      </c>
      <c r="F8" s="34" t="s">
        <v>27</v>
      </c>
      <c r="G8" s="34">
        <v>20</v>
      </c>
      <c r="H8" s="34" t="s">
        <v>28</v>
      </c>
      <c r="I8" s="35">
        <v>6.5</v>
      </c>
      <c r="J8" s="33">
        <v>0</v>
      </c>
      <c r="K8" s="34">
        <f>J8-G8</f>
        <v>-20</v>
      </c>
      <c r="L8" s="34">
        <f>IF(K8&lt;0,0,J8-G8)</f>
        <v>0</v>
      </c>
      <c r="M8" s="36">
        <f>L8*I8/100</f>
        <v>0</v>
      </c>
      <c r="N8" s="37">
        <v>7.9</v>
      </c>
      <c r="O8" s="33">
        <v>0</v>
      </c>
      <c r="P8" s="34">
        <f>O8-G8</f>
        <v>-20</v>
      </c>
      <c r="Q8" s="34">
        <f>IF(P8&lt;0,0,O8-G8)</f>
        <v>0</v>
      </c>
      <c r="R8" s="36">
        <f>Q8*I8/100</f>
        <v>0</v>
      </c>
      <c r="S8" s="37">
        <v>7.9</v>
      </c>
      <c r="T8" s="33"/>
      <c r="U8" s="34"/>
      <c r="V8" s="34"/>
      <c r="W8" s="36"/>
      <c r="X8" s="37"/>
      <c r="Y8" s="33"/>
      <c r="Z8" s="34"/>
      <c r="AA8" s="34"/>
      <c r="AB8" s="36"/>
      <c r="AC8" s="37"/>
      <c r="AD8" s="33"/>
      <c r="AE8" s="34"/>
      <c r="AF8" s="34"/>
      <c r="AG8" s="36"/>
      <c r="AH8" s="38"/>
      <c r="AI8" s="39">
        <f>AF8+AA8+V8+Q8+L8</f>
        <v>0</v>
      </c>
      <c r="AJ8" s="40">
        <f>AG8*AH8+AB8*AC8+W8*X8+R8*S8+M8*N8</f>
        <v>0</v>
      </c>
    </row>
    <row r="9" spans="1:36" s="12" customFormat="1" x14ac:dyDescent="0.25">
      <c r="A9" s="33" t="s">
        <v>32</v>
      </c>
      <c r="B9" s="34" t="s">
        <v>23</v>
      </c>
      <c r="C9" s="34" t="s">
        <v>24</v>
      </c>
      <c r="D9" s="34" t="s">
        <v>30</v>
      </c>
      <c r="E9" s="34" t="s">
        <v>40</v>
      </c>
      <c r="F9" s="34" t="s">
        <v>27</v>
      </c>
      <c r="G9" s="34">
        <v>20</v>
      </c>
      <c r="H9" s="34" t="s">
        <v>28</v>
      </c>
      <c r="I9" s="35">
        <v>6.5</v>
      </c>
      <c r="J9" s="33"/>
      <c r="K9" s="34"/>
      <c r="L9" s="34"/>
      <c r="M9" s="36"/>
      <c r="N9" s="37"/>
      <c r="O9" s="33"/>
      <c r="P9" s="34"/>
      <c r="Q9" s="34"/>
      <c r="R9" s="36"/>
      <c r="S9" s="37"/>
      <c r="T9" s="33">
        <v>0</v>
      </c>
      <c r="U9" s="34">
        <f>T9-G9</f>
        <v>-20</v>
      </c>
      <c r="V9" s="34">
        <f>IF(U9&lt;0,0,T9-G9)</f>
        <v>0</v>
      </c>
      <c r="W9" s="36">
        <f>V9*I9/100</f>
        <v>0</v>
      </c>
      <c r="X9" s="37">
        <v>7.9</v>
      </c>
      <c r="Y9" s="33"/>
      <c r="Z9" s="34"/>
      <c r="AA9" s="34"/>
      <c r="AB9" s="36"/>
      <c r="AC9" s="37"/>
      <c r="AD9" s="33"/>
      <c r="AE9" s="34"/>
      <c r="AF9" s="34"/>
      <c r="AG9" s="36"/>
      <c r="AH9" s="38"/>
      <c r="AI9" s="39">
        <f>AF9+AA9+V9+Q9+L9</f>
        <v>0</v>
      </c>
      <c r="AJ9" s="40">
        <f>AG9*AH9+AB9*AC9+W9*X9+R9*S9+M9*N9</f>
        <v>0</v>
      </c>
    </row>
    <row r="10" spans="1:36" s="12" customFormat="1" x14ac:dyDescent="0.25">
      <c r="A10" s="33" t="s">
        <v>42</v>
      </c>
      <c r="B10" s="34" t="s">
        <v>38</v>
      </c>
      <c r="C10" s="34" t="s">
        <v>39</v>
      </c>
      <c r="D10" s="34" t="s">
        <v>30</v>
      </c>
      <c r="E10" s="34" t="s">
        <v>40</v>
      </c>
      <c r="F10" s="34" t="s">
        <v>27</v>
      </c>
      <c r="G10" s="34">
        <v>20</v>
      </c>
      <c r="H10" s="34" t="s">
        <v>43</v>
      </c>
      <c r="I10" s="35">
        <v>6.5</v>
      </c>
      <c r="J10" s="33"/>
      <c r="K10" s="34"/>
      <c r="L10" s="34"/>
      <c r="M10" s="36"/>
      <c r="N10" s="37"/>
      <c r="O10" s="33"/>
      <c r="P10" s="34"/>
      <c r="Q10" s="34"/>
      <c r="R10" s="36"/>
      <c r="S10" s="37"/>
      <c r="T10" s="33">
        <v>0</v>
      </c>
      <c r="U10" s="34">
        <f>T10-G10</f>
        <v>-20</v>
      </c>
      <c r="V10" s="34">
        <f>IF(U10&lt;0,0,T10-G10)</f>
        <v>0</v>
      </c>
      <c r="W10" s="36">
        <f>V10*I10/100</f>
        <v>0</v>
      </c>
      <c r="X10" s="37">
        <v>6.6</v>
      </c>
      <c r="Y10" s="33">
        <v>0</v>
      </c>
      <c r="Z10" s="34">
        <f>Y10-G10</f>
        <v>-20</v>
      </c>
      <c r="AA10" s="34">
        <f>IF(Z10&lt;0,0,Y10-G10)</f>
        <v>0</v>
      </c>
      <c r="AB10" s="36">
        <f>AA10*I10/100</f>
        <v>0</v>
      </c>
      <c r="AC10" s="37">
        <v>6.6</v>
      </c>
      <c r="AD10" s="33">
        <v>0</v>
      </c>
      <c r="AE10" s="34">
        <f>AD10-G10</f>
        <v>-20</v>
      </c>
      <c r="AF10" s="34">
        <f>IF(AE10&lt;0,0,AD10-G10)</f>
        <v>0</v>
      </c>
      <c r="AG10" s="36">
        <f>AF10*I10/100</f>
        <v>0</v>
      </c>
      <c r="AH10" s="38">
        <v>6.6</v>
      </c>
      <c r="AI10" s="39">
        <f>AF10+AA10+V10+Q10+L10</f>
        <v>0</v>
      </c>
      <c r="AJ10" s="40">
        <f>AG10*AH10+AB10*AC10+W10*X10+R10*S10+M10*N10</f>
        <v>0</v>
      </c>
    </row>
    <row r="11" spans="1:36" s="12" customFormat="1" x14ac:dyDescent="0.25">
      <c r="A11" s="33" t="s">
        <v>44</v>
      </c>
      <c r="B11" s="34" t="s">
        <v>23</v>
      </c>
      <c r="C11" s="34" t="s">
        <v>24</v>
      </c>
      <c r="D11" s="34" t="s">
        <v>30</v>
      </c>
      <c r="E11" s="34" t="s">
        <v>45</v>
      </c>
      <c r="F11" s="34" t="s">
        <v>27</v>
      </c>
      <c r="G11" s="34">
        <v>20</v>
      </c>
      <c r="H11" s="34" t="s">
        <v>28</v>
      </c>
      <c r="I11" s="35">
        <v>6.5</v>
      </c>
      <c r="J11" s="33">
        <v>4</v>
      </c>
      <c r="K11" s="34">
        <f>J11-G11</f>
        <v>-16</v>
      </c>
      <c r="L11" s="34">
        <f>IF(K11&lt;0,0,J11-G11)</f>
        <v>0</v>
      </c>
      <c r="M11" s="36">
        <f>L11*I11/100</f>
        <v>0</v>
      </c>
      <c r="N11" s="37">
        <v>7.9</v>
      </c>
      <c r="O11" s="33">
        <v>5</v>
      </c>
      <c r="P11" s="34">
        <f>O11-G11</f>
        <v>-15</v>
      </c>
      <c r="Q11" s="34">
        <f>IF(P11&lt;0,0,O11-G11)</f>
        <v>0</v>
      </c>
      <c r="R11" s="36">
        <f>Q11*I11/100</f>
        <v>0</v>
      </c>
      <c r="S11" s="37">
        <v>7.9</v>
      </c>
      <c r="T11" s="33">
        <v>7</v>
      </c>
      <c r="U11" s="34">
        <f>T11-G11</f>
        <v>-13</v>
      </c>
      <c r="V11" s="34">
        <f>IF(U11&lt;0,0,T11-G11)</f>
        <v>0</v>
      </c>
      <c r="W11" s="36">
        <f>V11*I11/100</f>
        <v>0</v>
      </c>
      <c r="X11" s="37">
        <v>7.9</v>
      </c>
      <c r="Y11" s="33">
        <v>125</v>
      </c>
      <c r="Z11" s="34">
        <f>Y11-G11</f>
        <v>105</v>
      </c>
      <c r="AA11" s="34">
        <f>IF(Z11&lt;0,0,Y11-G11)</f>
        <v>105</v>
      </c>
      <c r="AB11" s="36">
        <f>AA11*I11/100</f>
        <v>6.8250000000000002</v>
      </c>
      <c r="AC11" s="37">
        <v>7.9</v>
      </c>
      <c r="AD11" s="33">
        <v>430</v>
      </c>
      <c r="AE11" s="34">
        <f>AD11-G11</f>
        <v>410</v>
      </c>
      <c r="AF11" s="34">
        <f>IF(AE11&lt;0,0,AD11-G11)</f>
        <v>410</v>
      </c>
      <c r="AG11" s="36">
        <f>AF11*I11/100</f>
        <v>26.65</v>
      </c>
      <c r="AH11" s="38">
        <v>7.9</v>
      </c>
      <c r="AI11" s="39">
        <f>AF11+AA11+V11+Q11+L11</f>
        <v>515</v>
      </c>
      <c r="AJ11" s="40">
        <f>AG11*AH11+AB11*AC11+W11*X11+R11*S11+M11*N11</f>
        <v>264.45249999999999</v>
      </c>
    </row>
    <row r="12" spans="1:36" s="12" customFormat="1" x14ac:dyDescent="0.25">
      <c r="A12" s="33" t="s">
        <v>46</v>
      </c>
      <c r="B12" s="34" t="s">
        <v>47</v>
      </c>
      <c r="C12" s="34" t="s">
        <v>48</v>
      </c>
      <c r="D12" s="34" t="s">
        <v>30</v>
      </c>
      <c r="E12" s="34" t="s">
        <v>49</v>
      </c>
      <c r="F12" s="34" t="s">
        <v>27</v>
      </c>
      <c r="G12" s="34">
        <v>20</v>
      </c>
      <c r="H12" s="34" t="s">
        <v>28</v>
      </c>
      <c r="I12" s="35">
        <v>9</v>
      </c>
      <c r="J12" s="33">
        <v>22</v>
      </c>
      <c r="K12" s="34">
        <f>J12-G12</f>
        <v>2</v>
      </c>
      <c r="L12" s="34">
        <f>IF(K12&lt;0,0,J12-G12)</f>
        <v>2</v>
      </c>
      <c r="M12" s="36">
        <f>L12*I12/100</f>
        <v>0.18</v>
      </c>
      <c r="N12" s="37">
        <v>7.9</v>
      </c>
      <c r="O12" s="33">
        <v>0</v>
      </c>
      <c r="P12" s="34">
        <f>O12-G12</f>
        <v>-20</v>
      </c>
      <c r="Q12" s="34">
        <f>IF(P12&lt;0,0,O12-G12)</f>
        <v>0</v>
      </c>
      <c r="R12" s="36">
        <f>Q12*I12/100</f>
        <v>0</v>
      </c>
      <c r="S12" s="37">
        <v>7.9</v>
      </c>
      <c r="T12" s="33">
        <v>23</v>
      </c>
      <c r="U12" s="34">
        <f>T12-G12</f>
        <v>3</v>
      </c>
      <c r="V12" s="34">
        <f>IF(U12&lt;0,0,T12-G12)</f>
        <v>3</v>
      </c>
      <c r="W12" s="36">
        <f>V12*I12/100</f>
        <v>0.27</v>
      </c>
      <c r="X12" s="37">
        <v>7.9</v>
      </c>
      <c r="Y12" s="33">
        <v>0</v>
      </c>
      <c r="Z12" s="34">
        <f>Y12-G12</f>
        <v>-20</v>
      </c>
      <c r="AA12" s="34">
        <f>IF(Z12&lt;0,0,Y12-G12)</f>
        <v>0</v>
      </c>
      <c r="AB12" s="36">
        <f>AA12*I12/100</f>
        <v>0</v>
      </c>
      <c r="AC12" s="37">
        <v>7.9</v>
      </c>
      <c r="AD12" s="33">
        <v>0</v>
      </c>
      <c r="AE12" s="34">
        <f>AD12-G12</f>
        <v>-20</v>
      </c>
      <c r="AF12" s="34">
        <f>IF(AE12&lt;0,0,AD12-G12)</f>
        <v>0</v>
      </c>
      <c r="AG12" s="36">
        <f>AF12*I12/100</f>
        <v>0</v>
      </c>
      <c r="AH12" s="38">
        <v>7.9</v>
      </c>
      <c r="AI12" s="39">
        <f>AF12+AA12+V12+Q12+L12</f>
        <v>5</v>
      </c>
      <c r="AJ12" s="40">
        <f>AG12*AH12+AB12*AC12+W12*X12+R12*S12+M12*N12</f>
        <v>3.5550000000000006</v>
      </c>
    </row>
    <row r="13" spans="1:36" s="12" customFormat="1" x14ac:dyDescent="0.25">
      <c r="A13" s="33" t="s">
        <v>50</v>
      </c>
      <c r="B13" s="34" t="s">
        <v>38</v>
      </c>
      <c r="C13" s="34" t="s">
        <v>39</v>
      </c>
      <c r="D13" s="34" t="s">
        <v>25</v>
      </c>
      <c r="E13" s="34" t="s">
        <v>51</v>
      </c>
      <c r="F13" s="34" t="s">
        <v>27</v>
      </c>
      <c r="G13" s="34">
        <v>20</v>
      </c>
      <c r="H13" s="34" t="s">
        <v>28</v>
      </c>
      <c r="I13" s="35">
        <v>6.5</v>
      </c>
      <c r="J13" s="33">
        <v>90</v>
      </c>
      <c r="K13" s="34">
        <f>J13-G13</f>
        <v>70</v>
      </c>
      <c r="L13" s="34">
        <f>IF(K13&lt;0,0,J13-G13)</f>
        <v>70</v>
      </c>
      <c r="M13" s="36">
        <f>L13*I13/100</f>
        <v>4.55</v>
      </c>
      <c r="N13" s="37">
        <v>7.9</v>
      </c>
      <c r="O13" s="33"/>
      <c r="P13" s="34"/>
      <c r="Q13" s="34"/>
      <c r="R13" s="36"/>
      <c r="S13" s="37"/>
      <c r="T13" s="33"/>
      <c r="U13" s="34"/>
      <c r="V13" s="34"/>
      <c r="W13" s="36"/>
      <c r="X13" s="37"/>
      <c r="Y13" s="33"/>
      <c r="Z13" s="34"/>
      <c r="AA13" s="34"/>
      <c r="AB13" s="36"/>
      <c r="AC13" s="37"/>
      <c r="AD13" s="33"/>
      <c r="AE13" s="34"/>
      <c r="AF13" s="34"/>
      <c r="AG13" s="36"/>
      <c r="AH13" s="38"/>
      <c r="AI13" s="39">
        <f>AF13+AA13+V13+Q13+L13</f>
        <v>70</v>
      </c>
      <c r="AJ13" s="40">
        <f>AG13*AH13+AB13*AC13+W13*X13+R13*S13+M13*N13</f>
        <v>35.945</v>
      </c>
    </row>
    <row r="14" spans="1:36" s="12" customFormat="1" x14ac:dyDescent="0.25">
      <c r="A14" s="33" t="s">
        <v>52</v>
      </c>
      <c r="B14" s="34" t="s">
        <v>38</v>
      </c>
      <c r="C14" s="34" t="s">
        <v>39</v>
      </c>
      <c r="D14" s="34" t="s">
        <v>25</v>
      </c>
      <c r="E14" s="34" t="s">
        <v>51</v>
      </c>
      <c r="F14" s="34" t="s">
        <v>27</v>
      </c>
      <c r="G14" s="34">
        <v>20</v>
      </c>
      <c r="H14" s="34" t="s">
        <v>43</v>
      </c>
      <c r="I14" s="35">
        <v>6.5</v>
      </c>
      <c r="J14" s="33"/>
      <c r="K14" s="34"/>
      <c r="L14" s="34"/>
      <c r="M14" s="36"/>
      <c r="N14" s="37"/>
      <c r="O14" s="33"/>
      <c r="P14" s="34"/>
      <c r="Q14" s="34"/>
      <c r="R14" s="36"/>
      <c r="S14" s="37"/>
      <c r="T14" s="33"/>
      <c r="U14" s="34"/>
      <c r="V14" s="34"/>
      <c r="W14" s="36"/>
      <c r="X14" s="37"/>
      <c r="Y14" s="33">
        <v>0</v>
      </c>
      <c r="Z14" s="34">
        <f>Y14-G14</f>
        <v>-20</v>
      </c>
      <c r="AA14" s="34">
        <f>IF(Z14&lt;0,0,Y14-G14)</f>
        <v>0</v>
      </c>
      <c r="AB14" s="36">
        <f>AA14*I14/100</f>
        <v>0</v>
      </c>
      <c r="AC14" s="37">
        <v>6.6</v>
      </c>
      <c r="AD14" s="33">
        <v>102</v>
      </c>
      <c r="AE14" s="34">
        <f>AD14-G14</f>
        <v>82</v>
      </c>
      <c r="AF14" s="34">
        <f>IF(AE14&lt;0,0,AD14-G14)</f>
        <v>82</v>
      </c>
      <c r="AG14" s="36">
        <f>AF14*I14/100</f>
        <v>5.33</v>
      </c>
      <c r="AH14" s="38">
        <v>6.6</v>
      </c>
      <c r="AI14" s="39">
        <f>AF14+AA14+V14+Q14+L14</f>
        <v>82</v>
      </c>
      <c r="AJ14" s="40">
        <f>AG14*AH14+AB14*AC14+W14*X14+R14*S14+M14*N14</f>
        <v>35.177999999999997</v>
      </c>
    </row>
    <row r="15" spans="1:36" s="12" customFormat="1" x14ac:dyDescent="0.25">
      <c r="A15" s="33" t="s">
        <v>53</v>
      </c>
      <c r="B15" s="34" t="s">
        <v>23</v>
      </c>
      <c r="C15" s="34" t="s">
        <v>35</v>
      </c>
      <c r="D15" s="34" t="s">
        <v>25</v>
      </c>
      <c r="E15" s="34" t="s">
        <v>54</v>
      </c>
      <c r="F15" s="34" t="s">
        <v>27</v>
      </c>
      <c r="G15" s="34">
        <v>20</v>
      </c>
      <c r="H15" s="34" t="s">
        <v>28</v>
      </c>
      <c r="I15" s="35">
        <v>11</v>
      </c>
      <c r="J15" s="33">
        <v>0</v>
      </c>
      <c r="K15" s="34">
        <f>J15-G15</f>
        <v>-20</v>
      </c>
      <c r="L15" s="34">
        <f>IF(K15&lt;0,0,J15-G15)</f>
        <v>0</v>
      </c>
      <c r="M15" s="36">
        <f>L15*I15/100</f>
        <v>0</v>
      </c>
      <c r="N15" s="37">
        <v>7.9</v>
      </c>
      <c r="O15" s="33">
        <v>0</v>
      </c>
      <c r="P15" s="34">
        <f>O15-G15</f>
        <v>-20</v>
      </c>
      <c r="Q15" s="34">
        <f>IF(P15&lt;0,0,O15-G15)</f>
        <v>0</v>
      </c>
      <c r="R15" s="36">
        <f>Q15*I15/100</f>
        <v>0</v>
      </c>
      <c r="S15" s="37">
        <v>7.9</v>
      </c>
      <c r="T15" s="33">
        <v>0</v>
      </c>
      <c r="U15" s="34">
        <f>T15-G15</f>
        <v>-20</v>
      </c>
      <c r="V15" s="34">
        <f>IF(U15&lt;0,0,T15-G15)</f>
        <v>0</v>
      </c>
      <c r="W15" s="36">
        <f>V15*I15/100</f>
        <v>0</v>
      </c>
      <c r="X15" s="37">
        <v>7.9</v>
      </c>
      <c r="Y15" s="33">
        <v>0</v>
      </c>
      <c r="Z15" s="34">
        <f>Y15-G15</f>
        <v>-20</v>
      </c>
      <c r="AA15" s="34">
        <f>IF(Z15&lt;0,0,Y15-G15)</f>
        <v>0</v>
      </c>
      <c r="AB15" s="36">
        <f>AA15*I15/100</f>
        <v>0</v>
      </c>
      <c r="AC15" s="37">
        <v>7.9</v>
      </c>
      <c r="AD15" s="33">
        <v>0</v>
      </c>
      <c r="AE15" s="34">
        <f>AD15-G15</f>
        <v>-20</v>
      </c>
      <c r="AF15" s="34">
        <f>IF(AE15&lt;0,0,AD15-G15)</f>
        <v>0</v>
      </c>
      <c r="AG15" s="36">
        <f>AF15*I15/100</f>
        <v>0</v>
      </c>
      <c r="AH15" s="38">
        <v>7.9</v>
      </c>
      <c r="AI15" s="39">
        <f>AF15+AA15+V15+Q15+L15</f>
        <v>0</v>
      </c>
      <c r="AJ15" s="40">
        <f>AG15*AH15+AB15*AC15+W15*X15+R15*S15+M15*N15</f>
        <v>0</v>
      </c>
    </row>
    <row r="16" spans="1:36" s="12" customFormat="1" x14ac:dyDescent="0.25">
      <c r="A16" s="33" t="s">
        <v>55</v>
      </c>
      <c r="B16" s="34" t="s">
        <v>23</v>
      </c>
      <c r="C16" s="34" t="s">
        <v>35</v>
      </c>
      <c r="D16" s="34" t="s">
        <v>25</v>
      </c>
      <c r="E16" s="34" t="s">
        <v>54</v>
      </c>
      <c r="F16" s="34" t="s">
        <v>27</v>
      </c>
      <c r="G16" s="34">
        <v>20</v>
      </c>
      <c r="H16" s="34" t="s">
        <v>28</v>
      </c>
      <c r="I16" s="35">
        <v>12</v>
      </c>
      <c r="J16" s="33">
        <v>0</v>
      </c>
      <c r="K16" s="34">
        <f>J16-G16</f>
        <v>-20</v>
      </c>
      <c r="L16" s="34">
        <f>IF(K16&lt;0,0,J16-G16)</f>
        <v>0</v>
      </c>
      <c r="M16" s="36">
        <f>L16*I16/100</f>
        <v>0</v>
      </c>
      <c r="N16" s="37">
        <v>7.9</v>
      </c>
      <c r="O16" s="33"/>
      <c r="P16" s="34"/>
      <c r="Q16" s="34"/>
      <c r="R16" s="36"/>
      <c r="S16" s="37"/>
      <c r="T16" s="33"/>
      <c r="U16" s="34"/>
      <c r="V16" s="34"/>
      <c r="W16" s="36"/>
      <c r="X16" s="37"/>
      <c r="Y16" s="33"/>
      <c r="Z16" s="34"/>
      <c r="AA16" s="34"/>
      <c r="AB16" s="36"/>
      <c r="AC16" s="37"/>
      <c r="AD16" s="33"/>
      <c r="AE16" s="34"/>
      <c r="AF16" s="34"/>
      <c r="AG16" s="36"/>
      <c r="AH16" s="38"/>
      <c r="AI16" s="39">
        <f>AF16+AA16+V16+Q16+L16</f>
        <v>0</v>
      </c>
      <c r="AJ16" s="40">
        <f>AG16*AH16+AB16*AC16+W16*X16+R16*S16+M16*N16</f>
        <v>0</v>
      </c>
    </row>
    <row r="17" spans="1:36" s="12" customFormat="1" x14ac:dyDescent="0.25">
      <c r="A17" s="33" t="s">
        <v>56</v>
      </c>
      <c r="B17" s="34" t="s">
        <v>23</v>
      </c>
      <c r="C17" s="34" t="s">
        <v>35</v>
      </c>
      <c r="D17" s="34" t="s">
        <v>25</v>
      </c>
      <c r="E17" s="34" t="s">
        <v>57</v>
      </c>
      <c r="F17" s="34" t="s">
        <v>27</v>
      </c>
      <c r="G17" s="34">
        <v>20</v>
      </c>
      <c r="H17" s="34" t="s">
        <v>28</v>
      </c>
      <c r="I17" s="35">
        <v>11</v>
      </c>
      <c r="J17" s="33">
        <v>0</v>
      </c>
      <c r="K17" s="34">
        <f>J17-G17</f>
        <v>-20</v>
      </c>
      <c r="L17" s="34">
        <f>IF(K17&lt;0,0,J17-G17)</f>
        <v>0</v>
      </c>
      <c r="M17" s="36">
        <f>L17*I17/100</f>
        <v>0</v>
      </c>
      <c r="N17" s="37">
        <v>7.9</v>
      </c>
      <c r="O17" s="33">
        <v>0</v>
      </c>
      <c r="P17" s="34">
        <f>O17-G17</f>
        <v>-20</v>
      </c>
      <c r="Q17" s="34">
        <f>IF(P17&lt;0,0,O17-G17)</f>
        <v>0</v>
      </c>
      <c r="R17" s="36">
        <f>Q17*I17/100</f>
        <v>0</v>
      </c>
      <c r="S17" s="37">
        <v>7.9</v>
      </c>
      <c r="T17" s="33">
        <v>0</v>
      </c>
      <c r="U17" s="34">
        <f>T17-G17</f>
        <v>-20</v>
      </c>
      <c r="V17" s="34">
        <f>IF(U17&lt;0,0,T17-G17)</f>
        <v>0</v>
      </c>
      <c r="W17" s="36">
        <f>V17*I17/100</f>
        <v>0</v>
      </c>
      <c r="X17" s="37">
        <v>7.9</v>
      </c>
      <c r="Y17" s="33">
        <v>5</v>
      </c>
      <c r="Z17" s="34">
        <f>Y17-G17</f>
        <v>-15</v>
      </c>
      <c r="AA17" s="34">
        <f>IF(Z17&lt;0,0,Y17-G17)</f>
        <v>0</v>
      </c>
      <c r="AB17" s="36">
        <f>AA17*I17/100</f>
        <v>0</v>
      </c>
      <c r="AC17" s="37">
        <v>7.9</v>
      </c>
      <c r="AD17" s="33">
        <v>0</v>
      </c>
      <c r="AE17" s="34">
        <f>AD17-G17</f>
        <v>-20</v>
      </c>
      <c r="AF17" s="34">
        <f>IF(AE17&lt;0,0,AD17-G17)</f>
        <v>0</v>
      </c>
      <c r="AG17" s="36">
        <f>AF17*I17/100</f>
        <v>0</v>
      </c>
      <c r="AH17" s="38">
        <v>7.9</v>
      </c>
      <c r="AI17" s="39">
        <f>AF17+AA17+V17+Q17+L17</f>
        <v>0</v>
      </c>
      <c r="AJ17" s="40">
        <f>AG17*AH17+AB17*AC17+W17*X17+R17*S17+M17*N17</f>
        <v>0</v>
      </c>
    </row>
    <row r="18" spans="1:36" s="12" customFormat="1" x14ac:dyDescent="0.25">
      <c r="A18" s="33" t="s">
        <v>58</v>
      </c>
      <c r="B18" s="34" t="s">
        <v>23</v>
      </c>
      <c r="C18" s="34" t="s">
        <v>24</v>
      </c>
      <c r="D18" s="34" t="s">
        <v>25</v>
      </c>
      <c r="E18" s="34" t="s">
        <v>59</v>
      </c>
      <c r="F18" s="34" t="s">
        <v>27</v>
      </c>
      <c r="G18" s="34">
        <v>20</v>
      </c>
      <c r="H18" s="34" t="s">
        <v>28</v>
      </c>
      <c r="I18" s="35">
        <v>6.5</v>
      </c>
      <c r="J18" s="33">
        <v>25</v>
      </c>
      <c r="K18" s="34">
        <f>J18-G18</f>
        <v>5</v>
      </c>
      <c r="L18" s="34">
        <f>IF(K18&lt;0,0,J18-G18)</f>
        <v>5</v>
      </c>
      <c r="M18" s="36">
        <f>L18*I18/100</f>
        <v>0.32500000000000001</v>
      </c>
      <c r="N18" s="37">
        <v>7.9</v>
      </c>
      <c r="O18" s="33">
        <v>246</v>
      </c>
      <c r="P18" s="34">
        <f>O18-G18</f>
        <v>226</v>
      </c>
      <c r="Q18" s="34">
        <f>IF(P18&lt;0,0,O18-G18)</f>
        <v>226</v>
      </c>
      <c r="R18" s="36">
        <f>Q18*I18/100</f>
        <v>14.69</v>
      </c>
      <c r="S18" s="37">
        <v>7.9</v>
      </c>
      <c r="T18" s="33">
        <v>49</v>
      </c>
      <c r="U18" s="34">
        <f>T18-G18</f>
        <v>29</v>
      </c>
      <c r="V18" s="34">
        <f>IF(U18&lt;0,0,T18-G18)</f>
        <v>29</v>
      </c>
      <c r="W18" s="36">
        <f>V18*I18/100</f>
        <v>1.885</v>
      </c>
      <c r="X18" s="37">
        <v>7.9</v>
      </c>
      <c r="Y18" s="33">
        <v>323</v>
      </c>
      <c r="Z18" s="34">
        <f>Y18-G18</f>
        <v>303</v>
      </c>
      <c r="AA18" s="34">
        <f>IF(Z18&lt;0,0,Y18-G18)</f>
        <v>303</v>
      </c>
      <c r="AB18" s="36">
        <f>AA18*I18/100</f>
        <v>19.695</v>
      </c>
      <c r="AC18" s="37">
        <v>7.9</v>
      </c>
      <c r="AD18" s="33">
        <v>247</v>
      </c>
      <c r="AE18" s="34">
        <f>AD18-G18</f>
        <v>227</v>
      </c>
      <c r="AF18" s="34">
        <f>IF(AE18&lt;0,0,AD18-G18)</f>
        <v>227</v>
      </c>
      <c r="AG18" s="36">
        <f>AF18*I18/100</f>
        <v>14.755000000000001</v>
      </c>
      <c r="AH18" s="38">
        <v>7.9</v>
      </c>
      <c r="AI18" s="39">
        <f>AF18+AA18+V18+Q18+L18</f>
        <v>790</v>
      </c>
      <c r="AJ18" s="40">
        <f>AG18*AH18+AB18*AC18+W18*X18+R18*S18+M18*N18</f>
        <v>405.66500000000002</v>
      </c>
    </row>
    <row r="19" spans="1:36" s="12" customFormat="1" x14ac:dyDescent="0.25">
      <c r="A19" s="33" t="s">
        <v>60</v>
      </c>
      <c r="B19" s="34" t="s">
        <v>23</v>
      </c>
      <c r="C19" s="34" t="s">
        <v>35</v>
      </c>
      <c r="D19" s="34" t="s">
        <v>25</v>
      </c>
      <c r="E19" s="34" t="s">
        <v>61</v>
      </c>
      <c r="F19" s="34" t="s">
        <v>27</v>
      </c>
      <c r="G19" s="34">
        <v>20</v>
      </c>
      <c r="H19" s="34" t="s">
        <v>28</v>
      </c>
      <c r="I19" s="35">
        <v>11</v>
      </c>
      <c r="J19" s="33">
        <v>0</v>
      </c>
      <c r="K19" s="34">
        <f>J19-G19</f>
        <v>-20</v>
      </c>
      <c r="L19" s="34">
        <f>IF(K19&lt;0,0,J19-G19)</f>
        <v>0</v>
      </c>
      <c r="M19" s="36">
        <f>L19*I19/100</f>
        <v>0</v>
      </c>
      <c r="N19" s="37">
        <v>7.9</v>
      </c>
      <c r="O19" s="33">
        <v>4</v>
      </c>
      <c r="P19" s="34">
        <f>O19-G19</f>
        <v>-16</v>
      </c>
      <c r="Q19" s="34">
        <f>IF(P19&lt;0,0,O19-G19)</f>
        <v>0</v>
      </c>
      <c r="R19" s="36">
        <f>Q19*I19/100</f>
        <v>0</v>
      </c>
      <c r="S19" s="37">
        <v>7.9</v>
      </c>
      <c r="T19" s="33">
        <v>5</v>
      </c>
      <c r="U19" s="34">
        <f>T19-G19</f>
        <v>-15</v>
      </c>
      <c r="V19" s="34">
        <f>IF(U19&lt;0,0,T19-G19)</f>
        <v>0</v>
      </c>
      <c r="W19" s="36">
        <f>V19*I19/100</f>
        <v>0</v>
      </c>
      <c r="X19" s="37">
        <v>7.9</v>
      </c>
      <c r="Y19" s="33">
        <v>0</v>
      </c>
      <c r="Z19" s="34">
        <f>Y19-G19</f>
        <v>-20</v>
      </c>
      <c r="AA19" s="34">
        <f>IF(Z19&lt;0,0,Y19-G19)</f>
        <v>0</v>
      </c>
      <c r="AB19" s="36">
        <f>AA19*I19/100</f>
        <v>0</v>
      </c>
      <c r="AC19" s="37">
        <v>7.9</v>
      </c>
      <c r="AD19" s="33">
        <v>0</v>
      </c>
      <c r="AE19" s="34">
        <f>AD19-G19</f>
        <v>-20</v>
      </c>
      <c r="AF19" s="34">
        <f>IF(AE19&lt;0,0,AD19-G19)</f>
        <v>0</v>
      </c>
      <c r="AG19" s="36">
        <f>AF19*I19/100</f>
        <v>0</v>
      </c>
      <c r="AH19" s="38">
        <v>7.9</v>
      </c>
      <c r="AI19" s="39">
        <f>AF19+AA19+V19+Q19+L19</f>
        <v>0</v>
      </c>
      <c r="AJ19" s="40">
        <f>AG19*AH19+AB19*AC19+W19*X19+R19*S19+M19*N19</f>
        <v>0</v>
      </c>
    </row>
    <row r="20" spans="1:36" s="12" customFormat="1" x14ac:dyDescent="0.25">
      <c r="A20" s="33" t="s">
        <v>62</v>
      </c>
      <c r="B20" s="34" t="s">
        <v>38</v>
      </c>
      <c r="C20" s="34" t="s">
        <v>63</v>
      </c>
      <c r="D20" s="34" t="s">
        <v>25</v>
      </c>
      <c r="E20" s="34" t="s">
        <v>64</v>
      </c>
      <c r="F20" s="34" t="s">
        <v>27</v>
      </c>
      <c r="G20" s="34">
        <v>20</v>
      </c>
      <c r="H20" s="34" t="s">
        <v>43</v>
      </c>
      <c r="I20" s="35">
        <v>6.5</v>
      </c>
      <c r="J20" s="33">
        <v>327</v>
      </c>
      <c r="K20" s="34">
        <f>J20-G20</f>
        <v>307</v>
      </c>
      <c r="L20" s="34">
        <f>IF(K20&lt;0,0,J20-G20)</f>
        <v>307</v>
      </c>
      <c r="M20" s="36">
        <f>L20*I20/100</f>
        <v>19.954999999999998</v>
      </c>
      <c r="N20" s="37">
        <v>6.6</v>
      </c>
      <c r="O20" s="33">
        <v>20</v>
      </c>
      <c r="P20" s="34">
        <f>O20-G20</f>
        <v>0</v>
      </c>
      <c r="Q20" s="34">
        <f>IF(P20&lt;0,0,O20-G20)</f>
        <v>0</v>
      </c>
      <c r="R20" s="36">
        <f>Q20*I20/100</f>
        <v>0</v>
      </c>
      <c r="S20" s="37">
        <v>6.6</v>
      </c>
      <c r="T20" s="33">
        <v>333</v>
      </c>
      <c r="U20" s="34">
        <f>T20-G20</f>
        <v>313</v>
      </c>
      <c r="V20" s="34">
        <f>IF(U20&lt;0,0,T20-G20)</f>
        <v>313</v>
      </c>
      <c r="W20" s="36">
        <f>V20*I20/100</f>
        <v>20.344999999999999</v>
      </c>
      <c r="X20" s="37">
        <v>6.6</v>
      </c>
      <c r="Y20" s="33">
        <v>0</v>
      </c>
      <c r="Z20" s="34">
        <f>Y20-G20</f>
        <v>-20</v>
      </c>
      <c r="AA20" s="34">
        <f>IF(Z20&lt;0,0,Y20-G20)</f>
        <v>0</v>
      </c>
      <c r="AB20" s="36">
        <f>AA20*I20/100</f>
        <v>0</v>
      </c>
      <c r="AC20" s="37">
        <v>6.6</v>
      </c>
      <c r="AD20" s="33">
        <v>213</v>
      </c>
      <c r="AE20" s="34">
        <f>AD20-G20</f>
        <v>193</v>
      </c>
      <c r="AF20" s="34">
        <f>IF(AE20&lt;0,0,AD20-G20)</f>
        <v>193</v>
      </c>
      <c r="AG20" s="36">
        <f>AF20*I20/100</f>
        <v>12.545</v>
      </c>
      <c r="AH20" s="38">
        <v>6.6</v>
      </c>
      <c r="AI20" s="39">
        <f>AF20+AA20+V20+Q20+L20</f>
        <v>813</v>
      </c>
      <c r="AJ20" s="40">
        <f>AG20*AH20+AB20*AC20+W20*X20+R20*S20+M20*N20</f>
        <v>348.77699999999993</v>
      </c>
    </row>
    <row r="21" spans="1:36" s="12" customFormat="1" x14ac:dyDescent="0.25">
      <c r="A21" s="33" t="s">
        <v>65</v>
      </c>
      <c r="B21" s="34" t="s">
        <v>23</v>
      </c>
      <c r="C21" s="34" t="s">
        <v>24</v>
      </c>
      <c r="D21" s="34" t="s">
        <v>25</v>
      </c>
      <c r="E21" s="34" t="s">
        <v>66</v>
      </c>
      <c r="F21" s="34" t="s">
        <v>27</v>
      </c>
      <c r="G21" s="34">
        <v>20</v>
      </c>
      <c r="H21" s="34" t="s">
        <v>28</v>
      </c>
      <c r="I21" s="35">
        <v>6.5</v>
      </c>
      <c r="J21" s="33">
        <v>9</v>
      </c>
      <c r="K21" s="34">
        <f>J21-G21</f>
        <v>-11</v>
      </c>
      <c r="L21" s="34">
        <f>IF(K21&lt;0,0,J21-G21)</f>
        <v>0</v>
      </c>
      <c r="M21" s="36">
        <f>L21*I21/100</f>
        <v>0</v>
      </c>
      <c r="N21" s="37">
        <v>7.9</v>
      </c>
      <c r="O21" s="33">
        <v>20</v>
      </c>
      <c r="P21" s="34">
        <f>O21-G21</f>
        <v>0</v>
      </c>
      <c r="Q21" s="34">
        <f>IF(P21&lt;0,0,O21-G21)</f>
        <v>0</v>
      </c>
      <c r="R21" s="36">
        <f>Q21*I21/100</f>
        <v>0</v>
      </c>
      <c r="S21" s="37">
        <v>7.9</v>
      </c>
      <c r="T21" s="33">
        <v>8</v>
      </c>
      <c r="U21" s="34">
        <f>T21-G21</f>
        <v>-12</v>
      </c>
      <c r="V21" s="34">
        <f>IF(U21&lt;0,0,T21-G21)</f>
        <v>0</v>
      </c>
      <c r="W21" s="36">
        <f>V21*I21/100</f>
        <v>0</v>
      </c>
      <c r="X21" s="37">
        <v>7.9</v>
      </c>
      <c r="Y21" s="33">
        <v>85</v>
      </c>
      <c r="Z21" s="34">
        <f>Y21-G21</f>
        <v>65</v>
      </c>
      <c r="AA21" s="34">
        <f>IF(Z21&lt;0,0,Y21-G21)</f>
        <v>65</v>
      </c>
      <c r="AB21" s="36">
        <f>AA21*I21/100</f>
        <v>4.2249999999999996</v>
      </c>
      <c r="AC21" s="37">
        <v>7.9</v>
      </c>
      <c r="AD21" s="33">
        <v>8</v>
      </c>
      <c r="AE21" s="34">
        <f>AD21-G21</f>
        <v>-12</v>
      </c>
      <c r="AF21" s="34">
        <f>IF(AE21&lt;0,0,AD21-G21)</f>
        <v>0</v>
      </c>
      <c r="AG21" s="36">
        <f>AF21*I21/100</f>
        <v>0</v>
      </c>
      <c r="AH21" s="38">
        <v>7.9</v>
      </c>
      <c r="AI21" s="39">
        <f>AF21+AA21+V21+Q21+L21</f>
        <v>65</v>
      </c>
      <c r="AJ21" s="40">
        <f>AG21*AH21+AB21*AC21+W21*X21+R21*S21+M21*N21</f>
        <v>33.377499999999998</v>
      </c>
    </row>
    <row r="22" spans="1:36" s="12" customFormat="1" x14ac:dyDescent="0.25">
      <c r="A22" s="33" t="s">
        <v>67</v>
      </c>
      <c r="B22" s="34" t="s">
        <v>23</v>
      </c>
      <c r="C22" s="34" t="s">
        <v>24</v>
      </c>
      <c r="D22" s="34" t="s">
        <v>25</v>
      </c>
      <c r="E22" s="34" t="s">
        <v>68</v>
      </c>
      <c r="F22" s="34" t="s">
        <v>27</v>
      </c>
      <c r="G22" s="34">
        <v>20</v>
      </c>
      <c r="H22" s="34" t="s">
        <v>28</v>
      </c>
      <c r="I22" s="35">
        <v>6.5</v>
      </c>
      <c r="J22" s="33">
        <v>11</v>
      </c>
      <c r="K22" s="34">
        <f>J22-G22</f>
        <v>-9</v>
      </c>
      <c r="L22" s="34">
        <f>IF(K22&lt;0,0,J22-G22)</f>
        <v>0</v>
      </c>
      <c r="M22" s="36">
        <f>L22*I22/100</f>
        <v>0</v>
      </c>
      <c r="N22" s="37">
        <v>7.9</v>
      </c>
      <c r="O22" s="33">
        <v>15</v>
      </c>
      <c r="P22" s="34">
        <f>O22-G22</f>
        <v>-5</v>
      </c>
      <c r="Q22" s="34">
        <f>IF(P22&lt;0,0,O22-G22)</f>
        <v>0</v>
      </c>
      <c r="R22" s="36">
        <f>Q22*I22/100</f>
        <v>0</v>
      </c>
      <c r="S22" s="37">
        <v>7.9</v>
      </c>
      <c r="T22" s="33">
        <v>15</v>
      </c>
      <c r="U22" s="34">
        <f>T22-G22</f>
        <v>-5</v>
      </c>
      <c r="V22" s="34">
        <f>IF(U22&lt;0,0,T22-G22)</f>
        <v>0</v>
      </c>
      <c r="W22" s="36">
        <f>V22*I22/100</f>
        <v>0</v>
      </c>
      <c r="X22" s="37">
        <v>7.9</v>
      </c>
      <c r="Y22" s="33">
        <v>10</v>
      </c>
      <c r="Z22" s="34">
        <f>Y22-G22</f>
        <v>-10</v>
      </c>
      <c r="AA22" s="34">
        <f>IF(Z22&lt;0,0,Y22-G22)</f>
        <v>0</v>
      </c>
      <c r="AB22" s="36">
        <f>AA22*I22/100</f>
        <v>0</v>
      </c>
      <c r="AC22" s="37">
        <v>7.9</v>
      </c>
      <c r="AD22" s="33">
        <v>16</v>
      </c>
      <c r="AE22" s="34">
        <f>AD22-G22</f>
        <v>-4</v>
      </c>
      <c r="AF22" s="34">
        <f>IF(AE22&lt;0,0,AD22-G22)</f>
        <v>0</v>
      </c>
      <c r="AG22" s="36">
        <f>AF22*I22/100</f>
        <v>0</v>
      </c>
      <c r="AH22" s="38">
        <v>7.9</v>
      </c>
      <c r="AI22" s="39">
        <f>AF22+AA22+V22+Q22+L22</f>
        <v>0</v>
      </c>
      <c r="AJ22" s="40">
        <f>AG22*AH22+AB22*AC22+W22*X22+R22*S22+M22*N22</f>
        <v>0</v>
      </c>
    </row>
    <row r="23" spans="1:36" s="12" customFormat="1" x14ac:dyDescent="0.25">
      <c r="A23" s="33" t="s">
        <v>69</v>
      </c>
      <c r="B23" s="34" t="s">
        <v>23</v>
      </c>
      <c r="C23" s="34" t="s">
        <v>35</v>
      </c>
      <c r="D23" s="34" t="s">
        <v>25</v>
      </c>
      <c r="E23" s="34" t="s">
        <v>70</v>
      </c>
      <c r="F23" s="34" t="s">
        <v>27</v>
      </c>
      <c r="G23" s="34">
        <v>20</v>
      </c>
      <c r="H23" s="34" t="s">
        <v>28</v>
      </c>
      <c r="I23" s="35">
        <v>11</v>
      </c>
      <c r="J23" s="33">
        <v>0</v>
      </c>
      <c r="K23" s="34">
        <f>J23-G23</f>
        <v>-20</v>
      </c>
      <c r="L23" s="34">
        <f>IF(K23&lt;0,0,J23-G23)</f>
        <v>0</v>
      </c>
      <c r="M23" s="36">
        <f>L23*I23/100</f>
        <v>0</v>
      </c>
      <c r="N23" s="37">
        <v>7.9</v>
      </c>
      <c r="O23" s="33">
        <v>0</v>
      </c>
      <c r="P23" s="34">
        <f>O23-G23</f>
        <v>-20</v>
      </c>
      <c r="Q23" s="34">
        <f>IF(P23&lt;0,0,O23-G23)</f>
        <v>0</v>
      </c>
      <c r="R23" s="36">
        <f>Q23*I23/100</f>
        <v>0</v>
      </c>
      <c r="S23" s="37">
        <v>7.9</v>
      </c>
      <c r="T23" s="33">
        <v>0</v>
      </c>
      <c r="U23" s="34">
        <f>T23-G23</f>
        <v>-20</v>
      </c>
      <c r="V23" s="34">
        <f>IF(U23&lt;0,0,T23-G23)</f>
        <v>0</v>
      </c>
      <c r="W23" s="36">
        <f>V23*I23/100</f>
        <v>0</v>
      </c>
      <c r="X23" s="37">
        <v>7.9</v>
      </c>
      <c r="Y23" s="33">
        <v>0</v>
      </c>
      <c r="Z23" s="34">
        <f>Y23-G23</f>
        <v>-20</v>
      </c>
      <c r="AA23" s="34">
        <f>IF(Z23&lt;0,0,Y23-G23)</f>
        <v>0</v>
      </c>
      <c r="AB23" s="36">
        <f>AA23*I23/100</f>
        <v>0</v>
      </c>
      <c r="AC23" s="37">
        <v>7.9</v>
      </c>
      <c r="AD23" s="33">
        <v>0</v>
      </c>
      <c r="AE23" s="34">
        <f>AD23-G23</f>
        <v>-20</v>
      </c>
      <c r="AF23" s="34">
        <f>IF(AE23&lt;0,0,AD23-G23)</f>
        <v>0</v>
      </c>
      <c r="AG23" s="36">
        <f>AF23*I23/100</f>
        <v>0</v>
      </c>
      <c r="AH23" s="38">
        <v>7.9</v>
      </c>
      <c r="AI23" s="39">
        <f>AF23+AA23+V23+Q23+L23</f>
        <v>0</v>
      </c>
      <c r="AJ23" s="40">
        <f>AG23*AH23+AB23*AC23+W23*X23+R23*S23+M23*N23</f>
        <v>0</v>
      </c>
    </row>
    <row r="24" spans="1:36" s="12" customFormat="1" x14ac:dyDescent="0.25">
      <c r="A24" s="33" t="s">
        <v>71</v>
      </c>
      <c r="B24" s="34" t="s">
        <v>23</v>
      </c>
      <c r="C24" s="34" t="s">
        <v>24</v>
      </c>
      <c r="D24" s="34" t="s">
        <v>25</v>
      </c>
      <c r="E24" s="34" t="s">
        <v>72</v>
      </c>
      <c r="F24" s="34" t="s">
        <v>27</v>
      </c>
      <c r="G24" s="34">
        <v>20</v>
      </c>
      <c r="H24" s="34" t="s">
        <v>28</v>
      </c>
      <c r="I24" s="35">
        <v>6.5</v>
      </c>
      <c r="J24" s="33">
        <v>64</v>
      </c>
      <c r="K24" s="34">
        <f>J24-G24</f>
        <v>44</v>
      </c>
      <c r="L24" s="34">
        <f>IF(K24&lt;0,0,J24-G24)</f>
        <v>44</v>
      </c>
      <c r="M24" s="36">
        <f>L24*I24/100</f>
        <v>2.86</v>
      </c>
      <c r="N24" s="37">
        <v>7.9</v>
      </c>
      <c r="O24" s="33">
        <v>60</v>
      </c>
      <c r="P24" s="34">
        <f>O24-G24</f>
        <v>40</v>
      </c>
      <c r="Q24" s="34">
        <f>IF(P24&lt;0,0,O24-G24)</f>
        <v>40</v>
      </c>
      <c r="R24" s="36">
        <f>Q24*I24/100</f>
        <v>2.6</v>
      </c>
      <c r="S24" s="37">
        <v>7.9</v>
      </c>
      <c r="T24" s="33">
        <v>71</v>
      </c>
      <c r="U24" s="34">
        <f>T24-G24</f>
        <v>51</v>
      </c>
      <c r="V24" s="34">
        <f>IF(U24&lt;0,0,T24-G24)</f>
        <v>51</v>
      </c>
      <c r="W24" s="36">
        <f>V24*I24/100</f>
        <v>3.3149999999999999</v>
      </c>
      <c r="X24" s="37">
        <v>7.9</v>
      </c>
      <c r="Y24" s="33">
        <v>35</v>
      </c>
      <c r="Z24" s="34">
        <f>Y24-G24</f>
        <v>15</v>
      </c>
      <c r="AA24" s="34">
        <f>IF(Z24&lt;0,0,Y24-G24)</f>
        <v>15</v>
      </c>
      <c r="AB24" s="36">
        <f>AA24*I24/100</f>
        <v>0.97499999999999998</v>
      </c>
      <c r="AC24" s="37">
        <v>7.9</v>
      </c>
      <c r="AD24" s="33">
        <v>41</v>
      </c>
      <c r="AE24" s="34">
        <f>AD24-G24</f>
        <v>21</v>
      </c>
      <c r="AF24" s="34">
        <f>IF(AE24&lt;0,0,AD24-G24)</f>
        <v>21</v>
      </c>
      <c r="AG24" s="36">
        <f>AF24*I24/100</f>
        <v>1.365</v>
      </c>
      <c r="AH24" s="38">
        <v>7.9</v>
      </c>
      <c r="AI24" s="39">
        <f>AF24+AA24+V24+Q24+L24</f>
        <v>171</v>
      </c>
      <c r="AJ24" s="40">
        <f>AG24*AH24+AB24*AC24+W24*X24+R24*S24+M24*N24</f>
        <v>87.808500000000009</v>
      </c>
    </row>
    <row r="25" spans="1:36" s="12" customFormat="1" x14ac:dyDescent="0.25">
      <c r="A25" s="33" t="s">
        <v>73</v>
      </c>
      <c r="B25" s="34" t="s">
        <v>47</v>
      </c>
      <c r="C25" s="34">
        <v>308</v>
      </c>
      <c r="D25" s="34" t="s">
        <v>25</v>
      </c>
      <c r="E25" s="34" t="s">
        <v>74</v>
      </c>
      <c r="F25" s="34" t="s">
        <v>27</v>
      </c>
      <c r="G25" s="34">
        <v>20</v>
      </c>
      <c r="H25" s="34" t="s">
        <v>28</v>
      </c>
      <c r="I25" s="35">
        <v>6.5</v>
      </c>
      <c r="J25" s="33">
        <v>32</v>
      </c>
      <c r="K25" s="34">
        <f>J25-G25</f>
        <v>12</v>
      </c>
      <c r="L25" s="34">
        <f>IF(K25&lt;0,0,J25-G25)</f>
        <v>12</v>
      </c>
      <c r="M25" s="36">
        <f>L25*I25/100</f>
        <v>0.78</v>
      </c>
      <c r="N25" s="37">
        <v>7.9</v>
      </c>
      <c r="O25" s="33">
        <v>139</v>
      </c>
      <c r="P25" s="34">
        <f>O25-G25</f>
        <v>119</v>
      </c>
      <c r="Q25" s="34">
        <f>IF(P25&lt;0,0,O25-G25)</f>
        <v>119</v>
      </c>
      <c r="R25" s="36">
        <f>Q25*I25/100</f>
        <v>7.7350000000000003</v>
      </c>
      <c r="S25" s="37">
        <v>7.9</v>
      </c>
      <c r="T25" s="33">
        <v>96</v>
      </c>
      <c r="U25" s="34">
        <f>T25-G25</f>
        <v>76</v>
      </c>
      <c r="V25" s="34">
        <f>IF(U25&lt;0,0,T25-G25)</f>
        <v>76</v>
      </c>
      <c r="W25" s="36">
        <f>V25*I25/100</f>
        <v>4.9400000000000004</v>
      </c>
      <c r="X25" s="37">
        <v>7.9</v>
      </c>
      <c r="Y25" s="33">
        <v>66</v>
      </c>
      <c r="Z25" s="34">
        <f>Y25-G25</f>
        <v>46</v>
      </c>
      <c r="AA25" s="34">
        <f>IF(Z25&lt;0,0,Y25-G25)</f>
        <v>46</v>
      </c>
      <c r="AB25" s="36">
        <f>AA25*I25/100</f>
        <v>2.99</v>
      </c>
      <c r="AC25" s="37">
        <v>7.9</v>
      </c>
      <c r="AD25" s="33">
        <v>49</v>
      </c>
      <c r="AE25" s="34">
        <f>AD25-G25</f>
        <v>29</v>
      </c>
      <c r="AF25" s="34">
        <f>IF(AE25&lt;0,0,AD25-G25)</f>
        <v>29</v>
      </c>
      <c r="AG25" s="36">
        <f>AF25*I25/100</f>
        <v>1.885</v>
      </c>
      <c r="AH25" s="38">
        <v>7.9</v>
      </c>
      <c r="AI25" s="39">
        <f>AF25+AA25+V25+Q25+L25</f>
        <v>282</v>
      </c>
      <c r="AJ25" s="40">
        <f>AG25*AH25+AB25*AC25+W25*X25+R25*S25+M25*N25</f>
        <v>144.80700000000002</v>
      </c>
    </row>
    <row r="26" spans="1:36" s="12" customFormat="1" x14ac:dyDescent="0.25">
      <c r="A26" s="33" t="s">
        <v>75</v>
      </c>
      <c r="B26" s="34" t="s">
        <v>47</v>
      </c>
      <c r="C26" s="34">
        <v>308</v>
      </c>
      <c r="D26" s="34" t="s">
        <v>25</v>
      </c>
      <c r="E26" s="34" t="s">
        <v>76</v>
      </c>
      <c r="F26" s="34" t="s">
        <v>27</v>
      </c>
      <c r="G26" s="34">
        <v>20</v>
      </c>
      <c r="H26" s="34" t="s">
        <v>28</v>
      </c>
      <c r="I26" s="35">
        <v>6.5</v>
      </c>
      <c r="J26" s="33">
        <v>0</v>
      </c>
      <c r="K26" s="34">
        <f>J26-G26</f>
        <v>-20</v>
      </c>
      <c r="L26" s="34">
        <f>IF(K26&lt;0,0,J26-G26)</f>
        <v>0</v>
      </c>
      <c r="M26" s="36">
        <f>L26*I26/100</f>
        <v>0</v>
      </c>
      <c r="N26" s="37">
        <v>7.9</v>
      </c>
      <c r="O26" s="33">
        <v>0</v>
      </c>
      <c r="P26" s="34">
        <f>O26-G26</f>
        <v>-20</v>
      </c>
      <c r="Q26" s="34">
        <f>IF(P26&lt;0,0,O26-G26)</f>
        <v>0</v>
      </c>
      <c r="R26" s="36">
        <f>Q26*I26/100</f>
        <v>0</v>
      </c>
      <c r="S26" s="37">
        <v>7.9</v>
      </c>
      <c r="T26" s="33">
        <v>0</v>
      </c>
      <c r="U26" s="34">
        <f>T26-G26</f>
        <v>-20</v>
      </c>
      <c r="V26" s="34">
        <f>IF(U26&lt;0,0,T26-G26)</f>
        <v>0</v>
      </c>
      <c r="W26" s="36">
        <f>V26*I26/100</f>
        <v>0</v>
      </c>
      <c r="X26" s="37">
        <v>7.9</v>
      </c>
      <c r="Y26" s="33">
        <v>0</v>
      </c>
      <c r="Z26" s="34">
        <f>Y26-G26</f>
        <v>-20</v>
      </c>
      <c r="AA26" s="34">
        <f>IF(Z26&lt;0,0,Y26-G26)</f>
        <v>0</v>
      </c>
      <c r="AB26" s="36">
        <f>AA26*I26/100</f>
        <v>0</v>
      </c>
      <c r="AC26" s="37">
        <v>7.9</v>
      </c>
      <c r="AD26" s="33">
        <v>0</v>
      </c>
      <c r="AE26" s="34">
        <f>AD26-G26</f>
        <v>-20</v>
      </c>
      <c r="AF26" s="34">
        <f>IF(AE26&lt;0,0,AD26-G26)</f>
        <v>0</v>
      </c>
      <c r="AG26" s="36">
        <f>AF26*I26/100</f>
        <v>0</v>
      </c>
      <c r="AH26" s="38">
        <v>7.9</v>
      </c>
      <c r="AI26" s="39">
        <f>AF26+AA26+V26+Q26+L26</f>
        <v>0</v>
      </c>
      <c r="AJ26" s="40">
        <f>AG26*AH26+AB26*AC26+W26*X26+R26*S26+M26*N26</f>
        <v>0</v>
      </c>
    </row>
    <row r="27" spans="1:36" s="12" customFormat="1" x14ac:dyDescent="0.25">
      <c r="A27" s="33" t="s">
        <v>77</v>
      </c>
      <c r="B27" s="34" t="s">
        <v>23</v>
      </c>
      <c r="C27" s="34" t="s">
        <v>24</v>
      </c>
      <c r="D27" s="34" t="s">
        <v>25</v>
      </c>
      <c r="E27" s="34" t="s">
        <v>78</v>
      </c>
      <c r="F27" s="34" t="s">
        <v>27</v>
      </c>
      <c r="G27" s="34">
        <v>20</v>
      </c>
      <c r="H27" s="34" t="s">
        <v>28</v>
      </c>
      <c r="I27" s="35">
        <v>6.5</v>
      </c>
      <c r="J27" s="33">
        <v>182</v>
      </c>
      <c r="K27" s="34">
        <f>J27-G27</f>
        <v>162</v>
      </c>
      <c r="L27" s="34">
        <f>IF(K27&lt;0,0,J27-G27)</f>
        <v>162</v>
      </c>
      <c r="M27" s="36">
        <f>L27*I27/100</f>
        <v>10.53</v>
      </c>
      <c r="N27" s="37">
        <v>7.9</v>
      </c>
      <c r="O27" s="33">
        <v>0</v>
      </c>
      <c r="P27" s="34">
        <f>O27-G27</f>
        <v>-20</v>
      </c>
      <c r="Q27" s="34">
        <f>IF(P27&lt;0,0,O27-G27)</f>
        <v>0</v>
      </c>
      <c r="R27" s="36">
        <f>Q27*I27/100</f>
        <v>0</v>
      </c>
      <c r="S27" s="37">
        <v>7.9</v>
      </c>
      <c r="T27" s="33">
        <v>0</v>
      </c>
      <c r="U27" s="34">
        <f>T27-G27</f>
        <v>-20</v>
      </c>
      <c r="V27" s="34">
        <f>IF(U27&lt;0,0,T27-G27)</f>
        <v>0</v>
      </c>
      <c r="W27" s="36">
        <f>V27*I27/100</f>
        <v>0</v>
      </c>
      <c r="X27" s="37">
        <v>7.9</v>
      </c>
      <c r="Y27" s="33">
        <v>72</v>
      </c>
      <c r="Z27" s="34">
        <f>Y27-G27</f>
        <v>52</v>
      </c>
      <c r="AA27" s="34">
        <f>IF(Z27&lt;0,0,Y27-G27)</f>
        <v>52</v>
      </c>
      <c r="AB27" s="36">
        <f>AA27*I27/100</f>
        <v>3.38</v>
      </c>
      <c r="AC27" s="37">
        <v>7.9</v>
      </c>
      <c r="AD27" s="33">
        <v>44</v>
      </c>
      <c r="AE27" s="34">
        <f>AD27-G27</f>
        <v>24</v>
      </c>
      <c r="AF27" s="34">
        <f>IF(AE27&lt;0,0,AD27-G27)</f>
        <v>24</v>
      </c>
      <c r="AG27" s="36">
        <f>AF27*I27/100</f>
        <v>1.56</v>
      </c>
      <c r="AH27" s="38">
        <v>7.9</v>
      </c>
      <c r="AI27" s="39">
        <f>AF27+AA27+V27+Q27+L27</f>
        <v>238</v>
      </c>
      <c r="AJ27" s="40">
        <f>AG27*AH27+AB27*AC27+W27*X27+R27*S27+M27*N27</f>
        <v>122.21299999999999</v>
      </c>
    </row>
    <row r="28" spans="1:36" s="12" customFormat="1" x14ac:dyDescent="0.25">
      <c r="A28" s="33" t="s">
        <v>79</v>
      </c>
      <c r="B28" s="34" t="s">
        <v>23</v>
      </c>
      <c r="C28" s="34" t="s">
        <v>35</v>
      </c>
      <c r="D28" s="34" t="s">
        <v>25</v>
      </c>
      <c r="E28" s="34" t="s">
        <v>80</v>
      </c>
      <c r="F28" s="34" t="s">
        <v>27</v>
      </c>
      <c r="G28" s="34">
        <v>20</v>
      </c>
      <c r="H28" s="34" t="s">
        <v>28</v>
      </c>
      <c r="I28" s="35">
        <v>11</v>
      </c>
      <c r="J28" s="33">
        <v>0</v>
      </c>
      <c r="K28" s="34">
        <f>J28-G28</f>
        <v>-20</v>
      </c>
      <c r="L28" s="34">
        <f>IF(K28&lt;0,0,J28-G28)</f>
        <v>0</v>
      </c>
      <c r="M28" s="36">
        <f>L28*I28/100</f>
        <v>0</v>
      </c>
      <c r="N28" s="37">
        <v>7.9</v>
      </c>
      <c r="O28" s="33">
        <v>0</v>
      </c>
      <c r="P28" s="34">
        <f>O28-G28</f>
        <v>-20</v>
      </c>
      <c r="Q28" s="34">
        <f>IF(P28&lt;0,0,O28-G28)</f>
        <v>0</v>
      </c>
      <c r="R28" s="36">
        <f>Q28*I28/100</f>
        <v>0</v>
      </c>
      <c r="S28" s="37">
        <v>7.9</v>
      </c>
      <c r="T28" s="33">
        <v>0</v>
      </c>
      <c r="U28" s="34">
        <f>T28-G28</f>
        <v>-20</v>
      </c>
      <c r="V28" s="34">
        <f>IF(U28&lt;0,0,T28-G28)</f>
        <v>0</v>
      </c>
      <c r="W28" s="36">
        <f>V28*I28/100</f>
        <v>0</v>
      </c>
      <c r="X28" s="37">
        <v>7.9</v>
      </c>
      <c r="Y28" s="33">
        <v>0</v>
      </c>
      <c r="Z28" s="34">
        <f>Y28-G28</f>
        <v>-20</v>
      </c>
      <c r="AA28" s="34">
        <f>IF(Z28&lt;0,0,Y28-G28)</f>
        <v>0</v>
      </c>
      <c r="AB28" s="36">
        <f>AA28*I28/100</f>
        <v>0</v>
      </c>
      <c r="AC28" s="37">
        <v>7.9</v>
      </c>
      <c r="AD28" s="33">
        <v>0</v>
      </c>
      <c r="AE28" s="34">
        <f>AD28-G28</f>
        <v>-20</v>
      </c>
      <c r="AF28" s="34">
        <f>IF(AE28&lt;0,0,AD28-G28)</f>
        <v>0</v>
      </c>
      <c r="AG28" s="36">
        <f>AF28*I28/100</f>
        <v>0</v>
      </c>
      <c r="AH28" s="38">
        <v>7.9</v>
      </c>
      <c r="AI28" s="39">
        <f>AF28+AA28+V28+Q28+L28</f>
        <v>0</v>
      </c>
      <c r="AJ28" s="40">
        <f>AG28*AH28+AB28*AC28+W28*X28+R28*S28+M28*N28</f>
        <v>0</v>
      </c>
    </row>
    <row r="29" spans="1:36" s="12" customFormat="1" x14ac:dyDescent="0.25">
      <c r="A29" s="33" t="s">
        <v>81</v>
      </c>
      <c r="B29" s="34" t="s">
        <v>23</v>
      </c>
      <c r="C29" s="34" t="s">
        <v>35</v>
      </c>
      <c r="D29" s="34" t="s">
        <v>25</v>
      </c>
      <c r="E29" s="34" t="s">
        <v>82</v>
      </c>
      <c r="F29" s="34" t="s">
        <v>27</v>
      </c>
      <c r="G29" s="34">
        <v>20</v>
      </c>
      <c r="H29" s="34" t="s">
        <v>28</v>
      </c>
      <c r="I29" s="35">
        <v>11</v>
      </c>
      <c r="J29" s="33">
        <v>0</v>
      </c>
      <c r="K29" s="34">
        <f>J29-G29</f>
        <v>-20</v>
      </c>
      <c r="L29" s="34">
        <f>IF(K29&lt;0,0,J29-G29)</f>
        <v>0</v>
      </c>
      <c r="M29" s="36">
        <f>L29*I29/100</f>
        <v>0</v>
      </c>
      <c r="N29" s="37">
        <v>7.9</v>
      </c>
      <c r="O29" s="33">
        <v>0</v>
      </c>
      <c r="P29" s="34">
        <f>O29-G29</f>
        <v>-20</v>
      </c>
      <c r="Q29" s="34">
        <f>IF(P29&lt;0,0,O29-G29)</f>
        <v>0</v>
      </c>
      <c r="R29" s="36">
        <f>Q29*I29/100</f>
        <v>0</v>
      </c>
      <c r="S29" s="37">
        <v>7.9</v>
      </c>
      <c r="T29" s="33">
        <v>0</v>
      </c>
      <c r="U29" s="34">
        <f>T29-G29</f>
        <v>-20</v>
      </c>
      <c r="V29" s="34">
        <f>IF(U29&lt;0,0,T29-G29)</f>
        <v>0</v>
      </c>
      <c r="W29" s="36">
        <f>V29*I29/100</f>
        <v>0</v>
      </c>
      <c r="X29" s="37">
        <v>7.9</v>
      </c>
      <c r="Y29" s="33">
        <v>0</v>
      </c>
      <c r="Z29" s="34">
        <f>Y29-G29</f>
        <v>-20</v>
      </c>
      <c r="AA29" s="34">
        <f>IF(Z29&lt;0,0,Y29-G29)</f>
        <v>0</v>
      </c>
      <c r="AB29" s="36">
        <f>AA29*I29/100</f>
        <v>0</v>
      </c>
      <c r="AC29" s="37">
        <v>7.9</v>
      </c>
      <c r="AD29" s="33">
        <v>0</v>
      </c>
      <c r="AE29" s="34">
        <f>AD29-G29</f>
        <v>-20</v>
      </c>
      <c r="AF29" s="34">
        <f>IF(AE29&lt;0,0,AD29-G29)</f>
        <v>0</v>
      </c>
      <c r="AG29" s="36">
        <f>AF29*I29/100</f>
        <v>0</v>
      </c>
      <c r="AH29" s="38">
        <v>7.9</v>
      </c>
      <c r="AI29" s="39">
        <f>AF29+AA29+V29+Q29+L29</f>
        <v>0</v>
      </c>
      <c r="AJ29" s="40">
        <f>AG29*AH29+AB29*AC29+W29*X29+R29*S29+M29*N29</f>
        <v>0</v>
      </c>
    </row>
    <row r="30" spans="1:36" s="12" customFormat="1" x14ac:dyDescent="0.25">
      <c r="A30" s="33" t="s">
        <v>83</v>
      </c>
      <c r="B30" s="34" t="s">
        <v>47</v>
      </c>
      <c r="C30" s="34">
        <v>308</v>
      </c>
      <c r="D30" s="34" t="s">
        <v>25</v>
      </c>
      <c r="E30" s="34" t="s">
        <v>84</v>
      </c>
      <c r="F30" s="34" t="s">
        <v>27</v>
      </c>
      <c r="G30" s="34">
        <v>20</v>
      </c>
      <c r="H30" s="34" t="s">
        <v>28</v>
      </c>
      <c r="I30" s="35">
        <v>6.5</v>
      </c>
      <c r="J30" s="33">
        <v>1</v>
      </c>
      <c r="K30" s="34">
        <f>J30-G30</f>
        <v>-19</v>
      </c>
      <c r="L30" s="34">
        <f>IF(K30&lt;0,0,J30-G30)</f>
        <v>0</v>
      </c>
      <c r="M30" s="36">
        <f>L30*I30/100</f>
        <v>0</v>
      </c>
      <c r="N30" s="37">
        <v>7.9</v>
      </c>
      <c r="O30" s="33">
        <v>0</v>
      </c>
      <c r="P30" s="34">
        <f>O30-G30</f>
        <v>-20</v>
      </c>
      <c r="Q30" s="34">
        <f>IF(P30&lt;0,0,O30-G30)</f>
        <v>0</v>
      </c>
      <c r="R30" s="36">
        <f>Q30*I30/100</f>
        <v>0</v>
      </c>
      <c r="S30" s="37">
        <v>7.9</v>
      </c>
      <c r="T30" s="33">
        <v>0</v>
      </c>
      <c r="U30" s="34">
        <f>T30-G30</f>
        <v>-20</v>
      </c>
      <c r="V30" s="34">
        <f>IF(U30&lt;0,0,T30-G30)</f>
        <v>0</v>
      </c>
      <c r="W30" s="36">
        <f>V30*I30/100</f>
        <v>0</v>
      </c>
      <c r="X30" s="37">
        <v>7.9</v>
      </c>
      <c r="Y30" s="33">
        <v>0</v>
      </c>
      <c r="Z30" s="34">
        <f>Y30-G30</f>
        <v>-20</v>
      </c>
      <c r="AA30" s="34">
        <f>IF(Z30&lt;0,0,Y30-G30)</f>
        <v>0</v>
      </c>
      <c r="AB30" s="36">
        <f>AA30*I30/100</f>
        <v>0</v>
      </c>
      <c r="AC30" s="37">
        <v>7.9</v>
      </c>
      <c r="AD30" s="33">
        <v>27</v>
      </c>
      <c r="AE30" s="34">
        <f>AD30-G30</f>
        <v>7</v>
      </c>
      <c r="AF30" s="34">
        <f>IF(AE30&lt;0,0,AD30-G30)</f>
        <v>7</v>
      </c>
      <c r="AG30" s="36">
        <f>AF30*I30/100</f>
        <v>0.45500000000000002</v>
      </c>
      <c r="AH30" s="38">
        <v>7.9</v>
      </c>
      <c r="AI30" s="39">
        <f>AF30+AA30+V30+Q30+L30</f>
        <v>7</v>
      </c>
      <c r="AJ30" s="40">
        <f>AG30*AH30+AB30*AC30+W30*X30+R30*S30+M30*N30</f>
        <v>3.5945000000000005</v>
      </c>
    </row>
    <row r="31" spans="1:36" s="12" customFormat="1" x14ac:dyDescent="0.25">
      <c r="A31" s="33" t="s">
        <v>85</v>
      </c>
      <c r="B31" s="34" t="s">
        <v>38</v>
      </c>
      <c r="C31" s="34" t="s">
        <v>39</v>
      </c>
      <c r="D31" s="34" t="s">
        <v>25</v>
      </c>
      <c r="E31" s="34" t="s">
        <v>86</v>
      </c>
      <c r="F31" s="34" t="s">
        <v>27</v>
      </c>
      <c r="G31" s="34">
        <v>20</v>
      </c>
      <c r="H31" s="34" t="s">
        <v>28</v>
      </c>
      <c r="I31" s="35">
        <v>6.5</v>
      </c>
      <c r="J31" s="33">
        <v>0</v>
      </c>
      <c r="K31" s="34">
        <f>J31-G31</f>
        <v>-20</v>
      </c>
      <c r="L31" s="34">
        <f>IF(K31&lt;0,0,J31-G31)</f>
        <v>0</v>
      </c>
      <c r="M31" s="36">
        <f>L31*I31/100</f>
        <v>0</v>
      </c>
      <c r="N31" s="37">
        <v>7.9</v>
      </c>
      <c r="O31" s="33">
        <v>0</v>
      </c>
      <c r="P31" s="34">
        <f>O31-G31</f>
        <v>-20</v>
      </c>
      <c r="Q31" s="34">
        <f>IF(P31&lt;0,0,O31-G31)</f>
        <v>0</v>
      </c>
      <c r="R31" s="36">
        <f>Q31*I31/100</f>
        <v>0</v>
      </c>
      <c r="S31" s="37">
        <v>7.9</v>
      </c>
      <c r="T31" s="33">
        <v>0</v>
      </c>
      <c r="U31" s="34">
        <f>T31-G31</f>
        <v>-20</v>
      </c>
      <c r="V31" s="34">
        <f>IF(U31&lt;0,0,T31-G31)</f>
        <v>0</v>
      </c>
      <c r="W31" s="36">
        <f>V31*I31/100</f>
        <v>0</v>
      </c>
      <c r="X31" s="37">
        <v>7.9</v>
      </c>
      <c r="Y31" s="33">
        <v>0</v>
      </c>
      <c r="Z31" s="34">
        <f>Y31-G31</f>
        <v>-20</v>
      </c>
      <c r="AA31" s="34">
        <f>IF(Z31&lt;0,0,Y31-G31)</f>
        <v>0</v>
      </c>
      <c r="AB31" s="36">
        <f>AA31*I31/100</f>
        <v>0</v>
      </c>
      <c r="AC31" s="37">
        <v>7.9</v>
      </c>
      <c r="AD31" s="33">
        <v>0</v>
      </c>
      <c r="AE31" s="34">
        <f>AD31-G31</f>
        <v>-20</v>
      </c>
      <c r="AF31" s="34">
        <f>IF(AE31&lt;0,0,AD31-G31)</f>
        <v>0</v>
      </c>
      <c r="AG31" s="36">
        <f>AF31*I31/100</f>
        <v>0</v>
      </c>
      <c r="AH31" s="38">
        <v>7.9</v>
      </c>
      <c r="AI31" s="39">
        <f>AF31+AA31+V31+Q31+L31</f>
        <v>0</v>
      </c>
      <c r="AJ31" s="40">
        <f>AG31*AH31+AB31*AC31+W31*X31+R31*S31+M31*N31</f>
        <v>0</v>
      </c>
    </row>
    <row r="32" spans="1:36" s="12" customFormat="1" x14ac:dyDescent="0.25">
      <c r="A32" s="33" t="s">
        <v>87</v>
      </c>
      <c r="B32" s="34" t="s">
        <v>23</v>
      </c>
      <c r="C32" s="34" t="s">
        <v>24</v>
      </c>
      <c r="D32" s="34" t="s">
        <v>25</v>
      </c>
      <c r="E32" s="34" t="s">
        <v>88</v>
      </c>
      <c r="F32" s="34" t="s">
        <v>27</v>
      </c>
      <c r="G32" s="34">
        <v>50</v>
      </c>
      <c r="H32" s="34" t="s">
        <v>28</v>
      </c>
      <c r="I32" s="35">
        <v>6.5</v>
      </c>
      <c r="J32" s="33">
        <v>17</v>
      </c>
      <c r="K32" s="34">
        <f>J32-G32</f>
        <v>-33</v>
      </c>
      <c r="L32" s="34">
        <f>IF(K32&lt;0,0,J32-G32)</f>
        <v>0</v>
      </c>
      <c r="M32" s="36">
        <f>L32*I32/100</f>
        <v>0</v>
      </c>
      <c r="N32" s="37">
        <v>7.9</v>
      </c>
      <c r="O32" s="33">
        <v>17</v>
      </c>
      <c r="P32" s="34">
        <f>O32-G32</f>
        <v>-33</v>
      </c>
      <c r="Q32" s="34">
        <f>IF(P32&lt;0,0,O32-G32)</f>
        <v>0</v>
      </c>
      <c r="R32" s="36">
        <f>Q32*I32/100</f>
        <v>0</v>
      </c>
      <c r="S32" s="37">
        <v>7.9</v>
      </c>
      <c r="T32" s="33">
        <v>16</v>
      </c>
      <c r="U32" s="34">
        <f>T32-G32</f>
        <v>-34</v>
      </c>
      <c r="V32" s="34">
        <f>IF(U32&lt;0,0,T32-G32)</f>
        <v>0</v>
      </c>
      <c r="W32" s="36">
        <f>V32*I32/100</f>
        <v>0</v>
      </c>
      <c r="X32" s="37">
        <v>7.9</v>
      </c>
      <c r="Y32" s="33">
        <v>16</v>
      </c>
      <c r="Z32" s="34">
        <f>Y32-G32</f>
        <v>-34</v>
      </c>
      <c r="AA32" s="34">
        <f>IF(Z32&lt;0,0,Y32-G32)</f>
        <v>0</v>
      </c>
      <c r="AB32" s="36">
        <f>AA32*I32/100</f>
        <v>0</v>
      </c>
      <c r="AC32" s="37">
        <v>7.9</v>
      </c>
      <c r="AD32" s="33">
        <v>28</v>
      </c>
      <c r="AE32" s="34">
        <f>AD32-G32</f>
        <v>-22</v>
      </c>
      <c r="AF32" s="34">
        <f>IF(AE32&lt;0,0,AD32-G32)</f>
        <v>0</v>
      </c>
      <c r="AG32" s="36">
        <f>AF32*I32/100</f>
        <v>0</v>
      </c>
      <c r="AH32" s="38">
        <v>7.9</v>
      </c>
      <c r="AI32" s="39">
        <f>AF32+AA32+V32+Q32+L32</f>
        <v>0</v>
      </c>
      <c r="AJ32" s="40">
        <f>AG32*AH32+AB32*AC32+W32*X32+R32*S32+M32*N32</f>
        <v>0</v>
      </c>
    </row>
    <row r="33" spans="1:36" s="12" customFormat="1" x14ac:dyDescent="0.25">
      <c r="A33" s="33" t="s">
        <v>89</v>
      </c>
      <c r="B33" s="34" t="s">
        <v>38</v>
      </c>
      <c r="C33" s="34" t="s">
        <v>90</v>
      </c>
      <c r="D33" s="34" t="s">
        <v>25</v>
      </c>
      <c r="E33" s="34" t="s">
        <v>91</v>
      </c>
      <c r="F33" s="34" t="s">
        <v>27</v>
      </c>
      <c r="G33" s="34">
        <v>20</v>
      </c>
      <c r="H33" s="34" t="s">
        <v>43</v>
      </c>
      <c r="I33" s="35">
        <v>6.5</v>
      </c>
      <c r="J33" s="33">
        <v>18</v>
      </c>
      <c r="K33" s="34">
        <f>J33-G33</f>
        <v>-2</v>
      </c>
      <c r="L33" s="34">
        <f>IF(K33&lt;0,0,J33-G33)</f>
        <v>0</v>
      </c>
      <c r="M33" s="36">
        <f>L33*I33/100</f>
        <v>0</v>
      </c>
      <c r="N33" s="37">
        <v>6.6</v>
      </c>
      <c r="O33" s="33">
        <v>17</v>
      </c>
      <c r="P33" s="34">
        <f>O33-G33</f>
        <v>-3</v>
      </c>
      <c r="Q33" s="34">
        <f>IF(P33&lt;0,0,O33-G33)</f>
        <v>0</v>
      </c>
      <c r="R33" s="36">
        <f>Q33*I33/100</f>
        <v>0</v>
      </c>
      <c r="S33" s="37">
        <v>6.6</v>
      </c>
      <c r="T33" s="33">
        <v>17</v>
      </c>
      <c r="U33" s="34">
        <f>T33-G33</f>
        <v>-3</v>
      </c>
      <c r="V33" s="34">
        <f>IF(U33&lt;0,0,T33-G33)</f>
        <v>0</v>
      </c>
      <c r="W33" s="36">
        <f>V33*I33/100</f>
        <v>0</v>
      </c>
      <c r="X33" s="37">
        <v>6.6</v>
      </c>
      <c r="Y33" s="33">
        <v>16</v>
      </c>
      <c r="Z33" s="34">
        <f>Y33-G33</f>
        <v>-4</v>
      </c>
      <c r="AA33" s="34">
        <f>IF(Z33&lt;0,0,Y33-G33)</f>
        <v>0</v>
      </c>
      <c r="AB33" s="36">
        <f>AA33*I33/100</f>
        <v>0</v>
      </c>
      <c r="AC33" s="37">
        <v>6.6</v>
      </c>
      <c r="AD33" s="33">
        <v>0</v>
      </c>
      <c r="AE33" s="34">
        <f>AD33-G33</f>
        <v>-20</v>
      </c>
      <c r="AF33" s="34">
        <f>IF(AE33&lt;0,0,AD33-G33)</f>
        <v>0</v>
      </c>
      <c r="AG33" s="36">
        <f>AF33*I33/100</f>
        <v>0</v>
      </c>
      <c r="AH33" s="38">
        <v>6.6</v>
      </c>
      <c r="AI33" s="39">
        <f>AF33+AA33+V33+Q33+L33</f>
        <v>0</v>
      </c>
      <c r="AJ33" s="40">
        <f>AG33*AH33+AB33*AC33+W33*X33+R33*S33+M33*N33</f>
        <v>0</v>
      </c>
    </row>
    <row r="34" spans="1:36" s="12" customFormat="1" x14ac:dyDescent="0.25">
      <c r="A34" s="33" t="s">
        <v>92</v>
      </c>
      <c r="B34" s="34" t="s">
        <v>23</v>
      </c>
      <c r="C34" s="34" t="s">
        <v>35</v>
      </c>
      <c r="D34" s="34" t="s">
        <v>25</v>
      </c>
      <c r="E34" s="34" t="s">
        <v>93</v>
      </c>
      <c r="F34" s="34" t="s">
        <v>27</v>
      </c>
      <c r="G34" s="34">
        <v>20</v>
      </c>
      <c r="H34" s="34" t="s">
        <v>28</v>
      </c>
      <c r="I34" s="35">
        <v>11</v>
      </c>
      <c r="J34" s="33"/>
      <c r="K34" s="34"/>
      <c r="L34" s="34"/>
      <c r="M34" s="36"/>
      <c r="N34" s="37"/>
      <c r="O34" s="33">
        <v>1</v>
      </c>
      <c r="P34" s="34">
        <f>O34-G34</f>
        <v>-19</v>
      </c>
      <c r="Q34" s="34">
        <f>IF(P34&lt;0,0,O34-G34)</f>
        <v>0</v>
      </c>
      <c r="R34" s="36">
        <f>Q34*I34/100</f>
        <v>0</v>
      </c>
      <c r="S34" s="37">
        <v>7.9</v>
      </c>
      <c r="T34" s="33">
        <v>0</v>
      </c>
      <c r="U34" s="34">
        <f>T34-G34</f>
        <v>-20</v>
      </c>
      <c r="V34" s="34">
        <f>IF(U34&lt;0,0,T34-G34)</f>
        <v>0</v>
      </c>
      <c r="W34" s="36">
        <f>V34*I34/100</f>
        <v>0</v>
      </c>
      <c r="X34" s="37">
        <v>7.9</v>
      </c>
      <c r="Y34" s="33">
        <v>0</v>
      </c>
      <c r="Z34" s="34">
        <f>Y34-G34</f>
        <v>-20</v>
      </c>
      <c r="AA34" s="34">
        <f>IF(Z34&lt;0,0,Y34-G34)</f>
        <v>0</v>
      </c>
      <c r="AB34" s="36">
        <f>AA34*I34/100</f>
        <v>0</v>
      </c>
      <c r="AC34" s="37">
        <v>7.9</v>
      </c>
      <c r="AD34" s="33">
        <v>0</v>
      </c>
      <c r="AE34" s="34">
        <f>AD34-G34</f>
        <v>-20</v>
      </c>
      <c r="AF34" s="34">
        <f>IF(AE34&lt;0,0,AD34-G34)</f>
        <v>0</v>
      </c>
      <c r="AG34" s="36">
        <f>AF34*I34/100</f>
        <v>0</v>
      </c>
      <c r="AH34" s="38">
        <v>7.9</v>
      </c>
      <c r="AI34" s="39">
        <f>AF34+AA34+V34+Q34+L34</f>
        <v>0</v>
      </c>
      <c r="AJ34" s="40">
        <f>AG34*AH34+AB34*AC34+W34*X34+R34*S34+M34*N34</f>
        <v>0</v>
      </c>
    </row>
    <row r="35" spans="1:36" s="12" customFormat="1" x14ac:dyDescent="0.25">
      <c r="A35" s="33" t="s">
        <v>94</v>
      </c>
      <c r="B35" s="34" t="s">
        <v>47</v>
      </c>
      <c r="C35" s="34">
        <v>308</v>
      </c>
      <c r="D35" s="34" t="s">
        <v>25</v>
      </c>
      <c r="E35" s="34" t="s">
        <v>95</v>
      </c>
      <c r="F35" s="34" t="s">
        <v>27</v>
      </c>
      <c r="G35" s="34">
        <v>700</v>
      </c>
      <c r="H35" s="34" t="s">
        <v>28</v>
      </c>
      <c r="I35" s="35">
        <v>6.5</v>
      </c>
      <c r="J35" s="33">
        <v>131</v>
      </c>
      <c r="K35" s="34">
        <f>J35-G35</f>
        <v>-569</v>
      </c>
      <c r="L35" s="34">
        <f>IF(K35&lt;0,0,J35-G35)</f>
        <v>0</v>
      </c>
      <c r="M35" s="36">
        <f>L35*I35/100</f>
        <v>0</v>
      </c>
      <c r="N35" s="37">
        <v>7.9</v>
      </c>
      <c r="O35" s="33">
        <v>0</v>
      </c>
      <c r="P35" s="34">
        <f>O35-G35</f>
        <v>-700</v>
      </c>
      <c r="Q35" s="34">
        <f>IF(P35&lt;0,0,O35-G35)</f>
        <v>0</v>
      </c>
      <c r="R35" s="36">
        <f>Q35*I35/100</f>
        <v>0</v>
      </c>
      <c r="S35" s="37">
        <v>7.9</v>
      </c>
      <c r="T35" s="33">
        <v>50</v>
      </c>
      <c r="U35" s="34">
        <f>T35-G35</f>
        <v>-650</v>
      </c>
      <c r="V35" s="34">
        <f>IF(U35&lt;0,0,T35-G35)</f>
        <v>0</v>
      </c>
      <c r="W35" s="36">
        <f>V35*I35/100</f>
        <v>0</v>
      </c>
      <c r="X35" s="37">
        <v>7.9</v>
      </c>
      <c r="Y35" s="33">
        <v>30</v>
      </c>
      <c r="Z35" s="34">
        <f>Y35-G35</f>
        <v>-670</v>
      </c>
      <c r="AA35" s="34">
        <f>IF(Z35&lt;0,0,Y35-G35)</f>
        <v>0</v>
      </c>
      <c r="AB35" s="36">
        <f>AA35*I35/100</f>
        <v>0</v>
      </c>
      <c r="AC35" s="37">
        <v>7.9</v>
      </c>
      <c r="AD35" s="33">
        <v>13</v>
      </c>
      <c r="AE35" s="34">
        <f>AD35-G35</f>
        <v>-687</v>
      </c>
      <c r="AF35" s="34">
        <f>IF(AE35&lt;0,0,AD35-G35)</f>
        <v>0</v>
      </c>
      <c r="AG35" s="36">
        <f>AF35*I35/100</f>
        <v>0</v>
      </c>
      <c r="AH35" s="38">
        <v>7.9</v>
      </c>
      <c r="AI35" s="39">
        <f>AF35+AA35+V35+Q35+L35</f>
        <v>0</v>
      </c>
      <c r="AJ35" s="40">
        <f>AG35*AH35+AB35*AC35+W35*X35+R35*S35+M35*N35</f>
        <v>0</v>
      </c>
    </row>
    <row r="36" spans="1:36" s="12" customFormat="1" x14ac:dyDescent="0.25">
      <c r="A36" s="33" t="s">
        <v>96</v>
      </c>
      <c r="B36" s="34" t="s">
        <v>38</v>
      </c>
      <c r="C36" s="34" t="s">
        <v>39</v>
      </c>
      <c r="D36" s="34" t="s">
        <v>25</v>
      </c>
      <c r="E36" s="34" t="s">
        <v>97</v>
      </c>
      <c r="F36" s="34" t="s">
        <v>27</v>
      </c>
      <c r="G36" s="34">
        <v>20</v>
      </c>
      <c r="H36" s="34" t="s">
        <v>28</v>
      </c>
      <c r="I36" s="35">
        <v>6.5</v>
      </c>
      <c r="J36" s="33"/>
      <c r="K36" s="34"/>
      <c r="L36" s="34"/>
      <c r="M36" s="36"/>
      <c r="N36" s="37"/>
      <c r="O36" s="33"/>
      <c r="P36" s="34"/>
      <c r="Q36" s="34"/>
      <c r="R36" s="36"/>
      <c r="S36" s="37"/>
      <c r="T36" s="33">
        <v>0</v>
      </c>
      <c r="U36" s="34">
        <f>T36-G36</f>
        <v>-20</v>
      </c>
      <c r="V36" s="34">
        <f>IF(U36&lt;0,0,T36-G36)</f>
        <v>0</v>
      </c>
      <c r="W36" s="36">
        <f>V36*I36/100</f>
        <v>0</v>
      </c>
      <c r="X36" s="37">
        <v>7.9</v>
      </c>
      <c r="Y36" s="33">
        <v>17</v>
      </c>
      <c r="Z36" s="34">
        <f>Y36-G36</f>
        <v>-3</v>
      </c>
      <c r="AA36" s="34">
        <f>IF(Z36&lt;0,0,Y36-G36)</f>
        <v>0</v>
      </c>
      <c r="AB36" s="36">
        <f>AA36*I36/100</f>
        <v>0</v>
      </c>
      <c r="AC36" s="37">
        <v>7.9</v>
      </c>
      <c r="AD36" s="33">
        <v>0</v>
      </c>
      <c r="AE36" s="34">
        <f>AD36-G36</f>
        <v>-20</v>
      </c>
      <c r="AF36" s="34">
        <f>IF(AE36&lt;0,0,AD36-G36)</f>
        <v>0</v>
      </c>
      <c r="AG36" s="36">
        <f>AF36*I36/100</f>
        <v>0</v>
      </c>
      <c r="AH36" s="38">
        <v>7.9</v>
      </c>
      <c r="AI36" s="39">
        <f>AF36+AA36+V36+Q36+L36</f>
        <v>0</v>
      </c>
      <c r="AJ36" s="40">
        <f>AG36*AH36+AB36*AC36+W36*X36+R36*S36+M36*N36</f>
        <v>0</v>
      </c>
    </row>
    <row r="37" spans="1:36" s="12" customFormat="1" x14ac:dyDescent="0.25">
      <c r="A37" s="33" t="s">
        <v>98</v>
      </c>
      <c r="B37" s="34" t="s">
        <v>47</v>
      </c>
      <c r="C37" s="34" t="s">
        <v>99</v>
      </c>
      <c r="D37" s="34" t="s">
        <v>25</v>
      </c>
      <c r="E37" s="34" t="s">
        <v>100</v>
      </c>
      <c r="F37" s="34" t="s">
        <v>27</v>
      </c>
      <c r="G37" s="34">
        <v>20</v>
      </c>
      <c r="H37" s="34" t="s">
        <v>28</v>
      </c>
      <c r="I37" s="35">
        <v>11</v>
      </c>
      <c r="J37" s="33">
        <v>0</v>
      </c>
      <c r="K37" s="34">
        <f>J37-G37</f>
        <v>-20</v>
      </c>
      <c r="L37" s="34">
        <f>IF(K37&lt;0,0,J37-G37)</f>
        <v>0</v>
      </c>
      <c r="M37" s="36">
        <f>L37*I37/100</f>
        <v>0</v>
      </c>
      <c r="N37" s="37">
        <v>7.9</v>
      </c>
      <c r="O37" s="33">
        <v>0</v>
      </c>
      <c r="P37" s="34">
        <f>O37-G37</f>
        <v>-20</v>
      </c>
      <c r="Q37" s="34">
        <f>IF(P37&lt;0,0,O37-G37)</f>
        <v>0</v>
      </c>
      <c r="R37" s="36">
        <f>Q37*I37/100</f>
        <v>0</v>
      </c>
      <c r="S37" s="37">
        <v>7.9</v>
      </c>
      <c r="T37" s="33">
        <v>0</v>
      </c>
      <c r="U37" s="34">
        <f>T37-G37</f>
        <v>-20</v>
      </c>
      <c r="V37" s="34">
        <f>IF(U37&lt;0,0,T37-G37)</f>
        <v>0</v>
      </c>
      <c r="W37" s="36">
        <f>V37*I37/100</f>
        <v>0</v>
      </c>
      <c r="X37" s="37">
        <v>7.9</v>
      </c>
      <c r="Y37" s="33">
        <v>0</v>
      </c>
      <c r="Z37" s="34">
        <f>Y37-G37</f>
        <v>-20</v>
      </c>
      <c r="AA37" s="34">
        <f>IF(Z37&lt;0,0,Y37-G37)</f>
        <v>0</v>
      </c>
      <c r="AB37" s="36">
        <f>AA37*I37/100</f>
        <v>0</v>
      </c>
      <c r="AC37" s="37">
        <v>7.9</v>
      </c>
      <c r="AD37" s="33">
        <v>0</v>
      </c>
      <c r="AE37" s="34">
        <f>AD37-G37</f>
        <v>-20</v>
      </c>
      <c r="AF37" s="34">
        <f>IF(AE37&lt;0,0,AD37-G37)</f>
        <v>0</v>
      </c>
      <c r="AG37" s="36">
        <f>AF37*I37/100</f>
        <v>0</v>
      </c>
      <c r="AH37" s="38">
        <v>7.9</v>
      </c>
      <c r="AI37" s="39">
        <f>AF37+AA37+V37+Q37+L37</f>
        <v>0</v>
      </c>
      <c r="AJ37" s="40">
        <f>AG37*AH37+AB37*AC37+W37*X37+R37*S37+M37*N37</f>
        <v>0</v>
      </c>
    </row>
    <row r="38" spans="1:36" s="12" customFormat="1" x14ac:dyDescent="0.25">
      <c r="A38" s="33" t="s">
        <v>101</v>
      </c>
      <c r="B38" s="34" t="s">
        <v>23</v>
      </c>
      <c r="C38" s="34" t="s">
        <v>102</v>
      </c>
      <c r="D38" s="34" t="s">
        <v>25</v>
      </c>
      <c r="E38" s="34" t="s">
        <v>103</v>
      </c>
      <c r="F38" s="34" t="s">
        <v>27</v>
      </c>
      <c r="G38" s="34">
        <v>20</v>
      </c>
      <c r="H38" s="34" t="s">
        <v>28</v>
      </c>
      <c r="I38" s="35">
        <v>6.5</v>
      </c>
      <c r="J38" s="33"/>
      <c r="K38" s="34"/>
      <c r="L38" s="34"/>
      <c r="M38" s="36"/>
      <c r="N38" s="37"/>
      <c r="O38" s="33"/>
      <c r="P38" s="34"/>
      <c r="Q38" s="34"/>
      <c r="R38" s="36"/>
      <c r="S38" s="37"/>
      <c r="T38" s="33">
        <v>13</v>
      </c>
      <c r="U38" s="34">
        <f>T38-G38</f>
        <v>-7</v>
      </c>
      <c r="V38" s="34">
        <f>IF(U38&lt;0,0,T38-G38)</f>
        <v>0</v>
      </c>
      <c r="W38" s="36">
        <f>V38*I38/100</f>
        <v>0</v>
      </c>
      <c r="X38" s="37">
        <v>7.9</v>
      </c>
      <c r="Y38" s="33">
        <v>299</v>
      </c>
      <c r="Z38" s="34">
        <f>Y38-G38</f>
        <v>279</v>
      </c>
      <c r="AA38" s="34">
        <f>IF(Z38&lt;0,0,Y38-G38)</f>
        <v>279</v>
      </c>
      <c r="AB38" s="36">
        <f>AA38*I38/100</f>
        <v>18.135000000000002</v>
      </c>
      <c r="AC38" s="37">
        <v>7.9</v>
      </c>
      <c r="AD38" s="33">
        <v>356</v>
      </c>
      <c r="AE38" s="34">
        <f>AD38-G38</f>
        <v>336</v>
      </c>
      <c r="AF38" s="34">
        <f>IF(AE38&lt;0,0,AD38-G38)</f>
        <v>336</v>
      </c>
      <c r="AG38" s="36">
        <f>AF38*I38/100</f>
        <v>21.84</v>
      </c>
      <c r="AH38" s="38">
        <v>7.9</v>
      </c>
      <c r="AI38" s="39">
        <f>AF38+AA38+V38+Q38+L38</f>
        <v>615</v>
      </c>
      <c r="AJ38" s="40">
        <f>AG38*AH38+AB38*AC38+W38*X38+R38*S38+M38*N38</f>
        <v>315.80250000000001</v>
      </c>
    </row>
    <row r="39" spans="1:36" s="12" customFormat="1" x14ac:dyDescent="0.25">
      <c r="A39" s="33" t="s">
        <v>104</v>
      </c>
      <c r="B39" s="34" t="s">
        <v>47</v>
      </c>
      <c r="C39" s="34">
        <v>508</v>
      </c>
      <c r="D39" s="34" t="s">
        <v>25</v>
      </c>
      <c r="E39" s="34" t="s">
        <v>105</v>
      </c>
      <c r="F39" s="34" t="s">
        <v>27</v>
      </c>
      <c r="G39" s="34">
        <v>20</v>
      </c>
      <c r="H39" s="34" t="s">
        <v>28</v>
      </c>
      <c r="I39" s="35">
        <v>6.5</v>
      </c>
      <c r="J39" s="33"/>
      <c r="K39" s="34"/>
      <c r="L39" s="34"/>
      <c r="M39" s="36"/>
      <c r="N39" s="37"/>
      <c r="O39" s="33">
        <v>62</v>
      </c>
      <c r="P39" s="34">
        <f>O39-G39</f>
        <v>42</v>
      </c>
      <c r="Q39" s="34">
        <f>IF(P39&lt;0,0,O39-G39)</f>
        <v>42</v>
      </c>
      <c r="R39" s="36">
        <f>Q39*I39/100</f>
        <v>2.73</v>
      </c>
      <c r="S39" s="37">
        <v>7.9</v>
      </c>
      <c r="T39" s="33">
        <v>0</v>
      </c>
      <c r="U39" s="34">
        <f>T39-G39</f>
        <v>-20</v>
      </c>
      <c r="V39" s="34">
        <f>IF(U39&lt;0,0,T39-G39)</f>
        <v>0</v>
      </c>
      <c r="W39" s="36">
        <f>V39*I39/100</f>
        <v>0</v>
      </c>
      <c r="X39" s="37">
        <v>7.9</v>
      </c>
      <c r="Y39" s="33">
        <v>84</v>
      </c>
      <c r="Z39" s="34">
        <f>Y39-G39</f>
        <v>64</v>
      </c>
      <c r="AA39" s="34">
        <f>IF(Z39&lt;0,0,Y39-G39)</f>
        <v>64</v>
      </c>
      <c r="AB39" s="36">
        <f>AA39*I39/100</f>
        <v>4.16</v>
      </c>
      <c r="AC39" s="37">
        <v>7.9</v>
      </c>
      <c r="AD39" s="33">
        <v>54</v>
      </c>
      <c r="AE39" s="34">
        <f>AD39-G39</f>
        <v>34</v>
      </c>
      <c r="AF39" s="34">
        <f>IF(AE39&lt;0,0,AD39-G39)</f>
        <v>34</v>
      </c>
      <c r="AG39" s="36">
        <f>AF39*I39/100</f>
        <v>2.21</v>
      </c>
      <c r="AH39" s="38">
        <v>7.9</v>
      </c>
      <c r="AI39" s="39">
        <f>AF39+AA39+V39+Q39+L39</f>
        <v>140</v>
      </c>
      <c r="AJ39" s="40">
        <f>AG39*AH39+AB39*AC39+W39*X39+R39*S39+M39*N39</f>
        <v>71.890000000000015</v>
      </c>
    </row>
    <row r="40" spans="1:36" s="12" customFormat="1" x14ac:dyDescent="0.25">
      <c r="A40" s="33" t="s">
        <v>106</v>
      </c>
      <c r="B40" s="34" t="s">
        <v>38</v>
      </c>
      <c r="C40" s="34" t="s">
        <v>39</v>
      </c>
      <c r="D40" s="34" t="s">
        <v>25</v>
      </c>
      <c r="E40" s="34" t="s">
        <v>107</v>
      </c>
      <c r="F40" s="34" t="s">
        <v>27</v>
      </c>
      <c r="G40" s="34">
        <v>20</v>
      </c>
      <c r="H40" s="34" t="s">
        <v>28</v>
      </c>
      <c r="I40" s="35">
        <v>6.5</v>
      </c>
      <c r="J40" s="33">
        <v>36</v>
      </c>
      <c r="K40" s="34">
        <f>J40-G40</f>
        <v>16</v>
      </c>
      <c r="L40" s="34">
        <f>IF(K40&lt;0,0,J40-G40)</f>
        <v>16</v>
      </c>
      <c r="M40" s="36">
        <f>L40*I40/100</f>
        <v>1.04</v>
      </c>
      <c r="N40" s="37">
        <v>7.9</v>
      </c>
      <c r="O40" s="33">
        <v>55</v>
      </c>
      <c r="P40" s="34">
        <f>O40-G40</f>
        <v>35</v>
      </c>
      <c r="Q40" s="34">
        <f>IF(P40&lt;0,0,O40-G40)</f>
        <v>35</v>
      </c>
      <c r="R40" s="36">
        <f>Q40*I40/100</f>
        <v>2.2749999999999999</v>
      </c>
      <c r="S40" s="37">
        <v>7.9</v>
      </c>
      <c r="T40" s="33">
        <v>0</v>
      </c>
      <c r="U40" s="34">
        <f>T40-G40</f>
        <v>-20</v>
      </c>
      <c r="V40" s="34">
        <f>IF(U40&lt;0,0,T40-G40)</f>
        <v>0</v>
      </c>
      <c r="W40" s="36">
        <f>V40*I40/100</f>
        <v>0</v>
      </c>
      <c r="X40" s="37">
        <v>7.9</v>
      </c>
      <c r="Y40" s="33">
        <v>13</v>
      </c>
      <c r="Z40" s="34">
        <f>Y40-G40</f>
        <v>-7</v>
      </c>
      <c r="AA40" s="34">
        <f>IF(Z40&lt;0,0,Y40-G40)</f>
        <v>0</v>
      </c>
      <c r="AB40" s="36">
        <f>AA40*I40/100</f>
        <v>0</v>
      </c>
      <c r="AC40" s="37">
        <v>7.9</v>
      </c>
      <c r="AD40" s="33">
        <v>14</v>
      </c>
      <c r="AE40" s="34">
        <f>AD40-G40</f>
        <v>-6</v>
      </c>
      <c r="AF40" s="34">
        <f>IF(AE40&lt;0,0,AD40-G40)</f>
        <v>0</v>
      </c>
      <c r="AG40" s="36">
        <f>AF40*I40/100</f>
        <v>0</v>
      </c>
      <c r="AH40" s="38">
        <v>7.9</v>
      </c>
      <c r="AI40" s="39">
        <f>AF40+AA40+V40+Q40+L40</f>
        <v>51</v>
      </c>
      <c r="AJ40" s="40">
        <f>AG40*AH40+AB40*AC40+W40*X40+R40*S40+M40*N40</f>
        <v>26.188500000000001</v>
      </c>
    </row>
    <row r="41" spans="1:36" s="12" customFormat="1" x14ac:dyDescent="0.25">
      <c r="A41" s="33" t="s">
        <v>108</v>
      </c>
      <c r="B41" s="34" t="s">
        <v>23</v>
      </c>
      <c r="C41" s="34" t="s">
        <v>35</v>
      </c>
      <c r="D41" s="34" t="s">
        <v>25</v>
      </c>
      <c r="E41" s="34" t="s">
        <v>109</v>
      </c>
      <c r="F41" s="34" t="s">
        <v>27</v>
      </c>
      <c r="G41" s="34">
        <v>20</v>
      </c>
      <c r="H41" s="34" t="s">
        <v>28</v>
      </c>
      <c r="I41" s="35">
        <v>11</v>
      </c>
      <c r="J41" s="33">
        <v>0</v>
      </c>
      <c r="K41" s="34">
        <f>J41-G41</f>
        <v>-20</v>
      </c>
      <c r="L41" s="34">
        <f>IF(K41&lt;0,0,J41-G41)</f>
        <v>0</v>
      </c>
      <c r="M41" s="36">
        <f>L41*I41/100</f>
        <v>0</v>
      </c>
      <c r="N41" s="37">
        <v>7.9</v>
      </c>
      <c r="O41" s="33">
        <v>0</v>
      </c>
      <c r="P41" s="34">
        <f>O41-G41</f>
        <v>-20</v>
      </c>
      <c r="Q41" s="34">
        <f>IF(P41&lt;0,0,O41-G41)</f>
        <v>0</v>
      </c>
      <c r="R41" s="36">
        <f>Q41*I41/100</f>
        <v>0</v>
      </c>
      <c r="S41" s="37">
        <v>7.9</v>
      </c>
      <c r="T41" s="33">
        <v>0</v>
      </c>
      <c r="U41" s="34">
        <f>T41-G41</f>
        <v>-20</v>
      </c>
      <c r="V41" s="34">
        <f>IF(U41&lt;0,0,T41-G41)</f>
        <v>0</v>
      </c>
      <c r="W41" s="36">
        <f>V41*I41/100</f>
        <v>0</v>
      </c>
      <c r="X41" s="37">
        <v>7.9</v>
      </c>
      <c r="Y41" s="33">
        <v>0</v>
      </c>
      <c r="Z41" s="34">
        <f>Y41-G41</f>
        <v>-20</v>
      </c>
      <c r="AA41" s="34">
        <f>IF(Z41&lt;0,0,Y41-G41)</f>
        <v>0</v>
      </c>
      <c r="AB41" s="36">
        <f>AA41*I41/100</f>
        <v>0</v>
      </c>
      <c r="AC41" s="37">
        <v>7.9</v>
      </c>
      <c r="AD41" s="33">
        <v>0</v>
      </c>
      <c r="AE41" s="34">
        <f>AD41-G41</f>
        <v>-20</v>
      </c>
      <c r="AF41" s="34">
        <f>IF(AE41&lt;0,0,AD41-G41)</f>
        <v>0</v>
      </c>
      <c r="AG41" s="36">
        <f>AF41*I41/100</f>
        <v>0</v>
      </c>
      <c r="AH41" s="38">
        <v>7.9</v>
      </c>
      <c r="AI41" s="39">
        <f>AF41+AA41+V41+Q41+L41</f>
        <v>0</v>
      </c>
      <c r="AJ41" s="40">
        <f>AG41*AH41+AB41*AC41+W41*X41+R41*S41+M41*N41</f>
        <v>0</v>
      </c>
    </row>
    <row r="42" spans="1:36" s="12" customFormat="1" x14ac:dyDescent="0.25">
      <c r="A42" s="33" t="s">
        <v>110</v>
      </c>
      <c r="B42" s="34" t="s">
        <v>23</v>
      </c>
      <c r="C42" s="34" t="s">
        <v>35</v>
      </c>
      <c r="D42" s="34" t="s">
        <v>25</v>
      </c>
      <c r="E42" s="34" t="s">
        <v>111</v>
      </c>
      <c r="F42" s="34" t="s">
        <v>27</v>
      </c>
      <c r="G42" s="34">
        <v>20</v>
      </c>
      <c r="H42" s="34" t="s">
        <v>28</v>
      </c>
      <c r="I42" s="35">
        <v>11</v>
      </c>
      <c r="J42" s="33"/>
      <c r="K42" s="34"/>
      <c r="L42" s="34"/>
      <c r="M42" s="36"/>
      <c r="N42" s="37"/>
      <c r="O42" s="33">
        <v>0</v>
      </c>
      <c r="P42" s="34">
        <f>O42-G42</f>
        <v>-20</v>
      </c>
      <c r="Q42" s="34">
        <f>IF(P42&lt;0,0,O42-G42)</f>
        <v>0</v>
      </c>
      <c r="R42" s="36">
        <f>Q42*I42/100</f>
        <v>0</v>
      </c>
      <c r="S42" s="37">
        <v>7.9</v>
      </c>
      <c r="T42" s="33">
        <v>0</v>
      </c>
      <c r="U42" s="34">
        <f>T42-G42</f>
        <v>-20</v>
      </c>
      <c r="V42" s="34">
        <f>IF(U42&lt;0,0,T42-G42)</f>
        <v>0</v>
      </c>
      <c r="W42" s="36">
        <f>V42*I42/100</f>
        <v>0</v>
      </c>
      <c r="X42" s="37">
        <v>7.9</v>
      </c>
      <c r="Y42" s="33">
        <v>0</v>
      </c>
      <c r="Z42" s="34">
        <f>Y42-G42</f>
        <v>-20</v>
      </c>
      <c r="AA42" s="34">
        <f>IF(Z42&lt;0,0,Y42-G42)</f>
        <v>0</v>
      </c>
      <c r="AB42" s="36">
        <f>AA42*I42/100</f>
        <v>0</v>
      </c>
      <c r="AC42" s="37">
        <v>7.9</v>
      </c>
      <c r="AD42" s="33">
        <v>0</v>
      </c>
      <c r="AE42" s="34">
        <f>AD42-G42</f>
        <v>-20</v>
      </c>
      <c r="AF42" s="34">
        <f>IF(AE42&lt;0,0,AD42-G42)</f>
        <v>0</v>
      </c>
      <c r="AG42" s="36">
        <f>AF42*I42/100</f>
        <v>0</v>
      </c>
      <c r="AH42" s="38">
        <v>7.9</v>
      </c>
      <c r="AI42" s="39">
        <f>AF42+AA42+V42+Q42+L42</f>
        <v>0</v>
      </c>
      <c r="AJ42" s="40">
        <f>AG42*AH42+AB42*AC42+W42*X42+R42*S42+M42*N42</f>
        <v>0</v>
      </c>
    </row>
    <row r="43" spans="1:36" s="12" customFormat="1" x14ac:dyDescent="0.25">
      <c r="A43" s="33" t="s">
        <v>112</v>
      </c>
      <c r="B43" s="34" t="s">
        <v>38</v>
      </c>
      <c r="C43" s="34" t="s">
        <v>113</v>
      </c>
      <c r="D43" s="34" t="s">
        <v>25</v>
      </c>
      <c r="E43" s="34" t="s">
        <v>114</v>
      </c>
      <c r="F43" s="34" t="s">
        <v>27</v>
      </c>
      <c r="G43" s="34">
        <v>20</v>
      </c>
      <c r="H43" s="34" t="s">
        <v>43</v>
      </c>
      <c r="I43" s="35">
        <v>6.5</v>
      </c>
      <c r="J43" s="33">
        <v>0</v>
      </c>
      <c r="K43" s="34">
        <f>J43-G43</f>
        <v>-20</v>
      </c>
      <c r="L43" s="34">
        <f>IF(K43&lt;0,0,J43-G43)</f>
        <v>0</v>
      </c>
      <c r="M43" s="36">
        <f>L43*I43/100</f>
        <v>0</v>
      </c>
      <c r="N43" s="37">
        <v>6.6</v>
      </c>
      <c r="O43" s="33">
        <v>0</v>
      </c>
      <c r="P43" s="34">
        <f>O43-G43</f>
        <v>-20</v>
      </c>
      <c r="Q43" s="34">
        <f>IF(P43&lt;0,0,O43-G43)</f>
        <v>0</v>
      </c>
      <c r="R43" s="36">
        <f>Q43*I43/100</f>
        <v>0</v>
      </c>
      <c r="S43" s="37">
        <v>6.6</v>
      </c>
      <c r="T43" s="33">
        <v>0</v>
      </c>
      <c r="U43" s="34">
        <f>T43-G43</f>
        <v>-20</v>
      </c>
      <c r="V43" s="34">
        <f>IF(U43&lt;0,0,T43-G43)</f>
        <v>0</v>
      </c>
      <c r="W43" s="36">
        <f>V43*I43/100</f>
        <v>0</v>
      </c>
      <c r="X43" s="37">
        <v>6.6</v>
      </c>
      <c r="Y43" s="33">
        <v>0</v>
      </c>
      <c r="Z43" s="34">
        <f>Y43-G43</f>
        <v>-20</v>
      </c>
      <c r="AA43" s="34">
        <f>IF(Z43&lt;0,0,Y43-G43)</f>
        <v>0</v>
      </c>
      <c r="AB43" s="36">
        <f>AA43*I43/100</f>
        <v>0</v>
      </c>
      <c r="AC43" s="37">
        <v>6.6</v>
      </c>
      <c r="AD43" s="33">
        <v>0</v>
      </c>
      <c r="AE43" s="34">
        <f>AD43-G43</f>
        <v>-20</v>
      </c>
      <c r="AF43" s="34">
        <f>IF(AE43&lt;0,0,AD43-G43)</f>
        <v>0</v>
      </c>
      <c r="AG43" s="36">
        <f>AF43*I43/100</f>
        <v>0</v>
      </c>
      <c r="AH43" s="38">
        <v>6.6</v>
      </c>
      <c r="AI43" s="39">
        <f>AF43+AA43+V43+Q43+L43</f>
        <v>0</v>
      </c>
      <c r="AJ43" s="40">
        <f>AG43*AH43+AB43*AC43+W43*X43+R43*S43+M43*N43</f>
        <v>0</v>
      </c>
    </row>
    <row r="44" spans="1:36" s="12" customFormat="1" x14ac:dyDescent="0.25">
      <c r="A44" s="33" t="s">
        <v>115</v>
      </c>
      <c r="B44" s="34" t="s">
        <v>47</v>
      </c>
      <c r="C44" s="34" t="s">
        <v>48</v>
      </c>
      <c r="D44" s="34" t="s">
        <v>25</v>
      </c>
      <c r="E44" s="34" t="s">
        <v>116</v>
      </c>
      <c r="F44" s="34" t="s">
        <v>27</v>
      </c>
      <c r="G44" s="34">
        <v>20</v>
      </c>
      <c r="H44" s="34" t="s">
        <v>28</v>
      </c>
      <c r="I44" s="35">
        <v>9</v>
      </c>
      <c r="J44" s="33">
        <v>0</v>
      </c>
      <c r="K44" s="34">
        <f>J44-G44</f>
        <v>-20</v>
      </c>
      <c r="L44" s="34">
        <f>IF(K44&lt;0,0,J44-G44)</f>
        <v>0</v>
      </c>
      <c r="M44" s="36">
        <f>L44*I44/100</f>
        <v>0</v>
      </c>
      <c r="N44" s="37">
        <v>7.9</v>
      </c>
      <c r="O44" s="33">
        <v>0</v>
      </c>
      <c r="P44" s="34">
        <f>O44-G44</f>
        <v>-20</v>
      </c>
      <c r="Q44" s="34">
        <f>IF(P44&lt;0,0,O44-G44)</f>
        <v>0</v>
      </c>
      <c r="R44" s="36">
        <f>Q44*I44/100</f>
        <v>0</v>
      </c>
      <c r="S44" s="37">
        <v>7.9</v>
      </c>
      <c r="T44" s="33">
        <v>0</v>
      </c>
      <c r="U44" s="34">
        <f>T44-G44</f>
        <v>-20</v>
      </c>
      <c r="V44" s="34">
        <f>IF(U44&lt;0,0,T44-G44)</f>
        <v>0</v>
      </c>
      <c r="W44" s="36">
        <f>V44*I44/100</f>
        <v>0</v>
      </c>
      <c r="X44" s="37">
        <v>7.9</v>
      </c>
      <c r="Y44" s="33">
        <v>0</v>
      </c>
      <c r="Z44" s="34">
        <f>Y44-G44</f>
        <v>-20</v>
      </c>
      <c r="AA44" s="34">
        <f>IF(Z44&lt;0,0,Y44-G44)</f>
        <v>0</v>
      </c>
      <c r="AB44" s="36">
        <f>AA44*I44/100</f>
        <v>0</v>
      </c>
      <c r="AC44" s="37">
        <v>7.9</v>
      </c>
      <c r="AD44" s="33">
        <v>0</v>
      </c>
      <c r="AE44" s="34">
        <f>AD44-G44</f>
        <v>-20</v>
      </c>
      <c r="AF44" s="34">
        <f>IF(AE44&lt;0,0,AD44-G44)</f>
        <v>0</v>
      </c>
      <c r="AG44" s="36">
        <f>AF44*I44/100</f>
        <v>0</v>
      </c>
      <c r="AH44" s="38">
        <v>7.9</v>
      </c>
      <c r="AI44" s="39">
        <f>AF44+AA44+V44+Q44+L44</f>
        <v>0</v>
      </c>
      <c r="AJ44" s="40">
        <f>AG44*AH44+AB44*AC44+W44*X44+R44*S44+M44*N44</f>
        <v>0</v>
      </c>
    </row>
    <row r="45" spans="1:36" s="12" customFormat="1" x14ac:dyDescent="0.25">
      <c r="A45" s="33" t="s">
        <v>117</v>
      </c>
      <c r="B45" s="34" t="s">
        <v>23</v>
      </c>
      <c r="C45" s="34" t="s">
        <v>35</v>
      </c>
      <c r="D45" s="34" t="s">
        <v>25</v>
      </c>
      <c r="E45" s="34" t="s">
        <v>116</v>
      </c>
      <c r="F45" s="34" t="s">
        <v>27</v>
      </c>
      <c r="G45" s="34">
        <v>20</v>
      </c>
      <c r="H45" s="34" t="s">
        <v>28</v>
      </c>
      <c r="I45" s="35">
        <v>11</v>
      </c>
      <c r="J45" s="33"/>
      <c r="K45" s="34"/>
      <c r="L45" s="34"/>
      <c r="M45" s="36"/>
      <c r="N45" s="37"/>
      <c r="O45" s="33">
        <v>0</v>
      </c>
      <c r="P45" s="34">
        <f>O45-G45</f>
        <v>-20</v>
      </c>
      <c r="Q45" s="34">
        <f>IF(P45&lt;0,0,O45-G45)</f>
        <v>0</v>
      </c>
      <c r="R45" s="36">
        <f>Q45*I45/100</f>
        <v>0</v>
      </c>
      <c r="S45" s="37">
        <v>7.9</v>
      </c>
      <c r="T45" s="33"/>
      <c r="U45" s="34"/>
      <c r="V45" s="34"/>
      <c r="W45" s="36"/>
      <c r="X45" s="37"/>
      <c r="Y45" s="33"/>
      <c r="Z45" s="34"/>
      <c r="AA45" s="34"/>
      <c r="AB45" s="36"/>
      <c r="AC45" s="37"/>
      <c r="AD45" s="33"/>
      <c r="AE45" s="34"/>
      <c r="AF45" s="34"/>
      <c r="AG45" s="36"/>
      <c r="AH45" s="38"/>
      <c r="AI45" s="39">
        <f>AF45+AA45+V45+Q45+L45</f>
        <v>0</v>
      </c>
      <c r="AJ45" s="40">
        <f>AG45*AH45+AB45*AC45+W45*X45+R45*S45+M45*N45</f>
        <v>0</v>
      </c>
    </row>
    <row r="46" spans="1:36" s="12" customFormat="1" x14ac:dyDescent="0.25">
      <c r="A46" s="33" t="s">
        <v>55</v>
      </c>
      <c r="B46" s="34" t="s">
        <v>23</v>
      </c>
      <c r="C46" s="34" t="s">
        <v>35</v>
      </c>
      <c r="D46" s="34" t="s">
        <v>25</v>
      </c>
      <c r="E46" s="34" t="s">
        <v>118</v>
      </c>
      <c r="F46" s="34" t="s">
        <v>27</v>
      </c>
      <c r="G46" s="34">
        <v>20</v>
      </c>
      <c r="H46" s="34" t="s">
        <v>28</v>
      </c>
      <c r="I46" s="35">
        <v>12</v>
      </c>
      <c r="J46" s="33">
        <v>0</v>
      </c>
      <c r="K46" s="34">
        <f>J46-G46</f>
        <v>-20</v>
      </c>
      <c r="L46" s="34">
        <f>IF(K46&lt;0,0,J46-G46)</f>
        <v>0</v>
      </c>
      <c r="M46" s="36">
        <f>L46*I46/100</f>
        <v>0</v>
      </c>
      <c r="N46" s="37">
        <v>7.9</v>
      </c>
      <c r="O46" s="33">
        <v>0</v>
      </c>
      <c r="P46" s="34">
        <f>O46-G46</f>
        <v>-20</v>
      </c>
      <c r="Q46" s="34">
        <f>IF(P46&lt;0,0,O46-G46)</f>
        <v>0</v>
      </c>
      <c r="R46" s="36">
        <f>Q46*I46/100</f>
        <v>0</v>
      </c>
      <c r="S46" s="37">
        <v>7.9</v>
      </c>
      <c r="T46" s="33">
        <v>0</v>
      </c>
      <c r="U46" s="34">
        <f>T46-G46</f>
        <v>-20</v>
      </c>
      <c r="V46" s="34">
        <f>IF(U46&lt;0,0,T46-G46)</f>
        <v>0</v>
      </c>
      <c r="W46" s="36">
        <f>V46*I46/100</f>
        <v>0</v>
      </c>
      <c r="X46" s="37">
        <v>7.9</v>
      </c>
      <c r="Y46" s="33">
        <v>0</v>
      </c>
      <c r="Z46" s="34">
        <f>Y46-G46</f>
        <v>-20</v>
      </c>
      <c r="AA46" s="34">
        <f>IF(Z46&lt;0,0,Y46-G46)</f>
        <v>0</v>
      </c>
      <c r="AB46" s="36">
        <f>AA46*I46/100</f>
        <v>0</v>
      </c>
      <c r="AC46" s="37">
        <v>7.9</v>
      </c>
      <c r="AD46" s="33">
        <v>0</v>
      </c>
      <c r="AE46" s="34">
        <f>AD46-G46</f>
        <v>-20</v>
      </c>
      <c r="AF46" s="34">
        <f>IF(AE46&lt;0,0,AD46-G46)</f>
        <v>0</v>
      </c>
      <c r="AG46" s="36">
        <f>AF46*I46/100</f>
        <v>0</v>
      </c>
      <c r="AH46" s="38">
        <v>7.9</v>
      </c>
      <c r="AI46" s="39">
        <f>AF46+AA46+V46+Q46+L46</f>
        <v>0</v>
      </c>
      <c r="AJ46" s="40">
        <f>AG46*AH46+AB46*AC46+W46*X46+R46*S46+M46*N46</f>
        <v>0</v>
      </c>
    </row>
    <row r="47" spans="1:36" s="12" customFormat="1" x14ac:dyDescent="0.25">
      <c r="A47" s="33" t="s">
        <v>119</v>
      </c>
      <c r="B47" s="34" t="s">
        <v>38</v>
      </c>
      <c r="C47" s="34" t="s">
        <v>39</v>
      </c>
      <c r="D47" s="34" t="s">
        <v>25</v>
      </c>
      <c r="E47" s="34" t="s">
        <v>120</v>
      </c>
      <c r="F47" s="34" t="s">
        <v>27</v>
      </c>
      <c r="G47" s="34">
        <v>20</v>
      </c>
      <c r="H47" s="34" t="s">
        <v>43</v>
      </c>
      <c r="I47" s="35">
        <v>6.5</v>
      </c>
      <c r="J47" s="33"/>
      <c r="K47" s="34"/>
      <c r="L47" s="34"/>
      <c r="M47" s="36"/>
      <c r="N47" s="37"/>
      <c r="O47" s="33">
        <v>62</v>
      </c>
      <c r="P47" s="34">
        <f>O47-G47</f>
        <v>42</v>
      </c>
      <c r="Q47" s="34">
        <f>IF(P47&lt;0,0,O47-G47)</f>
        <v>42</v>
      </c>
      <c r="R47" s="36">
        <f>Q47*I47/100</f>
        <v>2.73</v>
      </c>
      <c r="S47" s="37">
        <v>6.6</v>
      </c>
      <c r="T47" s="33">
        <v>69</v>
      </c>
      <c r="U47" s="34">
        <f>T47-G47</f>
        <v>49</v>
      </c>
      <c r="V47" s="34">
        <f>IF(U47&lt;0,0,T47-G47)</f>
        <v>49</v>
      </c>
      <c r="W47" s="36">
        <f>V47*I47/100</f>
        <v>3.1850000000000001</v>
      </c>
      <c r="X47" s="37">
        <v>6.6</v>
      </c>
      <c r="Y47" s="33">
        <v>0</v>
      </c>
      <c r="Z47" s="34">
        <f>Y47-G47</f>
        <v>-20</v>
      </c>
      <c r="AA47" s="34">
        <f>IF(Z47&lt;0,0,Y47-G47)</f>
        <v>0</v>
      </c>
      <c r="AB47" s="36">
        <f>AA47*I47/100</f>
        <v>0</v>
      </c>
      <c r="AC47" s="37">
        <v>6.6</v>
      </c>
      <c r="AD47" s="33">
        <v>0</v>
      </c>
      <c r="AE47" s="34">
        <f>AD47-G47</f>
        <v>-20</v>
      </c>
      <c r="AF47" s="34">
        <f>IF(AE47&lt;0,0,AD47-G47)</f>
        <v>0</v>
      </c>
      <c r="AG47" s="36">
        <f>AF47*I47/100</f>
        <v>0</v>
      </c>
      <c r="AH47" s="38">
        <v>6.6</v>
      </c>
      <c r="AI47" s="39">
        <f>AF47+AA47+V47+Q47+L47</f>
        <v>91</v>
      </c>
      <c r="AJ47" s="40">
        <f>AG47*AH47+AB47*AC47+W47*X47+R47*S47+M47*N47</f>
        <v>39.039000000000001</v>
      </c>
    </row>
    <row r="48" spans="1:36" s="12" customFormat="1" x14ac:dyDescent="0.25">
      <c r="A48" s="33" t="s">
        <v>121</v>
      </c>
      <c r="B48" s="34" t="s">
        <v>23</v>
      </c>
      <c r="C48" s="34" t="s">
        <v>24</v>
      </c>
      <c r="D48" s="34" t="s">
        <v>25</v>
      </c>
      <c r="E48" s="34" t="s">
        <v>122</v>
      </c>
      <c r="F48" s="34" t="s">
        <v>27</v>
      </c>
      <c r="G48" s="34">
        <v>20</v>
      </c>
      <c r="H48" s="34" t="s">
        <v>28</v>
      </c>
      <c r="I48" s="35">
        <v>6.5</v>
      </c>
      <c r="J48" s="33">
        <v>3</v>
      </c>
      <c r="K48" s="34">
        <f>J48-G48</f>
        <v>-17</v>
      </c>
      <c r="L48" s="34">
        <f>IF(K48&lt;0,0,J48-G48)</f>
        <v>0</v>
      </c>
      <c r="M48" s="36">
        <f>L48*I48/100</f>
        <v>0</v>
      </c>
      <c r="N48" s="37">
        <v>7.9</v>
      </c>
      <c r="O48" s="33">
        <v>7</v>
      </c>
      <c r="P48" s="34">
        <f>O48-G48</f>
        <v>-13</v>
      </c>
      <c r="Q48" s="34">
        <f>IF(P48&lt;0,0,O48-G48)</f>
        <v>0</v>
      </c>
      <c r="R48" s="36">
        <f>Q48*I48/100</f>
        <v>0</v>
      </c>
      <c r="S48" s="37">
        <v>7.9</v>
      </c>
      <c r="T48" s="33">
        <v>3</v>
      </c>
      <c r="U48" s="34">
        <f>T48-G48</f>
        <v>-17</v>
      </c>
      <c r="V48" s="34">
        <f>IF(U48&lt;0,0,T48-G48)</f>
        <v>0</v>
      </c>
      <c r="W48" s="36">
        <f>V48*I48/100</f>
        <v>0</v>
      </c>
      <c r="X48" s="37">
        <v>7.9</v>
      </c>
      <c r="Y48" s="33">
        <v>2</v>
      </c>
      <c r="Z48" s="34">
        <f>Y48-G48</f>
        <v>-18</v>
      </c>
      <c r="AA48" s="34">
        <f>IF(Z48&lt;0,0,Y48-G48)</f>
        <v>0</v>
      </c>
      <c r="AB48" s="36">
        <f>AA48*I48/100</f>
        <v>0</v>
      </c>
      <c r="AC48" s="37">
        <v>7.9</v>
      </c>
      <c r="AD48" s="33">
        <v>3</v>
      </c>
      <c r="AE48" s="34">
        <f>AD48-G48</f>
        <v>-17</v>
      </c>
      <c r="AF48" s="34">
        <f>IF(AE48&lt;0,0,AD48-G48)</f>
        <v>0</v>
      </c>
      <c r="AG48" s="36">
        <f>AF48*I48/100</f>
        <v>0</v>
      </c>
      <c r="AH48" s="38">
        <v>7.9</v>
      </c>
      <c r="AI48" s="39">
        <f>AF48+AA48+V48+Q48+L48</f>
        <v>0</v>
      </c>
      <c r="AJ48" s="40">
        <f>AG48*AH48+AB48*AC48+W48*X48+R48*S48+M48*N48</f>
        <v>0</v>
      </c>
    </row>
    <row r="49" spans="1:36" s="12" customFormat="1" x14ac:dyDescent="0.25">
      <c r="A49" s="33" t="s">
        <v>117</v>
      </c>
      <c r="B49" s="34" t="s">
        <v>23</v>
      </c>
      <c r="C49" s="34" t="s">
        <v>35</v>
      </c>
      <c r="D49" s="34" t="s">
        <v>25</v>
      </c>
      <c r="E49" s="34" t="s">
        <v>123</v>
      </c>
      <c r="F49" s="34" t="s">
        <v>27</v>
      </c>
      <c r="G49" s="34">
        <v>20</v>
      </c>
      <c r="H49" s="34" t="s">
        <v>28</v>
      </c>
      <c r="I49" s="35">
        <v>11</v>
      </c>
      <c r="J49" s="33">
        <v>0</v>
      </c>
      <c r="K49" s="34">
        <f>J49-G49</f>
        <v>-20</v>
      </c>
      <c r="L49" s="34">
        <f>IF(K49&lt;0,0,J49-G49)</f>
        <v>0</v>
      </c>
      <c r="M49" s="36">
        <f>L49*I49/100</f>
        <v>0</v>
      </c>
      <c r="N49" s="37">
        <v>7.9</v>
      </c>
      <c r="O49" s="33">
        <v>0</v>
      </c>
      <c r="P49" s="34">
        <f>O49-G49</f>
        <v>-20</v>
      </c>
      <c r="Q49" s="34">
        <f>IF(P49&lt;0,0,O49-G49)</f>
        <v>0</v>
      </c>
      <c r="R49" s="36">
        <f>Q49*I49/100</f>
        <v>0</v>
      </c>
      <c r="S49" s="37">
        <v>7.9</v>
      </c>
      <c r="T49" s="33">
        <v>256</v>
      </c>
      <c r="U49" s="34">
        <f>T49-G49</f>
        <v>236</v>
      </c>
      <c r="V49" s="34">
        <f>IF(U49&lt;0,0,T49-G49)</f>
        <v>236</v>
      </c>
      <c r="W49" s="36">
        <f>V49*I49/100</f>
        <v>25.96</v>
      </c>
      <c r="X49" s="37">
        <v>7.9</v>
      </c>
      <c r="Y49" s="33">
        <v>0</v>
      </c>
      <c r="Z49" s="34">
        <f>Y49-G49</f>
        <v>-20</v>
      </c>
      <c r="AA49" s="34">
        <f>IF(Z49&lt;0,0,Y49-G49)</f>
        <v>0</v>
      </c>
      <c r="AB49" s="36">
        <f>AA49*I49/100</f>
        <v>0</v>
      </c>
      <c r="AC49" s="37">
        <v>7.9</v>
      </c>
      <c r="AD49" s="33">
        <v>4</v>
      </c>
      <c r="AE49" s="34">
        <f>AD49-G49</f>
        <v>-16</v>
      </c>
      <c r="AF49" s="34">
        <f>IF(AE49&lt;0,0,AD49-G49)</f>
        <v>0</v>
      </c>
      <c r="AG49" s="36">
        <f>AF49*I49/100</f>
        <v>0</v>
      </c>
      <c r="AH49" s="38">
        <v>7.9</v>
      </c>
      <c r="AI49" s="39">
        <f>AF49+AA49+V49+Q49+L49</f>
        <v>236</v>
      </c>
      <c r="AJ49" s="40">
        <f>AG49*AH49+AB49*AC49+W49*X49+R49*S49+M49*N49</f>
        <v>205.084</v>
      </c>
    </row>
    <row r="50" spans="1:36" s="12" customFormat="1" x14ac:dyDescent="0.25">
      <c r="A50" s="33" t="s">
        <v>124</v>
      </c>
      <c r="B50" s="34" t="s">
        <v>38</v>
      </c>
      <c r="C50" s="34" t="s">
        <v>39</v>
      </c>
      <c r="D50" s="34" t="s">
        <v>25</v>
      </c>
      <c r="E50" s="34" t="s">
        <v>125</v>
      </c>
      <c r="F50" s="34" t="s">
        <v>27</v>
      </c>
      <c r="G50" s="34">
        <v>20</v>
      </c>
      <c r="H50" s="34" t="s">
        <v>28</v>
      </c>
      <c r="I50" s="35">
        <v>6.5</v>
      </c>
      <c r="J50" s="33">
        <v>0</v>
      </c>
      <c r="K50" s="34">
        <f>J50-G50</f>
        <v>-20</v>
      </c>
      <c r="L50" s="34">
        <f>IF(K50&lt;0,0,J50-G50)</f>
        <v>0</v>
      </c>
      <c r="M50" s="36">
        <f>L50*I50/100</f>
        <v>0</v>
      </c>
      <c r="N50" s="37">
        <v>7.9</v>
      </c>
      <c r="O50" s="33"/>
      <c r="P50" s="34"/>
      <c r="Q50" s="34"/>
      <c r="R50" s="36"/>
      <c r="S50" s="37"/>
      <c r="T50" s="33">
        <v>0</v>
      </c>
      <c r="U50" s="34">
        <f>T50-G50</f>
        <v>-20</v>
      </c>
      <c r="V50" s="34">
        <f>IF(U50&lt;0,0,T50-G50)</f>
        <v>0</v>
      </c>
      <c r="W50" s="36">
        <f>V50*I50/100</f>
        <v>0</v>
      </c>
      <c r="X50" s="37">
        <v>7.9</v>
      </c>
      <c r="Y50" s="33"/>
      <c r="Z50" s="34"/>
      <c r="AA50" s="34"/>
      <c r="AB50" s="36"/>
      <c r="AC50" s="37"/>
      <c r="AD50" s="33"/>
      <c r="AE50" s="34"/>
      <c r="AF50" s="34"/>
      <c r="AG50" s="36"/>
      <c r="AH50" s="38"/>
      <c r="AI50" s="39">
        <f>AF50+AA50+V50+Q50+L50</f>
        <v>0</v>
      </c>
      <c r="AJ50" s="40">
        <f>AG50*AH50+AB50*AC50+W50*X50+R50*S50+M50*N50</f>
        <v>0</v>
      </c>
    </row>
    <row r="51" spans="1:36" s="12" customFormat="1" x14ac:dyDescent="0.25">
      <c r="A51" s="33" t="s">
        <v>126</v>
      </c>
      <c r="B51" s="34" t="s">
        <v>47</v>
      </c>
      <c r="C51" s="34">
        <v>208</v>
      </c>
      <c r="D51" s="34" t="s">
        <v>25</v>
      </c>
      <c r="E51" s="34" t="s">
        <v>127</v>
      </c>
      <c r="F51" s="34" t="s">
        <v>27</v>
      </c>
      <c r="G51" s="34">
        <v>20</v>
      </c>
      <c r="H51" s="34" t="s">
        <v>28</v>
      </c>
      <c r="I51" s="35">
        <v>6.5</v>
      </c>
      <c r="J51" s="33">
        <v>46</v>
      </c>
      <c r="K51" s="34">
        <f>J51-G51</f>
        <v>26</v>
      </c>
      <c r="L51" s="34">
        <f>IF(K51&lt;0,0,J51-G51)</f>
        <v>26</v>
      </c>
      <c r="M51" s="36">
        <f>L51*I51/100</f>
        <v>1.69</v>
      </c>
      <c r="N51" s="37">
        <v>7.9</v>
      </c>
      <c r="O51" s="33">
        <v>13</v>
      </c>
      <c r="P51" s="34">
        <f>O51-G51</f>
        <v>-7</v>
      </c>
      <c r="Q51" s="34">
        <f>IF(P51&lt;0,0,O51-G51)</f>
        <v>0</v>
      </c>
      <c r="R51" s="36">
        <f>Q51*I51/100</f>
        <v>0</v>
      </c>
      <c r="S51" s="37">
        <v>7.9</v>
      </c>
      <c r="T51" s="33">
        <v>0</v>
      </c>
      <c r="U51" s="34">
        <f>T51-G51</f>
        <v>-20</v>
      </c>
      <c r="V51" s="34">
        <f>IF(U51&lt;0,0,T51-G51)</f>
        <v>0</v>
      </c>
      <c r="W51" s="36">
        <f>V51*I51/100</f>
        <v>0</v>
      </c>
      <c r="X51" s="37">
        <v>7.9</v>
      </c>
      <c r="Y51" s="33"/>
      <c r="Z51" s="34"/>
      <c r="AA51" s="34"/>
      <c r="AB51" s="36"/>
      <c r="AC51" s="37"/>
      <c r="AD51" s="33"/>
      <c r="AE51" s="34"/>
      <c r="AF51" s="34"/>
      <c r="AG51" s="36"/>
      <c r="AH51" s="38"/>
      <c r="AI51" s="39">
        <f>AF51+AA51+V51+Q51+L51</f>
        <v>26</v>
      </c>
      <c r="AJ51" s="40">
        <f>AG51*AH51+AB51*AC51+W51*X51+R51*S51+M51*N51</f>
        <v>13.351000000000001</v>
      </c>
    </row>
    <row r="52" spans="1:36" s="12" customFormat="1" x14ac:dyDescent="0.25">
      <c r="A52" s="33" t="s">
        <v>128</v>
      </c>
      <c r="B52" s="34" t="s">
        <v>47</v>
      </c>
      <c r="C52" s="34">
        <v>301</v>
      </c>
      <c r="D52" s="34" t="s">
        <v>25</v>
      </c>
      <c r="E52" s="34" t="s">
        <v>127</v>
      </c>
      <c r="F52" s="34" t="s">
        <v>27</v>
      </c>
      <c r="G52" s="34">
        <v>20</v>
      </c>
      <c r="H52" s="34" t="s">
        <v>28</v>
      </c>
      <c r="I52" s="35">
        <v>6.5</v>
      </c>
      <c r="J52" s="33"/>
      <c r="K52" s="34"/>
      <c r="L52" s="34"/>
      <c r="M52" s="36"/>
      <c r="N52" s="37"/>
      <c r="O52" s="33"/>
      <c r="P52" s="34"/>
      <c r="Q52" s="34"/>
      <c r="R52" s="36"/>
      <c r="S52" s="37"/>
      <c r="T52" s="33"/>
      <c r="U52" s="34"/>
      <c r="V52" s="34"/>
      <c r="W52" s="36"/>
      <c r="X52" s="37"/>
      <c r="Y52" s="33">
        <v>3</v>
      </c>
      <c r="Z52" s="34">
        <f>Y52-G52</f>
        <v>-17</v>
      </c>
      <c r="AA52" s="34">
        <f>IF(Z52&lt;0,0,Y52-G52)</f>
        <v>0</v>
      </c>
      <c r="AB52" s="36">
        <f>AA52*I52/100</f>
        <v>0</v>
      </c>
      <c r="AC52" s="37">
        <v>7.9</v>
      </c>
      <c r="AD52" s="33">
        <v>396</v>
      </c>
      <c r="AE52" s="34">
        <f>AD52-G52</f>
        <v>376</v>
      </c>
      <c r="AF52" s="34">
        <f>IF(AE52&lt;0,0,AD52-G52)</f>
        <v>376</v>
      </c>
      <c r="AG52" s="36">
        <f>AF52*I52/100</f>
        <v>24.44</v>
      </c>
      <c r="AH52" s="38">
        <v>7.9</v>
      </c>
      <c r="AI52" s="39">
        <f>AF52+AA52+V52+Q52+L52</f>
        <v>376</v>
      </c>
      <c r="AJ52" s="40">
        <f>AG52*AH52+AB52*AC52+W52*X52+R52*S52+M52*N52</f>
        <v>193.07600000000002</v>
      </c>
    </row>
    <row r="53" spans="1:36" s="12" customFormat="1" x14ac:dyDescent="0.25">
      <c r="A53" s="33" t="s">
        <v>129</v>
      </c>
      <c r="B53" s="34" t="s">
        <v>38</v>
      </c>
      <c r="C53" s="34" t="s">
        <v>113</v>
      </c>
      <c r="D53" s="34" t="s">
        <v>130</v>
      </c>
      <c r="E53" s="34" t="s">
        <v>131</v>
      </c>
      <c r="F53" s="34" t="s">
        <v>27</v>
      </c>
      <c r="G53" s="34">
        <v>20</v>
      </c>
      <c r="H53" s="34" t="s">
        <v>43</v>
      </c>
      <c r="I53" s="35">
        <v>6.5</v>
      </c>
      <c r="J53" s="33"/>
      <c r="K53" s="34"/>
      <c r="L53" s="34"/>
      <c r="M53" s="36"/>
      <c r="N53" s="37"/>
      <c r="O53" s="33"/>
      <c r="P53" s="34"/>
      <c r="Q53" s="34"/>
      <c r="R53" s="36"/>
      <c r="S53" s="37"/>
      <c r="T53" s="33"/>
      <c r="U53" s="34"/>
      <c r="V53" s="34"/>
      <c r="W53" s="36"/>
      <c r="X53" s="37"/>
      <c r="Y53" s="33">
        <v>60</v>
      </c>
      <c r="Z53" s="34">
        <f>Y53-G53</f>
        <v>40</v>
      </c>
      <c r="AA53" s="34">
        <f>IF(Z53&lt;0,0,Y53-G53)</f>
        <v>40</v>
      </c>
      <c r="AB53" s="36">
        <f>AA53*I53/100</f>
        <v>2.6</v>
      </c>
      <c r="AC53" s="37">
        <v>6.6</v>
      </c>
      <c r="AD53" s="33">
        <v>38</v>
      </c>
      <c r="AE53" s="34">
        <f>AD53-G53</f>
        <v>18</v>
      </c>
      <c r="AF53" s="34">
        <f>IF(AE53&lt;0,0,AD53-G53)</f>
        <v>18</v>
      </c>
      <c r="AG53" s="36">
        <f>AF53*I53/100</f>
        <v>1.17</v>
      </c>
      <c r="AH53" s="38">
        <v>6.6</v>
      </c>
      <c r="AI53" s="39">
        <f>AF53+AA53+V53+Q53+L53</f>
        <v>58</v>
      </c>
      <c r="AJ53" s="40">
        <f>AG53*AH53+AB53*AC53+W53*X53+R53*S53+M53*N53</f>
        <v>24.881999999999998</v>
      </c>
    </row>
    <row r="54" spans="1:36" s="12" customFormat="1" x14ac:dyDescent="0.25">
      <c r="A54" s="33" t="s">
        <v>132</v>
      </c>
      <c r="B54" s="34" t="s">
        <v>23</v>
      </c>
      <c r="C54" s="34" t="s">
        <v>35</v>
      </c>
      <c r="D54" s="34" t="s">
        <v>130</v>
      </c>
      <c r="E54" s="34" t="s">
        <v>131</v>
      </c>
      <c r="F54" s="34" t="s">
        <v>27</v>
      </c>
      <c r="G54" s="34">
        <v>20</v>
      </c>
      <c r="H54" s="34" t="s">
        <v>28</v>
      </c>
      <c r="I54" s="35">
        <v>11</v>
      </c>
      <c r="J54" s="33">
        <v>10</v>
      </c>
      <c r="K54" s="34">
        <f>J54-G54</f>
        <v>-10</v>
      </c>
      <c r="L54" s="34">
        <f>IF(K54&lt;0,0,J54-G54)</f>
        <v>0</v>
      </c>
      <c r="M54" s="36">
        <f>L54*I54/100</f>
        <v>0</v>
      </c>
      <c r="N54" s="37">
        <v>7.9</v>
      </c>
      <c r="O54" s="33">
        <v>12</v>
      </c>
      <c r="P54" s="34">
        <f>O54-G54</f>
        <v>-8</v>
      </c>
      <c r="Q54" s="34">
        <f>IF(P54&lt;0,0,O54-G54)</f>
        <v>0</v>
      </c>
      <c r="R54" s="36">
        <f>Q54*I54/100</f>
        <v>0</v>
      </c>
      <c r="S54" s="37">
        <v>7.9</v>
      </c>
      <c r="T54" s="33">
        <v>44</v>
      </c>
      <c r="U54" s="34">
        <f>T54-G54</f>
        <v>24</v>
      </c>
      <c r="V54" s="34">
        <f>IF(U54&lt;0,0,T54-G54)</f>
        <v>24</v>
      </c>
      <c r="W54" s="36">
        <f>V54*I54/100</f>
        <v>2.64</v>
      </c>
      <c r="X54" s="37">
        <v>7.9</v>
      </c>
      <c r="Y54" s="33">
        <v>0</v>
      </c>
      <c r="Z54" s="34">
        <f>Y54-G54</f>
        <v>-20</v>
      </c>
      <c r="AA54" s="34">
        <f>IF(Z54&lt;0,0,Y54-G54)</f>
        <v>0</v>
      </c>
      <c r="AB54" s="36">
        <f>AA54*I54/100</f>
        <v>0</v>
      </c>
      <c r="AC54" s="37">
        <v>7.9</v>
      </c>
      <c r="AD54" s="33">
        <v>0</v>
      </c>
      <c r="AE54" s="34">
        <f>AD54-G54</f>
        <v>-20</v>
      </c>
      <c r="AF54" s="34">
        <f>IF(AE54&lt;0,0,AD54-G54)</f>
        <v>0</v>
      </c>
      <c r="AG54" s="36">
        <f>AF54*I54/100</f>
        <v>0</v>
      </c>
      <c r="AH54" s="38">
        <v>7.9</v>
      </c>
      <c r="AI54" s="39">
        <f>AF54+AA54+V54+Q54+L54</f>
        <v>24</v>
      </c>
      <c r="AJ54" s="40">
        <f>AG54*AH54+AB54*AC54+W54*X54+R54*S54+M54*N54</f>
        <v>20.856000000000002</v>
      </c>
    </row>
    <row r="55" spans="1:36" s="12" customFormat="1" x14ac:dyDescent="0.25">
      <c r="A55" s="33" t="s">
        <v>133</v>
      </c>
      <c r="B55" s="34" t="s">
        <v>23</v>
      </c>
      <c r="C55" s="34" t="s">
        <v>35</v>
      </c>
      <c r="D55" s="34" t="s">
        <v>130</v>
      </c>
      <c r="E55" s="34" t="s">
        <v>134</v>
      </c>
      <c r="F55" s="34" t="s">
        <v>27</v>
      </c>
      <c r="G55" s="34">
        <v>20</v>
      </c>
      <c r="H55" s="34" t="s">
        <v>28</v>
      </c>
      <c r="I55" s="35">
        <v>11</v>
      </c>
      <c r="J55" s="33">
        <v>0</v>
      </c>
      <c r="K55" s="34">
        <f>J55-G55</f>
        <v>-20</v>
      </c>
      <c r="L55" s="34">
        <f>IF(K55&lt;0,0,J55-G55)</f>
        <v>0</v>
      </c>
      <c r="M55" s="36">
        <f>L55*I55/100</f>
        <v>0</v>
      </c>
      <c r="N55" s="37">
        <v>7.9</v>
      </c>
      <c r="O55" s="33">
        <v>0</v>
      </c>
      <c r="P55" s="34">
        <f>O55-G55</f>
        <v>-20</v>
      </c>
      <c r="Q55" s="34">
        <f>IF(P55&lt;0,0,O55-G55)</f>
        <v>0</v>
      </c>
      <c r="R55" s="36">
        <f>Q55*I55/100</f>
        <v>0</v>
      </c>
      <c r="S55" s="37">
        <v>7.9</v>
      </c>
      <c r="T55" s="33">
        <v>5</v>
      </c>
      <c r="U55" s="34">
        <f>T55-G55</f>
        <v>-15</v>
      </c>
      <c r="V55" s="34">
        <f>IF(U55&lt;0,0,T55-G55)</f>
        <v>0</v>
      </c>
      <c r="W55" s="36">
        <f>V55*I55/100</f>
        <v>0</v>
      </c>
      <c r="X55" s="37">
        <v>7.9</v>
      </c>
      <c r="Y55" s="33">
        <v>0</v>
      </c>
      <c r="Z55" s="34">
        <f>Y55-G55</f>
        <v>-20</v>
      </c>
      <c r="AA55" s="34">
        <f>IF(Z55&lt;0,0,Y55-G55)</f>
        <v>0</v>
      </c>
      <c r="AB55" s="36">
        <f>AA55*I55/100</f>
        <v>0</v>
      </c>
      <c r="AC55" s="37">
        <v>7.9</v>
      </c>
      <c r="AD55" s="33">
        <v>0</v>
      </c>
      <c r="AE55" s="34">
        <f>AD55-G55</f>
        <v>-20</v>
      </c>
      <c r="AF55" s="34">
        <f>IF(AE55&lt;0,0,AD55-G55)</f>
        <v>0</v>
      </c>
      <c r="AG55" s="36">
        <f>AF55*I55/100</f>
        <v>0</v>
      </c>
      <c r="AH55" s="38">
        <v>7.9</v>
      </c>
      <c r="AI55" s="39">
        <f>AF55+AA55+V55+Q55+L55</f>
        <v>0</v>
      </c>
      <c r="AJ55" s="40">
        <f>AG55*AH55+AB55*AC55+W55*X55+R55*S55+M55*N55</f>
        <v>0</v>
      </c>
    </row>
    <row r="56" spans="1:36" s="12" customFormat="1" x14ac:dyDescent="0.25">
      <c r="A56" s="33" t="s">
        <v>135</v>
      </c>
      <c r="B56" s="34" t="s">
        <v>23</v>
      </c>
      <c r="C56" s="34" t="s">
        <v>24</v>
      </c>
      <c r="D56" s="34" t="s">
        <v>130</v>
      </c>
      <c r="E56" s="34" t="s">
        <v>136</v>
      </c>
      <c r="F56" s="34" t="s">
        <v>27</v>
      </c>
      <c r="G56" s="34">
        <v>20</v>
      </c>
      <c r="H56" s="34" t="s">
        <v>28</v>
      </c>
      <c r="I56" s="35">
        <v>6.5</v>
      </c>
      <c r="J56" s="33">
        <v>0</v>
      </c>
      <c r="K56" s="34">
        <f>J56-G56</f>
        <v>-20</v>
      </c>
      <c r="L56" s="34">
        <f>IF(K56&lt;0,0,J56-G56)</f>
        <v>0</v>
      </c>
      <c r="M56" s="36">
        <f>L56*I56/100</f>
        <v>0</v>
      </c>
      <c r="N56" s="37">
        <v>7.9</v>
      </c>
      <c r="O56" s="33">
        <v>9</v>
      </c>
      <c r="P56" s="34">
        <f>O56-G56</f>
        <v>-11</v>
      </c>
      <c r="Q56" s="34">
        <f>IF(P56&lt;0,0,O56-G56)</f>
        <v>0</v>
      </c>
      <c r="R56" s="36">
        <f>Q56*I56/100</f>
        <v>0</v>
      </c>
      <c r="S56" s="37">
        <v>7.9</v>
      </c>
      <c r="T56" s="33">
        <v>14</v>
      </c>
      <c r="U56" s="34">
        <f>T56-G56</f>
        <v>-6</v>
      </c>
      <c r="V56" s="34">
        <f>IF(U56&lt;0,0,T56-G56)</f>
        <v>0</v>
      </c>
      <c r="W56" s="36">
        <f>V56*I56/100</f>
        <v>0</v>
      </c>
      <c r="X56" s="37">
        <v>7.9</v>
      </c>
      <c r="Y56" s="33">
        <v>0</v>
      </c>
      <c r="Z56" s="34">
        <f>Y56-G56</f>
        <v>-20</v>
      </c>
      <c r="AA56" s="34">
        <f>IF(Z56&lt;0,0,Y56-G56)</f>
        <v>0</v>
      </c>
      <c r="AB56" s="36">
        <f>AA56*I56/100</f>
        <v>0</v>
      </c>
      <c r="AC56" s="37">
        <v>7.9</v>
      </c>
      <c r="AD56" s="33">
        <v>28</v>
      </c>
      <c r="AE56" s="34">
        <f>AD56-G56</f>
        <v>8</v>
      </c>
      <c r="AF56" s="34">
        <f>IF(AE56&lt;0,0,AD56-G56)</f>
        <v>8</v>
      </c>
      <c r="AG56" s="36">
        <f>AF56*I56/100</f>
        <v>0.52</v>
      </c>
      <c r="AH56" s="38">
        <v>7.9</v>
      </c>
      <c r="AI56" s="39">
        <f>AF56+AA56+V56+Q56+L56</f>
        <v>8</v>
      </c>
      <c r="AJ56" s="40">
        <f>AG56*AH56+AB56*AC56+W56*X56+R56*S56+M56*N56</f>
        <v>4.1080000000000005</v>
      </c>
    </row>
    <row r="57" spans="1:36" s="12" customFormat="1" x14ac:dyDescent="0.25">
      <c r="A57" s="33" t="s">
        <v>137</v>
      </c>
      <c r="B57" s="34" t="s">
        <v>23</v>
      </c>
      <c r="C57" s="34" t="s">
        <v>24</v>
      </c>
      <c r="D57" s="34" t="s">
        <v>130</v>
      </c>
      <c r="E57" s="34" t="s">
        <v>138</v>
      </c>
      <c r="F57" s="34" t="s">
        <v>27</v>
      </c>
      <c r="G57" s="34">
        <v>35</v>
      </c>
      <c r="H57" s="34" t="s">
        <v>28</v>
      </c>
      <c r="I57" s="35">
        <v>6.5</v>
      </c>
      <c r="J57" s="33">
        <v>89</v>
      </c>
      <c r="K57" s="34">
        <f>J57-G57</f>
        <v>54</v>
      </c>
      <c r="L57" s="34">
        <f>IF(K57&lt;0,0,J57-G57)</f>
        <v>54</v>
      </c>
      <c r="M57" s="36">
        <f>L57*I57/100</f>
        <v>3.51</v>
      </c>
      <c r="N57" s="37">
        <v>7.9</v>
      </c>
      <c r="O57" s="33">
        <v>28</v>
      </c>
      <c r="P57" s="34">
        <f>O57-G57</f>
        <v>-7</v>
      </c>
      <c r="Q57" s="34">
        <f>IF(P57&lt;0,0,O57-G57)</f>
        <v>0</v>
      </c>
      <c r="R57" s="36">
        <f>Q57*I57/100</f>
        <v>0</v>
      </c>
      <c r="S57" s="37">
        <v>7.9</v>
      </c>
      <c r="T57" s="33">
        <v>30</v>
      </c>
      <c r="U57" s="34">
        <f>T57-G57</f>
        <v>-5</v>
      </c>
      <c r="V57" s="34">
        <f>IF(U57&lt;0,0,T57-G57)</f>
        <v>0</v>
      </c>
      <c r="W57" s="36">
        <f>V57*I57/100</f>
        <v>0</v>
      </c>
      <c r="X57" s="37">
        <v>7.9</v>
      </c>
      <c r="Y57" s="33">
        <v>123</v>
      </c>
      <c r="Z57" s="34">
        <f>Y57-G57</f>
        <v>88</v>
      </c>
      <c r="AA57" s="34">
        <f>IF(Z57&lt;0,0,Y57-G57)</f>
        <v>88</v>
      </c>
      <c r="AB57" s="36">
        <f>AA57*I57/100</f>
        <v>5.72</v>
      </c>
      <c r="AC57" s="37">
        <v>7.9</v>
      </c>
      <c r="AD57" s="33">
        <v>0</v>
      </c>
      <c r="AE57" s="34">
        <f>AD57-G57</f>
        <v>-35</v>
      </c>
      <c r="AF57" s="34">
        <f>IF(AE57&lt;0,0,AD57-G57)</f>
        <v>0</v>
      </c>
      <c r="AG57" s="36">
        <f>AF57*I57/100</f>
        <v>0</v>
      </c>
      <c r="AH57" s="38">
        <v>7.9</v>
      </c>
      <c r="AI57" s="39">
        <f>AF57+AA57+V57+Q57+L57</f>
        <v>142</v>
      </c>
      <c r="AJ57" s="40">
        <f>AG57*AH57+AB57*AC57+W57*X57+R57*S57+M57*N57</f>
        <v>72.917000000000002</v>
      </c>
    </row>
    <row r="58" spans="1:36" s="12" customFormat="1" x14ac:dyDescent="0.25">
      <c r="A58" s="33" t="s">
        <v>139</v>
      </c>
      <c r="B58" s="34" t="s">
        <v>23</v>
      </c>
      <c r="C58" s="34" t="s">
        <v>102</v>
      </c>
      <c r="D58" s="34" t="s">
        <v>130</v>
      </c>
      <c r="E58" s="34" t="s">
        <v>138</v>
      </c>
      <c r="F58" s="34" t="s">
        <v>27</v>
      </c>
      <c r="G58" s="34">
        <v>35</v>
      </c>
      <c r="H58" s="34" t="s">
        <v>28</v>
      </c>
      <c r="I58" s="35">
        <v>6.5</v>
      </c>
      <c r="J58" s="33"/>
      <c r="K58" s="34"/>
      <c r="L58" s="34"/>
      <c r="M58" s="36"/>
      <c r="N58" s="37"/>
      <c r="O58" s="33"/>
      <c r="P58" s="34"/>
      <c r="Q58" s="34"/>
      <c r="R58" s="36"/>
      <c r="S58" s="37"/>
      <c r="T58" s="33"/>
      <c r="U58" s="34"/>
      <c r="V58" s="34"/>
      <c r="W58" s="36"/>
      <c r="X58" s="37"/>
      <c r="Y58" s="33"/>
      <c r="Z58" s="34"/>
      <c r="AA58" s="34"/>
      <c r="AB58" s="36"/>
      <c r="AC58" s="37"/>
      <c r="AD58" s="33">
        <v>30</v>
      </c>
      <c r="AE58" s="34">
        <f>AD58-G58</f>
        <v>-5</v>
      </c>
      <c r="AF58" s="34">
        <f>IF(AE58&lt;0,0,AD58-G58)</f>
        <v>0</v>
      </c>
      <c r="AG58" s="36">
        <f>AF58*I58/100</f>
        <v>0</v>
      </c>
      <c r="AH58" s="38">
        <v>7.9</v>
      </c>
      <c r="AI58" s="39">
        <f>AF58+AA58+V58+Q58+L58</f>
        <v>0</v>
      </c>
      <c r="AJ58" s="40">
        <f>AG58*AH58+AB58*AC58+W58*X58+R58*S58+M58*N58</f>
        <v>0</v>
      </c>
    </row>
    <row r="59" spans="1:36" s="12" customFormat="1" x14ac:dyDescent="0.25">
      <c r="A59" s="33" t="s">
        <v>140</v>
      </c>
      <c r="B59" s="34" t="s">
        <v>23</v>
      </c>
      <c r="C59" s="34" t="s">
        <v>102</v>
      </c>
      <c r="D59" s="34" t="s">
        <v>130</v>
      </c>
      <c r="E59" s="34" t="s">
        <v>141</v>
      </c>
      <c r="F59" s="34" t="s">
        <v>27</v>
      </c>
      <c r="G59" s="34">
        <v>30</v>
      </c>
      <c r="H59" s="34" t="s">
        <v>28</v>
      </c>
      <c r="I59" s="35">
        <v>6.5</v>
      </c>
      <c r="J59" s="33">
        <v>28</v>
      </c>
      <c r="K59" s="34">
        <f>J59-G59</f>
        <v>-2</v>
      </c>
      <c r="L59" s="34">
        <f>IF(K59&lt;0,0,J59-G59)</f>
        <v>0</v>
      </c>
      <c r="M59" s="36">
        <f>L59*I59/100</f>
        <v>0</v>
      </c>
      <c r="N59" s="37">
        <v>7.9</v>
      </c>
      <c r="O59" s="33">
        <v>0</v>
      </c>
      <c r="P59" s="34">
        <f>O59-G59</f>
        <v>-30</v>
      </c>
      <c r="Q59" s="34">
        <f>IF(P59&lt;0,0,O59-G59)</f>
        <v>0</v>
      </c>
      <c r="R59" s="36">
        <f>Q59*I59/100</f>
        <v>0</v>
      </c>
      <c r="S59" s="37">
        <v>7.9</v>
      </c>
      <c r="T59" s="33">
        <v>80</v>
      </c>
      <c r="U59" s="34">
        <f>T59-G59</f>
        <v>50</v>
      </c>
      <c r="V59" s="34">
        <f>IF(U59&lt;0,0,T59-G59)</f>
        <v>50</v>
      </c>
      <c r="W59" s="36">
        <f>V59*I59/100</f>
        <v>3.25</v>
      </c>
      <c r="X59" s="37">
        <v>7.9</v>
      </c>
      <c r="Y59" s="33">
        <v>479</v>
      </c>
      <c r="Z59" s="34">
        <f>Y59-G59</f>
        <v>449</v>
      </c>
      <c r="AA59" s="34">
        <f>IF(Z59&lt;0,0,Y59-G59)</f>
        <v>449</v>
      </c>
      <c r="AB59" s="36">
        <f>AA59*I59/100</f>
        <v>29.184999999999999</v>
      </c>
      <c r="AC59" s="37">
        <v>7.9</v>
      </c>
      <c r="AD59" s="33">
        <v>24</v>
      </c>
      <c r="AE59" s="34">
        <f>AD59-G59</f>
        <v>-6</v>
      </c>
      <c r="AF59" s="34">
        <f>IF(AE59&lt;0,0,AD59-G59)</f>
        <v>0</v>
      </c>
      <c r="AG59" s="36">
        <f>AF59*I59/100</f>
        <v>0</v>
      </c>
      <c r="AH59" s="38">
        <v>7.9</v>
      </c>
      <c r="AI59" s="39">
        <f>AF59+AA59+V59+Q59+L59</f>
        <v>499</v>
      </c>
      <c r="AJ59" s="40">
        <f>AG59*AH59+AB59*AC59+W59*X59+R59*S59+M59*N59</f>
        <v>256.23649999999998</v>
      </c>
    </row>
    <row r="60" spans="1:36" s="12" customFormat="1" x14ac:dyDescent="0.25">
      <c r="A60" s="33" t="s">
        <v>142</v>
      </c>
      <c r="B60" s="34" t="s">
        <v>38</v>
      </c>
      <c r="C60" s="34" t="s">
        <v>113</v>
      </c>
      <c r="D60" s="34" t="s">
        <v>130</v>
      </c>
      <c r="E60" s="34" t="s">
        <v>143</v>
      </c>
      <c r="F60" s="34" t="s">
        <v>27</v>
      </c>
      <c r="G60" s="34">
        <v>20</v>
      </c>
      <c r="H60" s="34" t="s">
        <v>43</v>
      </c>
      <c r="I60" s="35">
        <v>6.5</v>
      </c>
      <c r="J60" s="33"/>
      <c r="K60" s="34"/>
      <c r="L60" s="34"/>
      <c r="M60" s="36"/>
      <c r="N60" s="37"/>
      <c r="O60" s="33"/>
      <c r="P60" s="34"/>
      <c r="Q60" s="34"/>
      <c r="R60" s="36"/>
      <c r="S60" s="37"/>
      <c r="T60" s="33"/>
      <c r="U60" s="34"/>
      <c r="V60" s="34"/>
      <c r="W60" s="36"/>
      <c r="X60" s="37"/>
      <c r="Y60" s="33"/>
      <c r="Z60" s="34"/>
      <c r="AA60" s="34"/>
      <c r="AB60" s="36"/>
      <c r="AC60" s="37"/>
      <c r="AD60" s="33">
        <v>427</v>
      </c>
      <c r="AE60" s="34">
        <f>AD60-G60</f>
        <v>407</v>
      </c>
      <c r="AF60" s="34">
        <f>IF(AE60&lt;0,0,AD60-G60)</f>
        <v>407</v>
      </c>
      <c r="AG60" s="36">
        <f>AF60*I60/100</f>
        <v>26.454999999999998</v>
      </c>
      <c r="AH60" s="38">
        <v>6.6</v>
      </c>
      <c r="AI60" s="39">
        <f>AF60+AA60+V60+Q60+L60</f>
        <v>407</v>
      </c>
      <c r="AJ60" s="40">
        <f>AG60*AH60+AB60*AC60+W60*X60+R60*S60+M60*N60</f>
        <v>174.60299999999998</v>
      </c>
    </row>
    <row r="61" spans="1:36" s="12" customFormat="1" x14ac:dyDescent="0.25">
      <c r="A61" s="33" t="s">
        <v>144</v>
      </c>
      <c r="B61" s="34" t="s">
        <v>23</v>
      </c>
      <c r="C61" s="34" t="s">
        <v>24</v>
      </c>
      <c r="D61" s="34" t="s">
        <v>130</v>
      </c>
      <c r="E61" s="34" t="s">
        <v>143</v>
      </c>
      <c r="F61" s="34" t="s">
        <v>27</v>
      </c>
      <c r="G61" s="34">
        <v>20</v>
      </c>
      <c r="H61" s="34" t="s">
        <v>28</v>
      </c>
      <c r="I61" s="35">
        <v>6.5</v>
      </c>
      <c r="J61" s="33">
        <v>210</v>
      </c>
      <c r="K61" s="34">
        <f>J61-G61</f>
        <v>190</v>
      </c>
      <c r="L61" s="34">
        <f>IF(K61&lt;0,0,J61-G61)</f>
        <v>190</v>
      </c>
      <c r="M61" s="36">
        <f>L61*I61/100</f>
        <v>12.35</v>
      </c>
      <c r="N61" s="37">
        <v>7.9</v>
      </c>
      <c r="O61" s="33">
        <v>5</v>
      </c>
      <c r="P61" s="34">
        <f>O61-G61</f>
        <v>-15</v>
      </c>
      <c r="Q61" s="34">
        <f>IF(P61&lt;0,0,O61-G61)</f>
        <v>0</v>
      </c>
      <c r="R61" s="36">
        <f>Q61*I61/100</f>
        <v>0</v>
      </c>
      <c r="S61" s="37">
        <v>7.9</v>
      </c>
      <c r="T61" s="33">
        <v>0</v>
      </c>
      <c r="U61" s="34">
        <f>T61-G61</f>
        <v>-20</v>
      </c>
      <c r="V61" s="34">
        <f>IF(U61&lt;0,0,T61-G61)</f>
        <v>0</v>
      </c>
      <c r="W61" s="36">
        <f>V61*I61/100</f>
        <v>0</v>
      </c>
      <c r="X61" s="37">
        <v>7.9</v>
      </c>
      <c r="Y61" s="33">
        <v>12</v>
      </c>
      <c r="Z61" s="34">
        <f>Y61-G61</f>
        <v>-8</v>
      </c>
      <c r="AA61" s="34">
        <f>IF(Z61&lt;0,0,Y61-G61)</f>
        <v>0</v>
      </c>
      <c r="AB61" s="36">
        <f>AA61*I61/100</f>
        <v>0</v>
      </c>
      <c r="AC61" s="37">
        <v>7.9</v>
      </c>
      <c r="AD61" s="33"/>
      <c r="AE61" s="34"/>
      <c r="AF61" s="34"/>
      <c r="AG61" s="36"/>
      <c r="AH61" s="38"/>
      <c r="AI61" s="39">
        <f>AF61+AA61+V61+Q61+L61</f>
        <v>190</v>
      </c>
      <c r="AJ61" s="40">
        <f>AG61*AH61+AB61*AC61+W61*X61+R61*S61+M61*N61</f>
        <v>97.564999999999998</v>
      </c>
    </row>
    <row r="62" spans="1:36" s="12" customFormat="1" x14ac:dyDescent="0.25">
      <c r="A62" s="33" t="s">
        <v>145</v>
      </c>
      <c r="B62" s="34" t="s">
        <v>23</v>
      </c>
      <c r="C62" s="34" t="s">
        <v>24</v>
      </c>
      <c r="D62" s="34" t="s">
        <v>130</v>
      </c>
      <c r="E62" s="34" t="s">
        <v>146</v>
      </c>
      <c r="F62" s="34" t="s">
        <v>27</v>
      </c>
      <c r="G62" s="34">
        <v>20</v>
      </c>
      <c r="H62" s="34" t="s">
        <v>28</v>
      </c>
      <c r="I62" s="35">
        <v>6.5</v>
      </c>
      <c r="J62" s="33">
        <v>0</v>
      </c>
      <c r="K62" s="34">
        <f>J62-G62</f>
        <v>-20</v>
      </c>
      <c r="L62" s="34">
        <f>IF(K62&lt;0,0,J62-G62)</f>
        <v>0</v>
      </c>
      <c r="M62" s="36">
        <f>L62*I62/100</f>
        <v>0</v>
      </c>
      <c r="N62" s="37">
        <v>7.9</v>
      </c>
      <c r="O62" s="33">
        <v>0</v>
      </c>
      <c r="P62" s="34">
        <f>O62-G62</f>
        <v>-20</v>
      </c>
      <c r="Q62" s="34">
        <f>IF(P62&lt;0,0,O62-G62)</f>
        <v>0</v>
      </c>
      <c r="R62" s="36">
        <f>Q62*I62/100</f>
        <v>0</v>
      </c>
      <c r="S62" s="37">
        <v>7.9</v>
      </c>
      <c r="T62" s="33">
        <v>214</v>
      </c>
      <c r="U62" s="34">
        <f>T62-G62</f>
        <v>194</v>
      </c>
      <c r="V62" s="34">
        <f>IF(U62&lt;0,0,T62-G62)</f>
        <v>194</v>
      </c>
      <c r="W62" s="36">
        <f>V62*I62/100</f>
        <v>12.61</v>
      </c>
      <c r="X62" s="37">
        <v>7.9</v>
      </c>
      <c r="Y62" s="33">
        <v>25</v>
      </c>
      <c r="Z62" s="34">
        <f>Y62-G62</f>
        <v>5</v>
      </c>
      <c r="AA62" s="34">
        <f>IF(Z62&lt;0,0,Y62-G62)</f>
        <v>5</v>
      </c>
      <c r="AB62" s="36">
        <f>AA62*I62/100</f>
        <v>0.32500000000000001</v>
      </c>
      <c r="AC62" s="37">
        <v>7.9</v>
      </c>
      <c r="AD62" s="33">
        <v>793</v>
      </c>
      <c r="AE62" s="34">
        <f>AD62-G62</f>
        <v>773</v>
      </c>
      <c r="AF62" s="34">
        <f>IF(AE62&lt;0,0,AD62-G62)</f>
        <v>773</v>
      </c>
      <c r="AG62" s="36">
        <f>AF62*I62/100</f>
        <v>50.244999999999997</v>
      </c>
      <c r="AH62" s="38">
        <v>7.9</v>
      </c>
      <c r="AI62" s="39">
        <f>AF62+AA62+V62+Q62+L62</f>
        <v>972</v>
      </c>
      <c r="AJ62" s="40">
        <f>AG62*AH62+AB62*AC62+W62*X62+R62*S62+M62*N62</f>
        <v>499.12199999999996</v>
      </c>
    </row>
    <row r="63" spans="1:36" s="12" customFormat="1" x14ac:dyDescent="0.25">
      <c r="A63" s="33" t="s">
        <v>147</v>
      </c>
      <c r="B63" s="34" t="s">
        <v>38</v>
      </c>
      <c r="C63" s="34" t="s">
        <v>39</v>
      </c>
      <c r="D63" s="34" t="s">
        <v>148</v>
      </c>
      <c r="E63" s="34" t="s">
        <v>149</v>
      </c>
      <c r="F63" s="34" t="s">
        <v>27</v>
      </c>
      <c r="G63" s="34">
        <v>20</v>
      </c>
      <c r="H63" s="34" t="s">
        <v>28</v>
      </c>
      <c r="I63" s="35">
        <v>6.5</v>
      </c>
      <c r="J63" s="33">
        <v>35</v>
      </c>
      <c r="K63" s="34">
        <f>J63-G63</f>
        <v>15</v>
      </c>
      <c r="L63" s="34">
        <f>IF(K63&lt;0,0,J63-G63)</f>
        <v>15</v>
      </c>
      <c r="M63" s="36">
        <f>L63*I63/100</f>
        <v>0.97499999999999998</v>
      </c>
      <c r="N63" s="37">
        <v>7.9</v>
      </c>
      <c r="O63" s="33">
        <v>155</v>
      </c>
      <c r="P63" s="34">
        <f>O63-G63</f>
        <v>135</v>
      </c>
      <c r="Q63" s="34">
        <f>IF(P63&lt;0,0,O63-G63)</f>
        <v>135</v>
      </c>
      <c r="R63" s="36">
        <f>Q63*I63/100</f>
        <v>8.7750000000000004</v>
      </c>
      <c r="S63" s="37">
        <v>7.9</v>
      </c>
      <c r="T63" s="33">
        <v>0</v>
      </c>
      <c r="U63" s="34">
        <f>T63-G63</f>
        <v>-20</v>
      </c>
      <c r="V63" s="34">
        <f>IF(U63&lt;0,0,T63-G63)</f>
        <v>0</v>
      </c>
      <c r="W63" s="36">
        <f>V63*I63/100</f>
        <v>0</v>
      </c>
      <c r="X63" s="37">
        <v>7.9</v>
      </c>
      <c r="Y63" s="33">
        <v>39</v>
      </c>
      <c r="Z63" s="34">
        <f>Y63-G63</f>
        <v>19</v>
      </c>
      <c r="AA63" s="34">
        <f>IF(Z63&lt;0,0,Y63-G63)</f>
        <v>19</v>
      </c>
      <c r="AB63" s="36">
        <f>AA63*I63/100</f>
        <v>1.2350000000000001</v>
      </c>
      <c r="AC63" s="37">
        <v>7.9</v>
      </c>
      <c r="AD63" s="33">
        <v>0</v>
      </c>
      <c r="AE63" s="34">
        <f>AD63-G63</f>
        <v>-20</v>
      </c>
      <c r="AF63" s="34">
        <f>IF(AE63&lt;0,0,AD63-G63)</f>
        <v>0</v>
      </c>
      <c r="AG63" s="36">
        <f>AF63*I63/100</f>
        <v>0</v>
      </c>
      <c r="AH63" s="38">
        <v>7.9</v>
      </c>
      <c r="AI63" s="39">
        <f>AF63+AA63+V63+Q63+L63</f>
        <v>169</v>
      </c>
      <c r="AJ63" s="40">
        <f>AG63*AH63+AB63*AC63+W63*X63+R63*S63+M63*N63</f>
        <v>86.781500000000008</v>
      </c>
    </row>
    <row r="64" spans="1:36" s="12" customFormat="1" x14ac:dyDescent="0.25">
      <c r="A64" s="33" t="s">
        <v>150</v>
      </c>
      <c r="B64" s="34" t="s">
        <v>23</v>
      </c>
      <c r="C64" s="34" t="s">
        <v>102</v>
      </c>
      <c r="D64" s="34" t="s">
        <v>148</v>
      </c>
      <c r="E64" s="34" t="s">
        <v>151</v>
      </c>
      <c r="F64" s="34" t="s">
        <v>27</v>
      </c>
      <c r="G64" s="34">
        <v>20</v>
      </c>
      <c r="H64" s="34" t="s">
        <v>28</v>
      </c>
      <c r="I64" s="35">
        <v>6.5</v>
      </c>
      <c r="J64" s="33">
        <v>0</v>
      </c>
      <c r="K64" s="34">
        <f>J64-G64</f>
        <v>-20</v>
      </c>
      <c r="L64" s="34">
        <f>IF(K64&lt;0,0,J64-G64)</f>
        <v>0</v>
      </c>
      <c r="M64" s="36">
        <f>L64*I64/100</f>
        <v>0</v>
      </c>
      <c r="N64" s="37">
        <v>7.9</v>
      </c>
      <c r="O64" s="33">
        <v>0</v>
      </c>
      <c r="P64" s="34">
        <f>O64-G64</f>
        <v>-20</v>
      </c>
      <c r="Q64" s="34">
        <f>IF(P64&lt;0,0,O64-G64)</f>
        <v>0</v>
      </c>
      <c r="R64" s="36">
        <f>Q64*I64/100</f>
        <v>0</v>
      </c>
      <c r="S64" s="37">
        <v>7.9</v>
      </c>
      <c r="T64" s="33">
        <v>0</v>
      </c>
      <c r="U64" s="34">
        <f>T64-G64</f>
        <v>-20</v>
      </c>
      <c r="V64" s="34">
        <f>IF(U64&lt;0,0,T64-G64)</f>
        <v>0</v>
      </c>
      <c r="W64" s="36">
        <f>V64*I64/100</f>
        <v>0</v>
      </c>
      <c r="X64" s="37">
        <v>7.9</v>
      </c>
      <c r="Y64" s="33">
        <v>0</v>
      </c>
      <c r="Z64" s="34">
        <f>Y64-G64</f>
        <v>-20</v>
      </c>
      <c r="AA64" s="34">
        <f>IF(Z64&lt;0,0,Y64-G64)</f>
        <v>0</v>
      </c>
      <c r="AB64" s="36">
        <f>AA64*I64/100</f>
        <v>0</v>
      </c>
      <c r="AC64" s="37">
        <v>7.9</v>
      </c>
      <c r="AD64" s="33">
        <v>0</v>
      </c>
      <c r="AE64" s="34">
        <f>AD64-G64</f>
        <v>-20</v>
      </c>
      <c r="AF64" s="34">
        <f>IF(AE64&lt;0,0,AD64-G64)</f>
        <v>0</v>
      </c>
      <c r="AG64" s="36">
        <f>AF64*I64/100</f>
        <v>0</v>
      </c>
      <c r="AH64" s="38">
        <v>7.9</v>
      </c>
      <c r="AI64" s="39">
        <f>AF64+AA64+V64+Q64+L64</f>
        <v>0</v>
      </c>
      <c r="AJ64" s="40">
        <f>AG64*AH64+AB64*AC64+W64*X64+R64*S64+M64*N64</f>
        <v>0</v>
      </c>
    </row>
    <row r="65" spans="1:36" s="12" customFormat="1" x14ac:dyDescent="0.25">
      <c r="A65" s="33" t="s">
        <v>152</v>
      </c>
      <c r="B65" s="34" t="s">
        <v>23</v>
      </c>
      <c r="C65" s="34" t="s">
        <v>24</v>
      </c>
      <c r="D65" s="34" t="s">
        <v>148</v>
      </c>
      <c r="E65" s="34" t="s">
        <v>153</v>
      </c>
      <c r="F65" s="34" t="s">
        <v>27</v>
      </c>
      <c r="G65" s="34">
        <v>20</v>
      </c>
      <c r="H65" s="34" t="s">
        <v>28</v>
      </c>
      <c r="I65" s="35">
        <v>6.5</v>
      </c>
      <c r="J65" s="33">
        <v>5</v>
      </c>
      <c r="K65" s="34">
        <f>J65-G65</f>
        <v>-15</v>
      </c>
      <c r="L65" s="34">
        <f>IF(K65&lt;0,0,J65-G65)</f>
        <v>0</v>
      </c>
      <c r="M65" s="36">
        <f>L65*I65/100</f>
        <v>0</v>
      </c>
      <c r="N65" s="37">
        <v>7.9</v>
      </c>
      <c r="O65" s="33">
        <v>43</v>
      </c>
      <c r="P65" s="34">
        <f>O65-G65</f>
        <v>23</v>
      </c>
      <c r="Q65" s="34">
        <f>IF(P65&lt;0,0,O65-G65)</f>
        <v>23</v>
      </c>
      <c r="R65" s="36">
        <f>Q65*I65/100</f>
        <v>1.4950000000000001</v>
      </c>
      <c r="S65" s="37">
        <v>7.9</v>
      </c>
      <c r="T65" s="33">
        <v>13</v>
      </c>
      <c r="U65" s="34">
        <f>T65-G65</f>
        <v>-7</v>
      </c>
      <c r="V65" s="34">
        <f>IF(U65&lt;0,0,T65-G65)</f>
        <v>0</v>
      </c>
      <c r="W65" s="36">
        <f>V65*I65/100</f>
        <v>0</v>
      </c>
      <c r="X65" s="37">
        <v>7.9</v>
      </c>
      <c r="Y65" s="33">
        <v>24</v>
      </c>
      <c r="Z65" s="34">
        <f>Y65-G65</f>
        <v>4</v>
      </c>
      <c r="AA65" s="34">
        <f>IF(Z65&lt;0,0,Y65-G65)</f>
        <v>4</v>
      </c>
      <c r="AB65" s="36">
        <f>AA65*I65/100</f>
        <v>0.26</v>
      </c>
      <c r="AC65" s="37">
        <v>7.9</v>
      </c>
      <c r="AD65" s="33">
        <v>6</v>
      </c>
      <c r="AE65" s="34">
        <f>AD65-G65</f>
        <v>-14</v>
      </c>
      <c r="AF65" s="34">
        <f>IF(AE65&lt;0,0,AD65-G65)</f>
        <v>0</v>
      </c>
      <c r="AG65" s="36">
        <f>AF65*I65/100</f>
        <v>0</v>
      </c>
      <c r="AH65" s="38">
        <v>7.9</v>
      </c>
      <c r="AI65" s="39">
        <f>AF65+AA65+V65+Q65+L65</f>
        <v>27</v>
      </c>
      <c r="AJ65" s="40">
        <f>AG65*AH65+AB65*AC65+W65*X65+R65*S65+M65*N65</f>
        <v>13.864500000000001</v>
      </c>
    </row>
    <row r="66" spans="1:36" s="12" customFormat="1" x14ac:dyDescent="0.25">
      <c r="A66" s="33" t="s">
        <v>154</v>
      </c>
      <c r="B66" s="34" t="s">
        <v>23</v>
      </c>
      <c r="C66" s="34" t="s">
        <v>24</v>
      </c>
      <c r="D66" s="34" t="s">
        <v>148</v>
      </c>
      <c r="E66" s="34" t="s">
        <v>155</v>
      </c>
      <c r="F66" s="34" t="s">
        <v>27</v>
      </c>
      <c r="G66" s="34">
        <v>20</v>
      </c>
      <c r="H66" s="34" t="s">
        <v>28</v>
      </c>
      <c r="I66" s="35">
        <v>6.5</v>
      </c>
      <c r="J66" s="33">
        <v>47</v>
      </c>
      <c r="K66" s="34">
        <f>J66-G66</f>
        <v>27</v>
      </c>
      <c r="L66" s="34">
        <f>IF(K66&lt;0,0,J66-G66)</f>
        <v>27</v>
      </c>
      <c r="M66" s="36">
        <f>L66*I66/100</f>
        <v>1.7549999999999999</v>
      </c>
      <c r="N66" s="37">
        <v>7.9</v>
      </c>
      <c r="O66" s="33">
        <v>67</v>
      </c>
      <c r="P66" s="34">
        <f>O66-G66</f>
        <v>47</v>
      </c>
      <c r="Q66" s="34">
        <f>IF(P66&lt;0,0,O66-G66)</f>
        <v>47</v>
      </c>
      <c r="R66" s="36">
        <f>Q66*I66/100</f>
        <v>3.0550000000000002</v>
      </c>
      <c r="S66" s="37">
        <v>7.9</v>
      </c>
      <c r="T66" s="33">
        <v>22</v>
      </c>
      <c r="U66" s="34">
        <f>T66-G66</f>
        <v>2</v>
      </c>
      <c r="V66" s="34">
        <f>IF(U66&lt;0,0,T66-G66)</f>
        <v>2</v>
      </c>
      <c r="W66" s="36">
        <f>V66*I66/100</f>
        <v>0.13</v>
      </c>
      <c r="X66" s="37">
        <v>7.9</v>
      </c>
      <c r="Y66" s="33">
        <v>49</v>
      </c>
      <c r="Z66" s="34">
        <f>Y66-G66</f>
        <v>29</v>
      </c>
      <c r="AA66" s="34">
        <f>IF(Z66&lt;0,0,Y66-G66)</f>
        <v>29</v>
      </c>
      <c r="AB66" s="36">
        <f>AA66*I66/100</f>
        <v>1.885</v>
      </c>
      <c r="AC66" s="37">
        <v>7.9</v>
      </c>
      <c r="AD66" s="33">
        <v>22</v>
      </c>
      <c r="AE66" s="34">
        <f>AD66-G66</f>
        <v>2</v>
      </c>
      <c r="AF66" s="34">
        <f>IF(AE66&lt;0,0,AD66-G66)</f>
        <v>2</v>
      </c>
      <c r="AG66" s="36">
        <f>AF66*I66/100</f>
        <v>0.13</v>
      </c>
      <c r="AH66" s="38">
        <v>7.9</v>
      </c>
      <c r="AI66" s="39">
        <f>AF66+AA66+V66+Q66+L66</f>
        <v>107</v>
      </c>
      <c r="AJ66" s="40">
        <f>AG66*AH66+AB66*AC66+W66*X66+R66*S66+M66*N66</f>
        <v>54.944500000000005</v>
      </c>
    </row>
    <row r="67" spans="1:36" s="12" customFormat="1" x14ac:dyDescent="0.25">
      <c r="A67" s="33" t="s">
        <v>156</v>
      </c>
      <c r="B67" s="34" t="s">
        <v>23</v>
      </c>
      <c r="C67" s="34" t="s">
        <v>24</v>
      </c>
      <c r="D67" s="34" t="s">
        <v>148</v>
      </c>
      <c r="E67" s="34" t="s">
        <v>157</v>
      </c>
      <c r="F67" s="34" t="s">
        <v>27</v>
      </c>
      <c r="G67" s="34">
        <v>20</v>
      </c>
      <c r="H67" s="34" t="s">
        <v>28</v>
      </c>
      <c r="I67" s="35">
        <v>6.5</v>
      </c>
      <c r="J67" s="33">
        <v>68</v>
      </c>
      <c r="K67" s="34">
        <f>J67-G67</f>
        <v>48</v>
      </c>
      <c r="L67" s="34">
        <f>IF(K67&lt;0,0,J67-G67)</f>
        <v>48</v>
      </c>
      <c r="M67" s="36">
        <f>L67*I67/100</f>
        <v>3.12</v>
      </c>
      <c r="N67" s="37">
        <v>7.9</v>
      </c>
      <c r="O67" s="33">
        <v>98</v>
      </c>
      <c r="P67" s="34">
        <f>O67-G67</f>
        <v>78</v>
      </c>
      <c r="Q67" s="34">
        <f>IF(P67&lt;0,0,O67-G67)</f>
        <v>78</v>
      </c>
      <c r="R67" s="36">
        <f>Q67*I67/100</f>
        <v>5.07</v>
      </c>
      <c r="S67" s="37">
        <v>7.9</v>
      </c>
      <c r="T67" s="33">
        <v>267</v>
      </c>
      <c r="U67" s="34">
        <f>T67-G67</f>
        <v>247</v>
      </c>
      <c r="V67" s="34">
        <f>IF(U67&lt;0,0,T67-G67)</f>
        <v>247</v>
      </c>
      <c r="W67" s="36">
        <f>V67*I67/100</f>
        <v>16.055</v>
      </c>
      <c r="X67" s="37">
        <v>7.9</v>
      </c>
      <c r="Y67" s="33">
        <v>234</v>
      </c>
      <c r="Z67" s="34">
        <f>Y67-G67</f>
        <v>214</v>
      </c>
      <c r="AA67" s="34">
        <f>IF(Z67&lt;0,0,Y67-G67)</f>
        <v>214</v>
      </c>
      <c r="AB67" s="36">
        <f>AA67*I67/100</f>
        <v>13.91</v>
      </c>
      <c r="AC67" s="37">
        <v>7.9</v>
      </c>
      <c r="AD67" s="33">
        <v>0</v>
      </c>
      <c r="AE67" s="34">
        <f>AD67-G67</f>
        <v>-20</v>
      </c>
      <c r="AF67" s="34">
        <f>IF(AE67&lt;0,0,AD67-G67)</f>
        <v>0</v>
      </c>
      <c r="AG67" s="36">
        <f>AF67*I67/100</f>
        <v>0</v>
      </c>
      <c r="AH67" s="38">
        <v>7.9</v>
      </c>
      <c r="AI67" s="39">
        <f>AF67+AA67+V67+Q67+L67</f>
        <v>587</v>
      </c>
      <c r="AJ67" s="40">
        <f>AG67*AH67+AB67*AC67+W67*X67+R67*S67+M67*N67</f>
        <v>301.42450000000002</v>
      </c>
    </row>
    <row r="68" spans="1:36" s="12" customFormat="1" x14ac:dyDescent="0.25">
      <c r="A68" s="33" t="s">
        <v>158</v>
      </c>
      <c r="B68" s="34" t="s">
        <v>23</v>
      </c>
      <c r="C68" s="34" t="s">
        <v>35</v>
      </c>
      <c r="D68" s="34" t="s">
        <v>148</v>
      </c>
      <c r="E68" s="34" t="s">
        <v>159</v>
      </c>
      <c r="F68" s="34" t="s">
        <v>27</v>
      </c>
      <c r="G68" s="34">
        <v>20</v>
      </c>
      <c r="H68" s="34" t="s">
        <v>28</v>
      </c>
      <c r="I68" s="35">
        <v>11</v>
      </c>
      <c r="J68" s="33">
        <v>0</v>
      </c>
      <c r="K68" s="34">
        <f>J68-G68</f>
        <v>-20</v>
      </c>
      <c r="L68" s="34">
        <f>IF(K68&lt;0,0,J68-G68)</f>
        <v>0</v>
      </c>
      <c r="M68" s="36">
        <f>L68*I68/100</f>
        <v>0</v>
      </c>
      <c r="N68" s="37">
        <v>7.9</v>
      </c>
      <c r="O68" s="33">
        <v>0</v>
      </c>
      <c r="P68" s="34">
        <f>O68-G68</f>
        <v>-20</v>
      </c>
      <c r="Q68" s="34">
        <f>IF(P68&lt;0,0,O68-G68)</f>
        <v>0</v>
      </c>
      <c r="R68" s="36">
        <f>Q68*I68/100</f>
        <v>0</v>
      </c>
      <c r="S68" s="37">
        <v>7.9</v>
      </c>
      <c r="T68" s="33">
        <v>0</v>
      </c>
      <c r="U68" s="34">
        <f>T68-G68</f>
        <v>-20</v>
      </c>
      <c r="V68" s="34">
        <f>IF(U68&lt;0,0,T68-G68)</f>
        <v>0</v>
      </c>
      <c r="W68" s="36">
        <f>V68*I68/100</f>
        <v>0</v>
      </c>
      <c r="X68" s="37">
        <v>7.9</v>
      </c>
      <c r="Y68" s="33"/>
      <c r="Z68" s="34"/>
      <c r="AA68" s="34"/>
      <c r="AB68" s="36"/>
      <c r="AC68" s="37"/>
      <c r="AD68" s="33">
        <v>0</v>
      </c>
      <c r="AE68" s="34">
        <f>AD68-G68</f>
        <v>-20</v>
      </c>
      <c r="AF68" s="34">
        <f>IF(AE68&lt;0,0,AD68-G68)</f>
        <v>0</v>
      </c>
      <c r="AG68" s="36">
        <f>AF68*I68/100</f>
        <v>0</v>
      </c>
      <c r="AH68" s="38">
        <v>7.9</v>
      </c>
      <c r="AI68" s="39">
        <f>AF68+AA68+V68+Q68+L68</f>
        <v>0</v>
      </c>
      <c r="AJ68" s="40">
        <f>AG68*AH68+AB68*AC68+W68*X68+R68*S68+M68*N68</f>
        <v>0</v>
      </c>
    </row>
    <row r="69" spans="1:36" s="12" customFormat="1" x14ac:dyDescent="0.25">
      <c r="A69" s="33" t="s">
        <v>160</v>
      </c>
      <c r="B69" s="34" t="s">
        <v>23</v>
      </c>
      <c r="C69" s="34" t="s">
        <v>35</v>
      </c>
      <c r="D69" s="34" t="s">
        <v>148</v>
      </c>
      <c r="E69" s="34" t="s">
        <v>159</v>
      </c>
      <c r="F69" s="34" t="s">
        <v>27</v>
      </c>
      <c r="G69" s="34">
        <v>20</v>
      </c>
      <c r="H69" s="34" t="s">
        <v>28</v>
      </c>
      <c r="I69" s="35">
        <v>11</v>
      </c>
      <c r="J69" s="33">
        <v>0</v>
      </c>
      <c r="K69" s="34">
        <f>J69-G69</f>
        <v>-20</v>
      </c>
      <c r="L69" s="34">
        <f>IF(K69&lt;0,0,J69-G69)</f>
        <v>0</v>
      </c>
      <c r="M69" s="36">
        <f>L69*I69/100</f>
        <v>0</v>
      </c>
      <c r="N69" s="37">
        <v>7.9</v>
      </c>
      <c r="O69" s="33"/>
      <c r="P69" s="34"/>
      <c r="Q69" s="34"/>
      <c r="R69" s="36"/>
      <c r="S69" s="37"/>
      <c r="T69" s="33"/>
      <c r="U69" s="34"/>
      <c r="V69" s="34"/>
      <c r="W69" s="36"/>
      <c r="X69" s="37"/>
      <c r="Y69" s="33">
        <v>0</v>
      </c>
      <c r="Z69" s="34">
        <f>Y69-G69</f>
        <v>-20</v>
      </c>
      <c r="AA69" s="34">
        <f>IF(Z69&lt;0,0,Y69-G69)</f>
        <v>0</v>
      </c>
      <c r="AB69" s="36">
        <f>AA69*I69/100</f>
        <v>0</v>
      </c>
      <c r="AC69" s="37">
        <v>7.9</v>
      </c>
      <c r="AD69" s="33"/>
      <c r="AE69" s="34"/>
      <c r="AF69" s="34"/>
      <c r="AG69" s="36"/>
      <c r="AH69" s="38"/>
      <c r="AI69" s="39">
        <f>AF69+AA69+V69+Q69+L69</f>
        <v>0</v>
      </c>
      <c r="AJ69" s="40">
        <f>AG69*AH69+AB69*AC69+W69*X69+R69*S69+M69*N69</f>
        <v>0</v>
      </c>
    </row>
    <row r="70" spans="1:36" s="12" customFormat="1" x14ac:dyDescent="0.25">
      <c r="A70" s="33" t="s">
        <v>161</v>
      </c>
      <c r="B70" s="34" t="s">
        <v>23</v>
      </c>
      <c r="C70" s="34" t="s">
        <v>24</v>
      </c>
      <c r="D70" s="34" t="s">
        <v>148</v>
      </c>
      <c r="E70" s="34" t="s">
        <v>162</v>
      </c>
      <c r="F70" s="34" t="s">
        <v>27</v>
      </c>
      <c r="G70" s="34">
        <v>80</v>
      </c>
      <c r="H70" s="34" t="s">
        <v>28</v>
      </c>
      <c r="I70" s="35">
        <v>6.5</v>
      </c>
      <c r="J70" s="33">
        <v>83</v>
      </c>
      <c r="K70" s="34">
        <f>J70-G70</f>
        <v>3</v>
      </c>
      <c r="L70" s="34">
        <f>IF(K70&lt;0,0,J70-G70)</f>
        <v>3</v>
      </c>
      <c r="M70" s="36">
        <f>L70*I70/100</f>
        <v>0.19500000000000001</v>
      </c>
      <c r="N70" s="37">
        <v>7.9</v>
      </c>
      <c r="O70" s="33">
        <v>82</v>
      </c>
      <c r="P70" s="34">
        <f>O70-G70</f>
        <v>2</v>
      </c>
      <c r="Q70" s="34">
        <f>IF(P70&lt;0,0,O70-G70)</f>
        <v>2</v>
      </c>
      <c r="R70" s="36">
        <f>Q70*I70/100</f>
        <v>0.13</v>
      </c>
      <c r="S70" s="37">
        <v>7.9</v>
      </c>
      <c r="T70" s="33">
        <v>83</v>
      </c>
      <c r="U70" s="34">
        <f>T70-G70</f>
        <v>3</v>
      </c>
      <c r="V70" s="34">
        <f>IF(U70&lt;0,0,T70-G70)</f>
        <v>3</v>
      </c>
      <c r="W70" s="36">
        <f>V70*I70/100</f>
        <v>0.19500000000000001</v>
      </c>
      <c r="X70" s="37">
        <v>7.9</v>
      </c>
      <c r="Y70" s="33">
        <v>83</v>
      </c>
      <c r="Z70" s="34">
        <f>Y70-G70</f>
        <v>3</v>
      </c>
      <c r="AA70" s="34">
        <f>IF(Z70&lt;0,0,Y70-G70)</f>
        <v>3</v>
      </c>
      <c r="AB70" s="36">
        <f>AA70*I70/100</f>
        <v>0.19500000000000001</v>
      </c>
      <c r="AC70" s="37">
        <v>7.9</v>
      </c>
      <c r="AD70" s="33">
        <v>83</v>
      </c>
      <c r="AE70" s="34">
        <f>AD70-G70</f>
        <v>3</v>
      </c>
      <c r="AF70" s="34">
        <f>IF(AE70&lt;0,0,AD70-G70)</f>
        <v>3</v>
      </c>
      <c r="AG70" s="36">
        <f>AF70*I70/100</f>
        <v>0.19500000000000001</v>
      </c>
      <c r="AH70" s="38">
        <v>7.9</v>
      </c>
      <c r="AI70" s="39">
        <f>AF70+AA70+V70+Q70+L70</f>
        <v>14</v>
      </c>
      <c r="AJ70" s="40">
        <f>AG70*AH70+AB70*AC70+W70*X70+R70*S70+M70*N70</f>
        <v>7.1890000000000018</v>
      </c>
    </row>
    <row r="71" spans="1:36" s="12" customFormat="1" x14ac:dyDescent="0.25">
      <c r="A71" s="33" t="s">
        <v>163</v>
      </c>
      <c r="B71" s="34" t="s">
        <v>47</v>
      </c>
      <c r="C71" s="34" t="s">
        <v>48</v>
      </c>
      <c r="D71" s="34" t="s">
        <v>148</v>
      </c>
      <c r="E71" s="34" t="s">
        <v>164</v>
      </c>
      <c r="F71" s="34" t="s">
        <v>27</v>
      </c>
      <c r="G71" s="34">
        <v>50</v>
      </c>
      <c r="H71" s="34" t="s">
        <v>28</v>
      </c>
      <c r="I71" s="35">
        <v>9</v>
      </c>
      <c r="J71" s="33">
        <v>33</v>
      </c>
      <c r="K71" s="34">
        <f>J71-G71</f>
        <v>-17</v>
      </c>
      <c r="L71" s="34">
        <f>IF(K71&lt;0,0,J71-G71)</f>
        <v>0</v>
      </c>
      <c r="M71" s="36">
        <f>L71*I71/100</f>
        <v>0</v>
      </c>
      <c r="N71" s="37">
        <v>7.9</v>
      </c>
      <c r="O71" s="33">
        <v>33</v>
      </c>
      <c r="P71" s="34">
        <f>O71-G71</f>
        <v>-17</v>
      </c>
      <c r="Q71" s="34">
        <f>IF(P71&lt;0,0,O71-G71)</f>
        <v>0</v>
      </c>
      <c r="R71" s="36">
        <f>Q71*I71/100</f>
        <v>0</v>
      </c>
      <c r="S71" s="37">
        <v>7.9</v>
      </c>
      <c r="T71" s="33">
        <v>30</v>
      </c>
      <c r="U71" s="34">
        <f>T71-G71</f>
        <v>-20</v>
      </c>
      <c r="V71" s="34">
        <f>IF(U71&lt;0,0,T71-G71)</f>
        <v>0</v>
      </c>
      <c r="W71" s="36">
        <f>V71*I71/100</f>
        <v>0</v>
      </c>
      <c r="X71" s="37">
        <v>7.9</v>
      </c>
      <c r="Y71" s="33">
        <v>0</v>
      </c>
      <c r="Z71" s="34">
        <f>Y71-G71</f>
        <v>-50</v>
      </c>
      <c r="AA71" s="34">
        <f>IF(Z71&lt;0,0,Y71-G71)</f>
        <v>0</v>
      </c>
      <c r="AB71" s="36">
        <f>AA71*I71/100</f>
        <v>0</v>
      </c>
      <c r="AC71" s="37">
        <v>7.9</v>
      </c>
      <c r="AD71" s="33">
        <v>30</v>
      </c>
      <c r="AE71" s="34">
        <f>AD71-G71</f>
        <v>-20</v>
      </c>
      <c r="AF71" s="34">
        <f>IF(AE71&lt;0,0,AD71-G71)</f>
        <v>0</v>
      </c>
      <c r="AG71" s="36">
        <f>AF71*I71/100</f>
        <v>0</v>
      </c>
      <c r="AH71" s="38">
        <v>7.9</v>
      </c>
      <c r="AI71" s="39">
        <f>AF71+AA71+V71+Q71+L71</f>
        <v>0</v>
      </c>
      <c r="AJ71" s="40">
        <f>AG71*AH71+AB71*AC71+W71*X71+R71*S71+M71*N71</f>
        <v>0</v>
      </c>
    </row>
    <row r="72" spans="1:36" s="12" customFormat="1" x14ac:dyDescent="0.25">
      <c r="A72" s="33" t="s">
        <v>160</v>
      </c>
      <c r="B72" s="34" t="s">
        <v>23</v>
      </c>
      <c r="C72" s="34" t="s">
        <v>35</v>
      </c>
      <c r="D72" s="34" t="s">
        <v>148</v>
      </c>
      <c r="E72" s="34" t="s">
        <v>164</v>
      </c>
      <c r="F72" s="34" t="s">
        <v>27</v>
      </c>
      <c r="G72" s="34">
        <v>50</v>
      </c>
      <c r="H72" s="34" t="s">
        <v>28</v>
      </c>
      <c r="I72" s="35">
        <v>11</v>
      </c>
      <c r="J72" s="33"/>
      <c r="K72" s="34"/>
      <c r="L72" s="34"/>
      <c r="M72" s="36"/>
      <c r="N72" s="37"/>
      <c r="O72" s="33"/>
      <c r="P72" s="34"/>
      <c r="Q72" s="34"/>
      <c r="R72" s="36"/>
      <c r="S72" s="37"/>
      <c r="T72" s="33"/>
      <c r="U72" s="34"/>
      <c r="V72" s="34"/>
      <c r="W72" s="36"/>
      <c r="X72" s="37"/>
      <c r="Y72" s="33"/>
      <c r="Z72" s="34"/>
      <c r="AA72" s="34"/>
      <c r="AB72" s="36"/>
      <c r="AC72" s="37"/>
      <c r="AD72" s="33">
        <v>0</v>
      </c>
      <c r="AE72" s="34">
        <f>AD72-G72</f>
        <v>-50</v>
      </c>
      <c r="AF72" s="34">
        <f>IF(AE72&lt;0,0,AD72-G72)</f>
        <v>0</v>
      </c>
      <c r="AG72" s="36">
        <f>AF72*I72/100</f>
        <v>0</v>
      </c>
      <c r="AH72" s="38">
        <v>7.9</v>
      </c>
      <c r="AI72" s="39">
        <f>AF72+AA72+V72+Q72+L72</f>
        <v>0</v>
      </c>
      <c r="AJ72" s="40">
        <f>AG72*AH72+AB72*AC72+W72*X72+R72*S72+M72*N72</f>
        <v>0</v>
      </c>
    </row>
    <row r="73" spans="1:36" s="12" customFormat="1" x14ac:dyDescent="0.25">
      <c r="A73" s="33" t="s">
        <v>165</v>
      </c>
      <c r="B73" s="34" t="s">
        <v>38</v>
      </c>
      <c r="C73" s="34" t="s">
        <v>113</v>
      </c>
      <c r="D73" s="34" t="s">
        <v>148</v>
      </c>
      <c r="E73" s="34" t="s">
        <v>166</v>
      </c>
      <c r="F73" s="34" t="s">
        <v>27</v>
      </c>
      <c r="G73" s="34">
        <v>20</v>
      </c>
      <c r="H73" s="34" t="s">
        <v>43</v>
      </c>
      <c r="I73" s="35">
        <v>6.5</v>
      </c>
      <c r="J73" s="33">
        <v>39</v>
      </c>
      <c r="K73" s="34">
        <f>J73-G73</f>
        <v>19</v>
      </c>
      <c r="L73" s="34">
        <f>IF(K73&lt;0,0,J73-G73)</f>
        <v>19</v>
      </c>
      <c r="M73" s="36">
        <f>L73*I73/100</f>
        <v>1.2350000000000001</v>
      </c>
      <c r="N73" s="37">
        <v>6.6</v>
      </c>
      <c r="O73" s="33">
        <v>45</v>
      </c>
      <c r="P73" s="34">
        <f>O73-G73</f>
        <v>25</v>
      </c>
      <c r="Q73" s="34">
        <f>IF(P73&lt;0,0,O73-G73)</f>
        <v>25</v>
      </c>
      <c r="R73" s="36">
        <f>Q73*I73/100</f>
        <v>1.625</v>
      </c>
      <c r="S73" s="37">
        <v>6.6</v>
      </c>
      <c r="T73" s="33">
        <v>35</v>
      </c>
      <c r="U73" s="34">
        <f>T73-G73</f>
        <v>15</v>
      </c>
      <c r="V73" s="34">
        <f>IF(U73&lt;0,0,T73-G73)</f>
        <v>15</v>
      </c>
      <c r="W73" s="36">
        <f>V73*I73/100</f>
        <v>0.97499999999999998</v>
      </c>
      <c r="X73" s="37">
        <v>6.6</v>
      </c>
      <c r="Y73" s="33">
        <v>0</v>
      </c>
      <c r="Z73" s="34">
        <f>Y73-G73</f>
        <v>-20</v>
      </c>
      <c r="AA73" s="34">
        <f>IF(Z73&lt;0,0,Y73-G73)</f>
        <v>0</v>
      </c>
      <c r="AB73" s="36">
        <f>AA73*I73/100</f>
        <v>0</v>
      </c>
      <c r="AC73" s="37">
        <v>6.6</v>
      </c>
      <c r="AD73" s="33">
        <v>1229</v>
      </c>
      <c r="AE73" s="34">
        <f>AD73-G73</f>
        <v>1209</v>
      </c>
      <c r="AF73" s="34">
        <f>IF(AE73&lt;0,0,AD73-G73)</f>
        <v>1209</v>
      </c>
      <c r="AG73" s="36">
        <f>AF73*I73/100</f>
        <v>78.584999999999994</v>
      </c>
      <c r="AH73" s="38">
        <v>6.6</v>
      </c>
      <c r="AI73" s="39">
        <f>AF73+AA73+V73+Q73+L73</f>
        <v>1268</v>
      </c>
      <c r="AJ73" s="40">
        <f>AG73*AH73+AB73*AC73+W73*X73+R73*S73+M73*N73</f>
        <v>543.97199999999987</v>
      </c>
    </row>
    <row r="74" spans="1:36" s="12" customFormat="1" x14ac:dyDescent="0.25">
      <c r="A74" s="33" t="s">
        <v>160</v>
      </c>
      <c r="B74" s="34" t="s">
        <v>23</v>
      </c>
      <c r="C74" s="34" t="s">
        <v>35</v>
      </c>
      <c r="D74" s="34" t="s">
        <v>148</v>
      </c>
      <c r="E74" s="34" t="s">
        <v>167</v>
      </c>
      <c r="F74" s="34" t="s">
        <v>27</v>
      </c>
      <c r="G74" s="34">
        <v>20</v>
      </c>
      <c r="H74" s="34" t="s">
        <v>28</v>
      </c>
      <c r="I74" s="35">
        <v>11</v>
      </c>
      <c r="J74" s="33">
        <v>0</v>
      </c>
      <c r="K74" s="34">
        <f>J74-G74</f>
        <v>-20</v>
      </c>
      <c r="L74" s="34">
        <f>IF(K74&lt;0,0,J74-G74)</f>
        <v>0</v>
      </c>
      <c r="M74" s="36">
        <f>L74*I74/100</f>
        <v>0</v>
      </c>
      <c r="N74" s="37">
        <v>7.9</v>
      </c>
      <c r="O74" s="33">
        <v>0</v>
      </c>
      <c r="P74" s="34">
        <f>O74-G74</f>
        <v>-20</v>
      </c>
      <c r="Q74" s="34">
        <f>IF(P74&lt;0,0,O74-G74)</f>
        <v>0</v>
      </c>
      <c r="R74" s="36">
        <f>Q74*I74/100</f>
        <v>0</v>
      </c>
      <c r="S74" s="37">
        <v>7.9</v>
      </c>
      <c r="T74" s="33">
        <v>0</v>
      </c>
      <c r="U74" s="34">
        <f>T74-G74</f>
        <v>-20</v>
      </c>
      <c r="V74" s="34">
        <f>IF(U74&lt;0,0,T74-G74)</f>
        <v>0</v>
      </c>
      <c r="W74" s="36">
        <f>V74*I74/100</f>
        <v>0</v>
      </c>
      <c r="X74" s="37">
        <v>7.9</v>
      </c>
      <c r="Y74" s="33"/>
      <c r="Z74" s="34"/>
      <c r="AA74" s="34"/>
      <c r="AB74" s="36"/>
      <c r="AC74" s="37"/>
      <c r="AD74" s="33"/>
      <c r="AE74" s="34"/>
      <c r="AF74" s="34"/>
      <c r="AG74" s="36"/>
      <c r="AH74" s="38"/>
      <c r="AI74" s="39">
        <f>AF74+AA74+V74+Q74+L74</f>
        <v>0</v>
      </c>
      <c r="AJ74" s="40">
        <f>AG74*AH74+AB74*AC74+W74*X74+R74*S74+M74*N74</f>
        <v>0</v>
      </c>
    </row>
    <row r="75" spans="1:36" s="12" customFormat="1" x14ac:dyDescent="0.25">
      <c r="A75" s="33" t="s">
        <v>168</v>
      </c>
      <c r="B75" s="34" t="s">
        <v>23</v>
      </c>
      <c r="C75" s="34" t="s">
        <v>35</v>
      </c>
      <c r="D75" s="34" t="s">
        <v>148</v>
      </c>
      <c r="E75" s="34" t="s">
        <v>167</v>
      </c>
      <c r="F75" s="34" t="s">
        <v>27</v>
      </c>
      <c r="G75" s="34">
        <v>20</v>
      </c>
      <c r="H75" s="34" t="s">
        <v>28</v>
      </c>
      <c r="I75" s="35">
        <v>11</v>
      </c>
      <c r="J75" s="33">
        <v>0</v>
      </c>
      <c r="K75" s="34">
        <f>J75-G75</f>
        <v>-20</v>
      </c>
      <c r="L75" s="34">
        <f>IF(K75&lt;0,0,J75-G75)</f>
        <v>0</v>
      </c>
      <c r="M75" s="36">
        <f>L75*I75/100</f>
        <v>0</v>
      </c>
      <c r="N75" s="37">
        <v>7.9</v>
      </c>
      <c r="O75" s="33">
        <v>0</v>
      </c>
      <c r="P75" s="34">
        <f>O75-G75</f>
        <v>-20</v>
      </c>
      <c r="Q75" s="34">
        <f>IF(P75&lt;0,0,O75-G75)</f>
        <v>0</v>
      </c>
      <c r="R75" s="36">
        <f>Q75*I75/100</f>
        <v>0</v>
      </c>
      <c r="S75" s="37">
        <v>7.9</v>
      </c>
      <c r="T75" s="33">
        <v>0</v>
      </c>
      <c r="U75" s="34">
        <f>T75-G75</f>
        <v>-20</v>
      </c>
      <c r="V75" s="34">
        <f>IF(U75&lt;0,0,T75-G75)</f>
        <v>0</v>
      </c>
      <c r="W75" s="36">
        <f>V75*I75/100</f>
        <v>0</v>
      </c>
      <c r="X75" s="37">
        <v>7.9</v>
      </c>
      <c r="Y75" s="33">
        <v>0</v>
      </c>
      <c r="Z75" s="34">
        <f>Y75-G75</f>
        <v>-20</v>
      </c>
      <c r="AA75" s="34">
        <f>IF(Z75&lt;0,0,Y75-G75)</f>
        <v>0</v>
      </c>
      <c r="AB75" s="36">
        <f>AA75*I75/100</f>
        <v>0</v>
      </c>
      <c r="AC75" s="37">
        <v>7.9</v>
      </c>
      <c r="AD75" s="33">
        <v>0</v>
      </c>
      <c r="AE75" s="34">
        <f>AD75-G75</f>
        <v>-20</v>
      </c>
      <c r="AF75" s="34">
        <f>IF(AE75&lt;0,0,AD75-G75)</f>
        <v>0</v>
      </c>
      <c r="AG75" s="36">
        <f>AF75*I75/100</f>
        <v>0</v>
      </c>
      <c r="AH75" s="38">
        <v>7.9</v>
      </c>
      <c r="AI75" s="39">
        <f>AF75+AA75+V75+Q75+L75</f>
        <v>0</v>
      </c>
      <c r="AJ75" s="40">
        <f>AG75*AH75+AB75*AC75+W75*X75+R75*S75+M75*N75</f>
        <v>0</v>
      </c>
    </row>
    <row r="76" spans="1:36" s="12" customFormat="1" x14ac:dyDescent="0.25">
      <c r="A76" s="33" t="s">
        <v>169</v>
      </c>
      <c r="B76" s="34" t="s">
        <v>38</v>
      </c>
      <c r="C76" s="34" t="s">
        <v>90</v>
      </c>
      <c r="D76" s="34" t="s">
        <v>148</v>
      </c>
      <c r="E76" s="34" t="s">
        <v>170</v>
      </c>
      <c r="F76" s="34" t="s">
        <v>27</v>
      </c>
      <c r="G76" s="34">
        <v>20</v>
      </c>
      <c r="H76" s="34" t="s">
        <v>28</v>
      </c>
      <c r="I76" s="35">
        <v>6.5</v>
      </c>
      <c r="J76" s="33">
        <v>162</v>
      </c>
      <c r="K76" s="34">
        <f>J76-G76</f>
        <v>142</v>
      </c>
      <c r="L76" s="34">
        <f>IF(K76&lt;0,0,J76-G76)</f>
        <v>142</v>
      </c>
      <c r="M76" s="36">
        <f>L76*I76/100</f>
        <v>9.23</v>
      </c>
      <c r="N76" s="37">
        <v>7.9</v>
      </c>
      <c r="O76" s="33">
        <v>101</v>
      </c>
      <c r="P76" s="34">
        <f>O76-G76</f>
        <v>81</v>
      </c>
      <c r="Q76" s="34">
        <f>IF(P76&lt;0,0,O76-G76)</f>
        <v>81</v>
      </c>
      <c r="R76" s="36">
        <f>Q76*I76/100</f>
        <v>5.2649999999999997</v>
      </c>
      <c r="S76" s="37">
        <v>7.9</v>
      </c>
      <c r="T76" s="33">
        <v>64</v>
      </c>
      <c r="U76" s="34">
        <f>T76-G76</f>
        <v>44</v>
      </c>
      <c r="V76" s="34">
        <f>IF(U76&lt;0,0,T76-G76)</f>
        <v>44</v>
      </c>
      <c r="W76" s="36">
        <f>V76*I76/100</f>
        <v>2.86</v>
      </c>
      <c r="X76" s="37">
        <v>7.9</v>
      </c>
      <c r="Y76" s="33">
        <v>91</v>
      </c>
      <c r="Z76" s="34">
        <f>Y76-G76</f>
        <v>71</v>
      </c>
      <c r="AA76" s="34">
        <f>IF(Z76&lt;0,0,Y76-G76)</f>
        <v>71</v>
      </c>
      <c r="AB76" s="36">
        <f>AA76*I76/100</f>
        <v>4.6150000000000002</v>
      </c>
      <c r="AC76" s="37">
        <v>7.9</v>
      </c>
      <c r="AD76" s="33">
        <v>17</v>
      </c>
      <c r="AE76" s="34">
        <f>AD76-G76</f>
        <v>-3</v>
      </c>
      <c r="AF76" s="34">
        <f>IF(AE76&lt;0,0,AD76-G76)</f>
        <v>0</v>
      </c>
      <c r="AG76" s="36">
        <f>AF76*I76/100</f>
        <v>0</v>
      </c>
      <c r="AH76" s="38">
        <v>7.9</v>
      </c>
      <c r="AI76" s="39">
        <f>AF76+AA76+V76+Q76+L76</f>
        <v>338</v>
      </c>
      <c r="AJ76" s="40">
        <f>AG76*AH76+AB76*AC76+W76*X76+R76*S76+M76*N76</f>
        <v>173.56299999999999</v>
      </c>
    </row>
    <row r="77" spans="1:36" s="12" customFormat="1" x14ac:dyDescent="0.25">
      <c r="A77" s="33" t="s">
        <v>171</v>
      </c>
      <c r="B77" s="34" t="s">
        <v>23</v>
      </c>
      <c r="C77" s="34" t="s">
        <v>24</v>
      </c>
      <c r="D77" s="34" t="s">
        <v>148</v>
      </c>
      <c r="E77" s="34" t="s">
        <v>172</v>
      </c>
      <c r="F77" s="34" t="s">
        <v>27</v>
      </c>
      <c r="G77" s="34">
        <v>20</v>
      </c>
      <c r="H77" s="34" t="s">
        <v>28</v>
      </c>
      <c r="I77" s="35">
        <v>6.5</v>
      </c>
      <c r="J77" s="33">
        <v>42</v>
      </c>
      <c r="K77" s="34">
        <f>J77-G77</f>
        <v>22</v>
      </c>
      <c r="L77" s="34">
        <f>IF(K77&lt;0,0,J77-G77)</f>
        <v>22</v>
      </c>
      <c r="M77" s="36">
        <f>L77*I77/100</f>
        <v>1.43</v>
      </c>
      <c r="N77" s="37">
        <v>7.9</v>
      </c>
      <c r="O77" s="33">
        <v>61</v>
      </c>
      <c r="P77" s="34">
        <f>O77-G77</f>
        <v>41</v>
      </c>
      <c r="Q77" s="34">
        <f>IF(P77&lt;0,0,O77-G77)</f>
        <v>41</v>
      </c>
      <c r="R77" s="36">
        <f>Q77*I77/100</f>
        <v>2.665</v>
      </c>
      <c r="S77" s="37">
        <v>7.9</v>
      </c>
      <c r="T77" s="33">
        <v>38</v>
      </c>
      <c r="U77" s="34">
        <f>T77-G77</f>
        <v>18</v>
      </c>
      <c r="V77" s="34">
        <f>IF(U77&lt;0,0,T77-G77)</f>
        <v>18</v>
      </c>
      <c r="W77" s="36">
        <f>V77*I77/100</f>
        <v>1.17</v>
      </c>
      <c r="X77" s="37">
        <v>7.9</v>
      </c>
      <c r="Y77" s="33">
        <v>38</v>
      </c>
      <c r="Z77" s="34">
        <f>Y77-G77</f>
        <v>18</v>
      </c>
      <c r="AA77" s="34">
        <f>IF(Z77&lt;0,0,Y77-G77)</f>
        <v>18</v>
      </c>
      <c r="AB77" s="36">
        <f>AA77*I77/100</f>
        <v>1.17</v>
      </c>
      <c r="AC77" s="37">
        <v>7.9</v>
      </c>
      <c r="AD77" s="33">
        <v>109</v>
      </c>
      <c r="AE77" s="34">
        <f>AD77-G77</f>
        <v>89</v>
      </c>
      <c r="AF77" s="34">
        <f>IF(AE77&lt;0,0,AD77-G77)</f>
        <v>89</v>
      </c>
      <c r="AG77" s="36">
        <f>AF77*I77/100</f>
        <v>5.7850000000000001</v>
      </c>
      <c r="AH77" s="38">
        <v>7.9</v>
      </c>
      <c r="AI77" s="39">
        <f>AF77+AA77+V77+Q77+L77</f>
        <v>188</v>
      </c>
      <c r="AJ77" s="40">
        <f>AG77*AH77+AB77*AC77+W77*X77+R77*S77+M77*N77</f>
        <v>96.537999999999997</v>
      </c>
    </row>
    <row r="78" spans="1:36" s="12" customFormat="1" x14ac:dyDescent="0.25">
      <c r="A78" s="33" t="s">
        <v>173</v>
      </c>
      <c r="B78" s="34" t="s">
        <v>38</v>
      </c>
      <c r="C78" s="34" t="s">
        <v>90</v>
      </c>
      <c r="D78" s="34" t="s">
        <v>148</v>
      </c>
      <c r="E78" s="34" t="s">
        <v>174</v>
      </c>
      <c r="F78" s="34" t="s">
        <v>27</v>
      </c>
      <c r="G78" s="34">
        <v>20</v>
      </c>
      <c r="H78" s="34" t="s">
        <v>43</v>
      </c>
      <c r="I78" s="35">
        <v>6.5</v>
      </c>
      <c r="J78" s="33">
        <v>38</v>
      </c>
      <c r="K78" s="34">
        <f>J78-G78</f>
        <v>18</v>
      </c>
      <c r="L78" s="34">
        <f>IF(K78&lt;0,0,J78-G78)</f>
        <v>18</v>
      </c>
      <c r="M78" s="36">
        <f>L78*I78/100</f>
        <v>1.17</v>
      </c>
      <c r="N78" s="37">
        <v>6.6</v>
      </c>
      <c r="O78" s="33">
        <v>315</v>
      </c>
      <c r="P78" s="34">
        <f>O78-G78</f>
        <v>295</v>
      </c>
      <c r="Q78" s="34">
        <f>IF(P78&lt;0,0,O78-G78)</f>
        <v>295</v>
      </c>
      <c r="R78" s="36">
        <f>Q78*I78/100</f>
        <v>19.175000000000001</v>
      </c>
      <c r="S78" s="37">
        <v>6.6</v>
      </c>
      <c r="T78" s="33"/>
      <c r="U78" s="34"/>
      <c r="V78" s="34"/>
      <c r="W78" s="36"/>
      <c r="X78" s="37"/>
      <c r="Y78" s="33"/>
      <c r="Z78" s="34"/>
      <c r="AA78" s="34"/>
      <c r="AB78" s="36"/>
      <c r="AC78" s="37"/>
      <c r="AD78" s="33"/>
      <c r="AE78" s="34"/>
      <c r="AF78" s="34"/>
      <c r="AG78" s="36"/>
      <c r="AH78" s="38"/>
      <c r="AI78" s="39">
        <f>AF78+AA78+V78+Q78+L78</f>
        <v>313</v>
      </c>
      <c r="AJ78" s="40">
        <f>AG78*AH78+AB78*AC78+W78*X78+R78*S78+M78*N78</f>
        <v>134.27699999999999</v>
      </c>
    </row>
    <row r="79" spans="1:36" s="12" customFormat="1" x14ac:dyDescent="0.25">
      <c r="A79" s="33" t="s">
        <v>175</v>
      </c>
      <c r="B79" s="34" t="s">
        <v>23</v>
      </c>
      <c r="C79" s="34" t="s">
        <v>24</v>
      </c>
      <c r="D79" s="34" t="s">
        <v>176</v>
      </c>
      <c r="E79" s="34" t="s">
        <v>177</v>
      </c>
      <c r="F79" s="34" t="s">
        <v>27</v>
      </c>
      <c r="G79" s="34">
        <v>20</v>
      </c>
      <c r="H79" s="34" t="s">
        <v>28</v>
      </c>
      <c r="I79" s="35">
        <v>6.5</v>
      </c>
      <c r="J79" s="33">
        <v>32</v>
      </c>
      <c r="K79" s="34">
        <f>J79-G79</f>
        <v>12</v>
      </c>
      <c r="L79" s="34">
        <f>IF(K79&lt;0,0,J79-G79)</f>
        <v>12</v>
      </c>
      <c r="M79" s="36">
        <f>L79*I79/100</f>
        <v>0.78</v>
      </c>
      <c r="N79" s="37">
        <v>7.9</v>
      </c>
      <c r="O79" s="33">
        <v>35</v>
      </c>
      <c r="P79" s="34">
        <f>O79-G79</f>
        <v>15</v>
      </c>
      <c r="Q79" s="34">
        <f>IF(P79&lt;0,0,O79-G79)</f>
        <v>15</v>
      </c>
      <c r="R79" s="36">
        <f>Q79*I79/100</f>
        <v>0.97499999999999998</v>
      </c>
      <c r="S79" s="37">
        <v>7.9</v>
      </c>
      <c r="T79" s="33">
        <v>31</v>
      </c>
      <c r="U79" s="34">
        <f>T79-G79</f>
        <v>11</v>
      </c>
      <c r="V79" s="34">
        <f>IF(U79&lt;0,0,T79-G79)</f>
        <v>11</v>
      </c>
      <c r="W79" s="36">
        <f>V79*I79/100</f>
        <v>0.71499999999999997</v>
      </c>
      <c r="X79" s="37">
        <v>7.9</v>
      </c>
      <c r="Y79" s="33">
        <v>21</v>
      </c>
      <c r="Z79" s="34">
        <f>Y79-G79</f>
        <v>1</v>
      </c>
      <c r="AA79" s="34">
        <f>IF(Z79&lt;0,0,Y79-G79)</f>
        <v>1</v>
      </c>
      <c r="AB79" s="36">
        <f>AA79*I79/100</f>
        <v>6.5000000000000002E-2</v>
      </c>
      <c r="AC79" s="37">
        <v>7.9</v>
      </c>
      <c r="AD79" s="33">
        <v>7</v>
      </c>
      <c r="AE79" s="34">
        <f>AD79-G79</f>
        <v>-13</v>
      </c>
      <c r="AF79" s="34">
        <f>IF(AE79&lt;0,0,AD79-G79)</f>
        <v>0</v>
      </c>
      <c r="AG79" s="36">
        <f>AF79*I79/100</f>
        <v>0</v>
      </c>
      <c r="AH79" s="38">
        <v>7.9</v>
      </c>
      <c r="AI79" s="39">
        <f>AF79+AA79+V79+Q79+L79</f>
        <v>39</v>
      </c>
      <c r="AJ79" s="40">
        <f>AG79*AH79+AB79*AC79+W79*X79+R79*S79+M79*N79</f>
        <v>20.026500000000002</v>
      </c>
    </row>
    <row r="80" spans="1:36" s="12" customFormat="1" x14ac:dyDescent="0.25">
      <c r="A80" s="33" t="s">
        <v>178</v>
      </c>
      <c r="B80" s="34" t="s">
        <v>38</v>
      </c>
      <c r="C80" s="34" t="s">
        <v>39</v>
      </c>
      <c r="D80" s="34" t="s">
        <v>176</v>
      </c>
      <c r="E80" s="34" t="s">
        <v>179</v>
      </c>
      <c r="F80" s="34" t="s">
        <v>27</v>
      </c>
      <c r="G80" s="34">
        <v>20</v>
      </c>
      <c r="H80" s="34" t="s">
        <v>28</v>
      </c>
      <c r="I80" s="35">
        <v>6.5</v>
      </c>
      <c r="J80" s="33">
        <v>253</v>
      </c>
      <c r="K80" s="34">
        <f>J80-G80</f>
        <v>233</v>
      </c>
      <c r="L80" s="34">
        <f>IF(K80&lt;0,0,J80-G80)</f>
        <v>233</v>
      </c>
      <c r="M80" s="36">
        <f>L80*I80/100</f>
        <v>15.145</v>
      </c>
      <c r="N80" s="37">
        <v>7.9</v>
      </c>
      <c r="O80" s="33">
        <v>35</v>
      </c>
      <c r="P80" s="34">
        <f>O80-G80</f>
        <v>15</v>
      </c>
      <c r="Q80" s="34">
        <f>IF(P80&lt;0,0,O80-G80)</f>
        <v>15</v>
      </c>
      <c r="R80" s="36">
        <f>Q80*I80/100</f>
        <v>0.97499999999999998</v>
      </c>
      <c r="S80" s="37">
        <v>7.9</v>
      </c>
      <c r="T80" s="33">
        <v>177</v>
      </c>
      <c r="U80" s="34">
        <f>T80-G80</f>
        <v>157</v>
      </c>
      <c r="V80" s="34">
        <f>IF(U80&lt;0,0,T80-G80)</f>
        <v>157</v>
      </c>
      <c r="W80" s="36">
        <f>V80*I80/100</f>
        <v>10.205</v>
      </c>
      <c r="X80" s="37">
        <v>7.9</v>
      </c>
      <c r="Y80" s="33">
        <v>276</v>
      </c>
      <c r="Z80" s="34">
        <f>Y80-G80</f>
        <v>256</v>
      </c>
      <c r="AA80" s="34">
        <f>IF(Z80&lt;0,0,Y80-G80)</f>
        <v>256</v>
      </c>
      <c r="AB80" s="36">
        <f>AA80*I80/100</f>
        <v>16.64</v>
      </c>
      <c r="AC80" s="37">
        <v>7.9</v>
      </c>
      <c r="AD80" s="33">
        <v>7</v>
      </c>
      <c r="AE80" s="34">
        <f>AD80-G80</f>
        <v>-13</v>
      </c>
      <c r="AF80" s="34">
        <f>IF(AE80&lt;0,0,AD80-G80)</f>
        <v>0</v>
      </c>
      <c r="AG80" s="36">
        <f>AF80*I80/100</f>
        <v>0</v>
      </c>
      <c r="AH80" s="38">
        <v>7.9</v>
      </c>
      <c r="AI80" s="39">
        <f>AF80+AA80+V80+Q80+L80</f>
        <v>661</v>
      </c>
      <c r="AJ80" s="40">
        <f>AG80*AH80+AB80*AC80+W80*X80+R80*S80+M80*N80</f>
        <v>339.42349999999999</v>
      </c>
    </row>
    <row r="81" spans="1:36" s="12" customFormat="1" x14ac:dyDescent="0.25">
      <c r="A81" s="33" t="s">
        <v>180</v>
      </c>
      <c r="B81" s="34" t="s">
        <v>23</v>
      </c>
      <c r="C81" s="34" t="s">
        <v>24</v>
      </c>
      <c r="D81" s="34" t="s">
        <v>176</v>
      </c>
      <c r="E81" s="34" t="s">
        <v>181</v>
      </c>
      <c r="F81" s="34" t="s">
        <v>27</v>
      </c>
      <c r="G81" s="34">
        <v>20</v>
      </c>
      <c r="H81" s="34" t="s">
        <v>28</v>
      </c>
      <c r="I81" s="35">
        <v>6.5</v>
      </c>
      <c r="J81" s="33"/>
      <c r="K81" s="34"/>
      <c r="L81" s="34"/>
      <c r="M81" s="36"/>
      <c r="N81" s="37"/>
      <c r="O81" s="33">
        <v>0</v>
      </c>
      <c r="P81" s="34">
        <f>O81-G81</f>
        <v>-20</v>
      </c>
      <c r="Q81" s="34">
        <f>IF(P81&lt;0,0,O81-G81)</f>
        <v>0</v>
      </c>
      <c r="R81" s="36">
        <f>Q81*I81/100</f>
        <v>0</v>
      </c>
      <c r="S81" s="37">
        <v>7.9</v>
      </c>
      <c r="T81" s="33">
        <v>145</v>
      </c>
      <c r="U81" s="34">
        <f>T81-G81</f>
        <v>125</v>
      </c>
      <c r="V81" s="34">
        <f>IF(U81&lt;0,0,T81-G81)</f>
        <v>125</v>
      </c>
      <c r="W81" s="36">
        <f>V81*I81/100</f>
        <v>8.125</v>
      </c>
      <c r="X81" s="37">
        <v>7.9</v>
      </c>
      <c r="Y81" s="33">
        <v>14</v>
      </c>
      <c r="Z81" s="34">
        <f>Y81-G81</f>
        <v>-6</v>
      </c>
      <c r="AA81" s="34">
        <f>IF(Z81&lt;0,0,Y81-G81)</f>
        <v>0</v>
      </c>
      <c r="AB81" s="36">
        <f>AA81*I81/100</f>
        <v>0</v>
      </c>
      <c r="AC81" s="37">
        <v>7.9</v>
      </c>
      <c r="AD81" s="33">
        <v>13</v>
      </c>
      <c r="AE81" s="34">
        <f>AD81-G81</f>
        <v>-7</v>
      </c>
      <c r="AF81" s="34">
        <f>IF(AE81&lt;0,0,AD81-G81)</f>
        <v>0</v>
      </c>
      <c r="AG81" s="36">
        <f>AF81*I81/100</f>
        <v>0</v>
      </c>
      <c r="AH81" s="38">
        <v>7.9</v>
      </c>
      <c r="AI81" s="39">
        <f>AF81+AA81+V81+Q81+L81</f>
        <v>125</v>
      </c>
      <c r="AJ81" s="40">
        <f>AG81*AH81+AB81*AC81+W81*X81+R81*S81+M81*N81</f>
        <v>64.1875</v>
      </c>
    </row>
    <row r="82" spans="1:36" s="12" customFormat="1" x14ac:dyDescent="0.25">
      <c r="A82" s="33" t="s">
        <v>182</v>
      </c>
      <c r="B82" s="34" t="s">
        <v>23</v>
      </c>
      <c r="C82" s="34" t="s">
        <v>35</v>
      </c>
      <c r="D82" s="34" t="s">
        <v>176</v>
      </c>
      <c r="E82" s="34" t="s">
        <v>183</v>
      </c>
      <c r="F82" s="34" t="s">
        <v>27</v>
      </c>
      <c r="G82" s="34">
        <v>20</v>
      </c>
      <c r="H82" s="34" t="s">
        <v>28</v>
      </c>
      <c r="I82" s="35">
        <v>11</v>
      </c>
      <c r="J82" s="33">
        <v>0</v>
      </c>
      <c r="K82" s="34">
        <f>J82-G82</f>
        <v>-20</v>
      </c>
      <c r="L82" s="34">
        <f>IF(K82&lt;0,0,J82-G82)</f>
        <v>0</v>
      </c>
      <c r="M82" s="36">
        <f>L82*I82/100</f>
        <v>0</v>
      </c>
      <c r="N82" s="37">
        <v>7.9</v>
      </c>
      <c r="O82" s="33">
        <v>0</v>
      </c>
      <c r="P82" s="34">
        <f>O82-G82</f>
        <v>-20</v>
      </c>
      <c r="Q82" s="34">
        <f>IF(P82&lt;0,0,O82-G82)</f>
        <v>0</v>
      </c>
      <c r="R82" s="36">
        <f>Q82*I82/100</f>
        <v>0</v>
      </c>
      <c r="S82" s="37">
        <v>7.9</v>
      </c>
      <c r="T82" s="33">
        <v>0</v>
      </c>
      <c r="U82" s="34">
        <f>T82-G82</f>
        <v>-20</v>
      </c>
      <c r="V82" s="34">
        <f>IF(U82&lt;0,0,T82-G82)</f>
        <v>0</v>
      </c>
      <c r="W82" s="36">
        <f>V82*I82/100</f>
        <v>0</v>
      </c>
      <c r="X82" s="37">
        <v>7.9</v>
      </c>
      <c r="Y82" s="33">
        <v>0</v>
      </c>
      <c r="Z82" s="34">
        <f>Y82-G82</f>
        <v>-20</v>
      </c>
      <c r="AA82" s="34">
        <f>IF(Z82&lt;0,0,Y82-G82)</f>
        <v>0</v>
      </c>
      <c r="AB82" s="36">
        <f>AA82*I82/100</f>
        <v>0</v>
      </c>
      <c r="AC82" s="37">
        <v>7.9</v>
      </c>
      <c r="AD82" s="33">
        <v>0</v>
      </c>
      <c r="AE82" s="34">
        <f>AD82-G82</f>
        <v>-20</v>
      </c>
      <c r="AF82" s="34">
        <f>IF(AE82&lt;0,0,AD82-G82)</f>
        <v>0</v>
      </c>
      <c r="AG82" s="36">
        <f>AF82*I82/100</f>
        <v>0</v>
      </c>
      <c r="AH82" s="38">
        <v>7.9</v>
      </c>
      <c r="AI82" s="39">
        <f>AF82+AA82+V82+Q82+L82</f>
        <v>0</v>
      </c>
      <c r="AJ82" s="40">
        <f>AG82*AH82+AB82*AC82+W82*X82+R82*S82+M82*N82</f>
        <v>0</v>
      </c>
    </row>
    <row r="83" spans="1:36" s="12" customFormat="1" x14ac:dyDescent="0.25">
      <c r="A83" s="33" t="s">
        <v>184</v>
      </c>
      <c r="B83" s="34" t="s">
        <v>47</v>
      </c>
      <c r="C83" s="34" t="s">
        <v>99</v>
      </c>
      <c r="D83" s="34" t="s">
        <v>176</v>
      </c>
      <c r="E83" s="34" t="s">
        <v>185</v>
      </c>
      <c r="F83" s="34" t="s">
        <v>27</v>
      </c>
      <c r="G83" s="34">
        <v>20</v>
      </c>
      <c r="H83" s="34" t="s">
        <v>28</v>
      </c>
      <c r="I83" s="35">
        <v>11</v>
      </c>
      <c r="J83" s="33">
        <v>0</v>
      </c>
      <c r="K83" s="34">
        <f>J83-G83</f>
        <v>-20</v>
      </c>
      <c r="L83" s="34">
        <f>IF(K83&lt;0,0,J83-G83)</f>
        <v>0</v>
      </c>
      <c r="M83" s="36">
        <f>L83*I83/100</f>
        <v>0</v>
      </c>
      <c r="N83" s="37">
        <v>7.9</v>
      </c>
      <c r="O83" s="33">
        <v>0</v>
      </c>
      <c r="P83" s="34">
        <f>O83-G83</f>
        <v>-20</v>
      </c>
      <c r="Q83" s="34">
        <f>IF(P83&lt;0,0,O83-G83)</f>
        <v>0</v>
      </c>
      <c r="R83" s="36">
        <f>Q83*I83/100</f>
        <v>0</v>
      </c>
      <c r="S83" s="37">
        <v>7.9</v>
      </c>
      <c r="T83" s="33">
        <v>0</v>
      </c>
      <c r="U83" s="34">
        <f>T83-G83</f>
        <v>-20</v>
      </c>
      <c r="V83" s="34">
        <f>IF(U83&lt;0,0,T83-G83)</f>
        <v>0</v>
      </c>
      <c r="W83" s="36">
        <f>V83*I83/100</f>
        <v>0</v>
      </c>
      <c r="X83" s="37">
        <v>7.9</v>
      </c>
      <c r="Y83" s="33">
        <v>0</v>
      </c>
      <c r="Z83" s="34">
        <f>Y83-G83</f>
        <v>-20</v>
      </c>
      <c r="AA83" s="34">
        <f>IF(Z83&lt;0,0,Y83-G83)</f>
        <v>0</v>
      </c>
      <c r="AB83" s="36">
        <f>AA83*I83/100</f>
        <v>0</v>
      </c>
      <c r="AC83" s="37">
        <v>7.9</v>
      </c>
      <c r="AD83" s="33">
        <v>0</v>
      </c>
      <c r="AE83" s="34">
        <f>AD83-G83</f>
        <v>-20</v>
      </c>
      <c r="AF83" s="34">
        <f>IF(AE83&lt;0,0,AD83-G83)</f>
        <v>0</v>
      </c>
      <c r="AG83" s="36">
        <f>AF83*I83/100</f>
        <v>0</v>
      </c>
      <c r="AH83" s="38">
        <v>7.9</v>
      </c>
      <c r="AI83" s="39">
        <f>AF83+AA83+V83+Q83+L83</f>
        <v>0</v>
      </c>
      <c r="AJ83" s="40">
        <f>AG83*AH83+AB83*AC83+W83*X83+R83*S83+M83*N83</f>
        <v>0</v>
      </c>
    </row>
    <row r="84" spans="1:36" s="12" customFormat="1" x14ac:dyDescent="0.25">
      <c r="A84" s="33" t="s">
        <v>186</v>
      </c>
      <c r="B84" s="34" t="s">
        <v>38</v>
      </c>
      <c r="C84" s="34" t="s">
        <v>113</v>
      </c>
      <c r="D84" s="34" t="s">
        <v>176</v>
      </c>
      <c r="E84" s="34" t="s">
        <v>187</v>
      </c>
      <c r="F84" s="34" t="s">
        <v>27</v>
      </c>
      <c r="G84" s="34">
        <v>20</v>
      </c>
      <c r="H84" s="34" t="s">
        <v>43</v>
      </c>
      <c r="I84" s="35">
        <v>6.5</v>
      </c>
      <c r="J84" s="33">
        <v>18</v>
      </c>
      <c r="K84" s="34">
        <f>J84-G84</f>
        <v>-2</v>
      </c>
      <c r="L84" s="34">
        <f>IF(K84&lt;0,0,J84-G84)</f>
        <v>0</v>
      </c>
      <c r="M84" s="36">
        <f>L84*I84/100</f>
        <v>0</v>
      </c>
      <c r="N84" s="37">
        <v>6.6</v>
      </c>
      <c r="O84" s="33">
        <v>20</v>
      </c>
      <c r="P84" s="34">
        <f>O84-G84</f>
        <v>0</v>
      </c>
      <c r="Q84" s="34">
        <f>IF(P84&lt;0,0,O84-G84)</f>
        <v>0</v>
      </c>
      <c r="R84" s="36">
        <f>Q84*I84/100</f>
        <v>0</v>
      </c>
      <c r="S84" s="37">
        <v>6.6</v>
      </c>
      <c r="T84" s="33">
        <v>0</v>
      </c>
      <c r="U84" s="34">
        <f>T84-G84</f>
        <v>-20</v>
      </c>
      <c r="V84" s="34">
        <f>IF(U84&lt;0,0,T84-G84)</f>
        <v>0</v>
      </c>
      <c r="W84" s="36">
        <f>V84*I84/100</f>
        <v>0</v>
      </c>
      <c r="X84" s="37">
        <v>6.6</v>
      </c>
      <c r="Y84" s="33">
        <v>41</v>
      </c>
      <c r="Z84" s="34">
        <f>Y84-G84</f>
        <v>21</v>
      </c>
      <c r="AA84" s="34">
        <f>IF(Z84&lt;0,0,Y84-G84)</f>
        <v>21</v>
      </c>
      <c r="AB84" s="36">
        <f>AA84*I84/100</f>
        <v>1.365</v>
      </c>
      <c r="AC84" s="37">
        <v>6.6</v>
      </c>
      <c r="AD84" s="33">
        <v>15</v>
      </c>
      <c r="AE84" s="34">
        <f>AD84-G84</f>
        <v>-5</v>
      </c>
      <c r="AF84" s="34">
        <f>IF(AE84&lt;0,0,AD84-G84)</f>
        <v>0</v>
      </c>
      <c r="AG84" s="36">
        <f>AF84*I84/100</f>
        <v>0</v>
      </c>
      <c r="AH84" s="38">
        <v>6.6</v>
      </c>
      <c r="AI84" s="39">
        <f>AF84+AA84+V84+Q84+L84</f>
        <v>21</v>
      </c>
      <c r="AJ84" s="40">
        <f>AG84*AH84+AB84*AC84+W84*X84+R84*S84+M84*N84</f>
        <v>9.0090000000000003</v>
      </c>
    </row>
    <row r="85" spans="1:36" s="12" customFormat="1" x14ac:dyDescent="0.25">
      <c r="A85" s="33" t="s">
        <v>188</v>
      </c>
      <c r="B85" s="34" t="s">
        <v>23</v>
      </c>
      <c r="C85" s="34" t="s">
        <v>24</v>
      </c>
      <c r="D85" s="34" t="s">
        <v>176</v>
      </c>
      <c r="E85" s="34" t="s">
        <v>189</v>
      </c>
      <c r="F85" s="34" t="s">
        <v>27</v>
      </c>
      <c r="G85" s="34">
        <v>20</v>
      </c>
      <c r="H85" s="34" t="s">
        <v>28</v>
      </c>
      <c r="I85" s="35">
        <v>6.5</v>
      </c>
      <c r="J85" s="33">
        <v>0</v>
      </c>
      <c r="K85" s="34">
        <f>J85-G85</f>
        <v>-20</v>
      </c>
      <c r="L85" s="34">
        <f>IF(K85&lt;0,0,J85-G85)</f>
        <v>0</v>
      </c>
      <c r="M85" s="36">
        <f>L85*I85/100</f>
        <v>0</v>
      </c>
      <c r="N85" s="37">
        <v>7.9</v>
      </c>
      <c r="O85" s="33">
        <v>39</v>
      </c>
      <c r="P85" s="34">
        <f>O85-G85</f>
        <v>19</v>
      </c>
      <c r="Q85" s="34">
        <f>IF(P85&lt;0,0,O85-G85)</f>
        <v>19</v>
      </c>
      <c r="R85" s="36">
        <f>Q85*I85/100</f>
        <v>1.2350000000000001</v>
      </c>
      <c r="S85" s="37">
        <v>7.9</v>
      </c>
      <c r="T85" s="33">
        <v>38</v>
      </c>
      <c r="U85" s="34">
        <f>T85-G85</f>
        <v>18</v>
      </c>
      <c r="V85" s="34">
        <f>IF(U85&lt;0,0,T85-G85)</f>
        <v>18</v>
      </c>
      <c r="W85" s="36">
        <f>V85*I85/100</f>
        <v>1.17</v>
      </c>
      <c r="X85" s="37">
        <v>7.9</v>
      </c>
      <c r="Y85" s="33">
        <v>52</v>
      </c>
      <c r="Z85" s="34">
        <f>Y85-G85</f>
        <v>32</v>
      </c>
      <c r="AA85" s="34">
        <f>IF(Z85&lt;0,0,Y85-G85)</f>
        <v>32</v>
      </c>
      <c r="AB85" s="36">
        <f>AA85*I85/100</f>
        <v>2.08</v>
      </c>
      <c r="AC85" s="37">
        <v>7.9</v>
      </c>
      <c r="AD85" s="33">
        <v>0</v>
      </c>
      <c r="AE85" s="34">
        <f>AD85-G85</f>
        <v>-20</v>
      </c>
      <c r="AF85" s="34">
        <f>IF(AE85&lt;0,0,AD85-G85)</f>
        <v>0</v>
      </c>
      <c r="AG85" s="36">
        <f>AF85*I85/100</f>
        <v>0</v>
      </c>
      <c r="AH85" s="38">
        <v>7.9</v>
      </c>
      <c r="AI85" s="39">
        <f>AF85+AA85+V85+Q85+L85</f>
        <v>69</v>
      </c>
      <c r="AJ85" s="40">
        <f>AG85*AH85+AB85*AC85+W85*X85+R85*S85+M85*N85</f>
        <v>35.431500000000007</v>
      </c>
    </row>
    <row r="86" spans="1:36" s="12" customFormat="1" x14ac:dyDescent="0.25">
      <c r="A86" s="33" t="s">
        <v>190</v>
      </c>
      <c r="B86" s="34" t="s">
        <v>23</v>
      </c>
      <c r="C86" s="34" t="s">
        <v>24</v>
      </c>
      <c r="D86" s="34" t="s">
        <v>191</v>
      </c>
      <c r="E86" s="34" t="s">
        <v>192</v>
      </c>
      <c r="F86" s="34" t="s">
        <v>27</v>
      </c>
      <c r="G86" s="34">
        <v>20</v>
      </c>
      <c r="H86" s="34" t="s">
        <v>28</v>
      </c>
      <c r="I86" s="35">
        <v>6.5</v>
      </c>
      <c r="J86" s="33">
        <v>0</v>
      </c>
      <c r="K86" s="34">
        <f>J86-G86</f>
        <v>-20</v>
      </c>
      <c r="L86" s="34">
        <f>IF(K86&lt;0,0,J86-G86)</f>
        <v>0</v>
      </c>
      <c r="M86" s="36">
        <f>L86*I86/100</f>
        <v>0</v>
      </c>
      <c r="N86" s="37">
        <v>7.9</v>
      </c>
      <c r="O86" s="33">
        <v>0</v>
      </c>
      <c r="P86" s="34">
        <f>O86-G86</f>
        <v>-20</v>
      </c>
      <c r="Q86" s="34">
        <f>IF(P86&lt;0,0,O86-G86)</f>
        <v>0</v>
      </c>
      <c r="R86" s="36">
        <f>Q86*I86/100</f>
        <v>0</v>
      </c>
      <c r="S86" s="37">
        <v>7.9</v>
      </c>
      <c r="T86" s="33"/>
      <c r="U86" s="34"/>
      <c r="V86" s="34"/>
      <c r="W86" s="36"/>
      <c r="X86" s="37"/>
      <c r="Y86" s="33">
        <v>0</v>
      </c>
      <c r="Z86" s="34">
        <f>Y86-G86</f>
        <v>-20</v>
      </c>
      <c r="AA86" s="34">
        <f>IF(Z86&lt;0,0,Y86-G86)</f>
        <v>0</v>
      </c>
      <c r="AB86" s="36">
        <f>AA86*I86/100</f>
        <v>0</v>
      </c>
      <c r="AC86" s="37">
        <v>7.9</v>
      </c>
      <c r="AD86" s="33">
        <v>0</v>
      </c>
      <c r="AE86" s="34">
        <f>AD86-G86</f>
        <v>-20</v>
      </c>
      <c r="AF86" s="34">
        <f>IF(AE86&lt;0,0,AD86-G86)</f>
        <v>0</v>
      </c>
      <c r="AG86" s="36">
        <f>AF86*I86/100</f>
        <v>0</v>
      </c>
      <c r="AH86" s="38">
        <v>7.9</v>
      </c>
      <c r="AI86" s="39">
        <f>AF86+AA86+V86+Q86+L86</f>
        <v>0</v>
      </c>
      <c r="AJ86" s="40">
        <f>AG86*AH86+AB86*AC86+W86*X86+R86*S86+M86*N86</f>
        <v>0</v>
      </c>
    </row>
    <row r="87" spans="1:36" s="12" customFormat="1" x14ac:dyDescent="0.25">
      <c r="A87" s="33" t="s">
        <v>193</v>
      </c>
      <c r="B87" s="34" t="s">
        <v>38</v>
      </c>
      <c r="C87" s="34" t="s">
        <v>39</v>
      </c>
      <c r="D87" s="34" t="s">
        <v>191</v>
      </c>
      <c r="E87" s="34" t="s">
        <v>192</v>
      </c>
      <c r="F87" s="34" t="s">
        <v>27</v>
      </c>
      <c r="G87" s="34">
        <v>20</v>
      </c>
      <c r="H87" s="34" t="s">
        <v>28</v>
      </c>
      <c r="I87" s="35">
        <v>6.5</v>
      </c>
      <c r="J87" s="33">
        <v>48</v>
      </c>
      <c r="K87" s="34">
        <f>J87-G87</f>
        <v>28</v>
      </c>
      <c r="L87" s="34">
        <f>IF(K87&lt;0,0,J87-G87)</f>
        <v>28</v>
      </c>
      <c r="M87" s="36">
        <f>L87*I87/100</f>
        <v>1.82</v>
      </c>
      <c r="N87" s="37">
        <v>7.9</v>
      </c>
      <c r="O87" s="33">
        <v>76</v>
      </c>
      <c r="P87" s="34">
        <f>O87-G87</f>
        <v>56</v>
      </c>
      <c r="Q87" s="34">
        <f>IF(P87&lt;0,0,O87-G87)</f>
        <v>56</v>
      </c>
      <c r="R87" s="36">
        <f>Q87*I87/100</f>
        <v>3.64</v>
      </c>
      <c r="S87" s="37">
        <v>7.9</v>
      </c>
      <c r="T87" s="33">
        <v>19</v>
      </c>
      <c r="U87" s="34">
        <f>T87-G87</f>
        <v>-1</v>
      </c>
      <c r="V87" s="34">
        <f>IF(U87&lt;0,0,T87-G87)</f>
        <v>0</v>
      </c>
      <c r="W87" s="36">
        <f>V87*I87/100</f>
        <v>0</v>
      </c>
      <c r="X87" s="37">
        <v>7.9</v>
      </c>
      <c r="Y87" s="33">
        <v>0</v>
      </c>
      <c r="Z87" s="34">
        <f>Y87-G87</f>
        <v>-20</v>
      </c>
      <c r="AA87" s="34">
        <f>IF(Z87&lt;0,0,Y87-G87)</f>
        <v>0</v>
      </c>
      <c r="AB87" s="36">
        <f>AA87*I87/100</f>
        <v>0</v>
      </c>
      <c r="AC87" s="37">
        <v>7.9</v>
      </c>
      <c r="AD87" s="33">
        <v>91</v>
      </c>
      <c r="AE87" s="34">
        <f>AD87-G87</f>
        <v>71</v>
      </c>
      <c r="AF87" s="34">
        <f>IF(AE87&lt;0,0,AD87-G87)</f>
        <v>71</v>
      </c>
      <c r="AG87" s="36">
        <f>AF87*I87/100</f>
        <v>4.6150000000000002</v>
      </c>
      <c r="AH87" s="38">
        <v>7.9</v>
      </c>
      <c r="AI87" s="39">
        <f>AF87+AA87+V87+Q87+L87</f>
        <v>155</v>
      </c>
      <c r="AJ87" s="40">
        <f>AG87*AH87+AB87*AC87+W87*X87+R87*S87+M87*N87</f>
        <v>79.592500000000001</v>
      </c>
    </row>
    <row r="88" spans="1:36" s="12" customFormat="1" x14ac:dyDescent="0.25">
      <c r="A88" s="33" t="s">
        <v>190</v>
      </c>
      <c r="B88" s="34" t="s">
        <v>23</v>
      </c>
      <c r="C88" s="34" t="s">
        <v>24</v>
      </c>
      <c r="D88" s="34" t="s">
        <v>191</v>
      </c>
      <c r="E88" s="34" t="s">
        <v>194</v>
      </c>
      <c r="F88" s="34" t="s">
        <v>27</v>
      </c>
      <c r="G88" s="34">
        <v>20</v>
      </c>
      <c r="H88" s="34" t="s">
        <v>28</v>
      </c>
      <c r="I88" s="35">
        <v>6.5</v>
      </c>
      <c r="J88" s="33"/>
      <c r="K88" s="34"/>
      <c r="L88" s="34"/>
      <c r="M88" s="36"/>
      <c r="N88" s="37"/>
      <c r="O88" s="33"/>
      <c r="P88" s="34"/>
      <c r="Q88" s="34"/>
      <c r="R88" s="36"/>
      <c r="S88" s="37"/>
      <c r="T88" s="33">
        <v>0</v>
      </c>
      <c r="U88" s="34">
        <f>T88-G88</f>
        <v>-20</v>
      </c>
      <c r="V88" s="34">
        <f>IF(U88&lt;0,0,T88-G88)</f>
        <v>0</v>
      </c>
      <c r="W88" s="36">
        <f>V88*I88/100</f>
        <v>0</v>
      </c>
      <c r="X88" s="37">
        <v>7.9</v>
      </c>
      <c r="Y88" s="33">
        <v>0</v>
      </c>
      <c r="Z88" s="34">
        <f>Y88-G88</f>
        <v>-20</v>
      </c>
      <c r="AA88" s="34">
        <f>IF(Z88&lt;0,0,Y88-G88)</f>
        <v>0</v>
      </c>
      <c r="AB88" s="36">
        <f>AA88*I88/100</f>
        <v>0</v>
      </c>
      <c r="AC88" s="37">
        <v>7.9</v>
      </c>
      <c r="AD88" s="33"/>
      <c r="AE88" s="34"/>
      <c r="AF88" s="34"/>
      <c r="AG88" s="36"/>
      <c r="AH88" s="38"/>
      <c r="AI88" s="39">
        <f>AF88+AA88+V88+Q88+L88</f>
        <v>0</v>
      </c>
      <c r="AJ88" s="40">
        <f>AG88*AH88+AB88*AC88+W88*X88+R88*S88+M88*N88</f>
        <v>0</v>
      </c>
    </row>
    <row r="89" spans="1:36" s="12" customFormat="1" x14ac:dyDescent="0.25">
      <c r="A89" s="33" t="s">
        <v>195</v>
      </c>
      <c r="B89" s="34" t="s">
        <v>47</v>
      </c>
      <c r="C89" s="34">
        <v>308</v>
      </c>
      <c r="D89" s="34" t="s">
        <v>191</v>
      </c>
      <c r="E89" s="34" t="s">
        <v>194</v>
      </c>
      <c r="F89" s="34" t="s">
        <v>27</v>
      </c>
      <c r="G89" s="34">
        <v>20</v>
      </c>
      <c r="H89" s="34" t="s">
        <v>28</v>
      </c>
      <c r="I89" s="35">
        <v>6.5</v>
      </c>
      <c r="J89" s="33"/>
      <c r="K89" s="34"/>
      <c r="L89" s="34"/>
      <c r="M89" s="36"/>
      <c r="N89" s="37"/>
      <c r="O89" s="33"/>
      <c r="P89" s="34"/>
      <c r="Q89" s="34"/>
      <c r="R89" s="36"/>
      <c r="S89" s="37"/>
      <c r="T89" s="33">
        <v>0</v>
      </c>
      <c r="U89" s="34">
        <f>T89-G89</f>
        <v>-20</v>
      </c>
      <c r="V89" s="34">
        <f>IF(U89&lt;0,0,T89-G89)</f>
        <v>0</v>
      </c>
      <c r="W89" s="36">
        <f>V89*I89/100</f>
        <v>0</v>
      </c>
      <c r="X89" s="37">
        <v>7.9</v>
      </c>
      <c r="Y89" s="33"/>
      <c r="Z89" s="34"/>
      <c r="AA89" s="34"/>
      <c r="AB89" s="36"/>
      <c r="AC89" s="37"/>
      <c r="AD89" s="33"/>
      <c r="AE89" s="34"/>
      <c r="AF89" s="34"/>
      <c r="AG89" s="36"/>
      <c r="AH89" s="38"/>
      <c r="AI89" s="39">
        <f>AF89+AA89+V89+Q89+L89</f>
        <v>0</v>
      </c>
      <c r="AJ89" s="40">
        <f>AG89*AH89+AB89*AC89+W89*X89+R89*S89+M89*N89</f>
        <v>0</v>
      </c>
    </row>
    <row r="90" spans="1:36" s="12" customFormat="1" x14ac:dyDescent="0.25">
      <c r="A90" s="33" t="s">
        <v>195</v>
      </c>
      <c r="B90" s="34" t="s">
        <v>47</v>
      </c>
      <c r="C90" s="34">
        <v>308</v>
      </c>
      <c r="D90" s="34" t="s">
        <v>191</v>
      </c>
      <c r="E90" s="34" t="s">
        <v>196</v>
      </c>
      <c r="F90" s="34" t="s">
        <v>27</v>
      </c>
      <c r="G90" s="34">
        <v>20</v>
      </c>
      <c r="H90" s="34" t="s">
        <v>28</v>
      </c>
      <c r="I90" s="35">
        <v>6.5</v>
      </c>
      <c r="J90" s="33">
        <v>0</v>
      </c>
      <c r="K90" s="34">
        <f>J90-G90</f>
        <v>-20</v>
      </c>
      <c r="L90" s="34">
        <f>IF(K90&lt;0,0,J90-G90)</f>
        <v>0</v>
      </c>
      <c r="M90" s="36">
        <f>L90*I90/100</f>
        <v>0</v>
      </c>
      <c r="N90" s="37">
        <v>7.9</v>
      </c>
      <c r="O90" s="33">
        <v>0</v>
      </c>
      <c r="P90" s="34">
        <f>O90-G90</f>
        <v>-20</v>
      </c>
      <c r="Q90" s="34">
        <f>IF(P90&lt;0,0,O90-G90)</f>
        <v>0</v>
      </c>
      <c r="R90" s="36">
        <f>Q90*I90/100</f>
        <v>0</v>
      </c>
      <c r="S90" s="37">
        <v>7.9</v>
      </c>
      <c r="T90" s="33">
        <v>0</v>
      </c>
      <c r="U90" s="34">
        <f>T90-G90</f>
        <v>-20</v>
      </c>
      <c r="V90" s="34">
        <f>IF(U90&lt;0,0,T90-G90)</f>
        <v>0</v>
      </c>
      <c r="W90" s="36">
        <f>V90*I90/100</f>
        <v>0</v>
      </c>
      <c r="X90" s="37">
        <v>7.9</v>
      </c>
      <c r="Y90" s="33">
        <v>0</v>
      </c>
      <c r="Z90" s="34">
        <f>Y90-G90</f>
        <v>-20</v>
      </c>
      <c r="AA90" s="34">
        <f>IF(Z90&lt;0,0,Y90-G90)</f>
        <v>0</v>
      </c>
      <c r="AB90" s="36">
        <f>AA90*I90/100</f>
        <v>0</v>
      </c>
      <c r="AC90" s="37">
        <v>7.9</v>
      </c>
      <c r="AD90" s="33">
        <v>0</v>
      </c>
      <c r="AE90" s="34">
        <f>AD90-G90</f>
        <v>-20</v>
      </c>
      <c r="AF90" s="34">
        <f>IF(AE90&lt;0,0,AD90-G90)</f>
        <v>0</v>
      </c>
      <c r="AG90" s="36">
        <f>AF90*I90/100</f>
        <v>0</v>
      </c>
      <c r="AH90" s="38">
        <v>7.9</v>
      </c>
      <c r="AI90" s="39">
        <f>AF90+AA90+V90+Q90+L90</f>
        <v>0</v>
      </c>
      <c r="AJ90" s="40">
        <f>AG90*AH90+AB90*AC90+W90*X90+R90*S90+M90*N90</f>
        <v>0</v>
      </c>
    </row>
    <row r="91" spans="1:36" s="12" customFormat="1" x14ac:dyDescent="0.25">
      <c r="A91" s="33" t="s">
        <v>197</v>
      </c>
      <c r="B91" s="34" t="s">
        <v>23</v>
      </c>
      <c r="C91" s="34" t="s">
        <v>24</v>
      </c>
      <c r="D91" s="34" t="s">
        <v>191</v>
      </c>
      <c r="E91" s="34" t="s">
        <v>198</v>
      </c>
      <c r="F91" s="34" t="s">
        <v>27</v>
      </c>
      <c r="G91" s="34">
        <v>20</v>
      </c>
      <c r="H91" s="34" t="s">
        <v>28</v>
      </c>
      <c r="I91" s="35">
        <v>6.5</v>
      </c>
      <c r="J91" s="33">
        <v>238</v>
      </c>
      <c r="K91" s="34">
        <f>J91-G91</f>
        <v>218</v>
      </c>
      <c r="L91" s="34">
        <f>IF(K91&lt;0,0,J91-G91)</f>
        <v>218</v>
      </c>
      <c r="M91" s="36">
        <f>L91*I91/100</f>
        <v>14.17</v>
      </c>
      <c r="N91" s="37">
        <v>7.9</v>
      </c>
      <c r="O91" s="33">
        <v>19</v>
      </c>
      <c r="P91" s="34">
        <f>O91-G91</f>
        <v>-1</v>
      </c>
      <c r="Q91" s="34">
        <f>IF(P91&lt;0,0,O91-G91)</f>
        <v>0</v>
      </c>
      <c r="R91" s="36">
        <f>Q91*I91/100</f>
        <v>0</v>
      </c>
      <c r="S91" s="37">
        <v>7.9</v>
      </c>
      <c r="T91" s="33">
        <v>63</v>
      </c>
      <c r="U91" s="34">
        <f>T91-G91</f>
        <v>43</v>
      </c>
      <c r="V91" s="34">
        <f>IF(U91&lt;0,0,T91-G91)</f>
        <v>43</v>
      </c>
      <c r="W91" s="36">
        <f>V91*I91/100</f>
        <v>2.7949999999999999</v>
      </c>
      <c r="X91" s="37">
        <v>7.9</v>
      </c>
      <c r="Y91" s="33">
        <v>155</v>
      </c>
      <c r="Z91" s="34">
        <f>Y91-G91</f>
        <v>135</v>
      </c>
      <c r="AA91" s="34">
        <f>IF(Z91&lt;0,0,Y91-G91)</f>
        <v>135</v>
      </c>
      <c r="AB91" s="36">
        <f>AA91*I91/100</f>
        <v>8.7750000000000004</v>
      </c>
      <c r="AC91" s="37">
        <v>7.9</v>
      </c>
      <c r="AD91" s="33"/>
      <c r="AE91" s="34"/>
      <c r="AF91" s="34"/>
      <c r="AG91" s="36"/>
      <c r="AH91" s="38"/>
      <c r="AI91" s="39">
        <f>AF91+AA91+V91+Q91+L91</f>
        <v>396</v>
      </c>
      <c r="AJ91" s="40">
        <f>AG91*AH91+AB91*AC91+W91*X91+R91*S91+M91*N91</f>
        <v>203.346</v>
      </c>
    </row>
    <row r="92" spans="1:36" s="12" customFormat="1" x14ac:dyDescent="0.25">
      <c r="A92" s="33" t="s">
        <v>199</v>
      </c>
      <c r="B92" s="34" t="s">
        <v>47</v>
      </c>
      <c r="C92" s="34" t="s">
        <v>99</v>
      </c>
      <c r="D92" s="34" t="s">
        <v>191</v>
      </c>
      <c r="E92" s="34" t="s">
        <v>200</v>
      </c>
      <c r="F92" s="34" t="s">
        <v>27</v>
      </c>
      <c r="G92" s="34">
        <v>20</v>
      </c>
      <c r="H92" s="34" t="s">
        <v>28</v>
      </c>
      <c r="I92" s="35">
        <v>11</v>
      </c>
      <c r="J92" s="33">
        <v>0</v>
      </c>
      <c r="K92" s="34">
        <f>J92-G92</f>
        <v>-20</v>
      </c>
      <c r="L92" s="34">
        <f>IF(K92&lt;0,0,J92-G92)</f>
        <v>0</v>
      </c>
      <c r="M92" s="36">
        <f>L92*I92/100</f>
        <v>0</v>
      </c>
      <c r="N92" s="37">
        <v>7.9</v>
      </c>
      <c r="O92" s="33">
        <v>0</v>
      </c>
      <c r="P92" s="34">
        <f>O92-G92</f>
        <v>-20</v>
      </c>
      <c r="Q92" s="34">
        <f>IF(P92&lt;0,0,O92-G92)</f>
        <v>0</v>
      </c>
      <c r="R92" s="36">
        <f>Q92*I92/100</f>
        <v>0</v>
      </c>
      <c r="S92" s="37">
        <v>7.9</v>
      </c>
      <c r="T92" s="33">
        <v>246</v>
      </c>
      <c r="U92" s="34">
        <f>T92-G92</f>
        <v>226</v>
      </c>
      <c r="V92" s="34">
        <f>IF(U92&lt;0,0,T92-G92)</f>
        <v>226</v>
      </c>
      <c r="W92" s="36">
        <f>V92*I92/100</f>
        <v>24.86</v>
      </c>
      <c r="X92" s="37">
        <v>7.9</v>
      </c>
      <c r="Y92" s="33">
        <v>0</v>
      </c>
      <c r="Z92" s="34">
        <f>Y92-G92</f>
        <v>-20</v>
      </c>
      <c r="AA92" s="34">
        <f>IF(Z92&lt;0,0,Y92-G92)</f>
        <v>0</v>
      </c>
      <c r="AB92" s="36">
        <f>AA92*I92/100</f>
        <v>0</v>
      </c>
      <c r="AC92" s="37">
        <v>7.9</v>
      </c>
      <c r="AD92" s="33">
        <v>0</v>
      </c>
      <c r="AE92" s="34">
        <f>AD92-G92</f>
        <v>-20</v>
      </c>
      <c r="AF92" s="34">
        <f>IF(AE92&lt;0,0,AD92-G92)</f>
        <v>0</v>
      </c>
      <c r="AG92" s="36">
        <f>AF92*I92/100</f>
        <v>0</v>
      </c>
      <c r="AH92" s="38">
        <v>7.9</v>
      </c>
      <c r="AI92" s="39">
        <f>AF92+AA92+V92+Q92+L92</f>
        <v>226</v>
      </c>
      <c r="AJ92" s="40">
        <f>AG92*AH92+AB92*AC92+W92*X92+R92*S92+M92*N92</f>
        <v>196.39400000000001</v>
      </c>
    </row>
    <row r="93" spans="1:36" s="12" customFormat="1" x14ac:dyDescent="0.25">
      <c r="A93" s="33" t="s">
        <v>201</v>
      </c>
      <c r="B93" s="34" t="s">
        <v>23</v>
      </c>
      <c r="C93" s="34" t="s">
        <v>24</v>
      </c>
      <c r="D93" s="34" t="s">
        <v>191</v>
      </c>
      <c r="E93" s="34" t="s">
        <v>202</v>
      </c>
      <c r="F93" s="34" t="s">
        <v>27</v>
      </c>
      <c r="G93" s="34">
        <v>20</v>
      </c>
      <c r="H93" s="34" t="s">
        <v>28</v>
      </c>
      <c r="I93" s="35">
        <v>6.5</v>
      </c>
      <c r="J93" s="33">
        <v>4</v>
      </c>
      <c r="K93" s="34">
        <f>J93-G93</f>
        <v>-16</v>
      </c>
      <c r="L93" s="34">
        <f>IF(K93&lt;0,0,J93-G93)</f>
        <v>0</v>
      </c>
      <c r="M93" s="36">
        <f>L93*I93/100</f>
        <v>0</v>
      </c>
      <c r="N93" s="37">
        <v>7.9</v>
      </c>
      <c r="O93" s="33">
        <v>4</v>
      </c>
      <c r="P93" s="34">
        <f>O93-G93</f>
        <v>-16</v>
      </c>
      <c r="Q93" s="34">
        <f>IF(P93&lt;0,0,O93-G93)</f>
        <v>0</v>
      </c>
      <c r="R93" s="36">
        <f>Q93*I93/100</f>
        <v>0</v>
      </c>
      <c r="S93" s="37">
        <v>7.9</v>
      </c>
      <c r="T93" s="33">
        <v>17</v>
      </c>
      <c r="U93" s="34">
        <f>T93-G93</f>
        <v>-3</v>
      </c>
      <c r="V93" s="34">
        <f>IF(U93&lt;0,0,T93-G93)</f>
        <v>0</v>
      </c>
      <c r="W93" s="36">
        <f>V93*I93/100</f>
        <v>0</v>
      </c>
      <c r="X93" s="37">
        <v>7.9</v>
      </c>
      <c r="Y93" s="33">
        <v>14</v>
      </c>
      <c r="Z93" s="34">
        <f>Y93-G93</f>
        <v>-6</v>
      </c>
      <c r="AA93" s="34">
        <f>IF(Z93&lt;0,0,Y93-G93)</f>
        <v>0</v>
      </c>
      <c r="AB93" s="36">
        <f>AA93*I93/100</f>
        <v>0</v>
      </c>
      <c r="AC93" s="37">
        <v>7.9</v>
      </c>
      <c r="AD93" s="33">
        <v>11</v>
      </c>
      <c r="AE93" s="34">
        <f>AD93-G93</f>
        <v>-9</v>
      </c>
      <c r="AF93" s="34">
        <f>IF(AE93&lt;0,0,AD93-G93)</f>
        <v>0</v>
      </c>
      <c r="AG93" s="36">
        <f>AF93*I93/100</f>
        <v>0</v>
      </c>
      <c r="AH93" s="38">
        <v>7.9</v>
      </c>
      <c r="AI93" s="39">
        <f>AF93+AA93+V93+Q93+L93</f>
        <v>0</v>
      </c>
      <c r="AJ93" s="40">
        <f>AG93*AH93+AB93*AC93+W93*X93+R93*S93+M93*N93</f>
        <v>0</v>
      </c>
    </row>
    <row r="94" spans="1:36" s="12" customFormat="1" x14ac:dyDescent="0.25">
      <c r="A94" s="33" t="s">
        <v>203</v>
      </c>
      <c r="B94" s="34" t="s">
        <v>47</v>
      </c>
      <c r="C94" s="34" t="s">
        <v>99</v>
      </c>
      <c r="D94" s="34" t="s">
        <v>204</v>
      </c>
      <c r="E94" s="34" t="s">
        <v>205</v>
      </c>
      <c r="F94" s="34" t="s">
        <v>27</v>
      </c>
      <c r="G94" s="34">
        <v>20</v>
      </c>
      <c r="H94" s="34" t="s">
        <v>28</v>
      </c>
      <c r="I94" s="35">
        <v>11</v>
      </c>
      <c r="J94" s="33">
        <v>0</v>
      </c>
      <c r="K94" s="34">
        <f>J94-G94</f>
        <v>-20</v>
      </c>
      <c r="L94" s="34">
        <f>IF(K94&lt;0,0,J94-G94)</f>
        <v>0</v>
      </c>
      <c r="M94" s="36">
        <f>L94*I94/100</f>
        <v>0</v>
      </c>
      <c r="N94" s="37">
        <v>7.9</v>
      </c>
      <c r="O94" s="33">
        <v>1</v>
      </c>
      <c r="P94" s="34">
        <f>O94-G94</f>
        <v>-19</v>
      </c>
      <c r="Q94" s="34">
        <f>IF(P94&lt;0,0,O94-G94)</f>
        <v>0</v>
      </c>
      <c r="R94" s="36">
        <f>Q94*I94/100</f>
        <v>0</v>
      </c>
      <c r="S94" s="37">
        <v>7.9</v>
      </c>
      <c r="T94" s="33">
        <v>1</v>
      </c>
      <c r="U94" s="34">
        <f>T94-G94</f>
        <v>-19</v>
      </c>
      <c r="V94" s="34">
        <f>IF(U94&lt;0,0,T94-G94)</f>
        <v>0</v>
      </c>
      <c r="W94" s="36">
        <f>V94*I94/100</f>
        <v>0</v>
      </c>
      <c r="X94" s="37">
        <v>7.9</v>
      </c>
      <c r="Y94" s="33">
        <v>0</v>
      </c>
      <c r="Z94" s="34">
        <f>Y94-G94</f>
        <v>-20</v>
      </c>
      <c r="AA94" s="34">
        <f>IF(Z94&lt;0,0,Y94-G94)</f>
        <v>0</v>
      </c>
      <c r="AB94" s="36">
        <f>AA94*I94/100</f>
        <v>0</v>
      </c>
      <c r="AC94" s="37">
        <v>7.9</v>
      </c>
      <c r="AD94" s="33">
        <v>0</v>
      </c>
      <c r="AE94" s="34">
        <f>AD94-G94</f>
        <v>-20</v>
      </c>
      <c r="AF94" s="34">
        <f>IF(AE94&lt;0,0,AD94-G94)</f>
        <v>0</v>
      </c>
      <c r="AG94" s="36">
        <f>AF94*I94/100</f>
        <v>0</v>
      </c>
      <c r="AH94" s="38">
        <v>7.9</v>
      </c>
      <c r="AI94" s="39">
        <f>AF94+AA94+V94+Q94+L94</f>
        <v>0</v>
      </c>
      <c r="AJ94" s="40">
        <f>AG94*AH94+AB94*AC94+W94*X94+R94*S94+M94*N94</f>
        <v>0</v>
      </c>
    </row>
    <row r="95" spans="1:36" s="12" customFormat="1" x14ac:dyDescent="0.25">
      <c r="A95" s="33" t="s">
        <v>206</v>
      </c>
      <c r="B95" s="34" t="s">
        <v>38</v>
      </c>
      <c r="C95" s="34" t="s">
        <v>39</v>
      </c>
      <c r="D95" s="34" t="s">
        <v>204</v>
      </c>
      <c r="E95" s="34" t="s">
        <v>207</v>
      </c>
      <c r="F95" s="34" t="s">
        <v>27</v>
      </c>
      <c r="G95" s="34">
        <v>20</v>
      </c>
      <c r="H95" s="34" t="s">
        <v>28</v>
      </c>
      <c r="I95" s="35">
        <v>6.5</v>
      </c>
      <c r="J95" s="33">
        <v>15</v>
      </c>
      <c r="K95" s="34">
        <f>J95-G95</f>
        <v>-5</v>
      </c>
      <c r="L95" s="34">
        <f>IF(K95&lt;0,0,J95-G95)</f>
        <v>0</v>
      </c>
      <c r="M95" s="36">
        <f>L95*I95/100</f>
        <v>0</v>
      </c>
      <c r="N95" s="37">
        <v>7.9</v>
      </c>
      <c r="O95" s="33">
        <v>5</v>
      </c>
      <c r="P95" s="34">
        <f>O95-G95</f>
        <v>-15</v>
      </c>
      <c r="Q95" s="34">
        <f>IF(P95&lt;0,0,O95-G95)</f>
        <v>0</v>
      </c>
      <c r="R95" s="36">
        <f>Q95*I95/100</f>
        <v>0</v>
      </c>
      <c r="S95" s="37">
        <v>7.9</v>
      </c>
      <c r="T95" s="33">
        <v>7</v>
      </c>
      <c r="U95" s="34">
        <f>T95-G95</f>
        <v>-13</v>
      </c>
      <c r="V95" s="34">
        <f>IF(U95&lt;0,0,T95-G95)</f>
        <v>0</v>
      </c>
      <c r="W95" s="36">
        <f>V95*I95/100</f>
        <v>0</v>
      </c>
      <c r="X95" s="37">
        <v>7.9</v>
      </c>
      <c r="Y95" s="33">
        <v>0</v>
      </c>
      <c r="Z95" s="34">
        <f>Y95-G95</f>
        <v>-20</v>
      </c>
      <c r="AA95" s="34">
        <f>IF(Z95&lt;0,0,Y95-G95)</f>
        <v>0</v>
      </c>
      <c r="AB95" s="36">
        <f>AA95*I95/100</f>
        <v>0</v>
      </c>
      <c r="AC95" s="37">
        <v>7.9</v>
      </c>
      <c r="AD95" s="33">
        <v>17</v>
      </c>
      <c r="AE95" s="34">
        <f>AD95-G95</f>
        <v>-3</v>
      </c>
      <c r="AF95" s="34">
        <f>IF(AE95&lt;0,0,AD95-G95)</f>
        <v>0</v>
      </c>
      <c r="AG95" s="36">
        <f>AF95*I95/100</f>
        <v>0</v>
      </c>
      <c r="AH95" s="38">
        <v>7.9</v>
      </c>
      <c r="AI95" s="39">
        <f>AF95+AA95+V95+Q95+L95</f>
        <v>0</v>
      </c>
      <c r="AJ95" s="40">
        <f>AG95*AH95+AB95*AC95+W95*X95+R95*S95+M95*N95</f>
        <v>0</v>
      </c>
    </row>
    <row r="96" spans="1:36" s="12" customFormat="1" x14ac:dyDescent="0.25">
      <c r="A96" s="33" t="s">
        <v>208</v>
      </c>
      <c r="B96" s="34" t="s">
        <v>47</v>
      </c>
      <c r="C96" s="34" t="s">
        <v>48</v>
      </c>
      <c r="D96" s="34" t="s">
        <v>204</v>
      </c>
      <c r="E96" s="34" t="s">
        <v>209</v>
      </c>
      <c r="F96" s="34" t="s">
        <v>27</v>
      </c>
      <c r="G96" s="34">
        <v>20</v>
      </c>
      <c r="H96" s="34" t="s">
        <v>28</v>
      </c>
      <c r="I96" s="35">
        <v>9</v>
      </c>
      <c r="J96" s="33">
        <v>0</v>
      </c>
      <c r="K96" s="34">
        <f>J96-G96</f>
        <v>-20</v>
      </c>
      <c r="L96" s="34">
        <f>IF(K96&lt;0,0,J96-G96)</f>
        <v>0</v>
      </c>
      <c r="M96" s="36">
        <f>L96*I96/100</f>
        <v>0</v>
      </c>
      <c r="N96" s="37">
        <v>7.9</v>
      </c>
      <c r="O96" s="33"/>
      <c r="P96" s="34"/>
      <c r="Q96" s="34"/>
      <c r="R96" s="36"/>
      <c r="S96" s="37"/>
      <c r="T96" s="33">
        <v>0</v>
      </c>
      <c r="U96" s="34">
        <f>T96-G96</f>
        <v>-20</v>
      </c>
      <c r="V96" s="34">
        <f>IF(U96&lt;0,0,T96-G96)</f>
        <v>0</v>
      </c>
      <c r="W96" s="36">
        <f>V96*I96/100</f>
        <v>0</v>
      </c>
      <c r="X96" s="37">
        <v>7.9</v>
      </c>
      <c r="Y96" s="33">
        <v>4</v>
      </c>
      <c r="Z96" s="34">
        <f>Y96-G96</f>
        <v>-16</v>
      </c>
      <c r="AA96" s="34">
        <f>IF(Z96&lt;0,0,Y96-G96)</f>
        <v>0</v>
      </c>
      <c r="AB96" s="36">
        <f>AA96*I96/100</f>
        <v>0</v>
      </c>
      <c r="AC96" s="37">
        <v>7.9</v>
      </c>
      <c r="AD96" s="33">
        <v>13</v>
      </c>
      <c r="AE96" s="34">
        <f>AD96-G96</f>
        <v>-7</v>
      </c>
      <c r="AF96" s="34">
        <f>IF(AE96&lt;0,0,AD96-G96)</f>
        <v>0</v>
      </c>
      <c r="AG96" s="36">
        <f>AF96*I96/100</f>
        <v>0</v>
      </c>
      <c r="AH96" s="38">
        <v>7.9</v>
      </c>
      <c r="AI96" s="39">
        <f>AF96+AA96+V96+Q96+L96</f>
        <v>0</v>
      </c>
      <c r="AJ96" s="40">
        <f>AG96*AH96+AB96*AC96+W96*X96+R96*S96+M96*N96</f>
        <v>0</v>
      </c>
    </row>
    <row r="97" spans="1:36" s="12" customFormat="1" x14ac:dyDescent="0.25">
      <c r="A97" s="33" t="s">
        <v>210</v>
      </c>
      <c r="B97" s="34" t="s">
        <v>23</v>
      </c>
      <c r="C97" s="34" t="s">
        <v>24</v>
      </c>
      <c r="D97" s="34" t="s">
        <v>204</v>
      </c>
      <c r="E97" s="34" t="s">
        <v>211</v>
      </c>
      <c r="F97" s="34" t="s">
        <v>27</v>
      </c>
      <c r="G97" s="34">
        <v>20</v>
      </c>
      <c r="H97" s="34" t="s">
        <v>28</v>
      </c>
      <c r="I97" s="35">
        <v>6.5</v>
      </c>
      <c r="J97" s="33">
        <v>0</v>
      </c>
      <c r="K97" s="34">
        <f>J97-G97</f>
        <v>-20</v>
      </c>
      <c r="L97" s="34">
        <f>IF(K97&lt;0,0,J97-G97)</f>
        <v>0</v>
      </c>
      <c r="M97" s="36">
        <f>L97*I97/100</f>
        <v>0</v>
      </c>
      <c r="N97" s="37">
        <v>7.9</v>
      </c>
      <c r="O97" s="33">
        <v>10</v>
      </c>
      <c r="P97" s="34">
        <f>O97-G97</f>
        <v>-10</v>
      </c>
      <c r="Q97" s="34">
        <f>IF(P97&lt;0,0,O97-G97)</f>
        <v>0</v>
      </c>
      <c r="R97" s="36">
        <f>Q97*I97/100</f>
        <v>0</v>
      </c>
      <c r="S97" s="37">
        <v>7.9</v>
      </c>
      <c r="T97" s="33">
        <v>6</v>
      </c>
      <c r="U97" s="34">
        <f>T97-G97</f>
        <v>-14</v>
      </c>
      <c r="V97" s="34">
        <f>IF(U97&lt;0,0,T97-G97)</f>
        <v>0</v>
      </c>
      <c r="W97" s="36">
        <f>V97*I97/100</f>
        <v>0</v>
      </c>
      <c r="X97" s="37">
        <v>7.9</v>
      </c>
      <c r="Y97" s="33">
        <v>81</v>
      </c>
      <c r="Z97" s="34">
        <f>Y97-G97</f>
        <v>61</v>
      </c>
      <c r="AA97" s="34">
        <f>IF(Z97&lt;0,0,Y97-G97)</f>
        <v>61</v>
      </c>
      <c r="AB97" s="36">
        <f>AA97*I97/100</f>
        <v>3.9649999999999999</v>
      </c>
      <c r="AC97" s="37">
        <v>7.9</v>
      </c>
      <c r="AD97" s="33">
        <v>0</v>
      </c>
      <c r="AE97" s="34">
        <f>AD97-G97</f>
        <v>-20</v>
      </c>
      <c r="AF97" s="34">
        <f>IF(AE97&lt;0,0,AD97-G97)</f>
        <v>0</v>
      </c>
      <c r="AG97" s="36">
        <f>AF97*I97/100</f>
        <v>0</v>
      </c>
      <c r="AH97" s="38">
        <v>7.9</v>
      </c>
      <c r="AI97" s="39">
        <f>AF97+AA97+V97+Q97+L97</f>
        <v>61</v>
      </c>
      <c r="AJ97" s="40">
        <f>AG97*AH97+AB97*AC97+W97*X97+R97*S97+M97*N97</f>
        <v>31.323499999999999</v>
      </c>
    </row>
    <row r="98" spans="1:36" s="12" customFormat="1" x14ac:dyDescent="0.25">
      <c r="A98" s="33" t="s">
        <v>212</v>
      </c>
      <c r="B98" s="34" t="s">
        <v>23</v>
      </c>
      <c r="C98" s="34" t="s">
        <v>35</v>
      </c>
      <c r="D98" s="34" t="s">
        <v>204</v>
      </c>
      <c r="E98" s="34" t="s">
        <v>213</v>
      </c>
      <c r="F98" s="34" t="s">
        <v>27</v>
      </c>
      <c r="G98" s="34">
        <v>20</v>
      </c>
      <c r="H98" s="34" t="s">
        <v>28</v>
      </c>
      <c r="I98" s="35">
        <v>11</v>
      </c>
      <c r="J98" s="33">
        <v>0</v>
      </c>
      <c r="K98" s="34">
        <f>J98-G98</f>
        <v>-20</v>
      </c>
      <c r="L98" s="34">
        <f>IF(K98&lt;0,0,J98-G98)</f>
        <v>0</v>
      </c>
      <c r="M98" s="36">
        <f>L98*I98/100</f>
        <v>0</v>
      </c>
      <c r="N98" s="37">
        <v>7.9</v>
      </c>
      <c r="O98" s="33">
        <v>0</v>
      </c>
      <c r="P98" s="34">
        <f>O98-G98</f>
        <v>-20</v>
      </c>
      <c r="Q98" s="34">
        <f>IF(P98&lt;0,0,O98-G98)</f>
        <v>0</v>
      </c>
      <c r="R98" s="36">
        <f>Q98*I98/100</f>
        <v>0</v>
      </c>
      <c r="S98" s="37">
        <v>7.9</v>
      </c>
      <c r="T98" s="33">
        <v>0</v>
      </c>
      <c r="U98" s="34">
        <f>T98-G98</f>
        <v>-20</v>
      </c>
      <c r="V98" s="34">
        <f>IF(U98&lt;0,0,T98-G98)</f>
        <v>0</v>
      </c>
      <c r="W98" s="36">
        <f>V98*I98/100</f>
        <v>0</v>
      </c>
      <c r="X98" s="37">
        <v>7.9</v>
      </c>
      <c r="Y98" s="33">
        <v>0</v>
      </c>
      <c r="Z98" s="34">
        <f>Y98-G98</f>
        <v>-20</v>
      </c>
      <c r="AA98" s="34">
        <f>IF(Z98&lt;0,0,Y98-G98)</f>
        <v>0</v>
      </c>
      <c r="AB98" s="36">
        <f>AA98*I98/100</f>
        <v>0</v>
      </c>
      <c r="AC98" s="37">
        <v>7.9</v>
      </c>
      <c r="AD98" s="33">
        <v>0</v>
      </c>
      <c r="AE98" s="34">
        <f>AD98-G98</f>
        <v>-20</v>
      </c>
      <c r="AF98" s="34">
        <f>IF(AE98&lt;0,0,AD98-G98)</f>
        <v>0</v>
      </c>
      <c r="AG98" s="36">
        <f>AF98*I98/100</f>
        <v>0</v>
      </c>
      <c r="AH98" s="38">
        <v>7.9</v>
      </c>
      <c r="AI98" s="39">
        <f>AF98+AA98+V98+Q98+L98</f>
        <v>0</v>
      </c>
      <c r="AJ98" s="40">
        <f>AG98*AH98+AB98*AC98+W98*X98+R98*S98+M98*N98</f>
        <v>0</v>
      </c>
    </row>
    <row r="99" spans="1:36" s="12" customFormat="1" x14ac:dyDescent="0.25">
      <c r="A99" s="33" t="s">
        <v>214</v>
      </c>
      <c r="B99" s="34" t="s">
        <v>47</v>
      </c>
      <c r="C99" s="34">
        <v>301</v>
      </c>
      <c r="D99" s="34" t="s">
        <v>204</v>
      </c>
      <c r="E99" s="34" t="s">
        <v>213</v>
      </c>
      <c r="F99" s="34" t="s">
        <v>27</v>
      </c>
      <c r="G99" s="34">
        <v>20</v>
      </c>
      <c r="H99" s="34" t="s">
        <v>28</v>
      </c>
      <c r="I99" s="35">
        <v>6.5</v>
      </c>
      <c r="J99" s="33">
        <v>0</v>
      </c>
      <c r="K99" s="34">
        <f>J99-G99</f>
        <v>-20</v>
      </c>
      <c r="L99" s="34">
        <f>IF(K99&lt;0,0,J99-G99)</f>
        <v>0</v>
      </c>
      <c r="M99" s="36">
        <f>L99*I99/100</f>
        <v>0</v>
      </c>
      <c r="N99" s="37">
        <v>7.9</v>
      </c>
      <c r="O99" s="33">
        <v>45</v>
      </c>
      <c r="P99" s="34">
        <f>O99-G99</f>
        <v>25</v>
      </c>
      <c r="Q99" s="34">
        <f>IF(P99&lt;0,0,O99-G99)</f>
        <v>25</v>
      </c>
      <c r="R99" s="36">
        <f>Q99*I99/100</f>
        <v>1.625</v>
      </c>
      <c r="S99" s="37">
        <v>7.9</v>
      </c>
      <c r="T99" s="33">
        <v>0</v>
      </c>
      <c r="U99" s="34">
        <f>T99-G99</f>
        <v>-20</v>
      </c>
      <c r="V99" s="34">
        <f>IF(U99&lt;0,0,T99-G99)</f>
        <v>0</v>
      </c>
      <c r="W99" s="36">
        <f>V99*I99/100</f>
        <v>0</v>
      </c>
      <c r="X99" s="37">
        <v>7.9</v>
      </c>
      <c r="Y99" s="33">
        <v>106</v>
      </c>
      <c r="Z99" s="34">
        <f>Y99-G99</f>
        <v>86</v>
      </c>
      <c r="AA99" s="34">
        <f>IF(Z99&lt;0,0,Y99-G99)</f>
        <v>86</v>
      </c>
      <c r="AB99" s="36">
        <f>AA99*I99/100</f>
        <v>5.59</v>
      </c>
      <c r="AC99" s="37">
        <v>7.9</v>
      </c>
      <c r="AD99" s="33">
        <v>0</v>
      </c>
      <c r="AE99" s="34">
        <f>AD99-G99</f>
        <v>-20</v>
      </c>
      <c r="AF99" s="34">
        <f>IF(AE99&lt;0,0,AD99-G99)</f>
        <v>0</v>
      </c>
      <c r="AG99" s="36">
        <f>AF99*I99/100</f>
        <v>0</v>
      </c>
      <c r="AH99" s="38">
        <v>7.9</v>
      </c>
      <c r="AI99" s="39">
        <f>AF99+AA99+V99+Q99+L99</f>
        <v>111</v>
      </c>
      <c r="AJ99" s="40">
        <f>AG99*AH99+AB99*AC99+W99*X99+R99*S99+M99*N99</f>
        <v>56.9985</v>
      </c>
    </row>
    <row r="100" spans="1:36" s="12" customFormat="1" x14ac:dyDescent="0.25">
      <c r="A100" s="33" t="s">
        <v>215</v>
      </c>
      <c r="B100" s="34" t="s">
        <v>23</v>
      </c>
      <c r="C100" s="34" t="s">
        <v>24</v>
      </c>
      <c r="D100" s="34" t="s">
        <v>216</v>
      </c>
      <c r="E100" s="34" t="s">
        <v>217</v>
      </c>
      <c r="F100" s="34" t="s">
        <v>27</v>
      </c>
      <c r="G100" s="34">
        <v>20</v>
      </c>
      <c r="H100" s="34" t="s">
        <v>28</v>
      </c>
      <c r="I100" s="35">
        <v>6.5</v>
      </c>
      <c r="J100" s="33">
        <v>7</v>
      </c>
      <c r="K100" s="34">
        <f>J100-G100</f>
        <v>-13</v>
      </c>
      <c r="L100" s="34">
        <f>IF(K100&lt;0,0,J100-G100)</f>
        <v>0</v>
      </c>
      <c r="M100" s="36">
        <f>L100*I100/100</f>
        <v>0</v>
      </c>
      <c r="N100" s="37">
        <v>7.9</v>
      </c>
      <c r="O100" s="33">
        <v>4</v>
      </c>
      <c r="P100" s="34">
        <f>O100-G100</f>
        <v>-16</v>
      </c>
      <c r="Q100" s="34">
        <f>IF(P100&lt;0,0,O100-G100)</f>
        <v>0</v>
      </c>
      <c r="R100" s="36">
        <f>Q100*I100/100</f>
        <v>0</v>
      </c>
      <c r="S100" s="37">
        <v>7.9</v>
      </c>
      <c r="T100" s="33">
        <v>0</v>
      </c>
      <c r="U100" s="34">
        <f>T100-G100</f>
        <v>-20</v>
      </c>
      <c r="V100" s="34">
        <f>IF(U100&lt;0,0,T100-G100)</f>
        <v>0</v>
      </c>
      <c r="W100" s="36">
        <f>V100*I100/100</f>
        <v>0</v>
      </c>
      <c r="X100" s="37">
        <v>7.9</v>
      </c>
      <c r="Y100" s="33">
        <v>155</v>
      </c>
      <c r="Z100" s="34">
        <f>Y100-G100</f>
        <v>135</v>
      </c>
      <c r="AA100" s="34">
        <f>IF(Z100&lt;0,0,Y100-G100)</f>
        <v>135</v>
      </c>
      <c r="AB100" s="36">
        <f>AA100*I100/100</f>
        <v>8.7750000000000004</v>
      </c>
      <c r="AC100" s="37">
        <v>7.9</v>
      </c>
      <c r="AD100" s="33">
        <v>0</v>
      </c>
      <c r="AE100" s="34">
        <f>AD100-G100</f>
        <v>-20</v>
      </c>
      <c r="AF100" s="34">
        <f>IF(AE100&lt;0,0,AD100-G100)</f>
        <v>0</v>
      </c>
      <c r="AG100" s="36">
        <f>AF100*I100/100</f>
        <v>0</v>
      </c>
      <c r="AH100" s="38">
        <v>7.9</v>
      </c>
      <c r="AI100" s="39">
        <f>AF100+AA100+V100+Q100+L100</f>
        <v>135</v>
      </c>
      <c r="AJ100" s="40">
        <f>AG100*AH100+AB100*AC100+W100*X100+R100*S100+M100*N100</f>
        <v>69.322500000000005</v>
      </c>
    </row>
    <row r="101" spans="1:36" s="12" customFormat="1" x14ac:dyDescent="0.25">
      <c r="A101" s="33" t="s">
        <v>218</v>
      </c>
      <c r="B101" s="34" t="s">
        <v>38</v>
      </c>
      <c r="C101" s="34" t="s">
        <v>39</v>
      </c>
      <c r="D101" s="34" t="s">
        <v>216</v>
      </c>
      <c r="E101" s="34" t="s">
        <v>219</v>
      </c>
      <c r="F101" s="34" t="s">
        <v>27</v>
      </c>
      <c r="G101" s="34">
        <v>20</v>
      </c>
      <c r="H101" s="34" t="s">
        <v>28</v>
      </c>
      <c r="I101" s="35">
        <v>6.5</v>
      </c>
      <c r="J101" s="33">
        <v>469</v>
      </c>
      <c r="K101" s="34">
        <f>J101-G101</f>
        <v>449</v>
      </c>
      <c r="L101" s="34">
        <f>IF(K101&lt;0,0,J101-G101)</f>
        <v>449</v>
      </c>
      <c r="M101" s="36">
        <f>L101*I101/100</f>
        <v>29.184999999999999</v>
      </c>
      <c r="N101" s="37">
        <v>7.9</v>
      </c>
      <c r="O101" s="33">
        <v>40</v>
      </c>
      <c r="P101" s="34">
        <f>O101-G101</f>
        <v>20</v>
      </c>
      <c r="Q101" s="34">
        <f>IF(P101&lt;0,0,O101-G101)</f>
        <v>20</v>
      </c>
      <c r="R101" s="36">
        <f>Q101*I101/100</f>
        <v>1.3</v>
      </c>
      <c r="S101" s="37">
        <v>7.9</v>
      </c>
      <c r="T101" s="33">
        <v>59</v>
      </c>
      <c r="U101" s="34">
        <f>T101-G101</f>
        <v>39</v>
      </c>
      <c r="V101" s="34">
        <f>IF(U101&lt;0,0,T101-G101)</f>
        <v>39</v>
      </c>
      <c r="W101" s="36">
        <f>V101*I101/100</f>
        <v>2.5350000000000001</v>
      </c>
      <c r="X101" s="37">
        <v>7.9</v>
      </c>
      <c r="Y101" s="33">
        <v>503</v>
      </c>
      <c r="Z101" s="34">
        <f>Y101-G101</f>
        <v>483</v>
      </c>
      <c r="AA101" s="34">
        <f>IF(Z101&lt;0,0,Y101-G101)</f>
        <v>483</v>
      </c>
      <c r="AB101" s="36">
        <f>AA101*I101/100</f>
        <v>31.395</v>
      </c>
      <c r="AC101" s="37">
        <v>7.9</v>
      </c>
      <c r="AD101" s="33">
        <v>277</v>
      </c>
      <c r="AE101" s="34">
        <f>AD101-G101</f>
        <v>257</v>
      </c>
      <c r="AF101" s="34">
        <f>IF(AE101&lt;0,0,AD101-G101)</f>
        <v>257</v>
      </c>
      <c r="AG101" s="36">
        <f>AF101*I101/100</f>
        <v>16.704999999999998</v>
      </c>
      <c r="AH101" s="38">
        <v>7.9</v>
      </c>
      <c r="AI101" s="39">
        <f>AF101+AA101+V101+Q101+L101</f>
        <v>1248</v>
      </c>
      <c r="AJ101" s="40">
        <f>AG101*AH101+AB101*AC101+W101*X101+R101*S101+M101*N101</f>
        <v>640.84799999999996</v>
      </c>
    </row>
    <row r="102" spans="1:36" s="12" customFormat="1" x14ac:dyDescent="0.25">
      <c r="A102" s="33" t="s">
        <v>220</v>
      </c>
      <c r="B102" s="34" t="s">
        <v>23</v>
      </c>
      <c r="C102" s="34" t="s">
        <v>102</v>
      </c>
      <c r="D102" s="34" t="s">
        <v>216</v>
      </c>
      <c r="E102" s="34" t="s">
        <v>221</v>
      </c>
      <c r="F102" s="34" t="s">
        <v>27</v>
      </c>
      <c r="G102" s="34">
        <v>20</v>
      </c>
      <c r="H102" s="34" t="s">
        <v>28</v>
      </c>
      <c r="I102" s="35">
        <v>6.5</v>
      </c>
      <c r="J102" s="33"/>
      <c r="K102" s="34"/>
      <c r="L102" s="34"/>
      <c r="M102" s="36"/>
      <c r="N102" s="37"/>
      <c r="O102" s="33">
        <v>422</v>
      </c>
      <c r="P102" s="34">
        <f>O102-G102</f>
        <v>402</v>
      </c>
      <c r="Q102" s="34">
        <f>IF(P102&lt;0,0,O102-G102)</f>
        <v>402</v>
      </c>
      <c r="R102" s="36">
        <f>Q102*I102/100</f>
        <v>26.13</v>
      </c>
      <c r="S102" s="37">
        <v>7.9</v>
      </c>
      <c r="T102" s="33">
        <v>329</v>
      </c>
      <c r="U102" s="34">
        <f>T102-G102</f>
        <v>309</v>
      </c>
      <c r="V102" s="34">
        <f>IF(U102&lt;0,0,T102-G102)</f>
        <v>309</v>
      </c>
      <c r="W102" s="36">
        <f>V102*I102/100</f>
        <v>20.085000000000001</v>
      </c>
      <c r="X102" s="37">
        <v>7.9</v>
      </c>
      <c r="Y102" s="33">
        <v>110</v>
      </c>
      <c r="Z102" s="34">
        <f>Y102-G102</f>
        <v>90</v>
      </c>
      <c r="AA102" s="34">
        <f>IF(Z102&lt;0,0,Y102-G102)</f>
        <v>90</v>
      </c>
      <c r="AB102" s="36">
        <f>AA102*I102/100</f>
        <v>5.85</v>
      </c>
      <c r="AC102" s="37">
        <v>7.9</v>
      </c>
      <c r="AD102" s="33">
        <v>36</v>
      </c>
      <c r="AE102" s="34">
        <f>AD102-G102</f>
        <v>16</v>
      </c>
      <c r="AF102" s="34">
        <f>IF(AE102&lt;0,0,AD102-G102)</f>
        <v>16</v>
      </c>
      <c r="AG102" s="36">
        <f>AF102*I102/100</f>
        <v>1.04</v>
      </c>
      <c r="AH102" s="38">
        <v>7.9</v>
      </c>
      <c r="AI102" s="39">
        <f>AF102+AA102+V102+Q102+L102</f>
        <v>817</v>
      </c>
      <c r="AJ102" s="40">
        <f>AG102*AH102+AB102*AC102+W102*X102+R102*S102+M102*N102</f>
        <v>419.52949999999998</v>
      </c>
    </row>
    <row r="103" spans="1:36" s="12" customFormat="1" x14ac:dyDescent="0.25">
      <c r="A103" s="33" t="s">
        <v>222</v>
      </c>
      <c r="B103" s="34" t="s">
        <v>38</v>
      </c>
      <c r="C103" s="34" t="s">
        <v>113</v>
      </c>
      <c r="D103" s="34" t="s">
        <v>216</v>
      </c>
      <c r="E103" s="34" t="s">
        <v>223</v>
      </c>
      <c r="F103" s="34" t="s">
        <v>27</v>
      </c>
      <c r="G103" s="34">
        <v>20</v>
      </c>
      <c r="H103" s="34" t="s">
        <v>43</v>
      </c>
      <c r="I103" s="35">
        <v>6.5</v>
      </c>
      <c r="J103" s="33">
        <v>128</v>
      </c>
      <c r="K103" s="34">
        <f>J103-G103</f>
        <v>108</v>
      </c>
      <c r="L103" s="34">
        <f>IF(K103&lt;0,0,J103-G103)</f>
        <v>108</v>
      </c>
      <c r="M103" s="36">
        <f>L103*I103/100</f>
        <v>7.02</v>
      </c>
      <c r="N103" s="37">
        <v>6.6</v>
      </c>
      <c r="O103" s="33">
        <v>0</v>
      </c>
      <c r="P103" s="34">
        <f>O103-G103</f>
        <v>-20</v>
      </c>
      <c r="Q103" s="34">
        <f>IF(P103&lt;0,0,O103-G103)</f>
        <v>0</v>
      </c>
      <c r="R103" s="36">
        <f>Q103*I103/100</f>
        <v>0</v>
      </c>
      <c r="S103" s="37">
        <v>6.6</v>
      </c>
      <c r="T103" s="33">
        <v>84</v>
      </c>
      <c r="U103" s="34">
        <f>T103-G103</f>
        <v>64</v>
      </c>
      <c r="V103" s="34">
        <f>IF(U103&lt;0,0,T103-G103)</f>
        <v>64</v>
      </c>
      <c r="W103" s="36">
        <f>V103*I103/100</f>
        <v>4.16</v>
      </c>
      <c r="X103" s="37">
        <v>6.6</v>
      </c>
      <c r="Y103" s="33">
        <v>3</v>
      </c>
      <c r="Z103" s="34">
        <f>Y103-G103</f>
        <v>-17</v>
      </c>
      <c r="AA103" s="34">
        <f>IF(Z103&lt;0,0,Y103-G103)</f>
        <v>0</v>
      </c>
      <c r="AB103" s="36">
        <f>AA103*I103/100</f>
        <v>0</v>
      </c>
      <c r="AC103" s="37">
        <v>6.6</v>
      </c>
      <c r="AD103" s="33">
        <v>12</v>
      </c>
      <c r="AE103" s="34">
        <f>AD103-G103</f>
        <v>-8</v>
      </c>
      <c r="AF103" s="34">
        <f>IF(AE103&lt;0,0,AD103-G103)</f>
        <v>0</v>
      </c>
      <c r="AG103" s="36">
        <f>AF103*I103/100</f>
        <v>0</v>
      </c>
      <c r="AH103" s="38">
        <v>6.6</v>
      </c>
      <c r="AI103" s="39">
        <f>AF103+AA103+V103+Q103+L103</f>
        <v>172</v>
      </c>
      <c r="AJ103" s="40">
        <f>AG103*AH103+AB103*AC103+W103*X103+R103*S103+M103*N103</f>
        <v>73.787999999999997</v>
      </c>
    </row>
    <row r="104" spans="1:36" s="12" customFormat="1" x14ac:dyDescent="0.25">
      <c r="A104" s="33" t="s">
        <v>224</v>
      </c>
      <c r="B104" s="34" t="s">
        <v>23</v>
      </c>
      <c r="C104" s="34" t="s">
        <v>24</v>
      </c>
      <c r="D104" s="34" t="s">
        <v>216</v>
      </c>
      <c r="E104" s="34" t="s">
        <v>225</v>
      </c>
      <c r="F104" s="34" t="s">
        <v>27</v>
      </c>
      <c r="G104" s="34">
        <v>20</v>
      </c>
      <c r="H104" s="34" t="s">
        <v>28</v>
      </c>
      <c r="I104" s="35">
        <v>6.5</v>
      </c>
      <c r="J104" s="33">
        <v>36</v>
      </c>
      <c r="K104" s="34">
        <f>J104-G104</f>
        <v>16</v>
      </c>
      <c r="L104" s="34">
        <f>IF(K104&lt;0,0,J104-G104)</f>
        <v>16</v>
      </c>
      <c r="M104" s="36">
        <f>L104*I104/100</f>
        <v>1.04</v>
      </c>
      <c r="N104" s="37">
        <v>7.9</v>
      </c>
      <c r="O104" s="33">
        <v>0</v>
      </c>
      <c r="P104" s="34">
        <f>O104-G104</f>
        <v>-20</v>
      </c>
      <c r="Q104" s="34">
        <f>IF(P104&lt;0,0,O104-G104)</f>
        <v>0</v>
      </c>
      <c r="R104" s="36">
        <f>Q104*I104/100</f>
        <v>0</v>
      </c>
      <c r="S104" s="37">
        <v>7.9</v>
      </c>
      <c r="T104" s="33">
        <v>0</v>
      </c>
      <c r="U104" s="34">
        <f>T104-G104</f>
        <v>-20</v>
      </c>
      <c r="V104" s="34">
        <f>IF(U104&lt;0,0,T104-G104)</f>
        <v>0</v>
      </c>
      <c r="W104" s="36">
        <f>V104*I104/100</f>
        <v>0</v>
      </c>
      <c r="X104" s="37">
        <v>7.9</v>
      </c>
      <c r="Y104" s="33">
        <v>33</v>
      </c>
      <c r="Z104" s="34">
        <f>Y104-G104</f>
        <v>13</v>
      </c>
      <c r="AA104" s="34">
        <f>IF(Z104&lt;0,0,Y104-G104)</f>
        <v>13</v>
      </c>
      <c r="AB104" s="36">
        <f>AA104*I104/100</f>
        <v>0.84499999999999997</v>
      </c>
      <c r="AC104" s="37">
        <v>7.9</v>
      </c>
      <c r="AD104" s="33">
        <v>3</v>
      </c>
      <c r="AE104" s="34">
        <f>AD104-G104</f>
        <v>-17</v>
      </c>
      <c r="AF104" s="34">
        <f>IF(AE104&lt;0,0,AD104-G104)</f>
        <v>0</v>
      </c>
      <c r="AG104" s="36">
        <f>AF104*I104/100</f>
        <v>0</v>
      </c>
      <c r="AH104" s="38">
        <v>7.9</v>
      </c>
      <c r="AI104" s="39">
        <f>AF104+AA104+V104+Q104+L104</f>
        <v>29</v>
      </c>
      <c r="AJ104" s="40">
        <f>AG104*AH104+AB104*AC104+W104*X104+R104*S104+M104*N104</f>
        <v>14.891500000000001</v>
      </c>
    </row>
    <row r="105" spans="1:36" s="12" customFormat="1" x14ac:dyDescent="0.25">
      <c r="A105" s="33" t="s">
        <v>226</v>
      </c>
      <c r="B105" s="34" t="s">
        <v>23</v>
      </c>
      <c r="C105" s="34" t="s">
        <v>24</v>
      </c>
      <c r="D105" s="34" t="s">
        <v>227</v>
      </c>
      <c r="E105" s="34" t="s">
        <v>228</v>
      </c>
      <c r="F105" s="34" t="s">
        <v>27</v>
      </c>
      <c r="G105" s="34">
        <v>20</v>
      </c>
      <c r="H105" s="34" t="s">
        <v>28</v>
      </c>
      <c r="I105" s="35">
        <v>6.5</v>
      </c>
      <c r="J105" s="33">
        <v>0</v>
      </c>
      <c r="K105" s="34">
        <f>J105-G105</f>
        <v>-20</v>
      </c>
      <c r="L105" s="34">
        <f>IF(K105&lt;0,0,J105-G105)</f>
        <v>0</v>
      </c>
      <c r="M105" s="36">
        <f>L105*I105/100</f>
        <v>0</v>
      </c>
      <c r="N105" s="37">
        <v>7.9</v>
      </c>
      <c r="O105" s="33">
        <v>0</v>
      </c>
      <c r="P105" s="34">
        <f>O105-G105</f>
        <v>-20</v>
      </c>
      <c r="Q105" s="34">
        <f>IF(P105&lt;0,0,O105-G105)</f>
        <v>0</v>
      </c>
      <c r="R105" s="36">
        <f>Q105*I105/100</f>
        <v>0</v>
      </c>
      <c r="S105" s="37">
        <v>7.9</v>
      </c>
      <c r="T105" s="33">
        <v>0</v>
      </c>
      <c r="U105" s="34">
        <f>T105-G105</f>
        <v>-20</v>
      </c>
      <c r="V105" s="34">
        <f>IF(U105&lt;0,0,T105-G105)</f>
        <v>0</v>
      </c>
      <c r="W105" s="36">
        <f>V105*I105/100</f>
        <v>0</v>
      </c>
      <c r="X105" s="37">
        <v>7.9</v>
      </c>
      <c r="Y105" s="33">
        <v>12</v>
      </c>
      <c r="Z105" s="34">
        <f>Y105-G105</f>
        <v>-8</v>
      </c>
      <c r="AA105" s="34">
        <f>IF(Z105&lt;0,0,Y105-G105)</f>
        <v>0</v>
      </c>
      <c r="AB105" s="36">
        <f>AA105*I105/100</f>
        <v>0</v>
      </c>
      <c r="AC105" s="37">
        <v>7.9</v>
      </c>
      <c r="AD105" s="33">
        <v>12</v>
      </c>
      <c r="AE105" s="34">
        <f>AD105-G105</f>
        <v>-8</v>
      </c>
      <c r="AF105" s="34">
        <f>IF(AE105&lt;0,0,AD105-G105)</f>
        <v>0</v>
      </c>
      <c r="AG105" s="36">
        <f>AF105*I105/100</f>
        <v>0</v>
      </c>
      <c r="AH105" s="38">
        <v>7.9</v>
      </c>
      <c r="AI105" s="39">
        <f>AF105+AA105+V105+Q105+L105</f>
        <v>0</v>
      </c>
      <c r="AJ105" s="40">
        <f>AG105*AH105+AB105*AC105+W105*X105+R105*S105+M105*N105</f>
        <v>0</v>
      </c>
    </row>
    <row r="106" spans="1:36" s="12" customFormat="1" x14ac:dyDescent="0.25">
      <c r="A106" s="33" t="s">
        <v>229</v>
      </c>
      <c r="B106" s="34" t="s">
        <v>23</v>
      </c>
      <c r="C106" s="34" t="s">
        <v>24</v>
      </c>
      <c r="D106" s="34" t="s">
        <v>227</v>
      </c>
      <c r="E106" s="34" t="s">
        <v>228</v>
      </c>
      <c r="F106" s="34" t="s">
        <v>27</v>
      </c>
      <c r="G106" s="34">
        <v>20</v>
      </c>
      <c r="H106" s="34" t="s">
        <v>28</v>
      </c>
      <c r="I106" s="35">
        <v>6.5</v>
      </c>
      <c r="J106" s="33">
        <v>0</v>
      </c>
      <c r="K106" s="34">
        <f>J106-G106</f>
        <v>-20</v>
      </c>
      <c r="L106" s="34">
        <f>IF(K106&lt;0,0,J106-G106)</f>
        <v>0</v>
      </c>
      <c r="M106" s="36">
        <f>L106*I106/100</f>
        <v>0</v>
      </c>
      <c r="N106" s="37">
        <v>7.9</v>
      </c>
      <c r="O106" s="33"/>
      <c r="P106" s="34"/>
      <c r="Q106" s="34"/>
      <c r="R106" s="36"/>
      <c r="S106" s="37"/>
      <c r="T106" s="33"/>
      <c r="U106" s="34"/>
      <c r="V106" s="34"/>
      <c r="W106" s="36"/>
      <c r="X106" s="37"/>
      <c r="Y106" s="33"/>
      <c r="Z106" s="34"/>
      <c r="AA106" s="34"/>
      <c r="AB106" s="36"/>
      <c r="AC106" s="37"/>
      <c r="AD106" s="33"/>
      <c r="AE106" s="34"/>
      <c r="AF106" s="34"/>
      <c r="AG106" s="36"/>
      <c r="AH106" s="38"/>
      <c r="AI106" s="39">
        <f>AF106+AA106+V106+Q106+L106</f>
        <v>0</v>
      </c>
      <c r="AJ106" s="40">
        <f>AG106*AH106+AB106*AC106+W106*X106+R106*S106+M106*N106</f>
        <v>0</v>
      </c>
    </row>
    <row r="107" spans="1:36" s="12" customFormat="1" x14ac:dyDescent="0.25">
      <c r="A107" s="33" t="s">
        <v>226</v>
      </c>
      <c r="B107" s="34" t="s">
        <v>23</v>
      </c>
      <c r="C107" s="34" t="s">
        <v>24</v>
      </c>
      <c r="D107" s="34" t="s">
        <v>227</v>
      </c>
      <c r="E107" s="34" t="s">
        <v>230</v>
      </c>
      <c r="F107" s="34" t="s">
        <v>27</v>
      </c>
      <c r="G107" s="34">
        <v>20</v>
      </c>
      <c r="H107" s="34" t="s">
        <v>28</v>
      </c>
      <c r="I107" s="35">
        <v>6.5</v>
      </c>
      <c r="J107" s="33">
        <v>120</v>
      </c>
      <c r="K107" s="34">
        <f>J107-G107</f>
        <v>100</v>
      </c>
      <c r="L107" s="34">
        <f>IF(K107&lt;0,0,J107-G107)</f>
        <v>100</v>
      </c>
      <c r="M107" s="36">
        <f>L107*I107/100</f>
        <v>6.5</v>
      </c>
      <c r="N107" s="37">
        <v>7.9</v>
      </c>
      <c r="O107" s="33"/>
      <c r="P107" s="34"/>
      <c r="Q107" s="34"/>
      <c r="R107" s="36"/>
      <c r="S107" s="37"/>
      <c r="T107" s="33"/>
      <c r="U107" s="34"/>
      <c r="V107" s="34"/>
      <c r="W107" s="36"/>
      <c r="X107" s="37"/>
      <c r="Y107" s="33"/>
      <c r="Z107" s="34"/>
      <c r="AA107" s="34"/>
      <c r="AB107" s="36"/>
      <c r="AC107" s="37"/>
      <c r="AD107" s="33"/>
      <c r="AE107" s="34"/>
      <c r="AF107" s="34"/>
      <c r="AG107" s="36"/>
      <c r="AH107" s="38"/>
      <c r="AI107" s="39">
        <f>AF107+AA107+V107+Q107+L107</f>
        <v>100</v>
      </c>
      <c r="AJ107" s="40">
        <f>AG107*AH107+AB107*AC107+W107*X107+R107*S107+M107*N107</f>
        <v>51.35</v>
      </c>
    </row>
    <row r="108" spans="1:36" s="12" customFormat="1" x14ac:dyDescent="0.25">
      <c r="A108" s="33" t="s">
        <v>231</v>
      </c>
      <c r="B108" s="34" t="s">
        <v>23</v>
      </c>
      <c r="C108" s="34" t="s">
        <v>35</v>
      </c>
      <c r="D108" s="34" t="s">
        <v>227</v>
      </c>
      <c r="E108" s="34" t="s">
        <v>232</v>
      </c>
      <c r="F108" s="34" t="s">
        <v>27</v>
      </c>
      <c r="G108" s="34">
        <v>20</v>
      </c>
      <c r="H108" s="34" t="s">
        <v>28</v>
      </c>
      <c r="I108" s="35">
        <v>11</v>
      </c>
      <c r="J108" s="33">
        <v>22</v>
      </c>
      <c r="K108" s="34">
        <f>J108-G108</f>
        <v>2</v>
      </c>
      <c r="L108" s="34">
        <f>IF(K108&lt;0,0,J108-G108)</f>
        <v>2</v>
      </c>
      <c r="M108" s="36">
        <f>L108*I108/100</f>
        <v>0.22</v>
      </c>
      <c r="N108" s="37">
        <v>7.9</v>
      </c>
      <c r="O108" s="33">
        <v>22</v>
      </c>
      <c r="P108" s="34">
        <f>O108-G108</f>
        <v>2</v>
      </c>
      <c r="Q108" s="34">
        <f>IF(P108&lt;0,0,O108-G108)</f>
        <v>2</v>
      </c>
      <c r="R108" s="36">
        <f>Q108*I108/100</f>
        <v>0.22</v>
      </c>
      <c r="S108" s="37">
        <v>7.9</v>
      </c>
      <c r="T108" s="33">
        <v>16</v>
      </c>
      <c r="U108" s="34">
        <f>T108-G108</f>
        <v>-4</v>
      </c>
      <c r="V108" s="34">
        <f>IF(U108&lt;0,0,T108-G108)</f>
        <v>0</v>
      </c>
      <c r="W108" s="36">
        <f>V108*I108/100</f>
        <v>0</v>
      </c>
      <c r="X108" s="37">
        <v>7.9</v>
      </c>
      <c r="Y108" s="33">
        <v>0</v>
      </c>
      <c r="Z108" s="34">
        <f>Y108-G108</f>
        <v>-20</v>
      </c>
      <c r="AA108" s="34">
        <f>IF(Z108&lt;0,0,Y108-G108)</f>
        <v>0</v>
      </c>
      <c r="AB108" s="36">
        <f>AA108*I108/100</f>
        <v>0</v>
      </c>
      <c r="AC108" s="37">
        <v>7.9</v>
      </c>
      <c r="AD108" s="33"/>
      <c r="AE108" s="34"/>
      <c r="AF108" s="34"/>
      <c r="AG108" s="36"/>
      <c r="AH108" s="38"/>
      <c r="AI108" s="39">
        <f>AF108+AA108+V108+Q108+L108</f>
        <v>4</v>
      </c>
      <c r="AJ108" s="40">
        <f>AG108*AH108+AB108*AC108+W108*X108+R108*S108+M108*N108</f>
        <v>3.476</v>
      </c>
    </row>
    <row r="109" spans="1:36" s="12" customFormat="1" x14ac:dyDescent="0.25">
      <c r="A109" s="33" t="s">
        <v>231</v>
      </c>
      <c r="B109" s="34" t="s">
        <v>23</v>
      </c>
      <c r="C109" s="34" t="s">
        <v>35</v>
      </c>
      <c r="D109" s="34" t="s">
        <v>227</v>
      </c>
      <c r="E109" s="34" t="s">
        <v>233</v>
      </c>
      <c r="F109" s="34" t="s">
        <v>27</v>
      </c>
      <c r="G109" s="34">
        <v>20</v>
      </c>
      <c r="H109" s="34" t="s">
        <v>28</v>
      </c>
      <c r="I109" s="35">
        <v>11</v>
      </c>
      <c r="J109" s="33"/>
      <c r="K109" s="34"/>
      <c r="L109" s="34"/>
      <c r="M109" s="36"/>
      <c r="N109" s="37"/>
      <c r="O109" s="33"/>
      <c r="P109" s="34"/>
      <c r="Q109" s="34"/>
      <c r="R109" s="36"/>
      <c r="S109" s="37"/>
      <c r="T109" s="33"/>
      <c r="U109" s="34"/>
      <c r="V109" s="34"/>
      <c r="W109" s="36"/>
      <c r="X109" s="37"/>
      <c r="Y109" s="33"/>
      <c r="Z109" s="34"/>
      <c r="AA109" s="34"/>
      <c r="AB109" s="36"/>
      <c r="AC109" s="37"/>
      <c r="AD109" s="33">
        <v>0</v>
      </c>
      <c r="AE109" s="34">
        <f>AD109-G109</f>
        <v>-20</v>
      </c>
      <c r="AF109" s="34">
        <f>IF(AE109&lt;0,0,AD109-G109)</f>
        <v>0</v>
      </c>
      <c r="AG109" s="36">
        <f>AF109*I109/100</f>
        <v>0</v>
      </c>
      <c r="AH109" s="38">
        <v>7.9</v>
      </c>
      <c r="AI109" s="39">
        <f>AF109+AA109+V109+Q109+L109</f>
        <v>0</v>
      </c>
      <c r="AJ109" s="40">
        <f>AG109*AH109+AB109*AC109+W109*X109+R109*S109+M109*N109</f>
        <v>0</v>
      </c>
    </row>
    <row r="110" spans="1:36" s="12" customFormat="1" x14ac:dyDescent="0.25">
      <c r="A110" s="33" t="s">
        <v>234</v>
      </c>
      <c r="B110" s="34" t="s">
        <v>38</v>
      </c>
      <c r="C110" s="34" t="s">
        <v>39</v>
      </c>
      <c r="D110" s="34" t="s">
        <v>227</v>
      </c>
      <c r="E110" s="34" t="s">
        <v>233</v>
      </c>
      <c r="F110" s="34" t="s">
        <v>27</v>
      </c>
      <c r="G110" s="34">
        <v>20</v>
      </c>
      <c r="H110" s="34" t="s">
        <v>28</v>
      </c>
      <c r="I110" s="35">
        <v>6.5</v>
      </c>
      <c r="J110" s="33">
        <v>94</v>
      </c>
      <c r="K110" s="34">
        <f>J110-G110</f>
        <v>74</v>
      </c>
      <c r="L110" s="34">
        <f>IF(K110&lt;0,0,J110-G110)</f>
        <v>74</v>
      </c>
      <c r="M110" s="36">
        <f>L110*I110/100</f>
        <v>4.8099999999999996</v>
      </c>
      <c r="N110" s="37">
        <v>7.9</v>
      </c>
      <c r="O110" s="33"/>
      <c r="P110" s="34"/>
      <c r="Q110" s="34"/>
      <c r="R110" s="36"/>
      <c r="S110" s="37"/>
      <c r="T110" s="33"/>
      <c r="U110" s="34"/>
      <c r="V110" s="34"/>
      <c r="W110" s="36"/>
      <c r="X110" s="37"/>
      <c r="Y110" s="33">
        <v>0</v>
      </c>
      <c r="Z110" s="34">
        <f>Y110-G110</f>
        <v>-20</v>
      </c>
      <c r="AA110" s="34">
        <f>IF(Z110&lt;0,0,Y110-G110)</f>
        <v>0</v>
      </c>
      <c r="AB110" s="36">
        <f>AA110*I110/100</f>
        <v>0</v>
      </c>
      <c r="AC110" s="37">
        <v>7.9</v>
      </c>
      <c r="AD110" s="33"/>
      <c r="AE110" s="34"/>
      <c r="AF110" s="34"/>
      <c r="AG110" s="36"/>
      <c r="AH110" s="38"/>
      <c r="AI110" s="39">
        <f>AF110+AA110+V110+Q110+L110</f>
        <v>74</v>
      </c>
      <c r="AJ110" s="40">
        <f>AG110*AH110+AB110*AC110+W110*X110+R110*S110+M110*N110</f>
        <v>37.998999999999995</v>
      </c>
    </row>
    <row r="111" spans="1:36" s="12" customFormat="1" x14ac:dyDescent="0.25">
      <c r="A111" s="33" t="s">
        <v>229</v>
      </c>
      <c r="B111" s="34" t="s">
        <v>23</v>
      </c>
      <c r="C111" s="34" t="s">
        <v>24</v>
      </c>
      <c r="D111" s="34" t="s">
        <v>227</v>
      </c>
      <c r="E111" s="34" t="s">
        <v>233</v>
      </c>
      <c r="F111" s="34" t="s">
        <v>27</v>
      </c>
      <c r="G111" s="34">
        <v>20</v>
      </c>
      <c r="H111" s="34" t="s">
        <v>28</v>
      </c>
      <c r="I111" s="35">
        <v>6.5</v>
      </c>
      <c r="J111" s="33"/>
      <c r="K111" s="34"/>
      <c r="L111" s="34"/>
      <c r="M111" s="36"/>
      <c r="N111" s="37"/>
      <c r="O111" s="33">
        <v>123</v>
      </c>
      <c r="P111" s="34">
        <f>O111-G111</f>
        <v>103</v>
      </c>
      <c r="Q111" s="34">
        <f>IF(P111&lt;0,0,O111-G111)</f>
        <v>103</v>
      </c>
      <c r="R111" s="36">
        <f>Q111*I111/100</f>
        <v>6.6950000000000003</v>
      </c>
      <c r="S111" s="37">
        <v>7.9</v>
      </c>
      <c r="T111" s="33">
        <v>119</v>
      </c>
      <c r="U111" s="34">
        <f>T111-G111</f>
        <v>99</v>
      </c>
      <c r="V111" s="34">
        <f>IF(U111&lt;0,0,T111-G111)</f>
        <v>99</v>
      </c>
      <c r="W111" s="36">
        <f>V111*I111/100</f>
        <v>6.4349999999999996</v>
      </c>
      <c r="X111" s="37">
        <v>7.9</v>
      </c>
      <c r="Y111" s="33"/>
      <c r="Z111" s="34"/>
      <c r="AA111" s="34"/>
      <c r="AB111" s="36"/>
      <c r="AC111" s="37"/>
      <c r="AD111" s="33"/>
      <c r="AE111" s="34"/>
      <c r="AF111" s="34"/>
      <c r="AG111" s="36"/>
      <c r="AH111" s="38"/>
      <c r="AI111" s="39">
        <f>AF111+AA111+V111+Q111+L111</f>
        <v>202</v>
      </c>
      <c r="AJ111" s="40">
        <f>AG111*AH111+AB111*AC111+W111*X111+R111*S111+M111*N111</f>
        <v>103.727</v>
      </c>
    </row>
    <row r="112" spans="1:36" s="12" customFormat="1" x14ac:dyDescent="0.25">
      <c r="A112" s="33" t="s">
        <v>235</v>
      </c>
      <c r="B112" s="34" t="s">
        <v>38</v>
      </c>
      <c r="C112" s="34" t="s">
        <v>39</v>
      </c>
      <c r="D112" s="34" t="s">
        <v>227</v>
      </c>
      <c r="E112" s="34" t="s">
        <v>233</v>
      </c>
      <c r="F112" s="34" t="s">
        <v>27</v>
      </c>
      <c r="G112" s="34">
        <v>20</v>
      </c>
      <c r="H112" s="34" t="s">
        <v>43</v>
      </c>
      <c r="I112" s="35">
        <v>6.5</v>
      </c>
      <c r="J112" s="33"/>
      <c r="K112" s="34"/>
      <c r="L112" s="34"/>
      <c r="M112" s="36"/>
      <c r="N112" s="37"/>
      <c r="O112" s="33"/>
      <c r="P112" s="34"/>
      <c r="Q112" s="34"/>
      <c r="R112" s="36"/>
      <c r="S112" s="37"/>
      <c r="T112" s="33"/>
      <c r="U112" s="34"/>
      <c r="V112" s="34"/>
      <c r="W112" s="36"/>
      <c r="X112" s="37"/>
      <c r="Y112" s="33"/>
      <c r="Z112" s="34"/>
      <c r="AA112" s="34"/>
      <c r="AB112" s="36"/>
      <c r="AC112" s="37"/>
      <c r="AD112" s="33">
        <v>1</v>
      </c>
      <c r="AE112" s="34">
        <f>AD112-G112</f>
        <v>-19</v>
      </c>
      <c r="AF112" s="34">
        <f>IF(AE112&lt;0,0,AD112-G112)</f>
        <v>0</v>
      </c>
      <c r="AG112" s="36">
        <f>AF112*I112/100</f>
        <v>0</v>
      </c>
      <c r="AH112" s="38">
        <v>6.6</v>
      </c>
      <c r="AI112" s="39">
        <f>AF112+AA112+V112+Q112+L112</f>
        <v>0</v>
      </c>
      <c r="AJ112" s="40">
        <f>AG112*AH112+AB112*AC112+W112*X112+R112*S112+M112*N112</f>
        <v>0</v>
      </c>
    </row>
    <row r="113" spans="1:36" s="12" customFormat="1" x14ac:dyDescent="0.25">
      <c r="A113" s="33" t="s">
        <v>236</v>
      </c>
      <c r="B113" s="34" t="s">
        <v>38</v>
      </c>
      <c r="C113" s="34" t="s">
        <v>39</v>
      </c>
      <c r="D113" s="34" t="s">
        <v>237</v>
      </c>
      <c r="E113" s="34" t="s">
        <v>238</v>
      </c>
      <c r="F113" s="34" t="s">
        <v>27</v>
      </c>
      <c r="G113" s="34">
        <v>50</v>
      </c>
      <c r="H113" s="34" t="s">
        <v>28</v>
      </c>
      <c r="I113" s="35">
        <v>6.5</v>
      </c>
      <c r="J113" s="33">
        <v>157</v>
      </c>
      <c r="K113" s="34">
        <f>J113-G113</f>
        <v>107</v>
      </c>
      <c r="L113" s="34">
        <f>IF(K113&lt;0,0,J113-G113)</f>
        <v>107</v>
      </c>
      <c r="M113" s="36">
        <f>L113*I113/100</f>
        <v>6.9550000000000001</v>
      </c>
      <c r="N113" s="37">
        <v>7.9</v>
      </c>
      <c r="O113" s="33">
        <v>1019</v>
      </c>
      <c r="P113" s="34">
        <f>O113-G113</f>
        <v>969</v>
      </c>
      <c r="Q113" s="34">
        <f>IF(P113&lt;0,0,O113-G113)</f>
        <v>969</v>
      </c>
      <c r="R113" s="36">
        <f>Q113*I113/100</f>
        <v>62.984999999999999</v>
      </c>
      <c r="S113" s="37">
        <v>7.9</v>
      </c>
      <c r="T113" s="33">
        <v>200</v>
      </c>
      <c r="U113" s="34">
        <f>T113-G113</f>
        <v>150</v>
      </c>
      <c r="V113" s="34">
        <f>IF(U113&lt;0,0,T113-G113)</f>
        <v>150</v>
      </c>
      <c r="W113" s="36">
        <f>V113*I113/100</f>
        <v>9.75</v>
      </c>
      <c r="X113" s="37">
        <v>7.9</v>
      </c>
      <c r="Y113" s="33">
        <v>32</v>
      </c>
      <c r="Z113" s="34">
        <f>Y113-G113</f>
        <v>-18</v>
      </c>
      <c r="AA113" s="34">
        <f>IF(Z113&lt;0,0,Y113-G113)</f>
        <v>0</v>
      </c>
      <c r="AB113" s="36">
        <f>AA113*I113/100</f>
        <v>0</v>
      </c>
      <c r="AC113" s="37">
        <v>7.9</v>
      </c>
      <c r="AD113" s="33">
        <v>98</v>
      </c>
      <c r="AE113" s="34">
        <f>AD113-G113</f>
        <v>48</v>
      </c>
      <c r="AF113" s="34">
        <f>IF(AE113&lt;0,0,AD113-G113)</f>
        <v>48</v>
      </c>
      <c r="AG113" s="36">
        <f>AF113*I113/100</f>
        <v>3.12</v>
      </c>
      <c r="AH113" s="38">
        <v>7.9</v>
      </c>
      <c r="AI113" s="39">
        <f>AF113+AA113+V113+Q113+L113</f>
        <v>1274</v>
      </c>
      <c r="AJ113" s="40">
        <f>AG113*AH113+AB113*AC113+W113*X113+R113*S113+M113*N113</f>
        <v>654.19900000000007</v>
      </c>
    </row>
    <row r="114" spans="1:36" s="12" customFormat="1" x14ac:dyDescent="0.25">
      <c r="A114" s="33" t="s">
        <v>239</v>
      </c>
      <c r="B114" s="34" t="s">
        <v>23</v>
      </c>
      <c r="C114" s="34" t="s">
        <v>35</v>
      </c>
      <c r="D114" s="34" t="s">
        <v>237</v>
      </c>
      <c r="E114" s="34" t="s">
        <v>240</v>
      </c>
      <c r="F114" s="34" t="s">
        <v>27</v>
      </c>
      <c r="G114" s="34">
        <v>20</v>
      </c>
      <c r="H114" s="34" t="s">
        <v>28</v>
      </c>
      <c r="I114" s="35">
        <v>11</v>
      </c>
      <c r="J114" s="33"/>
      <c r="K114" s="34"/>
      <c r="L114" s="34"/>
      <c r="M114" s="36"/>
      <c r="N114" s="37"/>
      <c r="O114" s="33"/>
      <c r="P114" s="34"/>
      <c r="Q114" s="34"/>
      <c r="R114" s="36"/>
      <c r="S114" s="37"/>
      <c r="T114" s="33">
        <v>0</v>
      </c>
      <c r="U114" s="34">
        <f>T114-G114</f>
        <v>-20</v>
      </c>
      <c r="V114" s="34">
        <f>IF(U114&lt;0,0,T114-G114)</f>
        <v>0</v>
      </c>
      <c r="W114" s="36">
        <f>V114*I114/100</f>
        <v>0</v>
      </c>
      <c r="X114" s="37">
        <v>7.9</v>
      </c>
      <c r="Y114" s="33">
        <v>0</v>
      </c>
      <c r="Z114" s="34">
        <f>Y114-G114</f>
        <v>-20</v>
      </c>
      <c r="AA114" s="34">
        <f>IF(Z114&lt;0,0,Y114-G114)</f>
        <v>0</v>
      </c>
      <c r="AB114" s="36">
        <f>AA114*I114/100</f>
        <v>0</v>
      </c>
      <c r="AC114" s="37">
        <v>7.9</v>
      </c>
      <c r="AD114" s="33">
        <v>0</v>
      </c>
      <c r="AE114" s="34">
        <f>AD114-G114</f>
        <v>-20</v>
      </c>
      <c r="AF114" s="34">
        <f>IF(AE114&lt;0,0,AD114-G114)</f>
        <v>0</v>
      </c>
      <c r="AG114" s="36">
        <f>AF114*I114/100</f>
        <v>0</v>
      </c>
      <c r="AH114" s="38">
        <v>7.9</v>
      </c>
      <c r="AI114" s="39">
        <f>AF114+AA114+V114+Q114+L114</f>
        <v>0</v>
      </c>
      <c r="AJ114" s="40">
        <f>AG114*AH114+AB114*AC114+W114*X114+R114*S114+M114*N114</f>
        <v>0</v>
      </c>
    </row>
    <row r="115" spans="1:36" s="12" customFormat="1" x14ac:dyDescent="0.25">
      <c r="A115" s="33" t="s">
        <v>241</v>
      </c>
      <c r="B115" s="34" t="s">
        <v>38</v>
      </c>
      <c r="C115" s="34" t="s">
        <v>90</v>
      </c>
      <c r="D115" s="34" t="s">
        <v>237</v>
      </c>
      <c r="E115" s="34" t="s">
        <v>242</v>
      </c>
      <c r="F115" s="34" t="s">
        <v>27</v>
      </c>
      <c r="G115" s="34">
        <v>20</v>
      </c>
      <c r="H115" s="34" t="s">
        <v>43</v>
      </c>
      <c r="I115" s="35">
        <v>6.5</v>
      </c>
      <c r="J115" s="33">
        <v>6</v>
      </c>
      <c r="K115" s="34">
        <f>J115-G115</f>
        <v>-14</v>
      </c>
      <c r="L115" s="34">
        <f>IF(K115&lt;0,0,J115-G115)</f>
        <v>0</v>
      </c>
      <c r="M115" s="36">
        <f>L115*I115/100</f>
        <v>0</v>
      </c>
      <c r="N115" s="37">
        <v>6.6</v>
      </c>
      <c r="O115" s="33">
        <v>0</v>
      </c>
      <c r="P115" s="34">
        <f>O115-G115</f>
        <v>-20</v>
      </c>
      <c r="Q115" s="34">
        <f>IF(P115&lt;0,0,O115-G115)</f>
        <v>0</v>
      </c>
      <c r="R115" s="36">
        <f>Q115*I115/100</f>
        <v>0</v>
      </c>
      <c r="S115" s="37">
        <v>6.6</v>
      </c>
      <c r="T115" s="33">
        <v>0</v>
      </c>
      <c r="U115" s="34">
        <f>T115-G115</f>
        <v>-20</v>
      </c>
      <c r="V115" s="34">
        <f>IF(U115&lt;0,0,T115-G115)</f>
        <v>0</v>
      </c>
      <c r="W115" s="36">
        <f>V115*I115/100</f>
        <v>0</v>
      </c>
      <c r="X115" s="37">
        <v>6.6</v>
      </c>
      <c r="Y115" s="33">
        <v>0</v>
      </c>
      <c r="Z115" s="34">
        <f>Y115-G115</f>
        <v>-20</v>
      </c>
      <c r="AA115" s="34">
        <f>IF(Z115&lt;0,0,Y115-G115)</f>
        <v>0</v>
      </c>
      <c r="AB115" s="36">
        <f>AA115*I115/100</f>
        <v>0</v>
      </c>
      <c r="AC115" s="37">
        <v>6.6</v>
      </c>
      <c r="AD115" s="33">
        <v>0</v>
      </c>
      <c r="AE115" s="34">
        <f>AD115-G115</f>
        <v>-20</v>
      </c>
      <c r="AF115" s="34">
        <f>IF(AE115&lt;0,0,AD115-G115)</f>
        <v>0</v>
      </c>
      <c r="AG115" s="36">
        <f>AF115*I115/100</f>
        <v>0</v>
      </c>
      <c r="AH115" s="38">
        <v>6.6</v>
      </c>
      <c r="AI115" s="39">
        <f>AF115+AA115+V115+Q115+L115</f>
        <v>0</v>
      </c>
      <c r="AJ115" s="40">
        <f>AG115*AH115+AB115*AC115+W115*X115+R115*S115+M115*N115</f>
        <v>0</v>
      </c>
    </row>
    <row r="116" spans="1:36" s="12" customFormat="1" x14ac:dyDescent="0.25">
      <c r="A116" s="33" t="s">
        <v>243</v>
      </c>
      <c r="B116" s="34" t="s">
        <v>23</v>
      </c>
      <c r="C116" s="34" t="s">
        <v>24</v>
      </c>
      <c r="D116" s="34" t="s">
        <v>237</v>
      </c>
      <c r="E116" s="34" t="s">
        <v>244</v>
      </c>
      <c r="F116" s="34" t="s">
        <v>27</v>
      </c>
      <c r="G116" s="34">
        <v>50</v>
      </c>
      <c r="H116" s="34" t="s">
        <v>28</v>
      </c>
      <c r="I116" s="35">
        <v>6.5</v>
      </c>
      <c r="J116" s="33">
        <v>3</v>
      </c>
      <c r="K116" s="34">
        <f>J116-G116</f>
        <v>-47</v>
      </c>
      <c r="L116" s="34">
        <f>IF(K116&lt;0,0,J116-G116)</f>
        <v>0</v>
      </c>
      <c r="M116" s="36">
        <f>L116*I116/100</f>
        <v>0</v>
      </c>
      <c r="N116" s="37">
        <v>7.9</v>
      </c>
      <c r="O116" s="33">
        <v>20</v>
      </c>
      <c r="P116" s="34">
        <f>O116-G116</f>
        <v>-30</v>
      </c>
      <c r="Q116" s="34">
        <f>IF(P116&lt;0,0,O116-G116)</f>
        <v>0</v>
      </c>
      <c r="R116" s="36">
        <f>Q116*I116/100</f>
        <v>0</v>
      </c>
      <c r="S116" s="37">
        <v>7.9</v>
      </c>
      <c r="T116" s="33">
        <v>0</v>
      </c>
      <c r="U116" s="34">
        <f>T116-G116</f>
        <v>-50</v>
      </c>
      <c r="V116" s="34">
        <f>IF(U116&lt;0,0,T116-G116)</f>
        <v>0</v>
      </c>
      <c r="W116" s="36">
        <f>V116*I116/100</f>
        <v>0</v>
      </c>
      <c r="X116" s="37">
        <v>7.9</v>
      </c>
      <c r="Y116" s="33">
        <v>0</v>
      </c>
      <c r="Z116" s="34">
        <f>Y116-G116</f>
        <v>-50</v>
      </c>
      <c r="AA116" s="34">
        <f>IF(Z116&lt;0,0,Y116-G116)</f>
        <v>0</v>
      </c>
      <c r="AB116" s="36">
        <f>AA116*I116/100</f>
        <v>0</v>
      </c>
      <c r="AC116" s="37">
        <v>7.9</v>
      </c>
      <c r="AD116" s="33">
        <v>27</v>
      </c>
      <c r="AE116" s="34">
        <f>AD116-G116</f>
        <v>-23</v>
      </c>
      <c r="AF116" s="34">
        <f>IF(AE116&lt;0,0,AD116-G116)</f>
        <v>0</v>
      </c>
      <c r="AG116" s="36">
        <f>AF116*I116/100</f>
        <v>0</v>
      </c>
      <c r="AH116" s="38">
        <v>7.9</v>
      </c>
      <c r="AI116" s="39">
        <f>AF116+AA116+V116+Q116+L116</f>
        <v>0</v>
      </c>
      <c r="AJ116" s="40">
        <f>AG116*AH116+AB116*AC116+W116*X116+R116*S116+M116*N116</f>
        <v>0</v>
      </c>
    </row>
    <row r="117" spans="1:36" s="12" customFormat="1" x14ac:dyDescent="0.25">
      <c r="A117" s="33" t="s">
        <v>245</v>
      </c>
      <c r="B117" s="34" t="s">
        <v>38</v>
      </c>
      <c r="C117" s="34" t="s">
        <v>113</v>
      </c>
      <c r="D117" s="34" t="s">
        <v>237</v>
      </c>
      <c r="E117" s="34" t="s">
        <v>246</v>
      </c>
      <c r="F117" s="34" t="s">
        <v>27</v>
      </c>
      <c r="G117" s="34">
        <v>20</v>
      </c>
      <c r="H117" s="34" t="s">
        <v>43</v>
      </c>
      <c r="I117" s="35">
        <v>6.5</v>
      </c>
      <c r="J117" s="33">
        <v>58</v>
      </c>
      <c r="K117" s="34">
        <f>J117-G117</f>
        <v>38</v>
      </c>
      <c r="L117" s="34">
        <f>IF(K117&lt;0,0,J117-G117)</f>
        <v>38</v>
      </c>
      <c r="M117" s="36">
        <f>L117*I117/100</f>
        <v>2.4700000000000002</v>
      </c>
      <c r="N117" s="37">
        <v>6.6</v>
      </c>
      <c r="O117" s="33">
        <v>15</v>
      </c>
      <c r="P117" s="34">
        <f>O117-G117</f>
        <v>-5</v>
      </c>
      <c r="Q117" s="34">
        <f>IF(P117&lt;0,0,O117-G117)</f>
        <v>0</v>
      </c>
      <c r="R117" s="36">
        <f>Q117*I117/100</f>
        <v>0</v>
      </c>
      <c r="S117" s="37">
        <v>6.6</v>
      </c>
      <c r="T117" s="33">
        <v>81</v>
      </c>
      <c r="U117" s="34">
        <f>T117-G117</f>
        <v>61</v>
      </c>
      <c r="V117" s="34">
        <f>IF(U117&lt;0,0,T117-G117)</f>
        <v>61</v>
      </c>
      <c r="W117" s="36">
        <f>V117*I117/100</f>
        <v>3.9649999999999999</v>
      </c>
      <c r="X117" s="37">
        <v>6.6</v>
      </c>
      <c r="Y117" s="33">
        <v>6</v>
      </c>
      <c r="Z117" s="34">
        <f>Y117-G117</f>
        <v>-14</v>
      </c>
      <c r="AA117" s="34">
        <f>IF(Z117&lt;0,0,Y117-G117)</f>
        <v>0</v>
      </c>
      <c r="AB117" s="36">
        <f>AA117*I117/100</f>
        <v>0</v>
      </c>
      <c r="AC117" s="37">
        <v>6.6</v>
      </c>
      <c r="AD117" s="33">
        <v>5</v>
      </c>
      <c r="AE117" s="34">
        <f>AD117-G117</f>
        <v>-15</v>
      </c>
      <c r="AF117" s="34">
        <f>IF(AE117&lt;0,0,AD117-G117)</f>
        <v>0</v>
      </c>
      <c r="AG117" s="36">
        <f>AF117*I117/100</f>
        <v>0</v>
      </c>
      <c r="AH117" s="38">
        <v>6.6</v>
      </c>
      <c r="AI117" s="39">
        <f>AF117+AA117+V117+Q117+L117</f>
        <v>99</v>
      </c>
      <c r="AJ117" s="40">
        <f>AG117*AH117+AB117*AC117+W117*X117+R117*S117+M117*N117</f>
        <v>42.470999999999997</v>
      </c>
    </row>
    <row r="118" spans="1:36" s="12" customFormat="1" x14ac:dyDescent="0.25">
      <c r="A118" s="33" t="s">
        <v>247</v>
      </c>
      <c r="B118" s="34" t="s">
        <v>23</v>
      </c>
      <c r="C118" s="34" t="s">
        <v>24</v>
      </c>
      <c r="D118" s="34" t="s">
        <v>237</v>
      </c>
      <c r="E118" s="34" t="s">
        <v>248</v>
      </c>
      <c r="F118" s="34" t="s">
        <v>27</v>
      </c>
      <c r="G118" s="34">
        <v>50</v>
      </c>
      <c r="H118" s="34" t="s">
        <v>28</v>
      </c>
      <c r="I118" s="35">
        <v>6.5</v>
      </c>
      <c r="J118" s="33">
        <v>73</v>
      </c>
      <c r="K118" s="34">
        <f>J118-G118</f>
        <v>23</v>
      </c>
      <c r="L118" s="34">
        <f>IF(K118&lt;0,0,J118-G118)</f>
        <v>23</v>
      </c>
      <c r="M118" s="36">
        <f>L118*I118/100</f>
        <v>1.4950000000000001</v>
      </c>
      <c r="N118" s="37">
        <v>7.9</v>
      </c>
      <c r="O118" s="33">
        <v>24</v>
      </c>
      <c r="P118" s="34">
        <f>O118-G118</f>
        <v>-26</v>
      </c>
      <c r="Q118" s="34">
        <f>IF(P118&lt;0,0,O118-G118)</f>
        <v>0</v>
      </c>
      <c r="R118" s="36">
        <f>Q118*I118/100</f>
        <v>0</v>
      </c>
      <c r="S118" s="37">
        <v>7.9</v>
      </c>
      <c r="T118" s="33">
        <v>40</v>
      </c>
      <c r="U118" s="34">
        <f>T118-G118</f>
        <v>-10</v>
      </c>
      <c r="V118" s="34">
        <f>IF(U118&lt;0,0,T118-G118)</f>
        <v>0</v>
      </c>
      <c r="W118" s="36">
        <f>V118*I118/100</f>
        <v>0</v>
      </c>
      <c r="X118" s="37">
        <v>7.9</v>
      </c>
      <c r="Y118" s="33">
        <v>34</v>
      </c>
      <c r="Z118" s="34">
        <f>Y118-G118</f>
        <v>-16</v>
      </c>
      <c r="AA118" s="34">
        <f>IF(Z118&lt;0,0,Y118-G118)</f>
        <v>0</v>
      </c>
      <c r="AB118" s="36">
        <f>AA118*I118/100</f>
        <v>0</v>
      </c>
      <c r="AC118" s="37">
        <v>7.9</v>
      </c>
      <c r="AD118" s="33">
        <v>56</v>
      </c>
      <c r="AE118" s="34">
        <f>AD118-G118</f>
        <v>6</v>
      </c>
      <c r="AF118" s="34">
        <f>IF(AE118&lt;0,0,AD118-G118)</f>
        <v>6</v>
      </c>
      <c r="AG118" s="36">
        <f>AF118*I118/100</f>
        <v>0.39</v>
      </c>
      <c r="AH118" s="38">
        <v>7.9</v>
      </c>
      <c r="AI118" s="39">
        <f>AF118+AA118+V118+Q118+L118</f>
        <v>29</v>
      </c>
      <c r="AJ118" s="40">
        <f>AG118*AH118+AB118*AC118+W118*X118+R118*S118+M118*N118</f>
        <v>14.891500000000001</v>
      </c>
    </row>
    <row r="119" spans="1:36" s="12" customFormat="1" x14ac:dyDescent="0.25">
      <c r="A119" s="33" t="s">
        <v>249</v>
      </c>
      <c r="B119" s="34" t="s">
        <v>38</v>
      </c>
      <c r="C119" s="34" t="s">
        <v>113</v>
      </c>
      <c r="D119" s="34" t="s">
        <v>237</v>
      </c>
      <c r="E119" s="34" t="s">
        <v>250</v>
      </c>
      <c r="F119" s="34" t="s">
        <v>27</v>
      </c>
      <c r="G119" s="34">
        <v>20</v>
      </c>
      <c r="H119" s="34" t="s">
        <v>43</v>
      </c>
      <c r="I119" s="35">
        <v>6.5</v>
      </c>
      <c r="J119" s="33"/>
      <c r="K119" s="34"/>
      <c r="L119" s="34"/>
      <c r="M119" s="36"/>
      <c r="N119" s="37"/>
      <c r="O119" s="33">
        <v>43</v>
      </c>
      <c r="P119" s="34">
        <f>O119-G119</f>
        <v>23</v>
      </c>
      <c r="Q119" s="34">
        <f>IF(P119&lt;0,0,O119-G119)</f>
        <v>23</v>
      </c>
      <c r="R119" s="36">
        <f>Q119*I119/100</f>
        <v>1.4950000000000001</v>
      </c>
      <c r="S119" s="37">
        <v>6.6</v>
      </c>
      <c r="T119" s="33">
        <v>77</v>
      </c>
      <c r="U119" s="34">
        <f>T119-G119</f>
        <v>57</v>
      </c>
      <c r="V119" s="34">
        <f>IF(U119&lt;0,0,T119-G119)</f>
        <v>57</v>
      </c>
      <c r="W119" s="36">
        <f>V119*I119/100</f>
        <v>3.7050000000000001</v>
      </c>
      <c r="X119" s="37">
        <v>6.6</v>
      </c>
      <c r="Y119" s="33">
        <v>50</v>
      </c>
      <c r="Z119" s="34">
        <f>Y119-G119</f>
        <v>30</v>
      </c>
      <c r="AA119" s="34">
        <f>IF(Z119&lt;0,0,Y119-G119)</f>
        <v>30</v>
      </c>
      <c r="AB119" s="36">
        <f>AA119*I119/100</f>
        <v>1.95</v>
      </c>
      <c r="AC119" s="37">
        <v>6.6</v>
      </c>
      <c r="AD119" s="33">
        <v>76</v>
      </c>
      <c r="AE119" s="34">
        <f>AD119-G119</f>
        <v>56</v>
      </c>
      <c r="AF119" s="34">
        <f>IF(AE119&lt;0,0,AD119-G119)</f>
        <v>56</v>
      </c>
      <c r="AG119" s="36">
        <f>AF119*I119/100</f>
        <v>3.64</v>
      </c>
      <c r="AH119" s="38">
        <v>6.6</v>
      </c>
      <c r="AI119" s="39">
        <f>AF119+AA119+V119+Q119+L119</f>
        <v>166</v>
      </c>
      <c r="AJ119" s="40">
        <f>AG119*AH119+AB119*AC119+W119*X119+R119*S119+M119*N119</f>
        <v>71.213999999999999</v>
      </c>
    </row>
    <row r="120" spans="1:36" s="12" customFormat="1" x14ac:dyDescent="0.25">
      <c r="A120" s="33" t="s">
        <v>239</v>
      </c>
      <c r="B120" s="34" t="s">
        <v>23</v>
      </c>
      <c r="C120" s="34" t="s">
        <v>35</v>
      </c>
      <c r="D120" s="34" t="s">
        <v>237</v>
      </c>
      <c r="E120" s="34" t="s">
        <v>118</v>
      </c>
      <c r="F120" s="34" t="s">
        <v>27</v>
      </c>
      <c r="G120" s="34">
        <v>20</v>
      </c>
      <c r="H120" s="34" t="s">
        <v>28</v>
      </c>
      <c r="I120" s="35">
        <v>11</v>
      </c>
      <c r="J120" s="33">
        <v>0</v>
      </c>
      <c r="K120" s="34">
        <f>J120-G120</f>
        <v>-20</v>
      </c>
      <c r="L120" s="34">
        <f>IF(K120&lt;0,0,J120-G120)</f>
        <v>0</v>
      </c>
      <c r="M120" s="36">
        <f>L120*I120/100</f>
        <v>0</v>
      </c>
      <c r="N120" s="37">
        <v>7.9</v>
      </c>
      <c r="O120" s="33"/>
      <c r="P120" s="34"/>
      <c r="Q120" s="34"/>
      <c r="R120" s="36"/>
      <c r="S120" s="37"/>
      <c r="T120" s="33"/>
      <c r="U120" s="34"/>
      <c r="V120" s="34"/>
      <c r="W120" s="36"/>
      <c r="X120" s="37"/>
      <c r="Y120" s="33"/>
      <c r="Z120" s="34"/>
      <c r="AA120" s="34"/>
      <c r="AB120" s="36"/>
      <c r="AC120" s="37"/>
      <c r="AD120" s="33"/>
      <c r="AE120" s="34"/>
      <c r="AF120" s="34"/>
      <c r="AG120" s="36"/>
      <c r="AH120" s="38"/>
      <c r="AI120" s="39">
        <f>AF120+AA120+V120+Q120+L120</f>
        <v>0</v>
      </c>
      <c r="AJ120" s="40">
        <f>AG120*AH120+AB120*AC120+W120*X120+R120*S120+M120*N120</f>
        <v>0</v>
      </c>
    </row>
    <row r="121" spans="1:36" s="12" customFormat="1" x14ac:dyDescent="0.25">
      <c r="A121" s="33" t="s">
        <v>251</v>
      </c>
      <c r="B121" s="34" t="s">
        <v>23</v>
      </c>
      <c r="C121" s="34" t="s">
        <v>102</v>
      </c>
      <c r="D121" s="34" t="s">
        <v>237</v>
      </c>
      <c r="E121" s="34" t="s">
        <v>252</v>
      </c>
      <c r="F121" s="34" t="s">
        <v>27</v>
      </c>
      <c r="G121" s="34">
        <v>20</v>
      </c>
      <c r="H121" s="34" t="s">
        <v>28</v>
      </c>
      <c r="I121" s="35">
        <v>6.5</v>
      </c>
      <c r="J121" s="33">
        <v>0</v>
      </c>
      <c r="K121" s="34">
        <f>J121-G121</f>
        <v>-20</v>
      </c>
      <c r="L121" s="34">
        <f>IF(K121&lt;0,0,J121-G121)</f>
        <v>0</v>
      </c>
      <c r="M121" s="36">
        <f>L121*I121/100</f>
        <v>0</v>
      </c>
      <c r="N121" s="37">
        <v>7.9</v>
      </c>
      <c r="O121" s="33">
        <v>14</v>
      </c>
      <c r="P121" s="34">
        <f>O121-G121</f>
        <v>-6</v>
      </c>
      <c r="Q121" s="34">
        <f>IF(P121&lt;0,0,O121-G121)</f>
        <v>0</v>
      </c>
      <c r="R121" s="36">
        <f>Q121*I121/100</f>
        <v>0</v>
      </c>
      <c r="S121" s="37">
        <v>7.9</v>
      </c>
      <c r="T121" s="33">
        <v>0</v>
      </c>
      <c r="U121" s="34">
        <f>T121-G121</f>
        <v>-20</v>
      </c>
      <c r="V121" s="34">
        <f>IF(U121&lt;0,0,T121-G121)</f>
        <v>0</v>
      </c>
      <c r="W121" s="36">
        <f>V121*I121/100</f>
        <v>0</v>
      </c>
      <c r="X121" s="37">
        <v>7.9</v>
      </c>
      <c r="Y121" s="33">
        <v>2</v>
      </c>
      <c r="Z121" s="34">
        <f>Y121-G121</f>
        <v>-18</v>
      </c>
      <c r="AA121" s="34">
        <f>IF(Z121&lt;0,0,Y121-G121)</f>
        <v>0</v>
      </c>
      <c r="AB121" s="36">
        <f>AA121*I121/100</f>
        <v>0</v>
      </c>
      <c r="AC121" s="37">
        <v>7.9</v>
      </c>
      <c r="AD121" s="33">
        <v>0</v>
      </c>
      <c r="AE121" s="34">
        <f>AD121-G121</f>
        <v>-20</v>
      </c>
      <c r="AF121" s="34">
        <f>IF(AE121&lt;0,0,AD121-G121)</f>
        <v>0</v>
      </c>
      <c r="AG121" s="36">
        <f>AF121*I121/100</f>
        <v>0</v>
      </c>
      <c r="AH121" s="38">
        <v>7.9</v>
      </c>
      <c r="AI121" s="39">
        <f>AF121+AA121+V121+Q121+L121</f>
        <v>0</v>
      </c>
      <c r="AJ121" s="40">
        <f>AG121*AH121+AB121*AC121+W121*X121+R121*S121+M121*N121</f>
        <v>0</v>
      </c>
    </row>
    <row r="122" spans="1:36" s="12" customFormat="1" x14ac:dyDescent="0.25">
      <c r="A122" s="33" t="s">
        <v>253</v>
      </c>
      <c r="B122" s="34" t="s">
        <v>23</v>
      </c>
      <c r="C122" s="34" t="s">
        <v>24</v>
      </c>
      <c r="D122" s="34" t="s">
        <v>237</v>
      </c>
      <c r="E122" s="34" t="s">
        <v>254</v>
      </c>
      <c r="F122" s="34" t="s">
        <v>27</v>
      </c>
      <c r="G122" s="34">
        <v>20</v>
      </c>
      <c r="H122" s="34" t="s">
        <v>28</v>
      </c>
      <c r="I122" s="35">
        <v>6.5</v>
      </c>
      <c r="J122" s="33">
        <v>109</v>
      </c>
      <c r="K122" s="34">
        <f>J122-G122</f>
        <v>89</v>
      </c>
      <c r="L122" s="34">
        <f>IF(K122&lt;0,0,J122-G122)</f>
        <v>89</v>
      </c>
      <c r="M122" s="36">
        <f>L122*I122/100</f>
        <v>5.7850000000000001</v>
      </c>
      <c r="N122" s="37">
        <v>7.9</v>
      </c>
      <c r="O122" s="33">
        <v>152</v>
      </c>
      <c r="P122" s="34">
        <f>O122-G122</f>
        <v>132</v>
      </c>
      <c r="Q122" s="34">
        <f>IF(P122&lt;0,0,O122-G122)</f>
        <v>132</v>
      </c>
      <c r="R122" s="36">
        <f>Q122*I122/100</f>
        <v>8.58</v>
      </c>
      <c r="S122" s="37">
        <v>7.9</v>
      </c>
      <c r="T122" s="33">
        <v>78</v>
      </c>
      <c r="U122" s="34">
        <f>T122-G122</f>
        <v>58</v>
      </c>
      <c r="V122" s="34">
        <f>IF(U122&lt;0,0,T122-G122)</f>
        <v>58</v>
      </c>
      <c r="W122" s="36">
        <f>V122*I122/100</f>
        <v>3.77</v>
      </c>
      <c r="X122" s="37">
        <v>7.9</v>
      </c>
      <c r="Y122" s="33">
        <v>122</v>
      </c>
      <c r="Z122" s="34">
        <f>Y122-G122</f>
        <v>102</v>
      </c>
      <c r="AA122" s="34">
        <f>IF(Z122&lt;0,0,Y122-G122)</f>
        <v>102</v>
      </c>
      <c r="AB122" s="36">
        <f>AA122*I122/100</f>
        <v>6.63</v>
      </c>
      <c r="AC122" s="37">
        <v>7.9</v>
      </c>
      <c r="AD122" s="33">
        <v>123</v>
      </c>
      <c r="AE122" s="34">
        <f>AD122-G122</f>
        <v>103</v>
      </c>
      <c r="AF122" s="34">
        <f>IF(AE122&lt;0,0,AD122-G122)</f>
        <v>103</v>
      </c>
      <c r="AG122" s="36">
        <f>AF122*I122/100</f>
        <v>6.6950000000000003</v>
      </c>
      <c r="AH122" s="38">
        <v>7.9</v>
      </c>
      <c r="AI122" s="39">
        <f>AF122+AA122+V122+Q122+L122</f>
        <v>484</v>
      </c>
      <c r="AJ122" s="40">
        <f>AG122*AH122+AB122*AC122+W122*X122+R122*S122+M122*N122</f>
        <v>248.53400000000002</v>
      </c>
    </row>
    <row r="123" spans="1:36" s="12" customFormat="1" x14ac:dyDescent="0.25">
      <c r="A123" s="33" t="s">
        <v>255</v>
      </c>
      <c r="B123" s="34" t="s">
        <v>38</v>
      </c>
      <c r="C123" s="34" t="s">
        <v>39</v>
      </c>
      <c r="D123" s="34" t="s">
        <v>256</v>
      </c>
      <c r="E123" s="34" t="s">
        <v>257</v>
      </c>
      <c r="F123" s="34" t="s">
        <v>27</v>
      </c>
      <c r="G123" s="34">
        <v>40</v>
      </c>
      <c r="H123" s="34" t="s">
        <v>28</v>
      </c>
      <c r="I123" s="35">
        <v>6.5</v>
      </c>
      <c r="J123" s="33">
        <v>76</v>
      </c>
      <c r="K123" s="34">
        <f>J123-G123</f>
        <v>36</v>
      </c>
      <c r="L123" s="34">
        <f>IF(K123&lt;0,0,J123-G123)</f>
        <v>36</v>
      </c>
      <c r="M123" s="36">
        <f>L123*I123/100</f>
        <v>2.34</v>
      </c>
      <c r="N123" s="37">
        <v>7.9</v>
      </c>
      <c r="O123" s="33">
        <v>7</v>
      </c>
      <c r="P123" s="34">
        <f>O123-G123</f>
        <v>-33</v>
      </c>
      <c r="Q123" s="34">
        <f>IF(P123&lt;0,0,O123-G123)</f>
        <v>0</v>
      </c>
      <c r="R123" s="36">
        <f>Q123*I123/100</f>
        <v>0</v>
      </c>
      <c r="S123" s="37">
        <v>7.9</v>
      </c>
      <c r="T123" s="33">
        <v>63</v>
      </c>
      <c r="U123" s="34">
        <f>T123-G123</f>
        <v>23</v>
      </c>
      <c r="V123" s="34">
        <f>IF(U123&lt;0,0,T123-G123)</f>
        <v>23</v>
      </c>
      <c r="W123" s="36">
        <f>V123*I123/100</f>
        <v>1.4950000000000001</v>
      </c>
      <c r="X123" s="37">
        <v>7.9</v>
      </c>
      <c r="Y123" s="33">
        <v>64</v>
      </c>
      <c r="Z123" s="34">
        <f>Y123-G123</f>
        <v>24</v>
      </c>
      <c r="AA123" s="34">
        <f>IF(Z123&lt;0,0,Y123-G123)</f>
        <v>24</v>
      </c>
      <c r="AB123" s="36">
        <f>AA123*I123/100</f>
        <v>1.56</v>
      </c>
      <c r="AC123" s="37">
        <v>7.9</v>
      </c>
      <c r="AD123" s="33">
        <v>60</v>
      </c>
      <c r="AE123" s="34">
        <f>AD123-G123</f>
        <v>20</v>
      </c>
      <c r="AF123" s="34">
        <f>IF(AE123&lt;0,0,AD123-G123)</f>
        <v>20</v>
      </c>
      <c r="AG123" s="36">
        <f>AF123*I123/100</f>
        <v>1.3</v>
      </c>
      <c r="AH123" s="38">
        <v>7.9</v>
      </c>
      <c r="AI123" s="39">
        <f>AF123+AA123+V123+Q123+L123</f>
        <v>103</v>
      </c>
      <c r="AJ123" s="40">
        <f>AG123*AH123+AB123*AC123+W123*X123+R123*S123+M123*N123</f>
        <v>52.890500000000003</v>
      </c>
    </row>
    <row r="124" spans="1:36" s="12" customFormat="1" x14ac:dyDescent="0.25">
      <c r="A124" s="33" t="s">
        <v>258</v>
      </c>
      <c r="B124" s="34" t="s">
        <v>23</v>
      </c>
      <c r="C124" s="34" t="s">
        <v>24</v>
      </c>
      <c r="D124" s="34" t="s">
        <v>256</v>
      </c>
      <c r="E124" s="34" t="s">
        <v>257</v>
      </c>
      <c r="F124" s="34" t="s">
        <v>27</v>
      </c>
      <c r="G124" s="34">
        <v>40</v>
      </c>
      <c r="H124" s="34" t="s">
        <v>28</v>
      </c>
      <c r="I124" s="35">
        <v>6.5</v>
      </c>
      <c r="J124" s="33">
        <v>0</v>
      </c>
      <c r="K124" s="34">
        <f>J124-G124</f>
        <v>-40</v>
      </c>
      <c r="L124" s="34">
        <f>IF(K124&lt;0,0,J124-G124)</f>
        <v>0</v>
      </c>
      <c r="M124" s="36">
        <f>L124*I124/100</f>
        <v>0</v>
      </c>
      <c r="N124" s="37">
        <v>7.9</v>
      </c>
      <c r="O124" s="33">
        <v>0</v>
      </c>
      <c r="P124" s="34">
        <f>O124-G124</f>
        <v>-40</v>
      </c>
      <c r="Q124" s="34">
        <f>IF(P124&lt;0,0,O124-G124)</f>
        <v>0</v>
      </c>
      <c r="R124" s="36">
        <f>Q124*I124/100</f>
        <v>0</v>
      </c>
      <c r="S124" s="37">
        <v>7.9</v>
      </c>
      <c r="T124" s="33"/>
      <c r="U124" s="34"/>
      <c r="V124" s="34"/>
      <c r="W124" s="36"/>
      <c r="X124" s="37"/>
      <c r="Y124" s="33"/>
      <c r="Z124" s="34"/>
      <c r="AA124" s="34"/>
      <c r="AB124" s="36"/>
      <c r="AC124" s="37"/>
      <c r="AD124" s="33"/>
      <c r="AE124" s="34"/>
      <c r="AF124" s="34"/>
      <c r="AG124" s="36"/>
      <c r="AH124" s="38"/>
      <c r="AI124" s="39">
        <f>AF124+AA124+V124+Q124+L124</f>
        <v>0</v>
      </c>
      <c r="AJ124" s="40">
        <f>AG124*AH124+AB124*AC124+W124*X124+R124*S124+M124*N124</f>
        <v>0</v>
      </c>
    </row>
    <row r="125" spans="1:36" s="12" customFormat="1" x14ac:dyDescent="0.25">
      <c r="A125" s="33" t="s">
        <v>259</v>
      </c>
      <c r="B125" s="34" t="s">
        <v>47</v>
      </c>
      <c r="C125" s="34" t="s">
        <v>99</v>
      </c>
      <c r="D125" s="34" t="s">
        <v>256</v>
      </c>
      <c r="E125" s="34" t="s">
        <v>257</v>
      </c>
      <c r="F125" s="34" t="s">
        <v>27</v>
      </c>
      <c r="G125" s="34">
        <v>20</v>
      </c>
      <c r="H125" s="34" t="s">
        <v>28</v>
      </c>
      <c r="I125" s="35">
        <v>11</v>
      </c>
      <c r="J125" s="33">
        <v>0</v>
      </c>
      <c r="K125" s="34">
        <f>J125-G125</f>
        <v>-20</v>
      </c>
      <c r="L125" s="34">
        <f>IF(K125&lt;0,0,J125-G125)</f>
        <v>0</v>
      </c>
      <c r="M125" s="36">
        <f>L125*I125/100</f>
        <v>0</v>
      </c>
      <c r="N125" s="37">
        <v>7.9</v>
      </c>
      <c r="O125" s="33">
        <v>0</v>
      </c>
      <c r="P125" s="34">
        <f>O125-G125</f>
        <v>-20</v>
      </c>
      <c r="Q125" s="34">
        <f>IF(P125&lt;0,0,O125-G125)</f>
        <v>0</v>
      </c>
      <c r="R125" s="36">
        <f>Q125*I125/100</f>
        <v>0</v>
      </c>
      <c r="S125" s="37">
        <v>7.9</v>
      </c>
      <c r="T125" s="33">
        <v>0</v>
      </c>
      <c r="U125" s="34">
        <f>T125-G125</f>
        <v>-20</v>
      </c>
      <c r="V125" s="34">
        <f>IF(U125&lt;0,0,T125-G125)</f>
        <v>0</v>
      </c>
      <c r="W125" s="36">
        <f>V125*I125/100</f>
        <v>0</v>
      </c>
      <c r="X125" s="37">
        <v>7.9</v>
      </c>
      <c r="Y125" s="33">
        <v>0</v>
      </c>
      <c r="Z125" s="34">
        <f>Y125-G125</f>
        <v>-20</v>
      </c>
      <c r="AA125" s="34">
        <f>IF(Z125&lt;0,0,Y125-G125)</f>
        <v>0</v>
      </c>
      <c r="AB125" s="36">
        <f>AA125*I125/100</f>
        <v>0</v>
      </c>
      <c r="AC125" s="37">
        <v>7.9</v>
      </c>
      <c r="AD125" s="33">
        <v>0</v>
      </c>
      <c r="AE125" s="34">
        <f>AD125-G125</f>
        <v>-20</v>
      </c>
      <c r="AF125" s="34">
        <f>IF(AE125&lt;0,0,AD125-G125)</f>
        <v>0</v>
      </c>
      <c r="AG125" s="36">
        <f>AF125*I125/100</f>
        <v>0</v>
      </c>
      <c r="AH125" s="38">
        <v>7.9</v>
      </c>
      <c r="AI125" s="39">
        <f>AF125+AA125+V125+Q125+L125</f>
        <v>0</v>
      </c>
      <c r="AJ125" s="40">
        <f>AG125*AH125+AB125*AC125+W125*X125+R125*S125+M125*N125</f>
        <v>0</v>
      </c>
    </row>
    <row r="126" spans="1:36" s="12" customFormat="1" x14ac:dyDescent="0.25">
      <c r="A126" s="33" t="s">
        <v>260</v>
      </c>
      <c r="B126" s="34" t="s">
        <v>38</v>
      </c>
      <c r="C126" s="34" t="s">
        <v>39</v>
      </c>
      <c r="D126" s="34" t="s">
        <v>261</v>
      </c>
      <c r="E126" s="34" t="s">
        <v>262</v>
      </c>
      <c r="F126" s="34" t="s">
        <v>27</v>
      </c>
      <c r="G126" s="34">
        <v>20</v>
      </c>
      <c r="H126" s="34" t="s">
        <v>28</v>
      </c>
      <c r="I126" s="35">
        <v>6.5</v>
      </c>
      <c r="J126" s="33">
        <v>55</v>
      </c>
      <c r="K126" s="34">
        <f>J126-G126</f>
        <v>35</v>
      </c>
      <c r="L126" s="34">
        <f>IF(K126&lt;0,0,J126-G126)</f>
        <v>35</v>
      </c>
      <c r="M126" s="36">
        <f>L126*I126/100</f>
        <v>2.2749999999999999</v>
      </c>
      <c r="N126" s="37">
        <v>7.9</v>
      </c>
      <c r="O126" s="33">
        <v>87</v>
      </c>
      <c r="P126" s="34">
        <f>O126-G126</f>
        <v>67</v>
      </c>
      <c r="Q126" s="34">
        <f>IF(P126&lt;0,0,O126-G126)</f>
        <v>67</v>
      </c>
      <c r="R126" s="36">
        <f>Q126*I126/100</f>
        <v>4.3550000000000004</v>
      </c>
      <c r="S126" s="37">
        <v>7.9</v>
      </c>
      <c r="T126" s="33"/>
      <c r="U126" s="34"/>
      <c r="V126" s="34"/>
      <c r="W126" s="36"/>
      <c r="X126" s="37"/>
      <c r="Y126" s="33"/>
      <c r="Z126" s="34"/>
      <c r="AA126" s="34"/>
      <c r="AB126" s="36"/>
      <c r="AC126" s="37"/>
      <c r="AD126" s="33"/>
      <c r="AE126" s="34"/>
      <c r="AF126" s="34"/>
      <c r="AG126" s="36"/>
      <c r="AH126" s="38"/>
      <c r="AI126" s="39">
        <f>AF126+AA126+V126+Q126+L126</f>
        <v>102</v>
      </c>
      <c r="AJ126" s="40">
        <f>AG126*AH126+AB126*AC126+W126*X126+R126*S126+M126*N126</f>
        <v>52.37700000000001</v>
      </c>
    </row>
    <row r="127" spans="1:36" s="12" customFormat="1" x14ac:dyDescent="0.25">
      <c r="A127" s="33" t="s">
        <v>263</v>
      </c>
      <c r="B127" s="34" t="s">
        <v>38</v>
      </c>
      <c r="C127" s="34" t="s">
        <v>39</v>
      </c>
      <c r="D127" s="34" t="s">
        <v>261</v>
      </c>
      <c r="E127" s="34" t="s">
        <v>262</v>
      </c>
      <c r="F127" s="34" t="s">
        <v>27</v>
      </c>
      <c r="G127" s="34">
        <v>20</v>
      </c>
      <c r="H127" s="34" t="s">
        <v>43</v>
      </c>
      <c r="I127" s="35">
        <v>6.5</v>
      </c>
      <c r="J127" s="33"/>
      <c r="K127" s="34"/>
      <c r="L127" s="34"/>
      <c r="M127" s="36"/>
      <c r="N127" s="37"/>
      <c r="O127" s="33"/>
      <c r="P127" s="34"/>
      <c r="Q127" s="34"/>
      <c r="R127" s="36"/>
      <c r="S127" s="37"/>
      <c r="T127" s="33">
        <v>377</v>
      </c>
      <c r="U127" s="34">
        <f>T127-G127</f>
        <v>357</v>
      </c>
      <c r="V127" s="34">
        <f>IF(U127&lt;0,0,T127-G127)</f>
        <v>357</v>
      </c>
      <c r="W127" s="36">
        <f>V127*I127/100</f>
        <v>23.204999999999998</v>
      </c>
      <c r="X127" s="37">
        <v>6.6</v>
      </c>
      <c r="Y127" s="33">
        <v>49</v>
      </c>
      <c r="Z127" s="34">
        <f>Y127-G127</f>
        <v>29</v>
      </c>
      <c r="AA127" s="34">
        <f>IF(Z127&lt;0,0,Y127-G127)</f>
        <v>29</v>
      </c>
      <c r="AB127" s="36">
        <f>AA127*I127/100</f>
        <v>1.885</v>
      </c>
      <c r="AC127" s="37">
        <v>6.6</v>
      </c>
      <c r="AD127" s="33">
        <v>2</v>
      </c>
      <c r="AE127" s="34">
        <f>AD127-G127</f>
        <v>-18</v>
      </c>
      <c r="AF127" s="34">
        <f>IF(AE127&lt;0,0,AD127-G127)</f>
        <v>0</v>
      </c>
      <c r="AG127" s="36">
        <f>AF127*I127/100</f>
        <v>0</v>
      </c>
      <c r="AH127" s="38">
        <v>6.6</v>
      </c>
      <c r="AI127" s="39">
        <f>AF127+AA127+V127+Q127+L127</f>
        <v>386</v>
      </c>
      <c r="AJ127" s="40">
        <f>AG127*AH127+AB127*AC127+W127*X127+R127*S127+M127*N127</f>
        <v>165.59399999999999</v>
      </c>
    </row>
    <row r="128" spans="1:36" s="12" customFormat="1" x14ac:dyDescent="0.25">
      <c r="A128" s="33" t="s">
        <v>264</v>
      </c>
      <c r="B128" s="34" t="s">
        <v>47</v>
      </c>
      <c r="C128" s="34" t="s">
        <v>48</v>
      </c>
      <c r="D128" s="34" t="s">
        <v>261</v>
      </c>
      <c r="E128" s="34" t="s">
        <v>265</v>
      </c>
      <c r="F128" s="34" t="s">
        <v>27</v>
      </c>
      <c r="G128" s="34">
        <v>20</v>
      </c>
      <c r="H128" s="34" t="s">
        <v>28</v>
      </c>
      <c r="I128" s="35">
        <v>6.5</v>
      </c>
      <c r="J128" s="33">
        <v>9</v>
      </c>
      <c r="K128" s="34">
        <f>J128-G128</f>
        <v>-11</v>
      </c>
      <c r="L128" s="34">
        <f>IF(K128&lt;0,0,J128-G128)</f>
        <v>0</v>
      </c>
      <c r="M128" s="36">
        <f>L128*I128/100</f>
        <v>0</v>
      </c>
      <c r="N128" s="37">
        <v>7.9</v>
      </c>
      <c r="O128" s="33">
        <v>11</v>
      </c>
      <c r="P128" s="34">
        <f>O128-G128</f>
        <v>-9</v>
      </c>
      <c r="Q128" s="34">
        <f>IF(P128&lt;0,0,O128-G128)</f>
        <v>0</v>
      </c>
      <c r="R128" s="36">
        <f>Q128*I128/100</f>
        <v>0</v>
      </c>
      <c r="S128" s="37">
        <v>7.9</v>
      </c>
      <c r="T128" s="33">
        <v>10</v>
      </c>
      <c r="U128" s="34">
        <f>T128-G128</f>
        <v>-10</v>
      </c>
      <c r="V128" s="34">
        <f>IF(U128&lt;0,0,T128-G128)</f>
        <v>0</v>
      </c>
      <c r="W128" s="36">
        <f>V128*I128/100</f>
        <v>0</v>
      </c>
      <c r="X128" s="37">
        <v>7.9</v>
      </c>
      <c r="Y128" s="33">
        <v>9</v>
      </c>
      <c r="Z128" s="34">
        <f>Y128-G128</f>
        <v>-11</v>
      </c>
      <c r="AA128" s="34">
        <f>IF(Z128&lt;0,0,Y128-G128)</f>
        <v>0</v>
      </c>
      <c r="AB128" s="36">
        <f>AA128*I128/100</f>
        <v>0</v>
      </c>
      <c r="AC128" s="37">
        <v>7.9</v>
      </c>
      <c r="AD128" s="33">
        <v>10</v>
      </c>
      <c r="AE128" s="34">
        <f>AD128-G128</f>
        <v>-10</v>
      </c>
      <c r="AF128" s="34">
        <f>IF(AE128&lt;0,0,AD128-G128)</f>
        <v>0</v>
      </c>
      <c r="AG128" s="36">
        <f>AF128*I128/100</f>
        <v>0</v>
      </c>
      <c r="AH128" s="38">
        <v>7.9</v>
      </c>
      <c r="AI128" s="39">
        <f>AF128+AA128+V128+Q128+L128</f>
        <v>0</v>
      </c>
      <c r="AJ128" s="40">
        <f>AG128*AH128+AB128*AC128+W128*X128+R128*S128+M128*N128</f>
        <v>0</v>
      </c>
    </row>
    <row r="129" spans="1:36" s="12" customFormat="1" x14ac:dyDescent="0.25">
      <c r="A129" s="33" t="s">
        <v>266</v>
      </c>
      <c r="B129" s="34" t="s">
        <v>38</v>
      </c>
      <c r="C129" s="34" t="s">
        <v>113</v>
      </c>
      <c r="D129" s="34" t="s">
        <v>261</v>
      </c>
      <c r="E129" s="34" t="s">
        <v>267</v>
      </c>
      <c r="F129" s="34" t="s">
        <v>27</v>
      </c>
      <c r="G129" s="34">
        <v>30</v>
      </c>
      <c r="H129" s="34" t="s">
        <v>43</v>
      </c>
      <c r="I129" s="35">
        <v>6.5</v>
      </c>
      <c r="J129" s="33">
        <v>71</v>
      </c>
      <c r="K129" s="34">
        <f>J129-G129</f>
        <v>41</v>
      </c>
      <c r="L129" s="34">
        <f>IF(K129&lt;0,0,J129-G129)</f>
        <v>41</v>
      </c>
      <c r="M129" s="36">
        <f>L129*I129/100</f>
        <v>2.665</v>
      </c>
      <c r="N129" s="37">
        <v>6.6</v>
      </c>
      <c r="O129" s="33">
        <v>90</v>
      </c>
      <c r="P129" s="34">
        <f>O129-G129</f>
        <v>60</v>
      </c>
      <c r="Q129" s="34">
        <f>IF(P129&lt;0,0,O129-G129)</f>
        <v>60</v>
      </c>
      <c r="R129" s="36">
        <f>Q129*I129/100</f>
        <v>3.9</v>
      </c>
      <c r="S129" s="37">
        <v>6.6</v>
      </c>
      <c r="T129" s="33">
        <v>52</v>
      </c>
      <c r="U129" s="34">
        <f>T129-G129</f>
        <v>22</v>
      </c>
      <c r="V129" s="34">
        <f>IF(U129&lt;0,0,T129-G129)</f>
        <v>22</v>
      </c>
      <c r="W129" s="36">
        <f>V129*I129/100</f>
        <v>1.43</v>
      </c>
      <c r="X129" s="37">
        <v>6.6</v>
      </c>
      <c r="Y129" s="33">
        <v>140</v>
      </c>
      <c r="Z129" s="34">
        <f>Y129-G129</f>
        <v>110</v>
      </c>
      <c r="AA129" s="34">
        <f>IF(Z129&lt;0,0,Y129-G129)</f>
        <v>110</v>
      </c>
      <c r="AB129" s="36">
        <f>AA129*I129/100</f>
        <v>7.15</v>
      </c>
      <c r="AC129" s="37">
        <v>6.6</v>
      </c>
      <c r="AD129" s="33">
        <v>2</v>
      </c>
      <c r="AE129" s="34">
        <f>AD129-G129</f>
        <v>-28</v>
      </c>
      <c r="AF129" s="34">
        <f>IF(AE129&lt;0,0,AD129-G129)</f>
        <v>0</v>
      </c>
      <c r="AG129" s="36">
        <f>AF129*I129/100</f>
        <v>0</v>
      </c>
      <c r="AH129" s="38">
        <v>6.6</v>
      </c>
      <c r="AI129" s="39">
        <f>AF129+AA129+V129+Q129+L129</f>
        <v>233</v>
      </c>
      <c r="AJ129" s="40">
        <f>AG129*AH129+AB129*AC129+W129*X129+R129*S129+M129*N129</f>
        <v>99.956999999999994</v>
      </c>
    </row>
    <row r="130" spans="1:36" s="12" customFormat="1" x14ac:dyDescent="0.25">
      <c r="A130" s="33" t="s">
        <v>268</v>
      </c>
      <c r="B130" s="34" t="s">
        <v>38</v>
      </c>
      <c r="C130" s="34" t="s">
        <v>113</v>
      </c>
      <c r="D130" s="34" t="s">
        <v>261</v>
      </c>
      <c r="E130" s="34" t="s">
        <v>269</v>
      </c>
      <c r="F130" s="34" t="s">
        <v>27</v>
      </c>
      <c r="G130" s="34">
        <v>20</v>
      </c>
      <c r="H130" s="34" t="s">
        <v>43</v>
      </c>
      <c r="I130" s="35">
        <v>6.5</v>
      </c>
      <c r="J130" s="33">
        <v>173</v>
      </c>
      <c r="K130" s="34">
        <f>J130-G130</f>
        <v>153</v>
      </c>
      <c r="L130" s="34">
        <f>IF(K130&lt;0,0,J130-G130)</f>
        <v>153</v>
      </c>
      <c r="M130" s="36">
        <f>L130*I130/100</f>
        <v>9.9450000000000003</v>
      </c>
      <c r="N130" s="37">
        <v>6.6</v>
      </c>
      <c r="O130" s="33">
        <v>14</v>
      </c>
      <c r="P130" s="34">
        <f>O130-G130</f>
        <v>-6</v>
      </c>
      <c r="Q130" s="34">
        <f>IF(P130&lt;0,0,O130-G130)</f>
        <v>0</v>
      </c>
      <c r="R130" s="36">
        <f>Q130*I130/100</f>
        <v>0</v>
      </c>
      <c r="S130" s="37">
        <v>6.6</v>
      </c>
      <c r="T130" s="33">
        <v>15</v>
      </c>
      <c r="U130" s="34">
        <f>T130-G130</f>
        <v>-5</v>
      </c>
      <c r="V130" s="34">
        <f>IF(U130&lt;0,0,T130-G130)</f>
        <v>0</v>
      </c>
      <c r="W130" s="36">
        <f>V130*I130/100</f>
        <v>0</v>
      </c>
      <c r="X130" s="37">
        <v>6.6</v>
      </c>
      <c r="Y130" s="33">
        <v>132</v>
      </c>
      <c r="Z130" s="34">
        <f>Y130-G130</f>
        <v>112</v>
      </c>
      <c r="AA130" s="34">
        <f>IF(Z130&lt;0,0,Y130-G130)</f>
        <v>112</v>
      </c>
      <c r="AB130" s="36">
        <f>AA130*I130/100</f>
        <v>7.28</v>
      </c>
      <c r="AC130" s="37">
        <v>6.6</v>
      </c>
      <c r="AD130" s="33">
        <v>1164</v>
      </c>
      <c r="AE130" s="34">
        <f>AD130-G130</f>
        <v>1144</v>
      </c>
      <c r="AF130" s="34">
        <f>IF(AE130&lt;0,0,AD130-G130)</f>
        <v>1144</v>
      </c>
      <c r="AG130" s="36">
        <f>AF130*I130/100</f>
        <v>74.36</v>
      </c>
      <c r="AH130" s="38">
        <v>6.6</v>
      </c>
      <c r="AI130" s="39">
        <f>AF130+AA130+V130+Q130+L130</f>
        <v>1409</v>
      </c>
      <c r="AJ130" s="40">
        <f>AG130*AH130+AB130*AC130+W130*X130+R130*S130+M130*N130</f>
        <v>604.46100000000001</v>
      </c>
    </row>
    <row r="131" spans="1:36" s="12" customFormat="1" x14ac:dyDescent="0.25">
      <c r="A131" s="33" t="s">
        <v>270</v>
      </c>
      <c r="B131" s="34" t="s">
        <v>23</v>
      </c>
      <c r="C131" s="34" t="s">
        <v>24</v>
      </c>
      <c r="D131" s="34" t="s">
        <v>261</v>
      </c>
      <c r="E131" s="34" t="s">
        <v>271</v>
      </c>
      <c r="F131" s="34" t="s">
        <v>27</v>
      </c>
      <c r="G131" s="34">
        <v>20</v>
      </c>
      <c r="H131" s="34" t="s">
        <v>28</v>
      </c>
      <c r="I131" s="35">
        <v>6.5</v>
      </c>
      <c r="J131" s="33">
        <v>13</v>
      </c>
      <c r="K131" s="34">
        <f>J131-G131</f>
        <v>-7</v>
      </c>
      <c r="L131" s="34">
        <f>IF(K131&lt;0,0,J131-G131)</f>
        <v>0</v>
      </c>
      <c r="M131" s="36">
        <f>L131*I131/100</f>
        <v>0</v>
      </c>
      <c r="N131" s="37">
        <v>7.9</v>
      </c>
      <c r="O131" s="33">
        <v>13</v>
      </c>
      <c r="P131" s="34">
        <f>O131-G131</f>
        <v>-7</v>
      </c>
      <c r="Q131" s="34">
        <f>IF(P131&lt;0,0,O131-G131)</f>
        <v>0</v>
      </c>
      <c r="R131" s="36">
        <f>Q131*I131/100</f>
        <v>0</v>
      </c>
      <c r="S131" s="37">
        <v>7.9</v>
      </c>
      <c r="T131" s="33">
        <v>15</v>
      </c>
      <c r="U131" s="34">
        <f>T131-G131</f>
        <v>-5</v>
      </c>
      <c r="V131" s="34">
        <f>IF(U131&lt;0,0,T131-G131)</f>
        <v>0</v>
      </c>
      <c r="W131" s="36">
        <f>V131*I131/100</f>
        <v>0</v>
      </c>
      <c r="X131" s="37">
        <v>7.9</v>
      </c>
      <c r="Y131" s="33">
        <v>8</v>
      </c>
      <c r="Z131" s="34">
        <f>Y131-G131</f>
        <v>-12</v>
      </c>
      <c r="AA131" s="34">
        <f>IF(Z131&lt;0,0,Y131-G131)</f>
        <v>0</v>
      </c>
      <c r="AB131" s="36">
        <f>AA131*I131/100</f>
        <v>0</v>
      </c>
      <c r="AC131" s="37">
        <v>7.9</v>
      </c>
      <c r="AD131" s="33">
        <v>15</v>
      </c>
      <c r="AE131" s="34">
        <f>AD131-G131</f>
        <v>-5</v>
      </c>
      <c r="AF131" s="34">
        <f>IF(AE131&lt;0,0,AD131-G131)</f>
        <v>0</v>
      </c>
      <c r="AG131" s="36">
        <f>AF131*I131/100</f>
        <v>0</v>
      </c>
      <c r="AH131" s="38">
        <v>7.9</v>
      </c>
      <c r="AI131" s="39">
        <f>AF131+AA131+V131+Q131+L131</f>
        <v>0</v>
      </c>
      <c r="AJ131" s="40">
        <f>AG131*AH131+AB131*AC131+W131*X131+R131*S131+M131*N131</f>
        <v>0</v>
      </c>
    </row>
    <row r="132" spans="1:36" s="12" customFormat="1" x14ac:dyDescent="0.25">
      <c r="A132" s="33" t="s">
        <v>272</v>
      </c>
      <c r="B132" s="34" t="s">
        <v>47</v>
      </c>
      <c r="C132" s="34" t="s">
        <v>99</v>
      </c>
      <c r="D132" s="34" t="s">
        <v>261</v>
      </c>
      <c r="E132" s="34" t="s">
        <v>273</v>
      </c>
      <c r="F132" s="34" t="s">
        <v>27</v>
      </c>
      <c r="G132" s="34">
        <v>20</v>
      </c>
      <c r="H132" s="34" t="s">
        <v>28</v>
      </c>
      <c r="I132" s="35">
        <v>11</v>
      </c>
      <c r="J132" s="33">
        <v>2</v>
      </c>
      <c r="K132" s="34">
        <f>J132-G132</f>
        <v>-18</v>
      </c>
      <c r="L132" s="34">
        <f>IF(K132&lt;0,0,J132-G132)</f>
        <v>0</v>
      </c>
      <c r="M132" s="36">
        <f>L132*I132/100</f>
        <v>0</v>
      </c>
      <c r="N132" s="37">
        <v>7.9</v>
      </c>
      <c r="O132" s="33">
        <v>1</v>
      </c>
      <c r="P132" s="34">
        <f>O132-G132</f>
        <v>-19</v>
      </c>
      <c r="Q132" s="34">
        <f>IF(P132&lt;0,0,O132-G132)</f>
        <v>0</v>
      </c>
      <c r="R132" s="36">
        <f>Q132*I132/100</f>
        <v>0</v>
      </c>
      <c r="S132" s="37">
        <v>7.9</v>
      </c>
      <c r="T132" s="33">
        <v>4</v>
      </c>
      <c r="U132" s="34">
        <f>T132-G132</f>
        <v>-16</v>
      </c>
      <c r="V132" s="34">
        <f>IF(U132&lt;0,0,T132-G132)</f>
        <v>0</v>
      </c>
      <c r="W132" s="36">
        <f>V132*I132/100</f>
        <v>0</v>
      </c>
      <c r="X132" s="37">
        <v>7.9</v>
      </c>
      <c r="Y132" s="33">
        <v>1</v>
      </c>
      <c r="Z132" s="34">
        <f>Y132-G132</f>
        <v>-19</v>
      </c>
      <c r="AA132" s="34">
        <f>IF(Z132&lt;0,0,Y132-G132)</f>
        <v>0</v>
      </c>
      <c r="AB132" s="36">
        <f>AA132*I132/100</f>
        <v>0</v>
      </c>
      <c r="AC132" s="37">
        <v>7.9</v>
      </c>
      <c r="AD132" s="33">
        <v>1</v>
      </c>
      <c r="AE132" s="34">
        <f>AD132-G132</f>
        <v>-19</v>
      </c>
      <c r="AF132" s="34">
        <f>IF(AE132&lt;0,0,AD132-G132)</f>
        <v>0</v>
      </c>
      <c r="AG132" s="36">
        <f>AF132*I132/100</f>
        <v>0</v>
      </c>
      <c r="AH132" s="38">
        <v>7.9</v>
      </c>
      <c r="AI132" s="39">
        <f>AF132+AA132+V132+Q132+L132</f>
        <v>0</v>
      </c>
      <c r="AJ132" s="40">
        <f>AG132*AH132+AB132*AC132+W132*X132+R132*S132+M132*N132</f>
        <v>0</v>
      </c>
    </row>
    <row r="133" spans="1:36" s="12" customFormat="1" ht="15.75" thickBot="1" x14ac:dyDescent="0.3">
      <c r="A133" s="41" t="s">
        <v>274</v>
      </c>
      <c r="B133" s="42" t="s">
        <v>23</v>
      </c>
      <c r="C133" s="42" t="s">
        <v>24</v>
      </c>
      <c r="D133" s="42" t="s">
        <v>261</v>
      </c>
      <c r="E133" s="42" t="s">
        <v>275</v>
      </c>
      <c r="F133" s="42" t="s">
        <v>27</v>
      </c>
      <c r="G133" s="42">
        <v>20</v>
      </c>
      <c r="H133" s="42" t="s">
        <v>28</v>
      </c>
      <c r="I133" s="43">
        <v>6.5</v>
      </c>
      <c r="J133" s="41">
        <v>3</v>
      </c>
      <c r="K133" s="42">
        <f>J133-G133</f>
        <v>-17</v>
      </c>
      <c r="L133" s="42">
        <f>IF(K133&lt;0,0,J133-G133)</f>
        <v>0</v>
      </c>
      <c r="M133" s="44">
        <f>L133*I133/100</f>
        <v>0</v>
      </c>
      <c r="N133" s="45">
        <v>7.9</v>
      </c>
      <c r="O133" s="41">
        <v>7</v>
      </c>
      <c r="P133" s="42">
        <f>O133-G133</f>
        <v>-13</v>
      </c>
      <c r="Q133" s="42">
        <f>IF(P133&lt;0,0,O133-G133)</f>
        <v>0</v>
      </c>
      <c r="R133" s="44">
        <f>Q133*I133/100</f>
        <v>0</v>
      </c>
      <c r="S133" s="45">
        <v>7.9</v>
      </c>
      <c r="T133" s="41">
        <v>403</v>
      </c>
      <c r="U133" s="42">
        <f>T133-G133</f>
        <v>383</v>
      </c>
      <c r="V133" s="42">
        <f>IF(U133&lt;0,0,T133-G133)</f>
        <v>383</v>
      </c>
      <c r="W133" s="44">
        <f>V133*I133/100</f>
        <v>24.895</v>
      </c>
      <c r="X133" s="45">
        <v>7.9</v>
      </c>
      <c r="Y133" s="41">
        <v>8</v>
      </c>
      <c r="Z133" s="42">
        <f>Y133-G133</f>
        <v>-12</v>
      </c>
      <c r="AA133" s="42">
        <f>IF(Z133&lt;0,0,Y133-G133)</f>
        <v>0</v>
      </c>
      <c r="AB133" s="44">
        <f>AA133*I133/100</f>
        <v>0</v>
      </c>
      <c r="AC133" s="45">
        <v>7.9</v>
      </c>
      <c r="AD133" s="41">
        <v>3</v>
      </c>
      <c r="AE133" s="42">
        <f>AD133-G133</f>
        <v>-17</v>
      </c>
      <c r="AF133" s="42">
        <f>IF(AE133&lt;0,0,AD133-G133)</f>
        <v>0</v>
      </c>
      <c r="AG133" s="44">
        <f>AF133*I133/100</f>
        <v>0</v>
      </c>
      <c r="AH133" s="46">
        <v>7.9</v>
      </c>
      <c r="AI133" s="47">
        <f>AF133+AA133+V133+Q133+L133</f>
        <v>383</v>
      </c>
      <c r="AJ133" s="48">
        <f>AG133*AH133+AB133*AC133+W133*X133+R133*S133+M133*N133</f>
        <v>196.6705</v>
      </c>
    </row>
  </sheetData>
  <autoFilter ref="A1:AJ1" xr:uid="{00000000-0001-0000-0000-000000000000}"/>
  <mergeCells count="10">
    <mergeCell ref="G1:G2"/>
    <mergeCell ref="H1:H2"/>
    <mergeCell ref="I1:I2"/>
    <mergeCell ref="AI1:AJ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Utilizatori</vt:lpstr>
      <vt:lpstr>Utilizatori!DestRange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Vicentiu MINCIOR</dc:creator>
  <cp:lastModifiedBy>Vicentiu MINCIOR</cp:lastModifiedBy>
  <dcterms:created xsi:type="dcterms:W3CDTF">2022-11-09T14:10:48Z</dcterms:created>
  <dcterms:modified xsi:type="dcterms:W3CDTF">2022-11-09T14:10:49Z</dcterms:modified>
</cp:coreProperties>
</file>