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UControl\0_Document\"/>
    </mc:Choice>
  </mc:AlternateContent>
  <xr:revisionPtr revIDLastSave="0" documentId="13_ncr:1_{F1D91106-03A1-416C-9425-F405C1BD127E}" xr6:coauthVersionLast="47" xr6:coauthVersionMax="47" xr10:uidLastSave="{00000000-0000-0000-0000-000000000000}"/>
  <bookViews>
    <workbookView xWindow="-120" yWindow="-120" windowWidth="29040" windowHeight="15720" xr2:uid="{DDA7EF38-C1E9-47E9-9C73-EE67E9DC6722}"/>
  </bookViews>
  <sheets>
    <sheet name="BOMComput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6" i="1"/>
  <c r="E17" i="1" l="1"/>
  <c r="H2" i="2" l="1"/>
  <c r="G2" i="2"/>
  <c r="J2" i="2" s="1"/>
  <c r="E2" i="2"/>
  <c r="E5" i="1"/>
  <c r="E12" i="1"/>
  <c r="G12" i="1"/>
  <c r="K3" i="1"/>
  <c r="K4" i="1"/>
  <c r="K7" i="1"/>
  <c r="K8" i="1"/>
  <c r="K10" i="1"/>
  <c r="K13" i="1"/>
  <c r="K14" i="1"/>
  <c r="K15" i="1"/>
  <c r="K16" i="1"/>
  <c r="K18" i="1"/>
  <c r="K19" i="1"/>
  <c r="K20" i="1"/>
  <c r="K2" i="1"/>
  <c r="I3" i="1"/>
  <c r="I4" i="1"/>
  <c r="I7" i="1"/>
  <c r="I8" i="1"/>
  <c r="I10" i="1"/>
  <c r="I13" i="1"/>
  <c r="I14" i="1"/>
  <c r="I15" i="1"/>
  <c r="I16" i="1"/>
  <c r="I18" i="1"/>
  <c r="I19" i="1"/>
  <c r="I20" i="1"/>
  <c r="I2" i="1"/>
  <c r="G3" i="1"/>
  <c r="G4" i="1"/>
  <c r="G7" i="1"/>
  <c r="G8" i="1"/>
  <c r="G10" i="1"/>
  <c r="G13" i="1"/>
  <c r="G14" i="1"/>
  <c r="G15" i="1"/>
  <c r="G16" i="1"/>
  <c r="G18" i="1"/>
  <c r="G19" i="1"/>
  <c r="G20" i="1"/>
  <c r="G2" i="1"/>
  <c r="E16" i="1"/>
  <c r="E15" i="1"/>
  <c r="E13" i="1"/>
  <c r="E19" i="1"/>
  <c r="E14" i="1"/>
  <c r="E4" i="1"/>
  <c r="E18" i="1"/>
  <c r="E20" i="1"/>
  <c r="D21" i="1"/>
  <c r="E3" i="1"/>
  <c r="E7" i="1"/>
  <c r="E8" i="1"/>
  <c r="E2" i="1"/>
  <c r="K21" i="1" l="1"/>
  <c r="I21" i="1"/>
  <c r="G21" i="1"/>
  <c r="E21" i="1"/>
  <c r="C22" i="1" s="1"/>
  <c r="E22" i="1" s="1"/>
</calcChain>
</file>

<file path=xl/sharedStrings.xml><?xml version="1.0" encoding="utf-8"?>
<sst xmlns="http://schemas.openxmlformats.org/spreadsheetml/2006/main" count="54" uniqueCount="52">
  <si>
    <t>MCU</t>
  </si>
  <si>
    <t>OPTO</t>
  </si>
  <si>
    <t>RELAY</t>
  </si>
  <si>
    <t>Partnumber</t>
  </si>
  <si>
    <t>Transiver 485</t>
  </si>
  <si>
    <t>4G</t>
  </si>
  <si>
    <t>ADS8684IDBTR</t>
  </si>
  <si>
    <t>ADC</t>
  </si>
  <si>
    <t>LDO5V</t>
  </si>
  <si>
    <t>Diode</t>
  </si>
  <si>
    <t>LED</t>
  </si>
  <si>
    <t>150060VS75000</t>
  </si>
  <si>
    <t>PCB</t>
  </si>
  <si>
    <t>UU0001</t>
  </si>
  <si>
    <t>All price</t>
  </si>
  <si>
    <t>Unit</t>
  </si>
  <si>
    <t>Price(บาท)/Unit</t>
  </si>
  <si>
    <t>All Price (บาท)</t>
  </si>
  <si>
    <t>Transistor</t>
  </si>
  <si>
    <t>ISOModule</t>
  </si>
  <si>
    <t>Power 12W</t>
  </si>
  <si>
    <t>Power 12V All(A)</t>
  </si>
  <si>
    <t>Power ISO 5V All(A)</t>
  </si>
  <si>
    <t>Power ISO 5V W</t>
  </si>
  <si>
    <t>Power 3.3 (A) All</t>
  </si>
  <si>
    <t>Power 3.3V (A)</t>
  </si>
  <si>
    <t>USB-C</t>
  </si>
  <si>
    <t>จำนวน Set</t>
  </si>
  <si>
    <t>Sensor</t>
  </si>
  <si>
    <t>CSD17382F4</t>
  </si>
  <si>
    <t>SIMCOM 7000G</t>
  </si>
  <si>
    <t>Vo</t>
  </si>
  <si>
    <t>R1</t>
  </si>
  <si>
    <t>R2</t>
  </si>
  <si>
    <t>Factor</t>
  </si>
  <si>
    <t>Ic</t>
  </si>
  <si>
    <t>LDO3.8</t>
  </si>
  <si>
    <t>SN75176BDR</t>
  </si>
  <si>
    <t>TLP2362(TPL,E(T</t>
  </si>
  <si>
    <t>LTV-814S-TA1</t>
  </si>
  <si>
    <t>PCI-E</t>
  </si>
  <si>
    <t>2041119-1</t>
  </si>
  <si>
    <t>JW5222</t>
  </si>
  <si>
    <t>SHT40-AD1B-R3</t>
  </si>
  <si>
    <t>RT9069-50GB</t>
  </si>
  <si>
    <t xml:space="preserve">VSKY20301608-G4-08 </t>
  </si>
  <si>
    <t>HFD4/5-SR</t>
  </si>
  <si>
    <t>HLK-10D2405</t>
  </si>
  <si>
    <t>OSD3358-512M-ICB</t>
  </si>
  <si>
    <t xml:space="preserve">LAN8670B1-E/LMX </t>
  </si>
  <si>
    <t>LAN IC</t>
  </si>
  <si>
    <t>USB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</si>
</sst>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00_);_(* \(#,##0.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164" fontId="0" fillId="0" borderId="1" xfId="1" applyFont="1" applyBorder="1"/>
    <xf numFmtId="49" fontId="0" fillId="0" borderId="1" xfId="0" applyNumberFormat="1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1" xfId="0" applyNumberFormat="1" applyBorder="1" applyAlignment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450F-4A76-4AA2-B6B6-348544FE4034}">
  <dimension ref="A1:K22"/>
  <sheetViews>
    <sheetView tabSelected="1" zoomScale="145" zoomScaleNormal="145" workbookViewId="0">
      <selection activeCell="B11" sqref="B11"/>
    </sheetView>
  </sheetViews>
  <sheetFormatPr defaultRowHeight="15" x14ac:dyDescent="0.25"/>
  <cols>
    <col min="1" max="1" width="16.42578125" bestFit="1" customWidth="1"/>
    <col min="2" max="2" width="21.7109375" bestFit="1" customWidth="1"/>
    <col min="3" max="3" width="15.42578125" bestFit="1" customWidth="1"/>
    <col min="4" max="4" width="4.7109375" bestFit="1" customWidth="1"/>
    <col min="5" max="5" width="14.140625" bestFit="1" customWidth="1"/>
    <col min="6" max="6" width="16.7109375" bestFit="1" customWidth="1"/>
    <col min="7" max="7" width="15.85546875" bestFit="1" customWidth="1"/>
    <col min="8" max="8" width="18.7109375" bestFit="1" customWidth="1"/>
    <col min="9" max="9" width="15.28515625" bestFit="1" customWidth="1"/>
    <col min="10" max="10" width="16.140625" bestFit="1" customWidth="1"/>
    <col min="11" max="11" width="11.7109375" bestFit="1" customWidth="1"/>
  </cols>
  <sheetData>
    <row r="1" spans="1:11" x14ac:dyDescent="0.25">
      <c r="A1" s="1"/>
      <c r="B1" s="1" t="s">
        <v>3</v>
      </c>
      <c r="C1" s="1" t="s">
        <v>16</v>
      </c>
      <c r="D1" s="1" t="s">
        <v>15</v>
      </c>
      <c r="E1" s="1" t="s">
        <v>17</v>
      </c>
      <c r="F1" s="1" t="s">
        <v>25</v>
      </c>
      <c r="G1" s="1" t="s">
        <v>24</v>
      </c>
      <c r="H1" s="1" t="s">
        <v>22</v>
      </c>
      <c r="I1" s="1" t="s">
        <v>23</v>
      </c>
      <c r="J1" s="1" t="s">
        <v>21</v>
      </c>
      <c r="K1" s="1" t="s">
        <v>20</v>
      </c>
    </row>
    <row r="2" spans="1:11" x14ac:dyDescent="0.25">
      <c r="A2" s="2" t="s">
        <v>0</v>
      </c>
      <c r="B2" s="3" t="s">
        <v>48</v>
      </c>
      <c r="C2" s="4">
        <v>2845.53</v>
      </c>
      <c r="D2" s="1">
        <v>1</v>
      </c>
      <c r="E2" s="4">
        <f>C2*D2</f>
        <v>2845.53</v>
      </c>
      <c r="F2" s="6">
        <v>0.1</v>
      </c>
      <c r="G2" s="7">
        <f>D2*F2</f>
        <v>0.1</v>
      </c>
      <c r="H2" s="7">
        <v>0</v>
      </c>
      <c r="I2" s="7">
        <f>H2*D2</f>
        <v>0</v>
      </c>
      <c r="J2" s="7">
        <v>0</v>
      </c>
      <c r="K2" s="7">
        <f>J2*D2</f>
        <v>0</v>
      </c>
    </row>
    <row r="3" spans="1:11" x14ac:dyDescent="0.25">
      <c r="A3" s="2" t="s">
        <v>7</v>
      </c>
      <c r="B3" s="1" t="s">
        <v>6</v>
      </c>
      <c r="C3" s="4">
        <v>365.96</v>
      </c>
      <c r="D3" s="1">
        <v>1</v>
      </c>
      <c r="E3" s="4">
        <f t="shared" ref="E3:E20" si="0">C3*D3</f>
        <v>365.96</v>
      </c>
      <c r="F3" s="7">
        <v>0</v>
      </c>
      <c r="G3" s="7">
        <f t="shared" ref="G3:G20" si="1">D3*F3</f>
        <v>0</v>
      </c>
      <c r="H3" s="7">
        <v>2.5000000000000001E-2</v>
      </c>
      <c r="I3" s="7">
        <f>H3*D3</f>
        <v>2.5000000000000001E-2</v>
      </c>
      <c r="J3" s="7">
        <v>0</v>
      </c>
      <c r="K3" s="7">
        <f>J3*D3</f>
        <v>0</v>
      </c>
    </row>
    <row r="4" spans="1:11" x14ac:dyDescent="0.25">
      <c r="A4" s="2" t="s">
        <v>4</v>
      </c>
      <c r="B4" s="1" t="s">
        <v>37</v>
      </c>
      <c r="C4" s="4">
        <v>23.53</v>
      </c>
      <c r="D4" s="1">
        <v>2</v>
      </c>
      <c r="E4" s="4">
        <f t="shared" si="0"/>
        <v>47.06</v>
      </c>
      <c r="F4" s="6">
        <v>2E-3</v>
      </c>
      <c r="G4" s="7">
        <f t="shared" si="1"/>
        <v>4.0000000000000001E-3</v>
      </c>
      <c r="H4" s="7">
        <v>0</v>
      </c>
      <c r="I4" s="7">
        <f>H4*D4</f>
        <v>0</v>
      </c>
      <c r="J4" s="7">
        <v>0</v>
      </c>
      <c r="K4" s="7">
        <f>J4*D4</f>
        <v>0</v>
      </c>
    </row>
    <row r="5" spans="1:11" x14ac:dyDescent="0.25">
      <c r="A5" s="2" t="s">
        <v>28</v>
      </c>
      <c r="B5" s="1" t="s">
        <v>43</v>
      </c>
      <c r="C5" s="4">
        <v>103.8</v>
      </c>
      <c r="D5" s="1">
        <v>1</v>
      </c>
      <c r="E5" s="4">
        <f t="shared" si="0"/>
        <v>103.8</v>
      </c>
      <c r="F5" s="6">
        <v>5.0000000000000001E-3</v>
      </c>
      <c r="G5" s="7"/>
      <c r="H5" s="7"/>
      <c r="I5" s="7"/>
      <c r="J5" s="7"/>
      <c r="K5" s="7"/>
    </row>
    <row r="6" spans="1:11" x14ac:dyDescent="0.25">
      <c r="A6" s="2" t="s">
        <v>1</v>
      </c>
      <c r="B6" s="5" t="s">
        <v>38</v>
      </c>
      <c r="C6" s="4">
        <v>24.35</v>
      </c>
      <c r="D6" s="1">
        <v>8</v>
      </c>
      <c r="E6" s="4">
        <f t="shared" si="0"/>
        <v>194.8</v>
      </c>
      <c r="F6" s="6"/>
      <c r="G6" s="7"/>
      <c r="H6" s="7"/>
      <c r="I6" s="7"/>
      <c r="J6" s="7"/>
      <c r="K6" s="7"/>
    </row>
    <row r="7" spans="1:11" x14ac:dyDescent="0.25">
      <c r="A7" s="2" t="s">
        <v>1</v>
      </c>
      <c r="B7" s="5" t="s">
        <v>39</v>
      </c>
      <c r="C7" s="4">
        <v>16.95</v>
      </c>
      <c r="D7" s="1">
        <v>5</v>
      </c>
      <c r="E7" s="4">
        <f t="shared" si="0"/>
        <v>84.75</v>
      </c>
      <c r="F7" s="6">
        <v>0.02</v>
      </c>
      <c r="G7" s="7">
        <f t="shared" si="1"/>
        <v>0.1</v>
      </c>
      <c r="H7" s="7">
        <v>0</v>
      </c>
      <c r="I7" s="7">
        <f t="shared" ref="I7:I10" si="2">H7*D7</f>
        <v>0</v>
      </c>
      <c r="J7" s="7">
        <v>0</v>
      </c>
      <c r="K7" s="7">
        <f t="shared" ref="K7:K10" si="3">J7*D7</f>
        <v>0</v>
      </c>
    </row>
    <row r="8" spans="1:11" x14ac:dyDescent="0.25">
      <c r="A8" s="2" t="s">
        <v>2</v>
      </c>
      <c r="B8" s="1" t="s">
        <v>46</v>
      </c>
      <c r="C8" s="4">
        <v>45.42</v>
      </c>
      <c r="D8" s="1">
        <v>4</v>
      </c>
      <c r="E8" s="4">
        <f t="shared" si="0"/>
        <v>181.68</v>
      </c>
      <c r="F8" s="6"/>
      <c r="G8" s="7">
        <f t="shared" si="1"/>
        <v>0</v>
      </c>
      <c r="H8" s="7">
        <v>0</v>
      </c>
      <c r="I8" s="7">
        <f t="shared" si="2"/>
        <v>0</v>
      </c>
      <c r="J8" s="7">
        <v>16.7</v>
      </c>
      <c r="K8" s="7">
        <f t="shared" si="3"/>
        <v>66.8</v>
      </c>
    </row>
    <row r="9" spans="1:11" x14ac:dyDescent="0.25">
      <c r="A9" s="2" t="s">
        <v>50</v>
      </c>
      <c r="B9" s="1" t="s">
        <v>49</v>
      </c>
      <c r="C9" s="4">
        <v>110.72</v>
      </c>
      <c r="D9" s="1">
        <v>1</v>
      </c>
      <c r="E9" s="4">
        <f t="shared" si="0"/>
        <v>110.72</v>
      </c>
      <c r="F9" s="6"/>
      <c r="G9" s="7"/>
      <c r="H9" s="7"/>
      <c r="I9" s="7"/>
      <c r="J9" s="7"/>
      <c r="K9" s="7"/>
    </row>
    <row r="10" spans="1:11" x14ac:dyDescent="0.25">
      <c r="A10" s="2" t="s">
        <v>9</v>
      </c>
      <c r="B10" s="1" t="s">
        <v>45</v>
      </c>
      <c r="C10" s="4">
        <v>12.66</v>
      </c>
      <c r="D10" s="1">
        <v>4</v>
      </c>
      <c r="E10" s="4">
        <f t="shared" si="0"/>
        <v>50.64</v>
      </c>
      <c r="F10" s="6"/>
      <c r="G10" s="7">
        <f t="shared" si="1"/>
        <v>0</v>
      </c>
      <c r="H10" s="7">
        <v>0</v>
      </c>
      <c r="I10" s="7">
        <f t="shared" si="2"/>
        <v>0</v>
      </c>
      <c r="J10" s="7">
        <v>0</v>
      </c>
      <c r="K10" s="7">
        <f t="shared" si="3"/>
        <v>0</v>
      </c>
    </row>
    <row r="11" spans="1:11" x14ac:dyDescent="0.25">
      <c r="A11" s="2" t="s">
        <v>51</v>
      </c>
      <c r="B11" s="1"/>
      <c r="C11" s="4"/>
      <c r="D11" s="1">
        <v>1</v>
      </c>
      <c r="E11" s="4">
        <f t="shared" si="0"/>
        <v>0</v>
      </c>
      <c r="F11" s="6"/>
      <c r="G11" s="7"/>
      <c r="H11" s="7"/>
      <c r="I11" s="7"/>
      <c r="J11" s="7"/>
      <c r="K11" s="7"/>
    </row>
    <row r="12" spans="1:11" x14ac:dyDescent="0.25">
      <c r="A12" s="2" t="s">
        <v>26</v>
      </c>
      <c r="B12" s="5"/>
      <c r="C12" s="4">
        <v>55.98</v>
      </c>
      <c r="D12" s="1">
        <v>2</v>
      </c>
      <c r="E12" s="4">
        <f t="shared" si="0"/>
        <v>111.96</v>
      </c>
      <c r="F12" s="6"/>
      <c r="G12" s="7">
        <f t="shared" si="1"/>
        <v>0</v>
      </c>
      <c r="H12" s="7"/>
      <c r="I12" s="7"/>
      <c r="J12" s="7"/>
      <c r="K12" s="7"/>
    </row>
    <row r="13" spans="1:11" x14ac:dyDescent="0.25">
      <c r="A13" s="2" t="s">
        <v>18</v>
      </c>
      <c r="B13" s="5" t="s">
        <v>29</v>
      </c>
      <c r="C13" s="4">
        <v>16.25</v>
      </c>
      <c r="D13" s="1">
        <v>8</v>
      </c>
      <c r="E13" s="4">
        <f t="shared" si="0"/>
        <v>130</v>
      </c>
      <c r="F13" s="6"/>
      <c r="G13" s="7">
        <f t="shared" si="1"/>
        <v>0</v>
      </c>
      <c r="H13" s="7">
        <v>0</v>
      </c>
      <c r="I13" s="7">
        <f>H13*D13</f>
        <v>0</v>
      </c>
      <c r="J13" s="7">
        <v>0</v>
      </c>
      <c r="K13" s="7">
        <f>J13*D13</f>
        <v>0</v>
      </c>
    </row>
    <row r="14" spans="1:11" x14ac:dyDescent="0.25">
      <c r="A14" s="2" t="s">
        <v>10</v>
      </c>
      <c r="B14" s="1" t="s">
        <v>11</v>
      </c>
      <c r="C14" s="4">
        <v>4.38</v>
      </c>
      <c r="D14" s="1">
        <v>10</v>
      </c>
      <c r="E14" s="4">
        <f t="shared" si="0"/>
        <v>43.8</v>
      </c>
      <c r="F14" s="6">
        <v>0.02</v>
      </c>
      <c r="G14" s="7">
        <f t="shared" si="1"/>
        <v>0.2</v>
      </c>
      <c r="H14" s="7">
        <v>0</v>
      </c>
      <c r="I14" s="7">
        <f>H14*D14</f>
        <v>0</v>
      </c>
      <c r="J14" s="7">
        <v>0</v>
      </c>
      <c r="K14" s="7">
        <f>J14*D14</f>
        <v>0</v>
      </c>
    </row>
    <row r="15" spans="1:11" x14ac:dyDescent="0.25">
      <c r="A15" s="2" t="s">
        <v>19</v>
      </c>
      <c r="B15" s="1" t="s">
        <v>47</v>
      </c>
      <c r="C15" s="4">
        <v>344.24</v>
      </c>
      <c r="D15" s="1">
        <v>1</v>
      </c>
      <c r="E15" s="4">
        <f t="shared" si="0"/>
        <v>344.24</v>
      </c>
      <c r="F15" s="6"/>
      <c r="G15" s="7">
        <f t="shared" si="1"/>
        <v>0</v>
      </c>
      <c r="H15" s="7">
        <v>0</v>
      </c>
      <c r="I15" s="7">
        <f>H15*D15</f>
        <v>0</v>
      </c>
      <c r="J15" s="7">
        <v>0</v>
      </c>
      <c r="K15" s="7">
        <f>J15*D15</f>
        <v>0</v>
      </c>
    </row>
    <row r="16" spans="1:11" x14ac:dyDescent="0.25">
      <c r="A16" s="2" t="s">
        <v>40</v>
      </c>
      <c r="B16" s="5" t="s">
        <v>41</v>
      </c>
      <c r="C16" s="4">
        <v>24.94</v>
      </c>
      <c r="D16" s="1">
        <v>1</v>
      </c>
      <c r="E16" s="4">
        <f t="shared" si="0"/>
        <v>24.94</v>
      </c>
      <c r="F16" s="6"/>
      <c r="G16" s="7">
        <f t="shared" si="1"/>
        <v>0</v>
      </c>
      <c r="H16" s="7">
        <v>0</v>
      </c>
      <c r="I16" s="7">
        <f>H16*D16</f>
        <v>0</v>
      </c>
      <c r="J16" s="7">
        <v>0</v>
      </c>
      <c r="K16" s="7">
        <f>J16*D16</f>
        <v>0</v>
      </c>
    </row>
    <row r="17" spans="1:11" x14ac:dyDescent="0.25">
      <c r="A17" s="2" t="s">
        <v>36</v>
      </c>
      <c r="B17" s="1" t="s">
        <v>42</v>
      </c>
      <c r="C17" s="4">
        <v>2.96</v>
      </c>
      <c r="D17" s="1">
        <v>1</v>
      </c>
      <c r="E17" s="4">
        <f t="shared" si="0"/>
        <v>2.96</v>
      </c>
      <c r="F17" s="6"/>
      <c r="G17" s="7"/>
      <c r="H17" s="7"/>
      <c r="I17" s="7"/>
      <c r="J17" s="7"/>
      <c r="K17" s="7"/>
    </row>
    <row r="18" spans="1:11" x14ac:dyDescent="0.25">
      <c r="A18" s="2" t="s">
        <v>8</v>
      </c>
      <c r="B18" s="3" t="s">
        <v>44</v>
      </c>
      <c r="C18" s="4">
        <v>44.98</v>
      </c>
      <c r="D18" s="1">
        <v>1</v>
      </c>
      <c r="E18" s="4">
        <f t="shared" si="0"/>
        <v>44.98</v>
      </c>
      <c r="F18" s="6"/>
      <c r="G18" s="7">
        <f t="shared" si="1"/>
        <v>0</v>
      </c>
      <c r="H18" s="7">
        <v>-0.15</v>
      </c>
      <c r="I18" s="7">
        <f>H18*D18</f>
        <v>-0.15</v>
      </c>
      <c r="J18" s="7">
        <v>0</v>
      </c>
      <c r="K18" s="7">
        <f>J18*D18</f>
        <v>0</v>
      </c>
    </row>
    <row r="19" spans="1:11" x14ac:dyDescent="0.25">
      <c r="A19" s="2" t="s">
        <v>12</v>
      </c>
      <c r="B19" s="1" t="s">
        <v>13</v>
      </c>
      <c r="C19" s="4">
        <v>660</v>
      </c>
      <c r="D19" s="1">
        <v>1</v>
      </c>
      <c r="E19" s="4">
        <f>C19*D19</f>
        <v>660</v>
      </c>
      <c r="F19" s="6"/>
      <c r="G19" s="7">
        <f t="shared" si="1"/>
        <v>0</v>
      </c>
      <c r="H19" s="7">
        <v>0</v>
      </c>
      <c r="I19" s="7">
        <f>H19*D19</f>
        <v>0</v>
      </c>
      <c r="J19" s="7">
        <v>0</v>
      </c>
      <c r="K19" s="7">
        <f>J19*D19</f>
        <v>0</v>
      </c>
    </row>
    <row r="20" spans="1:11" x14ac:dyDescent="0.25">
      <c r="A20" s="8" t="s">
        <v>5</v>
      </c>
      <c r="B20" s="8" t="s">
        <v>30</v>
      </c>
      <c r="C20" s="9">
        <v>900</v>
      </c>
      <c r="D20" s="8">
        <v>0</v>
      </c>
      <c r="E20" s="9">
        <f t="shared" si="0"/>
        <v>0</v>
      </c>
      <c r="F20" s="6">
        <v>0.22</v>
      </c>
      <c r="G20" s="7">
        <f t="shared" si="1"/>
        <v>0</v>
      </c>
      <c r="H20" s="7">
        <v>0</v>
      </c>
      <c r="I20" s="7">
        <f>H20*D20</f>
        <v>0</v>
      </c>
      <c r="J20" s="7">
        <v>0</v>
      </c>
      <c r="K20" s="7">
        <f>J20*D20</f>
        <v>0</v>
      </c>
    </row>
    <row r="21" spans="1:11" x14ac:dyDescent="0.25">
      <c r="A21" s="12" t="s">
        <v>14</v>
      </c>
      <c r="B21" s="13"/>
      <c r="C21" s="14"/>
      <c r="D21" s="1">
        <f>SUM(D2:D20)</f>
        <v>53</v>
      </c>
      <c r="E21" s="4">
        <f>SUM(E2:E20)</f>
        <v>5347.8199999999988</v>
      </c>
      <c r="F21" s="6"/>
      <c r="G21" s="7">
        <f>SUM(G2:G20)</f>
        <v>0.40400000000000003</v>
      </c>
      <c r="H21" s="7"/>
      <c r="I21" s="7">
        <f>SUM(I2:I20)</f>
        <v>-0.125</v>
      </c>
      <c r="J21" s="7"/>
      <c r="K21" s="7">
        <f>SUM(K2:K20)</f>
        <v>66.8</v>
      </c>
    </row>
    <row r="22" spans="1:11" x14ac:dyDescent="0.25">
      <c r="A22" s="15" t="s">
        <v>27</v>
      </c>
      <c r="B22" s="15"/>
      <c r="C22" s="10">
        <f>E21</f>
        <v>5347.8199999999988</v>
      </c>
      <c r="D22" s="11">
        <v>10</v>
      </c>
      <c r="E22" s="4">
        <f>D22*C22</f>
        <v>53478.19999999999</v>
      </c>
    </row>
  </sheetData>
  <mergeCells count="2">
    <mergeCell ref="A21:C21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1892-BE14-46D3-8DC7-213A96C9AC2D}">
  <dimension ref="D1:J2"/>
  <sheetViews>
    <sheetView workbookViewId="0">
      <selection activeCell="H2" sqref="H2"/>
    </sheetView>
  </sheetViews>
  <sheetFormatPr defaultRowHeight="15" x14ac:dyDescent="0.25"/>
  <sheetData>
    <row r="1" spans="4:10" x14ac:dyDescent="0.25">
      <c r="D1" t="s">
        <v>31</v>
      </c>
      <c r="E1" t="s">
        <v>34</v>
      </c>
      <c r="F1" t="s">
        <v>32</v>
      </c>
      <c r="G1" t="s">
        <v>33</v>
      </c>
      <c r="H1" t="s">
        <v>35</v>
      </c>
      <c r="J1" t="s">
        <v>31</v>
      </c>
    </row>
    <row r="2" spans="4:10" x14ac:dyDescent="0.25">
      <c r="D2">
        <v>3.85</v>
      </c>
      <c r="E2">
        <f>((D2/1.25)+1)</f>
        <v>4.08</v>
      </c>
      <c r="F2">
        <v>120</v>
      </c>
      <c r="G2">
        <f>((D2/1.25)-1)*F2</f>
        <v>249.60000000000002</v>
      </c>
      <c r="H2">
        <f>D2/(F2+G2)</f>
        <v>1.0416666666666666E-2</v>
      </c>
      <c r="J2">
        <f>1.25*(1+(G2/F2))</f>
        <v>3.85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BOMCompute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Eakawit Korprasttharworn</dc:creator>
  <cp:lastModifiedBy>Eakawit Korprasttharworn</cp:lastModifiedBy>
  <dcterms:created xsi:type="dcterms:W3CDTF">2021-05-15T08:45:46Z</dcterms:created>
  <dcterms:modified xsi:type="dcterms:W3CDTF">2022-02-08T21:24:21Z</dcterms:modified>
</cp:coreProperties>
</file>