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0"/>
  </bookViews>
  <sheets>
    <sheet name="Sheet1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<sst xmlns="http://schemas.openxmlformats.org/spreadsheetml/2006/main" count="26">
  <si>
    <t>标准曲线技术重复</t>
  </si>
  <si>
    <t>均值</t>
  </si>
  <si>
    <t>浓度为0均值</t>
  </si>
  <si>
    <t>差值</t>
  </si>
  <si>
    <t>浓度</t>
  </si>
  <si>
    <t>转置</t>
  </si>
  <si>
    <t>样品吸光度</t>
  </si>
  <si>
    <t>浓度ug/ml</t>
  </si>
  <si>
    <t>浓度ug/ul</t>
  </si>
  <si>
    <t>蛋白的量</t>
  </si>
  <si>
    <t>上样量</t>
  </si>
  <si>
    <t>裂解液量</t>
  </si>
  <si>
    <t>loading buffer量</t>
  </si>
  <si>
    <t>饥饿小龙虾肌肉</t>
  </si>
  <si>
    <t>鳜鱼肝脏</t>
  </si>
  <si>
    <t>小龙虾饥饿肌肉样品</t>
  </si>
  <si>
    <t>鳜鱼肝脏样品</t>
  </si>
  <si>
    <t>禾花鲤肝脏</t>
  </si>
  <si>
    <t>禾花鲤肌肉</t>
  </si>
  <si>
    <t>禾花鲤/小龙虾肝脏PBS</t>
  </si>
  <si>
    <t>PBS/鳜鱼肝脏2&amp;6总蛋白</t>
  </si>
  <si>
    <t>RIPA/鳜鱼肝脏2&amp;6总蛋白</t>
  </si>
  <si>
    <t>PBS/鳜鱼肝脏2&amp;6细胞质蛋白</t>
  </si>
  <si>
    <t>RIPA/鳜鱼肝脏2&amp;6细胞质蛋白</t>
  </si>
  <si>
    <t>PBS/鳜鱼肝脏2&amp;6细胞核蛋白</t>
  </si>
  <si>
    <t>RIPA/鳜鱼肝脏2&amp;6细胞核蛋白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</si>
</sst>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[1]Sheet3!$I$3:$P$3</c:f>
              <c:numCache>
                <c:formatCode>General</c:formatCode>
                <c:ptCount val="8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0</c:v>
                </c:pt>
              </c:numCache>
            </c:numRef>
          </c:xVal>
          <c:yVal>
            <c:numRef>
              <c:f>[1]Sheet3!$I$4:$P$4</c:f>
              <c:numCache>
                <c:formatCode>General</c:formatCode>
                <c:ptCount val="8"/>
                <c:pt idx="0">
                  <c:v>2.10083333333333</c:v>
                </c:pt>
                <c:pt idx="1">
                  <c:v>1.5555</c:v>
                </c:pt>
                <c:pt idx="2">
                  <c:v>1.1125</c:v>
                </c:pt>
                <c:pt idx="3">
                  <c:v>0.8225</c:v>
                </c:pt>
                <c:pt idx="4">
                  <c:v>0.568</c:v>
                </c:pt>
                <c:pt idx="5">
                  <c:v>0.3055</c:v>
                </c:pt>
                <c:pt idx="6">
                  <c:v>0.1615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897158"/>
        <c:axId val="334549357"/>
      </c:scatterChart>
      <c:valAx>
        <c:axId val="6658971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549357"/>
        <c:crosses val="autoZero"/>
        <c:crossBetween val="midCat"/>
      </c:valAx>
      <c:valAx>
        <c:axId val="3345493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8971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365125</xdr:colOff>
      <xdr:row>2</xdr:row>
      <xdr:rowOff>196850</xdr:rowOff>
    </xdr:from>
    <xdr:to>
      <xdr:col>14</xdr:col>
      <xdr:colOff>234950</xdr:colOff>
      <xdr:row>15</xdr:row>
      <xdr:rowOff>34290</xdr:rowOff>
    </xdr:to>
    <xdr:graphicFrame>
      <xdr:nvGraphicFramePr>
        <xdr:cNvPr id="2" name="图表 1"/>
        <xdr:cNvGraphicFramePr/>
      </xdr:nvGraphicFramePr>
      <xdr:xfrm>
        <a:off x="9115425" y="6438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l/Desktop/&#40156;&#40060;&#33041;&#12289;&#24515;&#12289;&#32908;&#32905;&#12289;&#32925;&#33039;&#34507;&#30333;&#26631;&#263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3">
          <cell r="I3">
            <v>2000</v>
          </cell>
          <cell r="J3">
            <v>1500</v>
          </cell>
          <cell r="K3">
            <v>1000</v>
          </cell>
          <cell r="L3">
            <v>750</v>
          </cell>
          <cell r="M3">
            <v>500</v>
          </cell>
          <cell r="N3">
            <v>250</v>
          </cell>
          <cell r="O3">
            <v>125</v>
          </cell>
          <cell r="P3">
            <v>0</v>
          </cell>
        </row>
        <row r="4">
          <cell r="I4">
            <v>2.10083333333333</v>
          </cell>
          <cell r="J4">
            <v>1.5555</v>
          </cell>
          <cell r="K4">
            <v>1.1125</v>
          </cell>
          <cell r="L4">
            <v>0.8225</v>
          </cell>
          <cell r="M4">
            <v>0.568</v>
          </cell>
          <cell r="N4">
            <v>0.3055</v>
          </cell>
          <cell r="O4">
            <v>0.1615</v>
          </cell>
          <cell r="P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P154"/>
  <sheetViews>
    <sheetView tabSelected="1" topLeftCell="A143" workbookViewId="0">
      <selection activeCell="F156" sqref="F156:L157"/>
    </sheetView>
  </sheetViews>
  <sheetFormatPr defaultColWidth="9.14285714285714" defaultRowHeight="17.6"/>
  <cols>
    <col min="1" max="3" width="9.14285714285714" style="1"/>
    <col min="4" max="4" width="12.7857142857143" style="1"/>
    <col min="5" max="5" width="18.8928571428571" style="1" customWidth="1"/>
    <col min="6" max="10" width="12.7857142857143" style="1"/>
    <col min="11" max="11" width="16.6607142857143" style="1" customWidth="1"/>
    <col min="12" max="12" width="12.7857142857143" style="1"/>
    <col min="13" max="13" width="27.5267857142857" style="1" customWidth="1"/>
    <col min="14" max="16384" width="9.14285714285714" style="1"/>
  </cols>
  <sheetData>
    <row r="2" s="1" customFormat="1" spans="1:16">
      <c r="A2" s="2" t="s">
        <v>0</v>
      </c>
      <c r="B2" s="2"/>
      <c r="C2" s="2"/>
      <c r="D2" s="1" t="s">
        <v>1</v>
      </c>
      <c r="E2" s="1" t="s">
        <v>2</v>
      </c>
      <c r="F2" s="1" t="s">
        <v>3</v>
      </c>
      <c r="G2" s="1" t="s">
        <v>4</v>
      </c>
      <c r="I2" s="2" t="s">
        <v>5</v>
      </c>
      <c r="J2" s="2"/>
      <c r="K2" s="2"/>
      <c r="L2" s="2"/>
      <c r="M2" s="2"/>
      <c r="N2" s="2"/>
      <c r="O2" s="2"/>
      <c r="P2" s="2"/>
    </row>
    <row r="3" s="1" customFormat="1" spans="1:16">
      <c r="A3" s="1">
        <v>2.214</v>
      </c>
      <c r="B3" s="1">
        <v>2.24</v>
      </c>
      <c r="C3" s="1">
        <v>2.222</v>
      </c>
      <c r="D3" s="1">
        <f t="shared" ref="D3:D9" si="0">AVERAGE(A3:C3)</f>
        <v>2.22533333333333</v>
      </c>
      <c r="E3" s="1">
        <v>0.1245</v>
      </c>
      <c r="F3" s="1">
        <f t="shared" ref="F3:F9" si="1">D3-E3</f>
        <v>2.10083333333333</v>
      </c>
      <c r="G3" s="1">
        <v>2000</v>
      </c>
      <c r="I3" s="1">
        <v>2000</v>
      </c>
      <c r="J3" s="1">
        <v>1500</v>
      </c>
      <c r="K3" s="1">
        <v>1000</v>
      </c>
      <c r="L3" s="1">
        <v>750</v>
      </c>
      <c r="M3" s="1">
        <v>500</v>
      </c>
      <c r="N3" s="1">
        <v>250</v>
      </c>
      <c r="O3" s="1">
        <v>125</v>
      </c>
      <c r="P3" s="1">
        <v>0</v>
      </c>
    </row>
    <row r="4" s="1" customFormat="1" spans="1:16">
      <c r="A4" s="1">
        <v>1.729</v>
      </c>
      <c r="B4" s="1">
        <v>1.631</v>
      </c>
      <c r="D4" s="1">
        <f t="shared" si="0"/>
        <v>1.68</v>
      </c>
      <c r="E4" s="1">
        <v>0.1245</v>
      </c>
      <c r="F4" s="1">
        <f t="shared" si="1"/>
        <v>1.5555</v>
      </c>
      <c r="G4" s="1">
        <v>1500</v>
      </c>
      <c r="I4" s="1">
        <v>2.10083333333333</v>
      </c>
      <c r="J4" s="1">
        <v>1.5555</v>
      </c>
      <c r="K4" s="1">
        <v>1.1125</v>
      </c>
      <c r="L4" s="1">
        <v>0.8225</v>
      </c>
      <c r="M4" s="1">
        <v>0.568</v>
      </c>
      <c r="N4" s="1">
        <v>0.3055</v>
      </c>
      <c r="O4" s="1">
        <v>0.1615</v>
      </c>
      <c r="P4" s="1">
        <v>0</v>
      </c>
    </row>
    <row r="5" s="1" customFormat="1" spans="1:7">
      <c r="A5" s="1">
        <v>1.244</v>
      </c>
      <c r="C5" s="1">
        <v>1.23</v>
      </c>
      <c r="D5" s="1">
        <f t="shared" si="0"/>
        <v>1.237</v>
      </c>
      <c r="E5" s="1">
        <v>0.1245</v>
      </c>
      <c r="F5" s="1">
        <f t="shared" si="1"/>
        <v>1.1125</v>
      </c>
      <c r="G5" s="1">
        <v>1000</v>
      </c>
    </row>
    <row r="6" s="1" customFormat="1" spans="1:7">
      <c r="A6" s="1">
        <v>0.947</v>
      </c>
      <c r="C6" s="1">
        <v>0.947</v>
      </c>
      <c r="D6" s="1">
        <f t="shared" si="0"/>
        <v>0.947</v>
      </c>
      <c r="E6" s="1">
        <v>0.1245</v>
      </c>
      <c r="F6" s="1">
        <f t="shared" si="1"/>
        <v>0.8225</v>
      </c>
      <c r="G6" s="1">
        <v>750</v>
      </c>
    </row>
    <row r="7" s="1" customFormat="1" spans="2:7">
      <c r="B7" s="1">
        <v>0.68</v>
      </c>
      <c r="C7" s="1">
        <v>0.705</v>
      </c>
      <c r="D7" s="1">
        <f t="shared" si="0"/>
        <v>0.6925</v>
      </c>
      <c r="E7" s="1">
        <v>0.1245</v>
      </c>
      <c r="F7" s="1">
        <f t="shared" si="1"/>
        <v>0.568</v>
      </c>
      <c r="G7" s="1">
        <v>500</v>
      </c>
    </row>
    <row r="8" s="1" customFormat="1" spans="1:7">
      <c r="A8" s="1">
        <v>0.432</v>
      </c>
      <c r="C8" s="1">
        <v>0.428</v>
      </c>
      <c r="D8" s="1">
        <f t="shared" si="0"/>
        <v>0.43</v>
      </c>
      <c r="E8" s="1">
        <v>0.1245</v>
      </c>
      <c r="F8" s="1">
        <f t="shared" si="1"/>
        <v>0.3055</v>
      </c>
      <c r="G8" s="1">
        <v>250</v>
      </c>
    </row>
    <row r="9" s="1" customFormat="1" spans="1:7">
      <c r="A9" s="1">
        <v>0.288</v>
      </c>
      <c r="B9" s="1">
        <v>0.287</v>
      </c>
      <c r="C9" s="1">
        <v>0.283</v>
      </c>
      <c r="D9" s="1">
        <f t="shared" si="0"/>
        <v>0.286</v>
      </c>
      <c r="E9" s="1">
        <v>0.1245</v>
      </c>
      <c r="F9" s="1">
        <f t="shared" si="1"/>
        <v>0.1615</v>
      </c>
      <c r="G9" s="1">
        <v>125</v>
      </c>
    </row>
    <row r="12" s="1" customFormat="1" spans="1:11">
      <c r="A12" s="2" t="s">
        <v>6</v>
      </c>
      <c r="B12" s="2"/>
      <c r="C12" s="2"/>
      <c r="D12" s="1" t="s">
        <v>1</v>
      </c>
      <c r="F12" s="1" t="s">
        <v>7</v>
      </c>
      <c r="G12" s="1" t="s">
        <v>8</v>
      </c>
      <c r="H12" s="1" t="s">
        <v>9</v>
      </c>
      <c r="I12" s="1" t="s">
        <v>10</v>
      </c>
      <c r="J12" s="1" t="s">
        <v>11</v>
      </c>
      <c r="K12" s="1" t="s">
        <v>12</v>
      </c>
    </row>
    <row r="13" s="1" customFormat="1" spans="1:11">
      <c r="A13" s="1">
        <v>2.185</v>
      </c>
      <c r="B13" s="1">
        <v>2.201</v>
      </c>
      <c r="C13" s="1">
        <v>2.196</v>
      </c>
      <c r="D13" s="1">
        <f>AVERAGE(A13:C13)</f>
        <v>2.194</v>
      </c>
      <c r="F13" s="1">
        <f>(D13-0.036)/0.001</f>
        <v>2158</v>
      </c>
      <c r="G13" s="1">
        <f t="shared" ref="G13:G18" si="2">F13/1000</f>
        <v>2.158</v>
      </c>
      <c r="H13" s="1">
        <v>129.566666666667</v>
      </c>
      <c r="I13" s="1">
        <f t="shared" ref="I13:I18" si="3">H13/G13</f>
        <v>60.0401606425704</v>
      </c>
      <c r="J13" s="1">
        <f t="shared" ref="J13:J18" si="4">100-I13</f>
        <v>39.9598393574296</v>
      </c>
      <c r="K13" s="1">
        <v>25</v>
      </c>
    </row>
    <row r="14" s="1" customFormat="1" spans="1:11">
      <c r="A14" s="1">
        <v>1.589</v>
      </c>
      <c r="B14" s="1">
        <v>1.612</v>
      </c>
      <c r="C14" s="1">
        <v>1.563</v>
      </c>
      <c r="D14" s="1">
        <f t="shared" ref="D13:D18" si="5">AVERAGE(A14:C14)</f>
        <v>1.588</v>
      </c>
      <c r="F14" s="1">
        <f t="shared" ref="F13:F18" si="6">(D14-0.036)/0.001</f>
        <v>1552</v>
      </c>
      <c r="G14" s="1">
        <f t="shared" si="2"/>
        <v>1.552</v>
      </c>
      <c r="H14" s="1">
        <v>129.566666666667</v>
      </c>
      <c r="I14" s="1">
        <f t="shared" si="3"/>
        <v>83.4836769759452</v>
      </c>
      <c r="J14" s="1">
        <f t="shared" si="4"/>
        <v>16.5163230240548</v>
      </c>
      <c r="K14" s="1">
        <v>25</v>
      </c>
    </row>
    <row r="15" s="1" customFormat="1" spans="1:11">
      <c r="A15" s="1">
        <v>1.609</v>
      </c>
      <c r="B15" s="1">
        <v>1.623</v>
      </c>
      <c r="C15" s="1">
        <v>1.609</v>
      </c>
      <c r="D15" s="1">
        <f t="shared" si="5"/>
        <v>1.61366666666667</v>
      </c>
      <c r="F15" s="1">
        <f t="shared" si="6"/>
        <v>1577.66666666667</v>
      </c>
      <c r="G15" s="1">
        <f t="shared" si="2"/>
        <v>1.57766666666667</v>
      </c>
      <c r="H15" s="1">
        <v>129.566666666667</v>
      </c>
      <c r="I15" s="1">
        <f t="shared" si="3"/>
        <v>82.1255017959012</v>
      </c>
      <c r="J15" s="1">
        <f t="shared" si="4"/>
        <v>17.8744982040988</v>
      </c>
      <c r="K15" s="1">
        <v>25</v>
      </c>
    </row>
    <row r="16" s="1" customFormat="1" spans="1:11">
      <c r="A16" s="1">
        <v>1.738</v>
      </c>
      <c r="B16" s="1">
        <v>1.71</v>
      </c>
      <c r="C16" s="1">
        <v>1.678</v>
      </c>
      <c r="D16" s="1">
        <f t="shared" si="5"/>
        <v>1.70866666666667</v>
      </c>
      <c r="F16" s="1">
        <f t="shared" si="6"/>
        <v>1672.66666666667</v>
      </c>
      <c r="G16" s="1">
        <f t="shared" si="2"/>
        <v>1.67266666666667</v>
      </c>
      <c r="H16" s="1">
        <v>129.566666666667</v>
      </c>
      <c r="I16" s="1">
        <f t="shared" si="3"/>
        <v>77.4611398963731</v>
      </c>
      <c r="J16" s="1">
        <f t="shared" si="4"/>
        <v>22.5388601036269</v>
      </c>
      <c r="K16" s="1">
        <v>25</v>
      </c>
    </row>
    <row r="17" s="1" customFormat="1" spans="1:11">
      <c r="A17" s="1">
        <v>2.205</v>
      </c>
      <c r="B17" s="1">
        <v>2.213</v>
      </c>
      <c r="C17" s="1">
        <v>2.306</v>
      </c>
      <c r="D17" s="1">
        <f t="shared" si="5"/>
        <v>2.24133333333333</v>
      </c>
      <c r="F17" s="1">
        <f t="shared" si="6"/>
        <v>2205.33333333333</v>
      </c>
      <c r="G17" s="1">
        <f t="shared" si="2"/>
        <v>2.20533333333333</v>
      </c>
      <c r="H17" s="1">
        <v>129.566666666667</v>
      </c>
      <c r="I17" s="1">
        <f t="shared" si="3"/>
        <v>58.7515114873038</v>
      </c>
      <c r="J17" s="1">
        <f t="shared" si="4"/>
        <v>41.2484885126962</v>
      </c>
      <c r="K17" s="1">
        <v>25</v>
      </c>
    </row>
    <row r="18" s="1" customFormat="1" spans="1:11">
      <c r="A18" s="1">
        <v>1.309</v>
      </c>
      <c r="B18" s="1">
        <v>1.348</v>
      </c>
      <c r="C18" s="1">
        <v>1.338</v>
      </c>
      <c r="D18" s="1">
        <f t="shared" si="5"/>
        <v>1.33166666666667</v>
      </c>
      <c r="F18" s="1">
        <f t="shared" si="6"/>
        <v>1295.66666666667</v>
      </c>
      <c r="G18" s="1">
        <f t="shared" si="2"/>
        <v>1.29566666666667</v>
      </c>
      <c r="H18" s="1">
        <v>129.566666666667</v>
      </c>
      <c r="I18" s="1">
        <f t="shared" si="3"/>
        <v>100</v>
      </c>
      <c r="J18" s="1">
        <f t="shared" si="4"/>
        <v>0</v>
      </c>
      <c r="K18" s="1">
        <v>25</v>
      </c>
    </row>
    <row r="20" spans="2:11">
      <c r="B20" s="1">
        <v>1.741</v>
      </c>
      <c r="C20" s="3">
        <v>1.742</v>
      </c>
      <c r="D20" s="1">
        <f>AVERAGE(A20:C20)</f>
        <v>1.7415</v>
      </c>
      <c r="F20" s="1">
        <f t="shared" ref="F19:F28" si="7">(D20-0.036)/0.001</f>
        <v>1705.5</v>
      </c>
      <c r="G20" s="1">
        <f t="shared" ref="G19:G28" si="8">F20/1000</f>
        <v>1.7055</v>
      </c>
      <c r="H20" s="1">
        <v>156.85</v>
      </c>
      <c r="I20" s="1">
        <f>H20/G20</f>
        <v>91.9671650542363</v>
      </c>
      <c r="J20" s="1">
        <f t="shared" ref="J19:J28" si="9">100-I20</f>
        <v>8.03283494576371</v>
      </c>
      <c r="K20" s="1">
        <v>25</v>
      </c>
    </row>
    <row r="21" spans="2:11">
      <c r="B21" s="1">
        <v>2.143</v>
      </c>
      <c r="C21" s="1">
        <v>2.095</v>
      </c>
      <c r="D21" s="1">
        <f t="shared" ref="D19:D28" si="10">AVERAGE(A21:C21)</f>
        <v>2.119</v>
      </c>
      <c r="F21" s="1">
        <f t="shared" si="7"/>
        <v>2083</v>
      </c>
      <c r="G21" s="1">
        <f t="shared" si="8"/>
        <v>2.083</v>
      </c>
      <c r="H21" s="1">
        <v>156.85</v>
      </c>
      <c r="I21" s="1">
        <f t="shared" ref="I21:I28" si="11">H21/G21</f>
        <v>75.3000480076812</v>
      </c>
      <c r="J21" s="1">
        <f t="shared" si="9"/>
        <v>24.6999519923188</v>
      </c>
      <c r="K21" s="1">
        <v>25</v>
      </c>
    </row>
    <row r="22" spans="2:11">
      <c r="B22" s="1">
        <v>1.679</v>
      </c>
      <c r="C22" s="1">
        <v>1.689</v>
      </c>
      <c r="D22" s="1">
        <f t="shared" si="10"/>
        <v>1.684</v>
      </c>
      <c r="F22" s="1">
        <f t="shared" si="7"/>
        <v>1648</v>
      </c>
      <c r="G22" s="1">
        <f t="shared" si="8"/>
        <v>1.648</v>
      </c>
      <c r="H22" s="1">
        <v>156.85</v>
      </c>
      <c r="I22" s="1">
        <f t="shared" si="11"/>
        <v>95.1759708737864</v>
      </c>
      <c r="J22" s="1">
        <f t="shared" si="9"/>
        <v>4.82402912621357</v>
      </c>
      <c r="K22" s="1">
        <v>25</v>
      </c>
    </row>
    <row r="23" spans="2:11">
      <c r="B23" s="1">
        <v>1.629</v>
      </c>
      <c r="C23" s="1">
        <v>1.659</v>
      </c>
      <c r="D23" s="1">
        <f t="shared" si="10"/>
        <v>1.644</v>
      </c>
      <c r="F23" s="1">
        <f t="shared" si="7"/>
        <v>1608</v>
      </c>
      <c r="G23" s="1">
        <f t="shared" si="8"/>
        <v>1.608</v>
      </c>
      <c r="H23" s="1">
        <v>156.85</v>
      </c>
      <c r="I23" s="1">
        <f t="shared" si="11"/>
        <v>97.5435323383085</v>
      </c>
      <c r="J23" s="1">
        <f t="shared" si="9"/>
        <v>2.45646766169155</v>
      </c>
      <c r="K23" s="1">
        <v>25</v>
      </c>
    </row>
    <row r="24" spans="2:11">
      <c r="B24" s="1">
        <v>2.136</v>
      </c>
      <c r="C24" s="1">
        <v>2.07</v>
      </c>
      <c r="D24" s="1">
        <f t="shared" si="10"/>
        <v>2.103</v>
      </c>
      <c r="F24" s="1">
        <f t="shared" si="7"/>
        <v>2067</v>
      </c>
      <c r="G24" s="1">
        <f t="shared" si="8"/>
        <v>2.067</v>
      </c>
      <c r="H24" s="1">
        <v>156.85</v>
      </c>
      <c r="I24" s="1">
        <f t="shared" si="11"/>
        <v>75.8829221093372</v>
      </c>
      <c r="J24" s="1">
        <f t="shared" si="9"/>
        <v>24.1170778906628</v>
      </c>
      <c r="K24" s="1">
        <v>25</v>
      </c>
    </row>
    <row r="25" spans="2:11">
      <c r="B25" s="1">
        <v>1.615</v>
      </c>
      <c r="C25" s="1">
        <v>1.594</v>
      </c>
      <c r="D25" s="1">
        <f t="shared" si="10"/>
        <v>1.6045</v>
      </c>
      <c r="F25" s="1">
        <f t="shared" si="7"/>
        <v>1568.5</v>
      </c>
      <c r="G25" s="1">
        <f t="shared" si="8"/>
        <v>1.5685</v>
      </c>
      <c r="H25" s="1">
        <v>156.85</v>
      </c>
      <c r="I25" s="1">
        <f t="shared" si="11"/>
        <v>100</v>
      </c>
      <c r="J25" s="1">
        <f t="shared" si="9"/>
        <v>0</v>
      </c>
      <c r="K25" s="1">
        <v>25</v>
      </c>
    </row>
    <row r="26" spans="2:11">
      <c r="B26" s="1">
        <v>2.099</v>
      </c>
      <c r="C26" s="1">
        <v>2.082</v>
      </c>
      <c r="D26" s="1">
        <f t="shared" si="10"/>
        <v>2.0905</v>
      </c>
      <c r="F26" s="1">
        <f t="shared" si="7"/>
        <v>2054.5</v>
      </c>
      <c r="G26" s="1">
        <f t="shared" si="8"/>
        <v>2.0545</v>
      </c>
      <c r="H26" s="1">
        <v>156.85</v>
      </c>
      <c r="I26" s="1">
        <f t="shared" si="11"/>
        <v>76.3446093940131</v>
      </c>
      <c r="J26" s="1">
        <f t="shared" si="9"/>
        <v>23.6553906059869</v>
      </c>
      <c r="K26" s="1">
        <v>25</v>
      </c>
    </row>
    <row r="27" spans="2:11">
      <c r="B27" s="1">
        <v>1.731</v>
      </c>
      <c r="C27" s="3">
        <v>1.733</v>
      </c>
      <c r="D27" s="1">
        <f t="shared" si="10"/>
        <v>1.732</v>
      </c>
      <c r="F27" s="1">
        <f t="shared" si="7"/>
        <v>1696</v>
      </c>
      <c r="G27" s="1">
        <f t="shared" si="8"/>
        <v>1.696</v>
      </c>
      <c r="H27" s="1">
        <v>156.85</v>
      </c>
      <c r="I27" s="1">
        <f t="shared" si="11"/>
        <v>92.4823113207547</v>
      </c>
      <c r="J27" s="1">
        <f t="shared" si="9"/>
        <v>7.51768867924528</v>
      </c>
      <c r="K27" s="1">
        <v>25</v>
      </c>
    </row>
    <row r="28" spans="2:11">
      <c r="B28" s="1">
        <v>1.63</v>
      </c>
      <c r="C28" s="1">
        <v>1.631</v>
      </c>
      <c r="D28" s="1">
        <f t="shared" si="10"/>
        <v>1.6305</v>
      </c>
      <c r="F28" s="1">
        <f t="shared" si="7"/>
        <v>1594.5</v>
      </c>
      <c r="G28" s="1">
        <f t="shared" si="8"/>
        <v>1.5945</v>
      </c>
      <c r="H28" s="1">
        <v>156.85</v>
      </c>
      <c r="I28" s="1">
        <f t="shared" si="11"/>
        <v>98.3693947946064</v>
      </c>
      <c r="J28" s="1">
        <f t="shared" si="9"/>
        <v>1.63060520539355</v>
      </c>
      <c r="K28" s="1">
        <v>25</v>
      </c>
    </row>
    <row r="29" spans="6:11">
      <c r="F29" s="1" t="s">
        <v>7</v>
      </c>
      <c r="G29" s="1" t="s">
        <v>8</v>
      </c>
      <c r="H29" s="1" t="s">
        <v>9</v>
      </c>
      <c r="I29" s="1" t="s">
        <v>10</v>
      </c>
      <c r="J29" s="1" t="s">
        <v>11</v>
      </c>
      <c r="K29" s="1" t="s">
        <v>12</v>
      </c>
    </row>
    <row r="30" spans="1:13">
      <c r="A30" s="1">
        <v>2.381</v>
      </c>
      <c r="B30" s="1">
        <v>2.288</v>
      </c>
      <c r="C30" s="1">
        <v>2.28</v>
      </c>
      <c r="D30" s="1">
        <f t="shared" ref="D29:D38" si="12">AVERAGE(A30:C30)</f>
        <v>2.31633333333333</v>
      </c>
      <c r="F30" s="1">
        <f t="shared" ref="F29:F38" si="13">(D30-0.036)/0.001</f>
        <v>2280.33333333333</v>
      </c>
      <c r="G30" s="1">
        <f t="shared" ref="G29:G38" si="14">F30/1000</f>
        <v>2.28033333333333</v>
      </c>
      <c r="H30" s="1">
        <v>199.5</v>
      </c>
      <c r="I30" s="1">
        <f>H30/G30</f>
        <v>87.4872094722995</v>
      </c>
      <c r="J30" s="1">
        <f t="shared" ref="J29:J39" si="15">100-I30</f>
        <v>12.5127905277005</v>
      </c>
      <c r="K30" s="1">
        <v>25</v>
      </c>
      <c r="M30" s="2" t="s">
        <v>13</v>
      </c>
    </row>
    <row r="31" spans="1:13">
      <c r="A31" s="1">
        <v>2.236</v>
      </c>
      <c r="B31" s="1">
        <v>2.248</v>
      </c>
      <c r="C31" s="1">
        <v>2.299</v>
      </c>
      <c r="D31" s="1">
        <f t="shared" si="12"/>
        <v>2.261</v>
      </c>
      <c r="F31" s="1">
        <f t="shared" si="13"/>
        <v>2225</v>
      </c>
      <c r="G31" s="1">
        <f t="shared" si="14"/>
        <v>2.225</v>
      </c>
      <c r="H31" s="1">
        <v>199.5</v>
      </c>
      <c r="I31" s="1">
        <f t="shared" ref="I31:I38" si="16">H31/G31</f>
        <v>89.6629213483146</v>
      </c>
      <c r="J31" s="1">
        <f t="shared" si="15"/>
        <v>10.3370786516854</v>
      </c>
      <c r="K31" s="1">
        <v>25</v>
      </c>
      <c r="M31" s="2"/>
    </row>
    <row r="32" spans="1:13">
      <c r="A32" s="1">
        <v>2.263</v>
      </c>
      <c r="B32" s="1">
        <v>2.387</v>
      </c>
      <c r="C32" s="1">
        <v>2.294</v>
      </c>
      <c r="D32" s="1">
        <f t="shared" si="12"/>
        <v>2.31466666666667</v>
      </c>
      <c r="F32" s="1">
        <f t="shared" si="13"/>
        <v>2278.66666666667</v>
      </c>
      <c r="G32" s="1">
        <f t="shared" si="14"/>
        <v>2.27866666666667</v>
      </c>
      <c r="H32" s="1">
        <v>199.5</v>
      </c>
      <c r="I32" s="1">
        <f t="shared" si="16"/>
        <v>87.5511995318899</v>
      </c>
      <c r="J32" s="1">
        <f t="shared" si="15"/>
        <v>12.4488004681101</v>
      </c>
      <c r="K32" s="1">
        <v>25</v>
      </c>
      <c r="M32" s="2"/>
    </row>
    <row r="33" spans="1:13">
      <c r="A33" s="1">
        <v>2.001</v>
      </c>
      <c r="B33" s="1">
        <v>2.025</v>
      </c>
      <c r="C33" s="1">
        <v>2.067</v>
      </c>
      <c r="D33" s="1">
        <f t="shared" si="12"/>
        <v>2.031</v>
      </c>
      <c r="F33" s="1">
        <f t="shared" si="13"/>
        <v>1995</v>
      </c>
      <c r="G33" s="1">
        <f t="shared" si="14"/>
        <v>1.995</v>
      </c>
      <c r="H33" s="1">
        <v>199.5</v>
      </c>
      <c r="I33" s="1">
        <f t="shared" si="16"/>
        <v>100</v>
      </c>
      <c r="J33" s="1">
        <f t="shared" si="15"/>
        <v>0</v>
      </c>
      <c r="K33" s="1">
        <v>25</v>
      </c>
      <c r="M33" s="2"/>
    </row>
    <row r="34" spans="1:13">
      <c r="A34" s="1">
        <v>2.085</v>
      </c>
      <c r="B34" s="1">
        <v>2.082</v>
      </c>
      <c r="C34" s="1">
        <v>2.12</v>
      </c>
      <c r="D34" s="1">
        <f t="shared" si="12"/>
        <v>2.09566666666667</v>
      </c>
      <c r="F34" s="1">
        <f t="shared" si="13"/>
        <v>2059.66666666667</v>
      </c>
      <c r="G34" s="1">
        <f t="shared" si="14"/>
        <v>2.05966666666667</v>
      </c>
      <c r="H34" s="1">
        <v>199.5</v>
      </c>
      <c r="I34" s="1">
        <f t="shared" si="16"/>
        <v>96.8603333872793</v>
      </c>
      <c r="J34" s="1">
        <f t="shared" si="15"/>
        <v>3.13966661272066</v>
      </c>
      <c r="K34" s="1">
        <v>25</v>
      </c>
      <c r="M34" s="2"/>
    </row>
    <row r="35" spans="1:13">
      <c r="A35" s="1">
        <v>2.109</v>
      </c>
      <c r="B35" s="1">
        <v>2.137</v>
      </c>
      <c r="C35" s="1">
        <v>2.146</v>
      </c>
      <c r="D35" s="1">
        <f t="shared" si="12"/>
        <v>2.13066666666667</v>
      </c>
      <c r="F35" s="1">
        <f t="shared" si="13"/>
        <v>2094.66666666667</v>
      </c>
      <c r="G35" s="1">
        <f t="shared" si="14"/>
        <v>2.09466666666667</v>
      </c>
      <c r="H35" s="1">
        <v>199.5</v>
      </c>
      <c r="I35" s="1">
        <f t="shared" si="16"/>
        <v>95.2418841502226</v>
      </c>
      <c r="J35" s="1">
        <f t="shared" si="15"/>
        <v>4.75811584977737</v>
      </c>
      <c r="K35" s="1">
        <v>25</v>
      </c>
      <c r="M35" s="2"/>
    </row>
    <row r="36" spans="1:13">
      <c r="A36" s="1">
        <v>2.329</v>
      </c>
      <c r="B36" s="1">
        <v>2.278</v>
      </c>
      <c r="C36" s="1">
        <v>2.31</v>
      </c>
      <c r="D36" s="1">
        <f t="shared" si="12"/>
        <v>2.30566666666667</v>
      </c>
      <c r="F36" s="1">
        <f t="shared" si="13"/>
        <v>2269.66666666667</v>
      </c>
      <c r="G36" s="1">
        <f t="shared" si="14"/>
        <v>2.26966666666667</v>
      </c>
      <c r="H36" s="1">
        <v>199.5</v>
      </c>
      <c r="I36" s="1">
        <f t="shared" si="16"/>
        <v>87.8983698046702</v>
      </c>
      <c r="J36" s="1">
        <f t="shared" si="15"/>
        <v>12.1016301953298</v>
      </c>
      <c r="K36" s="1">
        <v>25</v>
      </c>
      <c r="M36" s="2"/>
    </row>
    <row r="37" spans="1:13">
      <c r="A37" s="1">
        <v>2.305</v>
      </c>
      <c r="B37" s="1">
        <v>2.231</v>
      </c>
      <c r="C37" s="1">
        <v>2.291</v>
      </c>
      <c r="D37" s="1">
        <f t="shared" si="12"/>
        <v>2.27566666666667</v>
      </c>
      <c r="F37" s="1">
        <f t="shared" si="13"/>
        <v>2239.66666666667</v>
      </c>
      <c r="G37" s="1">
        <f t="shared" si="14"/>
        <v>2.23966666666667</v>
      </c>
      <c r="H37" s="1">
        <v>199.5</v>
      </c>
      <c r="I37" s="1">
        <f t="shared" si="16"/>
        <v>89.0757553207321</v>
      </c>
      <c r="J37" s="1">
        <f t="shared" si="15"/>
        <v>10.9242446792679</v>
      </c>
      <c r="K37" s="1">
        <v>25</v>
      </c>
      <c r="M37" s="2"/>
    </row>
    <row r="38" spans="1:13">
      <c r="A38" s="1">
        <v>2.09</v>
      </c>
      <c r="B38" s="1">
        <v>2.085</v>
      </c>
      <c r="C38" s="1">
        <v>2.097</v>
      </c>
      <c r="D38" s="1">
        <f t="shared" si="12"/>
        <v>2.09066666666667</v>
      </c>
      <c r="F38" s="1">
        <f t="shared" si="13"/>
        <v>2054.66666666667</v>
      </c>
      <c r="G38" s="1">
        <f t="shared" si="14"/>
        <v>2.05466666666667</v>
      </c>
      <c r="H38" s="1">
        <v>199.5</v>
      </c>
      <c r="I38" s="1">
        <f t="shared" si="16"/>
        <v>97.0960415314729</v>
      </c>
      <c r="J38" s="1">
        <f t="shared" si="15"/>
        <v>2.90395846852709</v>
      </c>
      <c r="K38" s="1">
        <v>25</v>
      </c>
      <c r="M38" s="2"/>
    </row>
    <row r="40" spans="6:11">
      <c r="F40" s="1" t="s">
        <v>7</v>
      </c>
      <c r="G40" s="1" t="s">
        <v>8</v>
      </c>
      <c r="H40" s="1" t="s">
        <v>9</v>
      </c>
      <c r="I40" s="1" t="s">
        <v>10</v>
      </c>
      <c r="J40" s="1" t="s">
        <v>11</v>
      </c>
      <c r="K40" s="1" t="s">
        <v>12</v>
      </c>
    </row>
    <row r="41" spans="1:13">
      <c r="A41" s="1">
        <v>2.121</v>
      </c>
      <c r="B41" s="1">
        <v>2.114</v>
      </c>
      <c r="C41" s="1">
        <v>2.122</v>
      </c>
      <c r="D41" s="1">
        <f t="shared" ref="D39:D49" si="17">AVERAGE(A41:C41)</f>
        <v>2.119</v>
      </c>
      <c r="F41" s="1">
        <f t="shared" ref="F39:F49" si="18">(D41-0.036)/0.001</f>
        <v>2083</v>
      </c>
      <c r="G41" s="1">
        <f t="shared" ref="G39:G49" si="19">F41/1000</f>
        <v>2.083</v>
      </c>
      <c r="H41" s="1">
        <v>140.333333333333</v>
      </c>
      <c r="I41" s="1">
        <f>H41/G41</f>
        <v>67.3707793246918</v>
      </c>
      <c r="J41" s="1">
        <f>100-I41</f>
        <v>32.6292206753082</v>
      </c>
      <c r="K41" s="1">
        <v>25</v>
      </c>
      <c r="M41" s="2" t="s">
        <v>14</v>
      </c>
    </row>
    <row r="42" spans="2:13">
      <c r="B42" s="1">
        <v>1.856</v>
      </c>
      <c r="C42" s="3">
        <v>1.862</v>
      </c>
      <c r="D42" s="1">
        <f t="shared" si="17"/>
        <v>1.859</v>
      </c>
      <c r="F42" s="1">
        <f t="shared" si="18"/>
        <v>1823</v>
      </c>
      <c r="G42" s="1">
        <f t="shared" si="19"/>
        <v>1.823</v>
      </c>
      <c r="H42" s="1">
        <v>140.333333333333</v>
      </c>
      <c r="I42" s="1">
        <f t="shared" ref="I42:I49" si="20">H42/G42</f>
        <v>76.9793380874015</v>
      </c>
      <c r="J42" s="1">
        <f t="shared" ref="J42:J49" si="21">100-I42</f>
        <v>23.0206619125985</v>
      </c>
      <c r="K42" s="1">
        <v>25</v>
      </c>
      <c r="M42" s="2"/>
    </row>
    <row r="43" spans="1:13">
      <c r="A43" s="1">
        <v>1.946</v>
      </c>
      <c r="B43" s="1">
        <v>1.981</v>
      </c>
      <c r="C43" s="1">
        <v>1.946</v>
      </c>
      <c r="D43" s="1">
        <f t="shared" si="17"/>
        <v>1.95766666666667</v>
      </c>
      <c r="F43" s="1">
        <f t="shared" si="18"/>
        <v>1921.66666666667</v>
      </c>
      <c r="G43" s="1">
        <f t="shared" si="19"/>
        <v>1.92166666666667</v>
      </c>
      <c r="H43" s="1">
        <v>140.333333333333</v>
      </c>
      <c r="I43" s="1">
        <f t="shared" si="20"/>
        <v>73.0268863833475</v>
      </c>
      <c r="J43" s="1">
        <f t="shared" si="21"/>
        <v>26.9731136166525</v>
      </c>
      <c r="K43" s="1">
        <v>25</v>
      </c>
      <c r="M43" s="2"/>
    </row>
    <row r="44" spans="1:13">
      <c r="A44" s="1">
        <v>1.917</v>
      </c>
      <c r="B44" s="1">
        <v>1.881</v>
      </c>
      <c r="C44" s="1">
        <v>1.985</v>
      </c>
      <c r="D44" s="1">
        <f t="shared" si="17"/>
        <v>1.92766666666667</v>
      </c>
      <c r="F44" s="1">
        <f t="shared" si="18"/>
        <v>1891.66666666667</v>
      </c>
      <c r="G44" s="1">
        <f t="shared" si="19"/>
        <v>1.89166666666667</v>
      </c>
      <c r="H44" s="1">
        <v>140.333333333333</v>
      </c>
      <c r="I44" s="1">
        <f t="shared" si="20"/>
        <v>74.1850220264314</v>
      </c>
      <c r="J44" s="1">
        <f t="shared" si="21"/>
        <v>25.8149779735686</v>
      </c>
      <c r="K44" s="1">
        <v>25</v>
      </c>
      <c r="M44" s="2"/>
    </row>
    <row r="45" spans="1:13">
      <c r="A45" s="1">
        <v>2.058</v>
      </c>
      <c r="B45" s="1">
        <v>2.065</v>
      </c>
      <c r="C45" s="1">
        <v>2.075</v>
      </c>
      <c r="D45" s="1">
        <f t="shared" si="17"/>
        <v>2.066</v>
      </c>
      <c r="F45" s="1">
        <f t="shared" si="18"/>
        <v>2030</v>
      </c>
      <c r="G45" s="1">
        <f t="shared" si="19"/>
        <v>2.03</v>
      </c>
      <c r="H45" s="1">
        <v>140.333333333333</v>
      </c>
      <c r="I45" s="1">
        <f t="shared" si="20"/>
        <v>69.1297208538586</v>
      </c>
      <c r="J45" s="1">
        <f t="shared" si="21"/>
        <v>30.8702791461414</v>
      </c>
      <c r="K45" s="1">
        <v>25</v>
      </c>
      <c r="M45" s="2"/>
    </row>
    <row r="46" spans="1:13">
      <c r="A46" s="1">
        <v>2.09</v>
      </c>
      <c r="B46" s="1">
        <v>2.031</v>
      </c>
      <c r="C46" s="1">
        <v>2.059</v>
      </c>
      <c r="D46" s="1">
        <f t="shared" si="17"/>
        <v>2.06</v>
      </c>
      <c r="F46" s="1">
        <f t="shared" si="18"/>
        <v>2024</v>
      </c>
      <c r="G46" s="1">
        <f t="shared" si="19"/>
        <v>2.024</v>
      </c>
      <c r="H46" s="1">
        <v>140.333333333333</v>
      </c>
      <c r="I46" s="1">
        <f t="shared" si="20"/>
        <v>69.3346508563898</v>
      </c>
      <c r="J46" s="1">
        <f t="shared" si="21"/>
        <v>30.6653491436102</v>
      </c>
      <c r="K46" s="1">
        <v>25</v>
      </c>
      <c r="M46" s="2"/>
    </row>
    <row r="47" spans="1:13">
      <c r="A47" s="1">
        <v>1.997</v>
      </c>
      <c r="B47" s="1">
        <v>2.039</v>
      </c>
      <c r="C47" s="1">
        <v>2.029</v>
      </c>
      <c r="D47" s="1">
        <f t="shared" si="17"/>
        <v>2.02166666666667</v>
      </c>
      <c r="F47" s="1">
        <f t="shared" si="18"/>
        <v>1985.66666666667</v>
      </c>
      <c r="G47" s="1">
        <f t="shared" si="19"/>
        <v>1.98566666666667</v>
      </c>
      <c r="H47" s="1">
        <v>140.333333333333</v>
      </c>
      <c r="I47" s="1">
        <f t="shared" si="20"/>
        <v>70.6731576296791</v>
      </c>
      <c r="J47" s="1">
        <f t="shared" si="21"/>
        <v>29.3268423703209</v>
      </c>
      <c r="K47" s="1">
        <v>25</v>
      </c>
      <c r="M47" s="2"/>
    </row>
    <row r="48" spans="1:13">
      <c r="A48" s="1">
        <v>2.006</v>
      </c>
      <c r="B48" s="1">
        <v>1.996</v>
      </c>
      <c r="C48" s="1">
        <v>2.038</v>
      </c>
      <c r="D48" s="1">
        <f t="shared" si="17"/>
        <v>2.01333333333333</v>
      </c>
      <c r="F48" s="1">
        <f t="shared" si="18"/>
        <v>1977.33333333333</v>
      </c>
      <c r="G48" s="1">
        <f t="shared" si="19"/>
        <v>1.97733333333333</v>
      </c>
      <c r="H48" s="1">
        <v>140.333333333333</v>
      </c>
      <c r="I48" s="1">
        <f t="shared" si="20"/>
        <v>70.9710047201618</v>
      </c>
      <c r="J48" s="1">
        <f t="shared" si="21"/>
        <v>29.0289952798382</v>
      </c>
      <c r="K48" s="1">
        <v>25</v>
      </c>
      <c r="M48" s="2"/>
    </row>
    <row r="49" spans="1:13">
      <c r="A49" s="1">
        <v>1.432</v>
      </c>
      <c r="B49" s="1">
        <v>1.441</v>
      </c>
      <c r="C49" s="1">
        <v>1.445</v>
      </c>
      <c r="D49" s="1">
        <f t="shared" si="17"/>
        <v>1.43933333333333</v>
      </c>
      <c r="F49" s="1">
        <f t="shared" si="18"/>
        <v>1403.33333333333</v>
      </c>
      <c r="G49" s="1">
        <f t="shared" si="19"/>
        <v>1.40333333333333</v>
      </c>
      <c r="H49" s="1">
        <v>140.333333333333</v>
      </c>
      <c r="I49" s="1">
        <f t="shared" si="20"/>
        <v>100</v>
      </c>
      <c r="J49" s="1">
        <f t="shared" si="21"/>
        <v>0</v>
      </c>
      <c r="K49" s="1">
        <v>25</v>
      </c>
      <c r="M49" s="2"/>
    </row>
    <row r="54" spans="6:11">
      <c r="F54" s="1" t="s">
        <v>7</v>
      </c>
      <c r="G54" s="1" t="s">
        <v>8</v>
      </c>
      <c r="H54" s="1" t="s">
        <v>9</v>
      </c>
      <c r="I54" s="1" t="s">
        <v>10</v>
      </c>
      <c r="J54" s="1" t="s">
        <v>11</v>
      </c>
      <c r="K54" s="1" t="s">
        <v>12</v>
      </c>
    </row>
    <row r="55" spans="1:13">
      <c r="A55" s="1">
        <v>2.303</v>
      </c>
      <c r="B55" s="1">
        <v>2.482</v>
      </c>
      <c r="C55" s="1">
        <v>2.474</v>
      </c>
      <c r="D55" s="1">
        <f t="shared" ref="D50:D63" si="22">AVERAGE(A55:C55)</f>
        <v>2.41966666666667</v>
      </c>
      <c r="F55" s="1">
        <f t="shared" ref="F50:F63" si="23">(D55-0.036)/0.001</f>
        <v>2383.66666666667</v>
      </c>
      <c r="G55" s="1">
        <f t="shared" ref="G50:G63" si="24">F55/1000</f>
        <v>2.38366666666667</v>
      </c>
      <c r="H55" s="1">
        <v>203.5</v>
      </c>
      <c r="I55" s="1">
        <f>H55/G55</f>
        <v>85.3726751503285</v>
      </c>
      <c r="J55" s="1">
        <f>100-I55</f>
        <v>14.6273248496715</v>
      </c>
      <c r="K55" s="1">
        <v>25</v>
      </c>
      <c r="M55" s="2" t="s">
        <v>15</v>
      </c>
    </row>
    <row r="56" spans="1:13">
      <c r="A56" s="1">
        <v>2.202</v>
      </c>
      <c r="B56" s="1">
        <v>2.237</v>
      </c>
      <c r="C56" s="1">
        <v>2.261</v>
      </c>
      <c r="D56" s="1">
        <f t="shared" si="22"/>
        <v>2.23333333333333</v>
      </c>
      <c r="F56" s="1">
        <f t="shared" si="23"/>
        <v>2197.33333333333</v>
      </c>
      <c r="G56" s="1">
        <f t="shared" si="24"/>
        <v>2.19733333333333</v>
      </c>
      <c r="H56" s="1">
        <v>203.5</v>
      </c>
      <c r="I56" s="1">
        <f t="shared" ref="I56:I63" si="25">H56/G56</f>
        <v>92.6122572815536</v>
      </c>
      <c r="J56" s="1">
        <f t="shared" ref="J56:J63" si="26">100-I56</f>
        <v>7.38774271844645</v>
      </c>
      <c r="K56" s="1">
        <v>25</v>
      </c>
      <c r="M56" s="2"/>
    </row>
    <row r="57" spans="1:13">
      <c r="A57" s="1">
        <v>2.472</v>
      </c>
      <c r="B57" s="1">
        <v>2.454</v>
      </c>
      <c r="C57" s="1">
        <v>2.5</v>
      </c>
      <c r="D57" s="1">
        <f t="shared" si="22"/>
        <v>2.47533333333333</v>
      </c>
      <c r="F57" s="1">
        <f t="shared" si="23"/>
        <v>2439.33333333333</v>
      </c>
      <c r="G57" s="1">
        <f t="shared" si="24"/>
        <v>2.43933333333333</v>
      </c>
      <c r="H57" s="1">
        <v>203.5</v>
      </c>
      <c r="I57" s="1">
        <f t="shared" si="25"/>
        <v>83.4244329051655</v>
      </c>
      <c r="J57" s="1">
        <f t="shared" si="26"/>
        <v>16.5755670948345</v>
      </c>
      <c r="K57" s="1">
        <v>25</v>
      </c>
      <c r="M57" s="2"/>
    </row>
    <row r="58" spans="1:13">
      <c r="A58" s="1">
        <v>2.667</v>
      </c>
      <c r="B58" s="1">
        <v>2.639</v>
      </c>
      <c r="C58" s="1">
        <v>2.738</v>
      </c>
      <c r="D58" s="1">
        <f t="shared" si="22"/>
        <v>2.68133333333333</v>
      </c>
      <c r="F58" s="1">
        <f t="shared" si="23"/>
        <v>2645.33333333333</v>
      </c>
      <c r="G58" s="1">
        <f t="shared" si="24"/>
        <v>2.64533333333333</v>
      </c>
      <c r="H58" s="1">
        <v>203.5</v>
      </c>
      <c r="I58" s="1">
        <f t="shared" si="25"/>
        <v>76.9279233870969</v>
      </c>
      <c r="J58" s="1">
        <f t="shared" si="26"/>
        <v>23.0720766129031</v>
      </c>
      <c r="K58" s="1">
        <v>25</v>
      </c>
      <c r="M58" s="2"/>
    </row>
    <row r="59" spans="1:13">
      <c r="A59" s="1">
        <v>2.119</v>
      </c>
      <c r="B59" s="1">
        <v>2.035</v>
      </c>
      <c r="C59" s="1">
        <v>2.059</v>
      </c>
      <c r="D59" s="1">
        <f t="shared" si="22"/>
        <v>2.071</v>
      </c>
      <c r="F59" s="1">
        <f t="shared" si="23"/>
        <v>2035</v>
      </c>
      <c r="G59" s="1">
        <f t="shared" si="24"/>
        <v>2.035</v>
      </c>
      <c r="H59" s="1">
        <v>203.5</v>
      </c>
      <c r="I59" s="1">
        <f t="shared" si="25"/>
        <v>100</v>
      </c>
      <c r="J59" s="1">
        <f t="shared" si="26"/>
        <v>0</v>
      </c>
      <c r="K59" s="1">
        <v>25</v>
      </c>
      <c r="M59" s="2"/>
    </row>
    <row r="60" spans="1:13">
      <c r="A60" s="1">
        <v>2.237</v>
      </c>
      <c r="B60" s="1">
        <v>2.299</v>
      </c>
      <c r="C60" s="1">
        <v>2.349</v>
      </c>
      <c r="D60" s="1">
        <f t="shared" si="22"/>
        <v>2.295</v>
      </c>
      <c r="F60" s="1">
        <f t="shared" si="23"/>
        <v>2259</v>
      </c>
      <c r="G60" s="1">
        <f t="shared" si="24"/>
        <v>2.259</v>
      </c>
      <c r="H60" s="1">
        <v>203.5</v>
      </c>
      <c r="I60" s="1">
        <f t="shared" si="25"/>
        <v>90.0841080123949</v>
      </c>
      <c r="J60" s="1">
        <f t="shared" si="26"/>
        <v>9.91589198760514</v>
      </c>
      <c r="K60" s="1">
        <v>25</v>
      </c>
      <c r="M60" s="2"/>
    </row>
    <row r="61" spans="1:13">
      <c r="A61" s="1">
        <v>2.702</v>
      </c>
      <c r="B61" s="1">
        <v>2.667</v>
      </c>
      <c r="C61" s="1">
        <v>2.704</v>
      </c>
      <c r="D61" s="1">
        <f t="shared" si="22"/>
        <v>2.691</v>
      </c>
      <c r="F61" s="1">
        <f t="shared" si="23"/>
        <v>2655</v>
      </c>
      <c r="G61" s="1">
        <f t="shared" si="24"/>
        <v>2.655</v>
      </c>
      <c r="H61" s="1">
        <v>203.5</v>
      </c>
      <c r="I61" s="1">
        <f t="shared" si="25"/>
        <v>76.6478342749529</v>
      </c>
      <c r="J61" s="1">
        <f t="shared" si="26"/>
        <v>23.3521657250471</v>
      </c>
      <c r="K61" s="1">
        <v>25</v>
      </c>
      <c r="M61" s="2"/>
    </row>
    <row r="62" spans="1:13">
      <c r="A62" s="1">
        <v>2.62</v>
      </c>
      <c r="B62" s="1">
        <v>2.608</v>
      </c>
      <c r="C62" s="1">
        <v>2.655</v>
      </c>
      <c r="D62" s="1">
        <f t="shared" si="22"/>
        <v>2.62766666666667</v>
      </c>
      <c r="F62" s="1">
        <f t="shared" si="23"/>
        <v>2591.66666666667</v>
      </c>
      <c r="G62" s="1">
        <f t="shared" si="24"/>
        <v>2.59166666666667</v>
      </c>
      <c r="H62" s="1">
        <v>203.5</v>
      </c>
      <c r="I62" s="1">
        <f t="shared" si="25"/>
        <v>78.5209003215434</v>
      </c>
      <c r="J62" s="1">
        <f t="shared" si="26"/>
        <v>21.4790996784566</v>
      </c>
      <c r="K62" s="1">
        <v>25</v>
      </c>
      <c r="M62" s="2"/>
    </row>
    <row r="63" spans="1:13">
      <c r="A63" s="1">
        <v>2.251</v>
      </c>
      <c r="B63" s="1">
        <v>2.236</v>
      </c>
      <c r="C63" s="1">
        <v>2.224</v>
      </c>
      <c r="D63" s="1">
        <f t="shared" ref="D63:D72" si="27">AVERAGE(A63:C63)</f>
        <v>2.237</v>
      </c>
      <c r="F63" s="1">
        <f t="shared" ref="F63:F72" si="28">(D63-0.036)/0.001</f>
        <v>2201</v>
      </c>
      <c r="G63" s="1">
        <f t="shared" ref="G63:G72" si="29">F63/1000</f>
        <v>2.201</v>
      </c>
      <c r="H63" s="1">
        <v>203.5</v>
      </c>
      <c r="I63" s="1">
        <f t="shared" si="25"/>
        <v>92.4579736483417</v>
      </c>
      <c r="J63" s="1">
        <f t="shared" si="26"/>
        <v>7.54202635165834</v>
      </c>
      <c r="K63" s="1">
        <v>25</v>
      </c>
      <c r="M63" s="2"/>
    </row>
    <row r="66" spans="6:13">
      <c r="F66" s="1" t="s">
        <v>7</v>
      </c>
      <c r="G66" s="1" t="s">
        <v>8</v>
      </c>
      <c r="H66" s="1" t="s">
        <v>9</v>
      </c>
      <c r="I66" s="1" t="s">
        <v>10</v>
      </c>
      <c r="J66" s="1" t="s">
        <v>11</v>
      </c>
      <c r="K66" s="1" t="s">
        <v>12</v>
      </c>
      <c r="M66" s="2" t="s">
        <v>16</v>
      </c>
    </row>
    <row r="67" spans="1:13">
      <c r="A67" s="1">
        <v>2.253</v>
      </c>
      <c r="B67" s="1">
        <v>2.258</v>
      </c>
      <c r="D67" s="1">
        <f t="shared" si="27"/>
        <v>2.2555</v>
      </c>
      <c r="F67" s="1">
        <f t="shared" si="28"/>
        <v>2219.5</v>
      </c>
      <c r="G67" s="1">
        <f t="shared" si="29"/>
        <v>2.2195</v>
      </c>
      <c r="H67" s="1">
        <v>207.55</v>
      </c>
      <c r="I67" s="1">
        <f t="shared" ref="I67:I72" si="30">H67/G67</f>
        <v>93.5120522640234</v>
      </c>
      <c r="J67" s="1">
        <f t="shared" ref="J67:J72" si="31">100-I67</f>
        <v>6.48794773597656</v>
      </c>
      <c r="K67" s="1">
        <v>25</v>
      </c>
      <c r="M67" s="2"/>
    </row>
    <row r="68" spans="1:13">
      <c r="A68" s="1">
        <v>2.169</v>
      </c>
      <c r="B68" s="1">
        <v>2.129</v>
      </c>
      <c r="C68" s="1">
        <v>2.103</v>
      </c>
      <c r="D68" s="1">
        <f t="shared" si="27"/>
        <v>2.13366666666667</v>
      </c>
      <c r="F68" s="1">
        <f t="shared" si="28"/>
        <v>2097.66666666667</v>
      </c>
      <c r="G68" s="1">
        <f t="shared" si="29"/>
        <v>2.09766666666667</v>
      </c>
      <c r="H68" s="1">
        <v>207.55</v>
      </c>
      <c r="I68" s="1">
        <f t="shared" si="30"/>
        <v>98.9432703003336</v>
      </c>
      <c r="J68" s="1">
        <f t="shared" si="31"/>
        <v>1.05672969966645</v>
      </c>
      <c r="K68" s="1">
        <v>25</v>
      </c>
      <c r="M68" s="2"/>
    </row>
    <row r="69" spans="1:13">
      <c r="A69" s="1">
        <v>2.415</v>
      </c>
      <c r="B69" s="1">
        <v>2.312</v>
      </c>
      <c r="C69" s="1">
        <v>2.345</v>
      </c>
      <c r="D69" s="1">
        <f t="shared" si="27"/>
        <v>2.35733333333333</v>
      </c>
      <c r="F69" s="1">
        <f t="shared" si="28"/>
        <v>2321.33333333333</v>
      </c>
      <c r="G69" s="1">
        <f t="shared" si="29"/>
        <v>2.32133333333333</v>
      </c>
      <c r="H69" s="1">
        <v>207.55</v>
      </c>
      <c r="I69" s="1">
        <f t="shared" si="30"/>
        <v>89.4098219414131</v>
      </c>
      <c r="J69" s="1">
        <f t="shared" si="31"/>
        <v>10.5901780585869</v>
      </c>
      <c r="K69" s="1">
        <v>25</v>
      </c>
      <c r="M69" s="2"/>
    </row>
    <row r="70" spans="1:13">
      <c r="A70" s="1">
        <v>2.42</v>
      </c>
      <c r="B70" s="1">
        <v>2.443</v>
      </c>
      <c r="C70" s="1">
        <v>2.486</v>
      </c>
      <c r="D70" s="1">
        <f t="shared" si="27"/>
        <v>2.44966666666667</v>
      </c>
      <c r="F70" s="1">
        <f t="shared" si="28"/>
        <v>2413.66666666667</v>
      </c>
      <c r="G70" s="1">
        <f t="shared" si="29"/>
        <v>2.41366666666667</v>
      </c>
      <c r="H70" s="1">
        <v>207.55</v>
      </c>
      <c r="I70" s="1">
        <f t="shared" si="30"/>
        <v>85.9895042121253</v>
      </c>
      <c r="J70" s="1">
        <f t="shared" si="31"/>
        <v>14.0104957878747</v>
      </c>
      <c r="K70" s="1">
        <v>25</v>
      </c>
      <c r="M70" s="2"/>
    </row>
    <row r="71" spans="2:13">
      <c r="B71" s="1">
        <v>2.129</v>
      </c>
      <c r="C71" s="1">
        <v>2.094</v>
      </c>
      <c r="D71" s="1">
        <f t="shared" si="27"/>
        <v>2.1115</v>
      </c>
      <c r="F71" s="1">
        <f t="shared" si="28"/>
        <v>2075.5</v>
      </c>
      <c r="G71" s="4">
        <f t="shared" si="29"/>
        <v>2.0755</v>
      </c>
      <c r="H71" s="1">
        <v>207.55</v>
      </c>
      <c r="I71" s="1">
        <f t="shared" si="30"/>
        <v>100</v>
      </c>
      <c r="J71" s="1">
        <f t="shared" si="31"/>
        <v>0</v>
      </c>
      <c r="K71" s="1">
        <v>25</v>
      </c>
      <c r="M71" s="2"/>
    </row>
    <row r="72" spans="1:13">
      <c r="A72" s="1">
        <v>2.232</v>
      </c>
      <c r="B72" s="1">
        <v>2.18</v>
      </c>
      <c r="D72" s="1">
        <f t="shared" si="27"/>
        <v>2.206</v>
      </c>
      <c r="F72" s="1">
        <f t="shared" si="28"/>
        <v>2170</v>
      </c>
      <c r="G72" s="1">
        <f t="shared" si="29"/>
        <v>2.17</v>
      </c>
      <c r="H72" s="1">
        <v>207.55</v>
      </c>
      <c r="I72" s="1">
        <f t="shared" si="30"/>
        <v>95.6451612903226</v>
      </c>
      <c r="J72" s="1">
        <f t="shared" si="31"/>
        <v>4.35483870967741</v>
      </c>
      <c r="K72" s="1">
        <v>25</v>
      </c>
      <c r="M72" s="2"/>
    </row>
    <row r="74" spans="6:11">
      <c r="F74" s="1" t="s">
        <v>7</v>
      </c>
      <c r="G74" s="1" t="s">
        <v>8</v>
      </c>
      <c r="H74" s="1" t="s">
        <v>9</v>
      </c>
      <c r="I74" s="1" t="s">
        <v>10</v>
      </c>
      <c r="J74" s="1" t="s">
        <v>11</v>
      </c>
      <c r="K74" s="1" t="s">
        <v>12</v>
      </c>
    </row>
    <row r="75" spans="2:13">
      <c r="B75" s="1">
        <v>3.636</v>
      </c>
      <c r="C75" s="1">
        <v>3.575</v>
      </c>
      <c r="D75" s="1">
        <f t="shared" ref="D73:D80" si="32">AVERAGE(A75:C75)</f>
        <v>3.6055</v>
      </c>
      <c r="F75" s="1">
        <f t="shared" ref="F73:F80" si="33">(D75-0.036)/0.001</f>
        <v>3569.5</v>
      </c>
      <c r="G75" s="1">
        <f t="shared" ref="G73:G80" si="34">F75/1000</f>
        <v>3.5695</v>
      </c>
      <c r="H75" s="1">
        <v>322.2</v>
      </c>
      <c r="I75" s="1">
        <f t="shared" ref="I75:I80" si="35">H75/G75</f>
        <v>90.264742961199</v>
      </c>
      <c r="J75" s="1">
        <f t="shared" ref="J75:J80" si="36">100-I75</f>
        <v>9.73525703880095</v>
      </c>
      <c r="K75" s="1">
        <v>25</v>
      </c>
      <c r="M75" s="2" t="s">
        <v>17</v>
      </c>
    </row>
    <row r="76" spans="2:13">
      <c r="B76" s="1">
        <v>3.262</v>
      </c>
      <c r="C76" s="1">
        <v>3.254</v>
      </c>
      <c r="D76" s="1">
        <f t="shared" si="32"/>
        <v>3.258</v>
      </c>
      <c r="F76" s="1">
        <f t="shared" si="33"/>
        <v>3222</v>
      </c>
      <c r="G76" s="1">
        <f t="shared" si="34"/>
        <v>3.222</v>
      </c>
      <c r="H76" s="1">
        <v>322.2</v>
      </c>
      <c r="I76" s="1">
        <f t="shared" si="35"/>
        <v>100</v>
      </c>
      <c r="J76" s="1">
        <f t="shared" si="36"/>
        <v>0</v>
      </c>
      <c r="K76" s="1">
        <v>25</v>
      </c>
      <c r="M76" s="2"/>
    </row>
    <row r="77" spans="1:13">
      <c r="A77" s="1">
        <v>3.493</v>
      </c>
      <c r="B77" s="1">
        <v>3.339</v>
      </c>
      <c r="D77" s="1">
        <f t="shared" si="32"/>
        <v>3.416</v>
      </c>
      <c r="F77" s="1">
        <f t="shared" si="33"/>
        <v>3380</v>
      </c>
      <c r="G77" s="1">
        <f t="shared" si="34"/>
        <v>3.38</v>
      </c>
      <c r="H77" s="1">
        <v>322.2</v>
      </c>
      <c r="I77" s="1">
        <f t="shared" si="35"/>
        <v>95.3254437869822</v>
      </c>
      <c r="J77" s="1">
        <f t="shared" si="36"/>
        <v>4.67455621301775</v>
      </c>
      <c r="K77" s="1">
        <v>25</v>
      </c>
      <c r="M77" s="2"/>
    </row>
    <row r="78" spans="1:13">
      <c r="A78" s="1">
        <v>3.573</v>
      </c>
      <c r="B78" s="1">
        <v>3.426</v>
      </c>
      <c r="D78" s="1">
        <f t="shared" si="32"/>
        <v>3.4995</v>
      </c>
      <c r="F78" s="1">
        <f t="shared" si="33"/>
        <v>3463.5</v>
      </c>
      <c r="G78" s="1">
        <f t="shared" si="34"/>
        <v>3.4635</v>
      </c>
      <c r="H78" s="1">
        <v>322.2</v>
      </c>
      <c r="I78" s="1">
        <f t="shared" si="35"/>
        <v>93.0272845387614</v>
      </c>
      <c r="J78" s="1">
        <f t="shared" si="36"/>
        <v>6.97271546123862</v>
      </c>
      <c r="K78" s="1">
        <v>25</v>
      </c>
      <c r="M78" s="2"/>
    </row>
    <row r="79" spans="1:13">
      <c r="A79" s="1">
        <v>3.515</v>
      </c>
      <c r="B79" s="1">
        <v>3.496</v>
      </c>
      <c r="D79" s="1">
        <f t="shared" si="32"/>
        <v>3.5055</v>
      </c>
      <c r="F79" s="1">
        <f t="shared" si="33"/>
        <v>3469.5</v>
      </c>
      <c r="G79" s="1">
        <f t="shared" si="34"/>
        <v>3.4695</v>
      </c>
      <c r="H79" s="1">
        <v>322.2</v>
      </c>
      <c r="I79" s="1">
        <f t="shared" si="35"/>
        <v>92.8664072632944</v>
      </c>
      <c r="J79" s="1">
        <f t="shared" si="36"/>
        <v>7.13359273670558</v>
      </c>
      <c r="K79" s="1">
        <v>25</v>
      </c>
      <c r="M79" s="2"/>
    </row>
    <row r="80" spans="1:13">
      <c r="A80" s="1">
        <v>3.916</v>
      </c>
      <c r="D80" s="1">
        <f t="shared" si="32"/>
        <v>3.916</v>
      </c>
      <c r="F80" s="1">
        <f t="shared" si="33"/>
        <v>3880</v>
      </c>
      <c r="G80" s="1">
        <f t="shared" si="34"/>
        <v>3.88</v>
      </c>
      <c r="H80" s="1">
        <v>322.2</v>
      </c>
      <c r="I80" s="1">
        <f t="shared" si="35"/>
        <v>83.0412371134021</v>
      </c>
      <c r="J80" s="1">
        <f t="shared" si="36"/>
        <v>16.9587628865979</v>
      </c>
      <c r="K80" s="1">
        <v>25</v>
      </c>
      <c r="M80" s="2"/>
    </row>
    <row r="82" spans="6:13">
      <c r="F82" s="1" t="s">
        <v>7</v>
      </c>
      <c r="G82" s="1" t="s">
        <v>8</v>
      </c>
      <c r="H82" s="1" t="s">
        <v>9</v>
      </c>
      <c r="I82" s="1" t="s">
        <v>10</v>
      </c>
      <c r="J82" s="1" t="s">
        <v>11</v>
      </c>
      <c r="K82" s="1" t="s">
        <v>12</v>
      </c>
      <c r="M82" s="2" t="s">
        <v>18</v>
      </c>
    </row>
    <row r="83" spans="1:13">
      <c r="A83" s="1">
        <v>2.554</v>
      </c>
      <c r="B83" s="1">
        <v>2.373</v>
      </c>
      <c r="C83" s="1">
        <v>2.813</v>
      </c>
      <c r="D83" s="1">
        <f t="shared" ref="D81:D88" si="37">AVERAGE(A83:C83)</f>
        <v>2.58</v>
      </c>
      <c r="F83" s="1">
        <f t="shared" ref="F81:F88" si="38">(D83-0.036)/0.001</f>
        <v>2544</v>
      </c>
      <c r="G83" s="1">
        <f t="shared" ref="G81:G88" si="39">F83/1000</f>
        <v>2.544</v>
      </c>
      <c r="H83" s="1">
        <v>218.6</v>
      </c>
      <c r="I83" s="1">
        <f t="shared" ref="I83:I88" si="40">H83/G83</f>
        <v>85.9276729559748</v>
      </c>
      <c r="J83" s="1">
        <f t="shared" ref="J83:J88" si="41">100-I83</f>
        <v>14.0723270440252</v>
      </c>
      <c r="K83" s="1">
        <v>25</v>
      </c>
      <c r="M83" s="2"/>
    </row>
    <row r="84" spans="2:13">
      <c r="B84" s="1">
        <v>2.462</v>
      </c>
      <c r="C84" s="1">
        <v>2.492</v>
      </c>
      <c r="D84" s="1">
        <f t="shared" si="37"/>
        <v>2.477</v>
      </c>
      <c r="F84" s="1">
        <f t="shared" si="38"/>
        <v>2441</v>
      </c>
      <c r="G84" s="1">
        <f t="shared" si="39"/>
        <v>2.441</v>
      </c>
      <c r="H84" s="1">
        <v>218.6</v>
      </c>
      <c r="I84" s="1">
        <f t="shared" si="40"/>
        <v>89.5534616960262</v>
      </c>
      <c r="J84" s="1">
        <f t="shared" si="41"/>
        <v>10.4465383039738</v>
      </c>
      <c r="K84" s="1">
        <v>25</v>
      </c>
      <c r="M84" s="2"/>
    </row>
    <row r="85" spans="2:13">
      <c r="B85" s="1">
        <v>2.47</v>
      </c>
      <c r="C85" s="1">
        <v>2.51</v>
      </c>
      <c r="D85" s="1">
        <f t="shared" si="37"/>
        <v>2.49</v>
      </c>
      <c r="F85" s="1">
        <f t="shared" si="38"/>
        <v>2454</v>
      </c>
      <c r="G85" s="1">
        <f t="shared" si="39"/>
        <v>2.454</v>
      </c>
      <c r="H85" s="1">
        <v>218.6</v>
      </c>
      <c r="I85" s="1">
        <f t="shared" si="40"/>
        <v>89.079054604727</v>
      </c>
      <c r="J85" s="1">
        <f t="shared" si="41"/>
        <v>10.920945395273</v>
      </c>
      <c r="K85" s="1">
        <v>25</v>
      </c>
      <c r="M85" s="2"/>
    </row>
    <row r="86" spans="1:13">
      <c r="A86" s="1">
        <v>2.222</v>
      </c>
      <c r="B86" s="1">
        <v>2.163</v>
      </c>
      <c r="C86" s="1">
        <v>2.281</v>
      </c>
      <c r="D86" s="1">
        <f t="shared" si="37"/>
        <v>2.222</v>
      </c>
      <c r="F86" s="1">
        <f t="shared" si="38"/>
        <v>2186</v>
      </c>
      <c r="G86" s="1">
        <f t="shared" si="39"/>
        <v>2.186</v>
      </c>
      <c r="H86" s="1">
        <v>218.6</v>
      </c>
      <c r="I86" s="1">
        <f t="shared" si="40"/>
        <v>100</v>
      </c>
      <c r="J86" s="1">
        <f t="shared" si="41"/>
        <v>0</v>
      </c>
      <c r="K86" s="1">
        <v>25</v>
      </c>
      <c r="M86" s="2"/>
    </row>
    <row r="87" spans="1:13">
      <c r="A87" s="1">
        <v>2.371</v>
      </c>
      <c r="B87" s="1">
        <v>2.375</v>
      </c>
      <c r="D87" s="1">
        <f t="shared" si="37"/>
        <v>2.373</v>
      </c>
      <c r="F87" s="1">
        <f t="shared" si="38"/>
        <v>2337</v>
      </c>
      <c r="G87" s="1">
        <f t="shared" si="39"/>
        <v>2.337</v>
      </c>
      <c r="H87" s="1">
        <v>218.6</v>
      </c>
      <c r="I87" s="1">
        <f t="shared" si="40"/>
        <v>93.5387248609328</v>
      </c>
      <c r="J87" s="1">
        <f t="shared" si="41"/>
        <v>6.46127513906718</v>
      </c>
      <c r="K87" s="1">
        <v>25</v>
      </c>
      <c r="M87" s="2"/>
    </row>
    <row r="88" spans="1:11">
      <c r="A88" s="1">
        <v>2.614</v>
      </c>
      <c r="B88" s="1">
        <v>2.722</v>
      </c>
      <c r="C88" s="1">
        <v>2.503</v>
      </c>
      <c r="D88" s="1">
        <f t="shared" si="37"/>
        <v>2.613</v>
      </c>
      <c r="F88" s="1">
        <f t="shared" si="38"/>
        <v>2577</v>
      </c>
      <c r="G88" s="1">
        <f t="shared" si="39"/>
        <v>2.577</v>
      </c>
      <c r="H88" s="1">
        <v>218.6</v>
      </c>
      <c r="I88" s="1">
        <f t="shared" si="40"/>
        <v>84.8273185875048</v>
      </c>
      <c r="J88" s="1">
        <f t="shared" si="41"/>
        <v>15.1726814124952</v>
      </c>
      <c r="K88" s="1">
        <v>25</v>
      </c>
    </row>
    <row r="91" spans="6:11">
      <c r="F91" s="1" t="s">
        <v>7</v>
      </c>
      <c r="G91" s="1" t="s">
        <v>8</v>
      </c>
      <c r="H91" s="1" t="s">
        <v>9</v>
      </c>
      <c r="I91" s="1" t="s">
        <v>10</v>
      </c>
      <c r="J91" s="1" t="s">
        <v>11</v>
      </c>
      <c r="K91" s="1" t="s">
        <v>12</v>
      </c>
    </row>
    <row r="92" spans="1:13">
      <c r="A92" s="1">
        <v>3.438</v>
      </c>
      <c r="B92" s="1">
        <v>3.362</v>
      </c>
      <c r="C92" s="1">
        <v>3.404</v>
      </c>
      <c r="D92" s="1">
        <f t="shared" ref="D89:D97" si="42">AVERAGE(A92:C92)</f>
        <v>3.40133333333333</v>
      </c>
      <c r="F92" s="1">
        <f t="shared" ref="F89:F97" si="43">(D92-0.036)/0.001</f>
        <v>3365.33333333333</v>
      </c>
      <c r="G92" s="1">
        <f t="shared" ref="G89:G97" si="44">F92/1000</f>
        <v>3.36533333333333</v>
      </c>
      <c r="H92" s="1">
        <v>280.966666666667</v>
      </c>
      <c r="I92" s="1">
        <f t="shared" ref="I92:I97" si="45">H92/G92</f>
        <v>83.4885103011095</v>
      </c>
      <c r="J92" s="1">
        <f t="shared" ref="J92:J97" si="46">100-I92</f>
        <v>16.5114896988905</v>
      </c>
      <c r="K92" s="1">
        <v>25</v>
      </c>
      <c r="M92" s="2" t="s">
        <v>19</v>
      </c>
    </row>
    <row r="93" spans="1:13">
      <c r="A93" s="1">
        <v>3.225</v>
      </c>
      <c r="B93" s="1">
        <v>3.135</v>
      </c>
      <c r="C93" s="1">
        <v>3.187</v>
      </c>
      <c r="D93" s="1">
        <f t="shared" si="42"/>
        <v>3.18233333333333</v>
      </c>
      <c r="F93" s="1">
        <f t="shared" si="43"/>
        <v>3146.33333333333</v>
      </c>
      <c r="G93" s="1">
        <f t="shared" si="44"/>
        <v>3.14633333333333</v>
      </c>
      <c r="H93" s="1">
        <v>280.966666666667</v>
      </c>
      <c r="I93" s="1">
        <f t="shared" si="45"/>
        <v>89.2997139527494</v>
      </c>
      <c r="J93" s="1">
        <f t="shared" si="46"/>
        <v>10.7002860472506</v>
      </c>
      <c r="K93" s="1">
        <v>25</v>
      </c>
      <c r="M93" s="2"/>
    </row>
    <row r="94" spans="1:13">
      <c r="A94" s="1">
        <v>3.144</v>
      </c>
      <c r="B94" s="1">
        <v>3.124</v>
      </c>
      <c r="C94" s="1">
        <v>3.172</v>
      </c>
      <c r="D94" s="1">
        <f t="shared" si="42"/>
        <v>3.14666666666667</v>
      </c>
      <c r="F94" s="1">
        <f t="shared" si="43"/>
        <v>3110.66666666667</v>
      </c>
      <c r="G94" s="1">
        <f t="shared" si="44"/>
        <v>3.11066666666667</v>
      </c>
      <c r="H94" s="1">
        <v>280.966666666667</v>
      </c>
      <c r="I94" s="1">
        <f t="shared" si="45"/>
        <v>90.3236176596657</v>
      </c>
      <c r="J94" s="1">
        <f t="shared" si="46"/>
        <v>9.67638234033433</v>
      </c>
      <c r="K94" s="1">
        <v>25</v>
      </c>
      <c r="M94" s="2"/>
    </row>
    <row r="95" spans="1:13">
      <c r="A95" s="1">
        <v>2.856</v>
      </c>
      <c r="B95" s="1">
        <v>2.831</v>
      </c>
      <c r="C95" s="1">
        <v>2.85</v>
      </c>
      <c r="D95" s="1">
        <f t="shared" si="42"/>
        <v>2.84566666666667</v>
      </c>
      <c r="F95" s="1">
        <f t="shared" si="43"/>
        <v>2809.66666666667</v>
      </c>
      <c r="G95" s="1">
        <f t="shared" si="44"/>
        <v>2.80966666666667</v>
      </c>
      <c r="H95" s="1">
        <v>280.966666666667</v>
      </c>
      <c r="I95" s="1">
        <f t="shared" si="45"/>
        <v>100</v>
      </c>
      <c r="J95" s="1">
        <f t="shared" si="46"/>
        <v>0</v>
      </c>
      <c r="K95" s="1">
        <v>25</v>
      </c>
      <c r="M95" s="2"/>
    </row>
    <row r="96" spans="1:13">
      <c r="A96" s="1">
        <v>3.155</v>
      </c>
      <c r="B96" s="1">
        <v>3.154</v>
      </c>
      <c r="C96" s="1">
        <v>3.179</v>
      </c>
      <c r="D96" s="1">
        <f t="shared" si="42"/>
        <v>3.16266666666667</v>
      </c>
      <c r="F96" s="1">
        <f t="shared" si="43"/>
        <v>3126.66666666667</v>
      </c>
      <c r="G96" s="1">
        <f t="shared" si="44"/>
        <v>3.12666666666667</v>
      </c>
      <c r="H96" s="1">
        <v>280.966666666667</v>
      </c>
      <c r="I96" s="1">
        <f t="shared" si="45"/>
        <v>89.8614072494669</v>
      </c>
      <c r="J96" s="1">
        <f t="shared" si="46"/>
        <v>10.138592750533</v>
      </c>
      <c r="K96" s="1">
        <v>25</v>
      </c>
      <c r="M96" s="2"/>
    </row>
    <row r="97" spans="1:13">
      <c r="A97" s="1">
        <v>2.868</v>
      </c>
      <c r="B97" s="1">
        <v>2.898</v>
      </c>
      <c r="D97" s="1">
        <f t="shared" si="42"/>
        <v>2.883</v>
      </c>
      <c r="F97" s="1">
        <f t="shared" si="43"/>
        <v>2847</v>
      </c>
      <c r="G97" s="1">
        <f t="shared" si="44"/>
        <v>2.847</v>
      </c>
      <c r="H97" s="1">
        <v>280.966666666667</v>
      </c>
      <c r="I97" s="1">
        <f t="shared" si="45"/>
        <v>98.688678140733</v>
      </c>
      <c r="J97" s="1">
        <f t="shared" si="46"/>
        <v>1.31132185926695</v>
      </c>
      <c r="K97" s="1">
        <v>25</v>
      </c>
      <c r="M97" s="2"/>
    </row>
    <row r="100" spans="6:11">
      <c r="F100" s="1" t="s">
        <v>7</v>
      </c>
      <c r="G100" s="1" t="s">
        <v>8</v>
      </c>
      <c r="H100" s="1" t="s">
        <v>9</v>
      </c>
      <c r="I100" s="1" t="s">
        <v>10</v>
      </c>
      <c r="J100" s="1" t="s">
        <v>11</v>
      </c>
      <c r="K100" s="1" t="s">
        <v>12</v>
      </c>
    </row>
    <row r="101" spans="2:13">
      <c r="B101" s="1">
        <v>2.545</v>
      </c>
      <c r="C101" s="1">
        <v>2.549</v>
      </c>
      <c r="D101" s="1">
        <f t="shared" ref="D98:D113" si="47">AVERAGE(A101:C101)</f>
        <v>2.547</v>
      </c>
      <c r="F101" s="1">
        <f t="shared" ref="F98:F113" si="48">(D101-0.036)/0.001</f>
        <v>2511</v>
      </c>
      <c r="G101" s="1">
        <f t="shared" ref="G98:G113" si="49">F101/1000</f>
        <v>2.511</v>
      </c>
      <c r="H101" s="1">
        <v>251.1</v>
      </c>
      <c r="I101" s="1">
        <f>H101/G101</f>
        <v>100</v>
      </c>
      <c r="J101" s="1">
        <f>100-I101</f>
        <v>0</v>
      </c>
      <c r="K101" s="1">
        <v>25</v>
      </c>
      <c r="M101" s="2" t="s">
        <v>20</v>
      </c>
    </row>
    <row r="102" spans="2:13">
      <c r="B102" s="1">
        <v>2.59</v>
      </c>
      <c r="C102" s="1">
        <v>2.544</v>
      </c>
      <c r="D102" s="1">
        <f t="shared" si="47"/>
        <v>2.567</v>
      </c>
      <c r="F102" s="1">
        <f t="shared" si="48"/>
        <v>2531</v>
      </c>
      <c r="G102" s="1">
        <f t="shared" si="49"/>
        <v>2.531</v>
      </c>
      <c r="H102" s="1">
        <v>251.1</v>
      </c>
      <c r="I102" s="1">
        <f t="shared" ref="I102:I113" si="50">H102/G102</f>
        <v>99.2097984986171</v>
      </c>
      <c r="J102" s="1">
        <f t="shared" ref="J102:J113" si="51">100-I102</f>
        <v>0.790201501382867</v>
      </c>
      <c r="K102" s="1">
        <v>25</v>
      </c>
      <c r="M102" s="2"/>
    </row>
    <row r="103" spans="2:13">
      <c r="B103" s="1">
        <v>2.714</v>
      </c>
      <c r="C103" s="1">
        <v>2.691</v>
      </c>
      <c r="D103" s="1">
        <f t="shared" si="47"/>
        <v>2.7025</v>
      </c>
      <c r="F103" s="1">
        <f t="shared" si="48"/>
        <v>2666.5</v>
      </c>
      <c r="G103" s="1">
        <f t="shared" si="49"/>
        <v>2.6665</v>
      </c>
      <c r="H103" s="1">
        <v>251.1</v>
      </c>
      <c r="I103" s="1">
        <f t="shared" si="50"/>
        <v>94.1683855240953</v>
      </c>
      <c r="J103" s="1">
        <f t="shared" si="51"/>
        <v>5.83161447590474</v>
      </c>
      <c r="K103" s="1">
        <v>25</v>
      </c>
      <c r="M103" s="2"/>
    </row>
    <row r="104" spans="1:13">
      <c r="A104" s="1">
        <v>3.299</v>
      </c>
      <c r="B104" s="1">
        <v>3.259</v>
      </c>
      <c r="C104" s="1">
        <v>3.2</v>
      </c>
      <c r="D104" s="1">
        <f t="shared" si="47"/>
        <v>3.25266666666667</v>
      </c>
      <c r="F104" s="1">
        <f t="shared" si="48"/>
        <v>3216.66666666667</v>
      </c>
      <c r="G104" s="1">
        <f t="shared" si="49"/>
        <v>3.21666666666667</v>
      </c>
      <c r="H104" s="1">
        <v>251.1</v>
      </c>
      <c r="I104" s="1">
        <f t="shared" si="50"/>
        <v>78.0621761658031</v>
      </c>
      <c r="J104" s="1">
        <f t="shared" si="51"/>
        <v>21.9378238341969</v>
      </c>
      <c r="K104" s="1">
        <v>25</v>
      </c>
      <c r="M104" s="2"/>
    </row>
    <row r="105" spans="1:13">
      <c r="A105" s="1">
        <v>3.337</v>
      </c>
      <c r="B105" s="1">
        <v>3.295</v>
      </c>
      <c r="C105" s="1">
        <v>3.262</v>
      </c>
      <c r="D105" s="1">
        <f t="shared" si="47"/>
        <v>3.298</v>
      </c>
      <c r="F105" s="1">
        <f t="shared" si="48"/>
        <v>3262</v>
      </c>
      <c r="G105" s="1">
        <f t="shared" si="49"/>
        <v>3.262</v>
      </c>
      <c r="H105" s="1">
        <v>251.1</v>
      </c>
      <c r="I105" s="1">
        <f t="shared" si="50"/>
        <v>76.9773145309626</v>
      </c>
      <c r="J105" s="1">
        <f t="shared" si="51"/>
        <v>23.0226854690374</v>
      </c>
      <c r="K105" s="1">
        <v>25</v>
      </c>
      <c r="M105" s="2"/>
    </row>
    <row r="106" spans="1:13">
      <c r="A106" s="1">
        <v>2.784</v>
      </c>
      <c r="B106" s="1">
        <v>2.807</v>
      </c>
      <c r="C106" s="1">
        <v>2.808</v>
      </c>
      <c r="D106" s="1">
        <f t="shared" si="47"/>
        <v>2.79966666666667</v>
      </c>
      <c r="F106" s="1">
        <f t="shared" si="48"/>
        <v>2763.66666666667</v>
      </c>
      <c r="G106" s="1">
        <f t="shared" si="49"/>
        <v>2.76366666666667</v>
      </c>
      <c r="H106" s="1">
        <v>251.1</v>
      </c>
      <c r="I106" s="1">
        <f t="shared" si="50"/>
        <v>90.8575563864431</v>
      </c>
      <c r="J106" s="1">
        <f t="shared" si="51"/>
        <v>9.14244361355688</v>
      </c>
      <c r="K106" s="1">
        <v>25</v>
      </c>
      <c r="M106" s="2"/>
    </row>
    <row r="107" spans="6:11">
      <c r="F107" s="1" t="s">
        <v>7</v>
      </c>
      <c r="G107" s="1" t="s">
        <v>8</v>
      </c>
      <c r="H107" s="1" t="s">
        <v>9</v>
      </c>
      <c r="I107" s="1" t="s">
        <v>10</v>
      </c>
      <c r="J107" s="1" t="s">
        <v>11</v>
      </c>
      <c r="K107" s="1" t="s">
        <v>12</v>
      </c>
    </row>
    <row r="108" spans="1:13">
      <c r="A108" s="1">
        <v>1.821</v>
      </c>
      <c r="B108" s="1">
        <v>1.796</v>
      </c>
      <c r="C108" s="1">
        <v>1.84</v>
      </c>
      <c r="D108" s="1">
        <f t="shared" si="47"/>
        <v>1.819</v>
      </c>
      <c r="F108" s="1">
        <f t="shared" si="48"/>
        <v>1783</v>
      </c>
      <c r="G108" s="1">
        <f t="shared" si="49"/>
        <v>1.783</v>
      </c>
      <c r="H108" s="1">
        <v>136.9</v>
      </c>
      <c r="I108" s="1">
        <f t="shared" si="50"/>
        <v>76.7807066741447</v>
      </c>
      <c r="J108" s="1">
        <f t="shared" si="51"/>
        <v>23.2192933258553</v>
      </c>
      <c r="K108" s="1">
        <v>25</v>
      </c>
      <c r="M108" s="2" t="s">
        <v>21</v>
      </c>
    </row>
    <row r="109" spans="1:13">
      <c r="A109" s="1">
        <v>1.851</v>
      </c>
      <c r="B109" s="1">
        <v>1.831</v>
      </c>
      <c r="C109" s="1">
        <v>1.834</v>
      </c>
      <c r="D109" s="1">
        <f t="shared" si="47"/>
        <v>1.83866666666667</v>
      </c>
      <c r="F109" s="1">
        <f t="shared" si="48"/>
        <v>1802.66666666667</v>
      </c>
      <c r="G109" s="1">
        <f t="shared" si="49"/>
        <v>1.80266666666667</v>
      </c>
      <c r="H109" s="1">
        <v>136.9</v>
      </c>
      <c r="I109" s="1">
        <f t="shared" si="50"/>
        <v>75.9430473372781</v>
      </c>
      <c r="J109" s="1">
        <f t="shared" si="51"/>
        <v>24.0569526627219</v>
      </c>
      <c r="K109" s="1">
        <v>25</v>
      </c>
      <c r="M109" s="2"/>
    </row>
    <row r="110" spans="1:13">
      <c r="A110" s="1">
        <v>1.401</v>
      </c>
      <c r="B110" s="1">
        <v>1.396</v>
      </c>
      <c r="C110" s="1">
        <v>1.418</v>
      </c>
      <c r="D110" s="1">
        <f t="shared" si="47"/>
        <v>1.405</v>
      </c>
      <c r="F110" s="1">
        <f t="shared" si="48"/>
        <v>1369</v>
      </c>
      <c r="G110" s="1">
        <f t="shared" si="49"/>
        <v>1.369</v>
      </c>
      <c r="H110" s="1">
        <v>136.9</v>
      </c>
      <c r="I110" s="1">
        <f t="shared" si="50"/>
        <v>100</v>
      </c>
      <c r="J110" s="1">
        <f t="shared" si="51"/>
        <v>0</v>
      </c>
      <c r="K110" s="1">
        <v>25</v>
      </c>
      <c r="M110" s="2"/>
    </row>
    <row r="111" spans="1:13">
      <c r="A111" s="1">
        <v>2.28</v>
      </c>
      <c r="B111" s="1">
        <v>2.279</v>
      </c>
      <c r="D111" s="1">
        <f t="shared" si="47"/>
        <v>2.2795</v>
      </c>
      <c r="F111" s="1">
        <f t="shared" si="48"/>
        <v>2243.5</v>
      </c>
      <c r="G111" s="1">
        <f t="shared" si="49"/>
        <v>2.2435</v>
      </c>
      <c r="H111" s="1">
        <v>136.9</v>
      </c>
      <c r="I111" s="1">
        <f t="shared" si="50"/>
        <v>61.0207265433475</v>
      </c>
      <c r="J111" s="1">
        <f t="shared" si="51"/>
        <v>38.9792734566525</v>
      </c>
      <c r="K111" s="1">
        <v>25</v>
      </c>
      <c r="M111" s="2"/>
    </row>
    <row r="112" spans="1:13">
      <c r="A112" s="1">
        <v>1.722</v>
      </c>
      <c r="B112" s="1">
        <v>1.747</v>
      </c>
      <c r="D112" s="1">
        <f t="shared" si="47"/>
        <v>1.7345</v>
      </c>
      <c r="F112" s="1">
        <f t="shared" si="48"/>
        <v>1698.5</v>
      </c>
      <c r="G112" s="1">
        <f t="shared" si="49"/>
        <v>1.6985</v>
      </c>
      <c r="H112" s="1">
        <v>136.9</v>
      </c>
      <c r="I112" s="1">
        <f t="shared" si="50"/>
        <v>80.6005298793053</v>
      </c>
      <c r="J112" s="1">
        <f t="shared" si="51"/>
        <v>19.3994701206947</v>
      </c>
      <c r="K112" s="1">
        <v>25</v>
      </c>
      <c r="M112" s="2"/>
    </row>
    <row r="113" spans="1:13">
      <c r="A113" s="1">
        <v>2.174</v>
      </c>
      <c r="B113" s="1">
        <v>2.2</v>
      </c>
      <c r="C113" s="1">
        <v>2.211</v>
      </c>
      <c r="D113" s="1">
        <f t="shared" si="47"/>
        <v>2.195</v>
      </c>
      <c r="F113" s="1">
        <f t="shared" si="48"/>
        <v>2159</v>
      </c>
      <c r="G113" s="1">
        <f t="shared" si="49"/>
        <v>2.159</v>
      </c>
      <c r="H113" s="1">
        <v>136.9</v>
      </c>
      <c r="I113" s="1">
        <f t="shared" si="50"/>
        <v>63.4089856415007</v>
      </c>
      <c r="J113" s="1">
        <f t="shared" si="51"/>
        <v>36.5910143584993</v>
      </c>
      <c r="K113" s="1">
        <v>25</v>
      </c>
      <c r="M113" s="2"/>
    </row>
    <row r="115" spans="6:11">
      <c r="F115" s="1" t="s">
        <v>7</v>
      </c>
      <c r="G115" s="1" t="s">
        <v>8</v>
      </c>
      <c r="H115" s="1" t="s">
        <v>9</v>
      </c>
      <c r="I115" s="1" t="s">
        <v>10</v>
      </c>
      <c r="J115" s="1" t="s">
        <v>11</v>
      </c>
      <c r="K115" s="1" t="s">
        <v>12</v>
      </c>
    </row>
    <row r="116" spans="1:13">
      <c r="A116" s="1">
        <v>0.652</v>
      </c>
      <c r="C116" s="1">
        <v>0.649</v>
      </c>
      <c r="D116" s="1">
        <f t="shared" ref="D114:D129" si="52">AVERAGE(A116:C116)</f>
        <v>0.6505</v>
      </c>
      <c r="F116" s="1">
        <f t="shared" ref="F114:F129" si="53">(D116-0.036)/0.001</f>
        <v>614.5</v>
      </c>
      <c r="G116" s="1">
        <f t="shared" ref="G114:G129" si="54">F116/1000</f>
        <v>0.6145</v>
      </c>
      <c r="H116" s="1">
        <v>51.5333333333333</v>
      </c>
      <c r="I116" s="1">
        <f t="shared" ref="I116:I121" si="55">H116/G116</f>
        <v>83.8622186059127</v>
      </c>
      <c r="J116" s="1">
        <f>100-I116</f>
        <v>16.1377813940873</v>
      </c>
      <c r="K116" s="1">
        <v>25</v>
      </c>
      <c r="M116" s="2" t="s">
        <v>22</v>
      </c>
    </row>
    <row r="117" spans="2:13">
      <c r="B117" s="1">
        <v>0.548</v>
      </c>
      <c r="C117" s="1">
        <v>0.559</v>
      </c>
      <c r="D117" s="1">
        <f t="shared" si="52"/>
        <v>0.5535</v>
      </c>
      <c r="F117" s="1">
        <f t="shared" si="53"/>
        <v>517.5</v>
      </c>
      <c r="G117" s="1">
        <f t="shared" si="54"/>
        <v>0.5175</v>
      </c>
      <c r="H117" s="1">
        <v>51.5333333333333</v>
      </c>
      <c r="I117" s="1">
        <f t="shared" si="55"/>
        <v>99.5813204508857</v>
      </c>
      <c r="J117" s="1">
        <f t="shared" ref="J117:J129" si="56">100-I117</f>
        <v>0.418679549114344</v>
      </c>
      <c r="K117" s="1">
        <v>25</v>
      </c>
      <c r="M117" s="2"/>
    </row>
    <row r="118" spans="1:13">
      <c r="A118" s="1">
        <v>0.768</v>
      </c>
      <c r="B118" s="1">
        <v>0.765</v>
      </c>
      <c r="D118" s="1">
        <f t="shared" si="52"/>
        <v>0.7665</v>
      </c>
      <c r="F118" s="1">
        <f t="shared" si="53"/>
        <v>730.5</v>
      </c>
      <c r="G118" s="1">
        <f t="shared" si="54"/>
        <v>0.7305</v>
      </c>
      <c r="H118" s="1">
        <v>51.5333333333333</v>
      </c>
      <c r="I118" s="1">
        <f t="shared" si="55"/>
        <v>70.5452886151038</v>
      </c>
      <c r="J118" s="1">
        <f t="shared" si="56"/>
        <v>29.4547113848962</v>
      </c>
      <c r="K118" s="1">
        <v>25</v>
      </c>
      <c r="M118" s="2"/>
    </row>
    <row r="119" spans="1:13">
      <c r="A119" s="1">
        <v>0.691</v>
      </c>
      <c r="B119" s="1">
        <v>0.69</v>
      </c>
      <c r="D119" s="1">
        <f t="shared" si="52"/>
        <v>0.6905</v>
      </c>
      <c r="F119" s="1">
        <f t="shared" si="53"/>
        <v>654.5</v>
      </c>
      <c r="G119" s="1">
        <f t="shared" si="54"/>
        <v>0.6545</v>
      </c>
      <c r="H119" s="1">
        <v>51.5333333333333</v>
      </c>
      <c r="I119" s="1">
        <f t="shared" si="55"/>
        <v>78.7369493251846</v>
      </c>
      <c r="J119" s="1">
        <f t="shared" si="56"/>
        <v>21.2630506748154</v>
      </c>
      <c r="K119" s="1">
        <v>25</v>
      </c>
      <c r="M119" s="2"/>
    </row>
    <row r="120" spans="1:13">
      <c r="A120" s="1">
        <v>1.067</v>
      </c>
      <c r="B120" s="1">
        <v>1.09</v>
      </c>
      <c r="C120" s="1">
        <v>1.015</v>
      </c>
      <c r="D120" s="1">
        <f t="shared" si="52"/>
        <v>1.05733333333333</v>
      </c>
      <c r="F120" s="1">
        <f t="shared" si="53"/>
        <v>1021.33333333333</v>
      </c>
      <c r="G120" s="1">
        <f t="shared" si="54"/>
        <v>1.02133333333333</v>
      </c>
      <c r="H120" s="1">
        <v>51.5333333333333</v>
      </c>
      <c r="I120" s="1">
        <f t="shared" si="55"/>
        <v>50.4569190600522</v>
      </c>
      <c r="J120" s="1">
        <f t="shared" si="56"/>
        <v>49.5430809399478</v>
      </c>
      <c r="K120" s="1">
        <v>25</v>
      </c>
      <c r="M120" s="2"/>
    </row>
    <row r="121" spans="1:13">
      <c r="A121" s="1">
        <v>0.554</v>
      </c>
      <c r="B121" s="1">
        <v>0.544</v>
      </c>
      <c r="C121" s="1">
        <v>0.556</v>
      </c>
      <c r="D121" s="1">
        <f t="shared" si="52"/>
        <v>0.551333333333333</v>
      </c>
      <c r="F121" s="1">
        <f t="shared" si="53"/>
        <v>515.333333333333</v>
      </c>
      <c r="G121" s="1">
        <f t="shared" si="54"/>
        <v>0.515333333333333</v>
      </c>
      <c r="H121" s="1">
        <v>51.5333333333333</v>
      </c>
      <c r="I121" s="1">
        <f t="shared" si="55"/>
        <v>100</v>
      </c>
      <c r="J121" s="1">
        <f t="shared" si="56"/>
        <v>0</v>
      </c>
      <c r="K121" s="1">
        <v>25</v>
      </c>
      <c r="M121" s="2"/>
    </row>
    <row r="123" spans="6:11">
      <c r="F123" s="1" t="s">
        <v>7</v>
      </c>
      <c r="G123" s="1" t="s">
        <v>8</v>
      </c>
      <c r="H123" s="1" t="s">
        <v>9</v>
      </c>
      <c r="I123" s="1" t="s">
        <v>10</v>
      </c>
      <c r="J123" s="1" t="s">
        <v>11</v>
      </c>
      <c r="K123" s="1" t="s">
        <v>12</v>
      </c>
    </row>
    <row r="124" spans="1:13">
      <c r="A124" s="1">
        <v>0.816</v>
      </c>
      <c r="B124" s="1">
        <v>0.8</v>
      </c>
      <c r="D124" s="1">
        <f t="shared" si="52"/>
        <v>0.808</v>
      </c>
      <c r="F124" s="1">
        <f t="shared" si="53"/>
        <v>772</v>
      </c>
      <c r="G124" s="1">
        <f t="shared" si="54"/>
        <v>0.772</v>
      </c>
      <c r="H124" s="1">
        <v>66.7</v>
      </c>
      <c r="I124" s="1">
        <f t="shared" ref="I124:I129" si="57">H124/G124</f>
        <v>86.3989637305699</v>
      </c>
      <c r="J124" s="1">
        <f t="shared" si="56"/>
        <v>13.6010362694301</v>
      </c>
      <c r="K124" s="1">
        <v>25</v>
      </c>
      <c r="M124" s="2" t="s">
        <v>23</v>
      </c>
    </row>
    <row r="125" spans="1:13">
      <c r="A125" s="1">
        <v>0.894</v>
      </c>
      <c r="B125" s="1">
        <v>0.89</v>
      </c>
      <c r="D125" s="1">
        <f t="shared" si="52"/>
        <v>0.892</v>
      </c>
      <c r="F125" s="1">
        <f t="shared" si="53"/>
        <v>856</v>
      </c>
      <c r="G125" s="1">
        <f t="shared" si="54"/>
        <v>0.856</v>
      </c>
      <c r="H125" s="1">
        <v>66.7</v>
      </c>
      <c r="I125" s="1">
        <f t="shared" si="57"/>
        <v>77.9205607476635</v>
      </c>
      <c r="J125" s="1">
        <f t="shared" si="56"/>
        <v>22.0794392523365</v>
      </c>
      <c r="K125" s="1">
        <v>25</v>
      </c>
      <c r="M125" s="2"/>
    </row>
    <row r="126" spans="1:13">
      <c r="A126" s="1">
        <v>0.841</v>
      </c>
      <c r="B126" s="1">
        <v>0.837</v>
      </c>
      <c r="D126" s="1">
        <f t="shared" si="52"/>
        <v>0.839</v>
      </c>
      <c r="F126" s="1">
        <f t="shared" si="53"/>
        <v>803</v>
      </c>
      <c r="G126" s="1">
        <f t="shared" si="54"/>
        <v>0.803</v>
      </c>
      <c r="H126" s="1">
        <v>66.7</v>
      </c>
      <c r="I126" s="1">
        <f t="shared" si="57"/>
        <v>83.0635118306351</v>
      </c>
      <c r="J126" s="1">
        <f t="shared" si="56"/>
        <v>16.9364881693649</v>
      </c>
      <c r="K126" s="1">
        <v>25</v>
      </c>
      <c r="M126" s="2"/>
    </row>
    <row r="127" spans="1:13">
      <c r="A127" s="1">
        <v>0.708</v>
      </c>
      <c r="B127" s="1">
        <v>0.698</v>
      </c>
      <c r="D127" s="1">
        <f t="shared" si="52"/>
        <v>0.703</v>
      </c>
      <c r="F127" s="1">
        <f t="shared" si="53"/>
        <v>667</v>
      </c>
      <c r="G127" s="1">
        <f t="shared" si="54"/>
        <v>0.667</v>
      </c>
      <c r="H127" s="1">
        <v>66.7</v>
      </c>
      <c r="I127" s="1">
        <f t="shared" si="57"/>
        <v>100</v>
      </c>
      <c r="J127" s="1">
        <f t="shared" si="56"/>
        <v>0</v>
      </c>
      <c r="K127" s="1">
        <v>25</v>
      </c>
      <c r="M127" s="2"/>
    </row>
    <row r="128" spans="1:13">
      <c r="A128" s="1">
        <v>0.782</v>
      </c>
      <c r="B128" s="1">
        <v>0.801</v>
      </c>
      <c r="D128" s="1">
        <f t="shared" si="52"/>
        <v>0.7915</v>
      </c>
      <c r="F128" s="1">
        <f t="shared" si="53"/>
        <v>755.5</v>
      </c>
      <c r="G128" s="1">
        <f t="shared" si="54"/>
        <v>0.7555</v>
      </c>
      <c r="H128" s="1">
        <v>66.7</v>
      </c>
      <c r="I128" s="1">
        <f t="shared" si="57"/>
        <v>88.2859033752482</v>
      </c>
      <c r="J128" s="1">
        <f t="shared" si="56"/>
        <v>11.7140966247518</v>
      </c>
      <c r="K128" s="1">
        <v>25</v>
      </c>
      <c r="M128" s="2"/>
    </row>
    <row r="129" spans="2:13">
      <c r="B129" s="1">
        <v>1.25</v>
      </c>
      <c r="C129" s="1">
        <v>1.249</v>
      </c>
      <c r="D129" s="1">
        <f t="shared" si="52"/>
        <v>1.2495</v>
      </c>
      <c r="F129" s="1">
        <f t="shared" si="53"/>
        <v>1213.5</v>
      </c>
      <c r="G129" s="1">
        <f t="shared" si="54"/>
        <v>1.2135</v>
      </c>
      <c r="H129" s="1">
        <v>66.7</v>
      </c>
      <c r="I129" s="1">
        <f t="shared" si="57"/>
        <v>54.9649773382777</v>
      </c>
      <c r="J129" s="1">
        <f t="shared" si="56"/>
        <v>45.0350226617223</v>
      </c>
      <c r="K129" s="1">
        <v>25</v>
      </c>
      <c r="M129" s="2"/>
    </row>
    <row r="131" spans="6:11">
      <c r="F131" s="1" t="s">
        <v>7</v>
      </c>
      <c r="G131" s="1" t="s">
        <v>8</v>
      </c>
      <c r="H131" s="1" t="s">
        <v>9</v>
      </c>
      <c r="I131" s="1" t="s">
        <v>10</v>
      </c>
      <c r="J131" s="1" t="s">
        <v>11</v>
      </c>
      <c r="K131" s="1" t="s">
        <v>12</v>
      </c>
    </row>
    <row r="132" spans="1:13">
      <c r="A132" s="1">
        <v>0.531</v>
      </c>
      <c r="D132" s="1">
        <f t="shared" ref="D130:D146" si="58">AVERAGE(A132:C132)</f>
        <v>0.531</v>
      </c>
      <c r="F132" s="1">
        <f t="shared" ref="F130:F146" si="59">(D132-0.036)/0.001</f>
        <v>495</v>
      </c>
      <c r="G132" s="1">
        <f t="shared" ref="G130:G146" si="60">F132/1000</f>
        <v>0.495</v>
      </c>
      <c r="H132" s="1">
        <v>31.3</v>
      </c>
      <c r="I132" s="1">
        <f t="shared" ref="I132:I137" si="61">H132/G132</f>
        <v>63.2323232323232</v>
      </c>
      <c r="J132" s="1">
        <f t="shared" ref="J132:J137" si="62">100-I132</f>
        <v>36.7676767676768</v>
      </c>
      <c r="K132" s="1">
        <v>25</v>
      </c>
      <c r="M132" s="2" t="s">
        <v>24</v>
      </c>
    </row>
    <row r="133" spans="1:13">
      <c r="A133" s="1">
        <v>0.382</v>
      </c>
      <c r="D133" s="1">
        <f t="shared" si="58"/>
        <v>0.382</v>
      </c>
      <c r="F133" s="1">
        <f t="shared" si="59"/>
        <v>346</v>
      </c>
      <c r="G133" s="1">
        <f t="shared" si="60"/>
        <v>0.346</v>
      </c>
      <c r="H133" s="1">
        <v>31.3</v>
      </c>
      <c r="I133" s="1">
        <f t="shared" si="61"/>
        <v>90.4624277456648</v>
      </c>
      <c r="J133" s="1">
        <f t="shared" si="62"/>
        <v>9.53757225433525</v>
      </c>
      <c r="K133" s="1">
        <v>25</v>
      </c>
      <c r="M133" s="2"/>
    </row>
    <row r="134" spans="1:13">
      <c r="A134" s="1">
        <v>0.547</v>
      </c>
      <c r="D134" s="1">
        <f t="shared" si="58"/>
        <v>0.547</v>
      </c>
      <c r="F134" s="1">
        <f t="shared" si="59"/>
        <v>511</v>
      </c>
      <c r="G134" s="1">
        <f t="shared" si="60"/>
        <v>0.511</v>
      </c>
      <c r="H134" s="1">
        <v>31.3</v>
      </c>
      <c r="I134" s="1">
        <f t="shared" si="61"/>
        <v>61.252446183953</v>
      </c>
      <c r="J134" s="1">
        <f t="shared" si="62"/>
        <v>38.747553816047</v>
      </c>
      <c r="K134" s="1">
        <v>25</v>
      </c>
      <c r="M134" s="2"/>
    </row>
    <row r="135" spans="1:13">
      <c r="A135" s="1">
        <v>0.362</v>
      </c>
      <c r="D135" s="1">
        <f t="shared" si="58"/>
        <v>0.362</v>
      </c>
      <c r="F135" s="1">
        <f t="shared" si="59"/>
        <v>326</v>
      </c>
      <c r="G135" s="1">
        <f t="shared" si="60"/>
        <v>0.326</v>
      </c>
      <c r="H135" s="1">
        <v>31.3</v>
      </c>
      <c r="I135" s="1">
        <f t="shared" si="61"/>
        <v>96.0122699386503</v>
      </c>
      <c r="J135" s="1">
        <f t="shared" si="62"/>
        <v>3.98773006134969</v>
      </c>
      <c r="K135" s="1">
        <v>25</v>
      </c>
      <c r="M135" s="2"/>
    </row>
    <row r="136" spans="1:13">
      <c r="A136" s="1">
        <v>0.349</v>
      </c>
      <c r="D136" s="1">
        <f t="shared" si="58"/>
        <v>0.349</v>
      </c>
      <c r="F136" s="1">
        <f t="shared" si="59"/>
        <v>313</v>
      </c>
      <c r="G136" s="1">
        <f t="shared" si="60"/>
        <v>0.313</v>
      </c>
      <c r="H136" s="1">
        <v>31.3</v>
      </c>
      <c r="I136" s="1">
        <f t="shared" si="61"/>
        <v>100</v>
      </c>
      <c r="J136" s="1">
        <f t="shared" si="62"/>
        <v>0</v>
      </c>
      <c r="K136" s="1">
        <v>25</v>
      </c>
      <c r="M136" s="2"/>
    </row>
    <row r="137" spans="1:13">
      <c r="A137" s="1">
        <v>0.548</v>
      </c>
      <c r="D137" s="1">
        <f t="shared" si="58"/>
        <v>0.548</v>
      </c>
      <c r="F137" s="1">
        <f t="shared" si="59"/>
        <v>512</v>
      </c>
      <c r="G137" s="1">
        <f t="shared" si="60"/>
        <v>0.512</v>
      </c>
      <c r="H137" s="1">
        <v>31.3</v>
      </c>
      <c r="I137" s="1">
        <f t="shared" si="61"/>
        <v>61.1328125</v>
      </c>
      <c r="J137" s="1">
        <f t="shared" si="62"/>
        <v>38.8671875</v>
      </c>
      <c r="K137" s="1">
        <v>25</v>
      </c>
      <c r="M137" s="2"/>
    </row>
    <row r="140" spans="6:11">
      <c r="F140" s="1" t="s">
        <v>7</v>
      </c>
      <c r="G140" s="1" t="s">
        <v>8</v>
      </c>
      <c r="H140" s="1" t="s">
        <v>9</v>
      </c>
      <c r="I140" s="1" t="s">
        <v>10</v>
      </c>
      <c r="J140" s="1" t="s">
        <v>11</v>
      </c>
      <c r="K140" s="1" t="s">
        <v>12</v>
      </c>
    </row>
    <row r="141" spans="1:13">
      <c r="A141" s="1">
        <v>0.441</v>
      </c>
      <c r="D141" s="1">
        <f>AVERAGE(A141:C141)</f>
        <v>0.441</v>
      </c>
      <c r="F141" s="1">
        <f t="shared" si="59"/>
        <v>405</v>
      </c>
      <c r="G141" s="1">
        <f t="shared" si="60"/>
        <v>0.405</v>
      </c>
      <c r="H141" s="1">
        <v>24.4</v>
      </c>
      <c r="I141" s="1">
        <f t="shared" ref="I141:I146" si="63">H141/G141</f>
        <v>60.2469135802469</v>
      </c>
      <c r="J141" s="1">
        <f t="shared" ref="J141:J146" si="64">100-I141</f>
        <v>39.7530864197531</v>
      </c>
      <c r="K141" s="1">
        <v>25</v>
      </c>
      <c r="M141" s="2" t="s">
        <v>25</v>
      </c>
    </row>
    <row r="142" spans="1:13">
      <c r="A142" s="1">
        <v>0.343</v>
      </c>
      <c r="D142" s="1">
        <f t="shared" si="58"/>
        <v>0.343</v>
      </c>
      <c r="F142" s="1">
        <f t="shared" si="59"/>
        <v>307</v>
      </c>
      <c r="G142" s="1">
        <f t="shared" si="60"/>
        <v>0.307</v>
      </c>
      <c r="H142" s="1">
        <v>24.4</v>
      </c>
      <c r="I142" s="1">
        <f t="shared" si="63"/>
        <v>79.4788273615635</v>
      </c>
      <c r="J142" s="1">
        <f t="shared" si="64"/>
        <v>20.5211726384365</v>
      </c>
      <c r="K142" s="1">
        <v>25</v>
      </c>
      <c r="M142" s="2"/>
    </row>
    <row r="143" spans="1:13">
      <c r="A143" s="1">
        <v>0.396</v>
      </c>
      <c r="D143" s="1">
        <f t="shared" si="58"/>
        <v>0.396</v>
      </c>
      <c r="F143" s="1">
        <f t="shared" si="59"/>
        <v>360</v>
      </c>
      <c r="G143" s="1">
        <f t="shared" si="60"/>
        <v>0.36</v>
      </c>
      <c r="H143" s="1">
        <v>24.4</v>
      </c>
      <c r="I143" s="1">
        <f t="shared" si="63"/>
        <v>67.7777777777778</v>
      </c>
      <c r="J143" s="1">
        <f t="shared" si="64"/>
        <v>32.2222222222222</v>
      </c>
      <c r="K143" s="1">
        <v>25</v>
      </c>
      <c r="M143" s="2"/>
    </row>
    <row r="144" spans="1:13">
      <c r="A144" s="1">
        <v>0.28</v>
      </c>
      <c r="D144" s="1">
        <f t="shared" si="58"/>
        <v>0.28</v>
      </c>
      <c r="F144" s="1">
        <f t="shared" si="59"/>
        <v>244</v>
      </c>
      <c r="G144" s="1">
        <f t="shared" si="60"/>
        <v>0.244</v>
      </c>
      <c r="H144" s="1">
        <v>24.4</v>
      </c>
      <c r="I144" s="1">
        <f t="shared" si="63"/>
        <v>100</v>
      </c>
      <c r="J144" s="1">
        <f t="shared" si="64"/>
        <v>0</v>
      </c>
      <c r="K144" s="1">
        <v>25</v>
      </c>
      <c r="M144" s="2"/>
    </row>
    <row r="145" spans="1:13">
      <c r="A145" s="1">
        <v>0.33</v>
      </c>
      <c r="D145" s="1">
        <f t="shared" si="58"/>
        <v>0.33</v>
      </c>
      <c r="F145" s="1">
        <f t="shared" si="59"/>
        <v>294</v>
      </c>
      <c r="G145" s="1">
        <f t="shared" si="60"/>
        <v>0.294</v>
      </c>
      <c r="H145" s="1">
        <v>24.4</v>
      </c>
      <c r="I145" s="1">
        <f t="shared" si="63"/>
        <v>82.9931972789116</v>
      </c>
      <c r="J145" s="1">
        <f t="shared" si="64"/>
        <v>17.0068027210884</v>
      </c>
      <c r="K145" s="1">
        <v>25</v>
      </c>
      <c r="M145" s="2"/>
    </row>
    <row r="146" spans="1:13">
      <c r="A146" s="1">
        <v>0.285</v>
      </c>
      <c r="D146" s="1">
        <f t="shared" si="58"/>
        <v>0.285</v>
      </c>
      <c r="F146" s="1">
        <f t="shared" si="59"/>
        <v>249</v>
      </c>
      <c r="G146" s="1">
        <f t="shared" si="60"/>
        <v>0.249</v>
      </c>
      <c r="H146" s="1">
        <v>24.4</v>
      </c>
      <c r="I146" s="1">
        <f t="shared" si="63"/>
        <v>97.991967871486</v>
      </c>
      <c r="J146" s="1">
        <f t="shared" si="64"/>
        <v>2.00803212851405</v>
      </c>
      <c r="K146" s="1">
        <v>25</v>
      </c>
      <c r="M146" s="2"/>
    </row>
    <row r="148" spans="6:11">
      <c r="F148" s="1" t="s">
        <v>7</v>
      </c>
      <c r="G148" s="1" t="s">
        <v>8</v>
      </c>
      <c r="H148" s="1" t="s">
        <v>9</v>
      </c>
      <c r="I148" s="1" t="s">
        <v>10</v>
      </c>
      <c r="J148" s="1" t="s">
        <v>11</v>
      </c>
      <c r="K148" s="1" t="s">
        <v>12</v>
      </c>
    </row>
    <row r="149" spans="1:13">
      <c r="A149" s="1">
        <v>1.379</v>
      </c>
      <c r="B149" s="1">
        <v>1.384</v>
      </c>
      <c r="C149" s="1">
        <v>1.427</v>
      </c>
      <c r="D149" s="1">
        <f t="shared" ref="D147:D154" si="65">AVERAGE(A149:C149)</f>
        <v>1.39666666666667</v>
      </c>
      <c r="F149" s="1">
        <f t="shared" ref="F147:F154" si="66">(D149-0.036)/0.001</f>
        <v>1360.66666666667</v>
      </c>
      <c r="G149" s="1">
        <f t="shared" ref="G147:G154" si="67">F149/1000</f>
        <v>1.36066666666667</v>
      </c>
      <c r="H149" s="1">
        <v>136.066666666667</v>
      </c>
      <c r="I149" s="1">
        <f>H149/G149</f>
        <v>100</v>
      </c>
      <c r="J149" s="1">
        <f t="shared" ref="J149:J154" si="68">100-I149</f>
        <v>0</v>
      </c>
      <c r="K149" s="1">
        <v>25</v>
      </c>
      <c r="M149" s="2" t="s">
        <v>25</v>
      </c>
    </row>
    <row r="150" spans="1:13">
      <c r="A150" s="1">
        <v>1.951</v>
      </c>
      <c r="B150" s="1">
        <v>1.938</v>
      </c>
      <c r="C150" s="1">
        <v>1.998</v>
      </c>
      <c r="D150" s="1">
        <f t="shared" si="65"/>
        <v>1.96233333333333</v>
      </c>
      <c r="F150" s="1">
        <f t="shared" si="66"/>
        <v>1926.33333333333</v>
      </c>
      <c r="G150" s="1">
        <f t="shared" si="67"/>
        <v>1.92633333333333</v>
      </c>
      <c r="H150" s="1">
        <v>136.066666666667</v>
      </c>
      <c r="I150" s="1">
        <f t="shared" ref="I150:I155" si="69">H150/G150</f>
        <v>70.635057968507</v>
      </c>
      <c r="J150" s="1">
        <f t="shared" si="68"/>
        <v>29.364942031493</v>
      </c>
      <c r="K150" s="1">
        <v>25</v>
      </c>
      <c r="M150" s="2"/>
    </row>
    <row r="151" spans="1:13">
      <c r="A151" s="1">
        <v>2.187</v>
      </c>
      <c r="B151" s="1">
        <v>2.231</v>
      </c>
      <c r="C151" s="1">
        <v>2.282</v>
      </c>
      <c r="D151" s="1">
        <f t="shared" si="65"/>
        <v>2.23333333333333</v>
      </c>
      <c r="F151" s="1">
        <f t="shared" si="66"/>
        <v>2197.33333333333</v>
      </c>
      <c r="G151" s="1">
        <f t="shared" si="67"/>
        <v>2.19733333333333</v>
      </c>
      <c r="H151" s="1">
        <v>136.066666666667</v>
      </c>
      <c r="I151" s="1">
        <f t="shared" si="69"/>
        <v>61.9235436893206</v>
      </c>
      <c r="J151" s="1">
        <f t="shared" si="68"/>
        <v>38.0764563106794</v>
      </c>
      <c r="K151" s="1">
        <v>25</v>
      </c>
      <c r="M151" s="2"/>
    </row>
    <row r="152" spans="1:13">
      <c r="A152" s="1">
        <v>2.031</v>
      </c>
      <c r="B152" s="1">
        <v>2.057</v>
      </c>
      <c r="C152" s="1">
        <v>2.079</v>
      </c>
      <c r="D152" s="1">
        <f t="shared" si="65"/>
        <v>2.05566666666667</v>
      </c>
      <c r="F152" s="1">
        <f t="shared" si="66"/>
        <v>2019.66666666667</v>
      </c>
      <c r="G152" s="1">
        <f t="shared" si="67"/>
        <v>2.01966666666667</v>
      </c>
      <c r="H152" s="1">
        <v>136.066666666667</v>
      </c>
      <c r="I152" s="1">
        <f t="shared" si="69"/>
        <v>67.3708532761182</v>
      </c>
      <c r="J152" s="1">
        <f t="shared" si="68"/>
        <v>32.6291467238818</v>
      </c>
      <c r="K152" s="1">
        <v>25</v>
      </c>
      <c r="M152" s="2"/>
    </row>
    <row r="153" spans="1:13">
      <c r="A153" s="1">
        <v>2.185</v>
      </c>
      <c r="B153" s="1">
        <v>2.154</v>
      </c>
      <c r="C153" s="1">
        <v>2.188</v>
      </c>
      <c r="D153" s="1">
        <f t="shared" si="65"/>
        <v>2.17566666666667</v>
      </c>
      <c r="F153" s="1">
        <f t="shared" si="66"/>
        <v>2139.66666666667</v>
      </c>
      <c r="G153" s="1">
        <f t="shared" si="67"/>
        <v>2.13966666666667</v>
      </c>
      <c r="H153" s="1">
        <v>136.066666666667</v>
      </c>
      <c r="I153" s="1">
        <f t="shared" si="69"/>
        <v>63.5924598847173</v>
      </c>
      <c r="J153" s="1">
        <f t="shared" si="68"/>
        <v>36.4075401152827</v>
      </c>
      <c r="K153" s="1">
        <v>25</v>
      </c>
      <c r="M153" s="2"/>
    </row>
    <row r="154" spans="1:13">
      <c r="A154" s="1">
        <v>2.076</v>
      </c>
      <c r="B154" s="1">
        <v>2.031</v>
      </c>
      <c r="C154" s="1">
        <v>2.123</v>
      </c>
      <c r="D154" s="1">
        <f>AVERAGE(A154:C154)</f>
        <v>2.07666666666667</v>
      </c>
      <c r="F154" s="1">
        <f>(D154-0.036)/0.001</f>
        <v>2040.66666666667</v>
      </c>
      <c r="G154" s="1">
        <f>F154/1000</f>
        <v>2.04066666666667</v>
      </c>
      <c r="H154" s="1">
        <v>136.066666666667</v>
      </c>
      <c r="I154" s="1">
        <f t="shared" si="69"/>
        <v>66.6775563541328</v>
      </c>
      <c r="J154" s="1">
        <f t="shared" si="68"/>
        <v>33.3224436458672</v>
      </c>
      <c r="K154" s="1">
        <v>25</v>
      </c>
      <c r="M154" s="2"/>
    </row>
  </sheetData>
  <mergeCells count="17">
    <mergeCell ref="A2:C2"/>
    <mergeCell ref="I2:P2"/>
    <mergeCell ref="A12:C12"/>
    <mergeCell ref="M30:M38"/>
    <mergeCell ref="M41:M49"/>
    <mergeCell ref="M55:M63"/>
    <mergeCell ref="M66:M72"/>
    <mergeCell ref="M75:M80"/>
    <mergeCell ref="M82:M87"/>
    <mergeCell ref="M92:M97"/>
    <mergeCell ref="M101:M106"/>
    <mergeCell ref="M108:M113"/>
    <mergeCell ref="M116:M121"/>
    <mergeCell ref="M124:M129"/>
    <mergeCell ref="M132:M137"/>
    <mergeCell ref="M141:M146"/>
    <mergeCell ref="M149:M154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</dc:creator>
  <dcterms:created xsi:type="dcterms:W3CDTF">2021-09-10T09:09:00Z</dcterms:created>
  <dcterms:modified xsi:type="dcterms:W3CDTF">2022-05-01T07:23:01Z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