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"/>
    </mc:Choice>
  </mc:AlternateContent>
  <bookViews>
    <workbookView xWindow="-120" yWindow="1960" windowWidth="25600" windowHeight="14500" activeTab="2"/>
  </bookViews>
  <sheets>
    <sheet name="Sheet1" sheetId="2" r:id="rId1"/>
    <sheet name="Sheet2" sheetId="1" r:id="rId2"/>
    <sheet name="Sheet3" sheetId="3" r:id="rId3"/>
  </sheets>
  <definedNames>
    <definedName name="_xlnm.Print_Area" localSheetId="1">Sheet2!$A$1:$G$15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B3" i="2"/>
  <c r="B4" i="2"/>
  <c r="B5" i="2"/>
  <c r="B6" i="2"/>
  <c r="B7" i="2"/>
  <c r="B8" i="2"/>
  <c r="B9" i="2"/>
  <c r="B10" i="2"/>
  <c r="B11" i="2"/>
  <c r="B12" i="2"/>
  <c r="B13" i="2"/>
  <c r="B14" i="2"/>
  <c r="C3" i="2"/>
  <c r="C4" i="2"/>
  <c r="C5" i="2"/>
  <c r="C6" i="2"/>
  <c r="C7" i="2"/>
  <c r="C8" i="2"/>
  <c r="C9" i="2"/>
  <c r="C10" i="2"/>
  <c r="C11" i="2"/>
  <c r="C12" i="2"/>
  <c r="C13" i="2"/>
  <c r="C14" i="2"/>
  <c r="A8" i="3"/>
  <c r="C3" i="3"/>
  <c r="C4" i="3"/>
  <c r="C5" i="3"/>
  <c r="C6" i="3"/>
  <c r="C7" i="3"/>
  <c r="C8" i="3"/>
  <c r="C9" i="3"/>
  <c r="C10" i="3"/>
  <c r="C11" i="3"/>
  <c r="C12" i="3"/>
  <c r="C13" i="3"/>
  <c r="C14" i="3"/>
  <c r="B3" i="3"/>
  <c r="B4" i="3"/>
  <c r="B5" i="3"/>
  <c r="B6" i="3"/>
  <c r="B7" i="3"/>
  <c r="B8" i="3"/>
  <c r="B9" i="3"/>
  <c r="B10" i="3"/>
  <c r="B11" i="3"/>
  <c r="B12" i="3"/>
  <c r="B13" i="3"/>
  <c r="B14" i="3"/>
  <c r="A3" i="3"/>
  <c r="A4" i="3"/>
  <c r="A5" i="3"/>
  <c r="A6" i="3"/>
  <c r="A7" i="3"/>
  <c r="A9" i="3"/>
  <c r="A10" i="3"/>
  <c r="A11" i="3"/>
  <c r="A12" i="3"/>
  <c r="A13" i="3"/>
  <c r="A14" i="3"/>
  <c r="B2" i="1"/>
  <c r="B4" i="1"/>
  <c r="B6" i="1"/>
  <c r="D6" i="1"/>
  <c r="F6" i="1"/>
  <c r="B8" i="1"/>
  <c r="F3" i="1"/>
  <c r="D7" i="1"/>
  <c r="D8" i="1"/>
</calcChain>
</file>

<file path=xl/sharedStrings.xml><?xml version="1.0" encoding="utf-8"?>
<sst xmlns="http://schemas.openxmlformats.org/spreadsheetml/2006/main" count="53" uniqueCount="48">
  <si>
    <t>credits</t>
  </si>
  <si>
    <t>hours</t>
  </si>
  <si>
    <t>course work hours</t>
  </si>
  <si>
    <t>- weekly course meeting</t>
  </si>
  <si>
    <t>= self directed time</t>
  </si>
  <si>
    <r>
      <t>industry minimum</t>
    </r>
    <r>
      <rPr>
        <vertAlign val="superscript"/>
        <sz val="11"/>
        <color theme="1"/>
        <rFont val="Calibri"/>
        <family val="2"/>
        <scheme val="minor"/>
      </rPr>
      <t>*</t>
    </r>
  </si>
  <si>
    <t>*</t>
  </si>
  <si>
    <t>must complete hours AND be FINISHED</t>
  </si>
  <si>
    <t>so start to finish up in the week you hit 288 hours</t>
  </si>
  <si>
    <t>You are significantly loosing marks if you exceed 350 hours</t>
  </si>
  <si>
    <t>/50%</t>
  </si>
  <si>
    <t>per mark</t>
  </si>
  <si>
    <t>for 5 mark task</t>
  </si>
  <si>
    <t>for 10 mark task</t>
  </si>
  <si>
    <t>9 week term 1</t>
  </si>
  <si>
    <t>You will be told that you have 5 working days to finish if you hit 300 hours</t>
  </si>
  <si>
    <t xml:space="preserve">hours per week = </t>
  </si>
  <si>
    <t>weeks</t>
  </si>
  <si>
    <t xml:space="preserve"> coursework hrs / week</t>
  </si>
  <si>
    <t>Date</t>
  </si>
  <si>
    <t>Ideal/hrs</t>
  </si>
  <si>
    <t>Actual/hrs</t>
  </si>
  <si>
    <t>Spend/hrs</t>
  </si>
  <si>
    <t>Achievement</t>
  </si>
  <si>
    <t>Achieve Date</t>
  </si>
  <si>
    <t>Sign off the proposal</t>
  </si>
  <si>
    <t>First iteration of proposal to ensured the project was feasible</t>
  </si>
  <si>
    <t>Second iteration of proposal to achieved understanding of the required functionality</t>
  </si>
  <si>
    <t xml:space="preserve">Diagram project demo under Github version control </t>
  </si>
  <si>
    <t>Demo on the Github web page</t>
  </si>
  <si>
    <t>Gained understanding of some common issues</t>
  </si>
  <si>
    <t>Risk management plan:50 risks identified in notes</t>
  </si>
  <si>
    <t>8 mail risks analysis</t>
  </si>
  <si>
    <t>QA for course</t>
  </si>
  <si>
    <t>First iteration of Diagram activity demo</t>
  </si>
  <si>
    <t>Finish Implement Diagram and test on local test environment</t>
  </si>
  <si>
    <t>Finish developming basic features such as "input" type and "drag" type</t>
  </si>
  <si>
    <t>Using JsDoc to generate API for Diagram</t>
  </si>
  <si>
    <t>Coordinates generator tool achieved</t>
  </si>
  <si>
    <t>Methodology Essay Part A</t>
  </si>
  <si>
    <t>Halfway report cover all topics</t>
  </si>
  <si>
    <t>A "Hangman" demo with basic function code</t>
  </si>
  <si>
    <t>Notes for Risks and XP game for Methodology topic</t>
  </si>
  <si>
    <t>Fixed CoordianteCreater bugs</t>
  </si>
  <si>
    <t>Finished "Hangman"  with all functions</t>
  </si>
  <si>
    <t>Test Diagram and Hangman on Moodle3 environment</t>
  </si>
  <si>
    <t xml:space="preserve"> Recreate CoordinateCreater2 tool for Diagram</t>
  </si>
  <si>
    <t>Adding new type of Diagram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</si>
</sst>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BurnDown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Ideal/hrs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cat>
            <c:numRef>
              <c:f>Sheet1!$A$2:$A$14</c:f>
              <c:numCache>
                <c:formatCode>d\-mmm</c:formatCode>
                <c:ptCount val="13"/>
                <c:pt idx="0">
                  <c:v>42945.0</c:v>
                </c:pt>
                <c:pt idx="1">
                  <c:v>42952.0</c:v>
                </c:pt>
                <c:pt idx="2">
                  <c:v>42959.0</c:v>
                </c:pt>
                <c:pt idx="3">
                  <c:v>42966.0</c:v>
                </c:pt>
                <c:pt idx="4">
                  <c:v>42973.0</c:v>
                </c:pt>
                <c:pt idx="5">
                  <c:v>42980.0</c:v>
                </c:pt>
                <c:pt idx="6">
                  <c:v>42987.0</c:v>
                </c:pt>
                <c:pt idx="7">
                  <c:v>42994.0</c:v>
                </c:pt>
                <c:pt idx="8">
                  <c:v>43001.0</c:v>
                </c:pt>
                <c:pt idx="9">
                  <c:v>43008.0</c:v>
                </c:pt>
                <c:pt idx="10">
                  <c:v>43015.0</c:v>
                </c:pt>
                <c:pt idx="11">
                  <c:v>43022.0</c:v>
                </c:pt>
                <c:pt idx="12">
                  <c:v>43029.0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288.0</c:v>
                </c:pt>
                <c:pt idx="1">
                  <c:v>264.0</c:v>
                </c:pt>
                <c:pt idx="2">
                  <c:v>240.0</c:v>
                </c:pt>
                <c:pt idx="3">
                  <c:v>216.0</c:v>
                </c:pt>
                <c:pt idx="4">
                  <c:v>192.0</c:v>
                </c:pt>
                <c:pt idx="5">
                  <c:v>168.0</c:v>
                </c:pt>
                <c:pt idx="6">
                  <c:v>144.0</c:v>
                </c:pt>
                <c:pt idx="7">
                  <c:v>120.0</c:v>
                </c:pt>
                <c:pt idx="8">
                  <c:v>96.0</c:v>
                </c:pt>
                <c:pt idx="9">
                  <c:v>72.0</c:v>
                </c:pt>
                <c:pt idx="10">
                  <c:v>48.0</c:v>
                </c:pt>
                <c:pt idx="11">
                  <c:v>24.0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C-4487-8720-09E5C50D43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Actual/hrs</c:v>
                </c:pt>
              </c:strCache>
            </c:strRef>
          </c:tx>
          <c:spPr>
            <a:ln w="15875" cap="rnd" cmpd="sng">
              <a:solidFill>
                <a:schemeClr val="accent5">
                  <a:lumMod val="75000"/>
                  <a:alpha val="9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 cmpd="sng">
                <a:solidFill>
                  <a:schemeClr val="accent5">
                    <a:lumMod val="75000"/>
                    <a:alpha val="90000"/>
                  </a:schemeClr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35C-4487-8720-09E5C50D4323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d\-mmm</c:formatCode>
                <c:ptCount val="13"/>
                <c:pt idx="0">
                  <c:v>42945.0</c:v>
                </c:pt>
                <c:pt idx="1">
                  <c:v>42952.0</c:v>
                </c:pt>
                <c:pt idx="2">
                  <c:v>42959.0</c:v>
                </c:pt>
                <c:pt idx="3">
                  <c:v>42966.0</c:v>
                </c:pt>
                <c:pt idx="4">
                  <c:v>42973.0</c:v>
                </c:pt>
                <c:pt idx="5">
                  <c:v>42980.0</c:v>
                </c:pt>
                <c:pt idx="6">
                  <c:v>42987.0</c:v>
                </c:pt>
                <c:pt idx="7">
                  <c:v>42994.0</c:v>
                </c:pt>
                <c:pt idx="8">
                  <c:v>43001.0</c:v>
                </c:pt>
                <c:pt idx="9">
                  <c:v>43008.0</c:v>
                </c:pt>
                <c:pt idx="10">
                  <c:v>43015.0</c:v>
                </c:pt>
                <c:pt idx="11">
                  <c:v>43022.0</c:v>
                </c:pt>
                <c:pt idx="12">
                  <c:v>43029.0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288.0</c:v>
                </c:pt>
                <c:pt idx="1">
                  <c:v>266.0</c:v>
                </c:pt>
                <c:pt idx="2">
                  <c:v>241.0</c:v>
                </c:pt>
                <c:pt idx="3">
                  <c:v>212.0</c:v>
                </c:pt>
                <c:pt idx="4">
                  <c:v>186.0</c:v>
                </c:pt>
                <c:pt idx="5">
                  <c:v>166.0</c:v>
                </c:pt>
                <c:pt idx="6">
                  <c:v>147.0</c:v>
                </c:pt>
                <c:pt idx="7">
                  <c:v>118.0</c:v>
                </c:pt>
                <c:pt idx="8">
                  <c:v>93.0</c:v>
                </c:pt>
                <c:pt idx="9">
                  <c:v>66.0</c:v>
                </c:pt>
                <c:pt idx="10">
                  <c:v>34.0</c:v>
                </c:pt>
                <c:pt idx="11">
                  <c:v>8.0</c:v>
                </c:pt>
                <c:pt idx="12">
                  <c:v>-7.0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35C-4487-8720-09E5C50D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984864"/>
        <c:axId val="-2098481136"/>
      </c:lineChart>
      <c:dateAx>
        <c:axId val="-2073984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81136"/>
        <c:crosses val="autoZero"/>
        <c:auto val="1"/>
        <c:lblOffset val="100"/>
        <c:baseTimeUnit val="days"/>
      </c:dateAx>
      <c:valAx>
        <c:axId val="-2098481136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12701</xdr:colOff>
      <xdr:row>2</xdr:row>
      <xdr:rowOff>158750</xdr:rowOff>
    </xdr:from>
    <xdr:to>
      <xdr:col>12</xdr:col>
      <xdr:colOff>749300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1" sqref="D21"/>
    </sheetView>
  </sheetViews>
  <sheetFormatPr baseColWidth="10" defaultColWidth="11.5" defaultRowHeight="15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s="2">
        <v>42945</v>
      </c>
      <c r="B2">
        <v>288</v>
      </c>
      <c r="C2">
        <v>288</v>
      </c>
      <c r="D2">
        <v>22</v>
      </c>
    </row>
    <row r="3" spans="1:4" x14ac:dyDescent="0.2">
      <c r="A3" s="2">
        <f>A2+7</f>
        <v>42952</v>
      </c>
      <c r="B3">
        <f>B2-24</f>
        <v>264</v>
      </c>
      <c r="C3">
        <f>C2-D2</f>
        <v>266</v>
      </c>
      <c r="D3">
        <v>25</v>
      </c>
    </row>
    <row r="4" spans="1:4" x14ac:dyDescent="0.2">
      <c r="A4" s="2">
        <f>A3+7</f>
        <v>42959</v>
      </c>
      <c r="B4">
        <f t="shared" ref="B4:B14" si="0">B3-24</f>
        <v>240</v>
      </c>
      <c r="C4">
        <f t="shared" ref="C4:C14" si="1">C3-D3</f>
        <v>241</v>
      </c>
      <c r="D4">
        <v>29</v>
      </c>
    </row>
    <row r="5" spans="1:4" x14ac:dyDescent="0.2">
      <c r="A5" s="2">
        <f>A4+7</f>
        <v>42966</v>
      </c>
      <c r="B5">
        <f t="shared" si="0"/>
        <v>216</v>
      </c>
      <c r="C5">
        <f t="shared" si="1"/>
        <v>212</v>
      </c>
      <c r="D5">
        <v>26</v>
      </c>
    </row>
    <row r="6" spans="1:4" x14ac:dyDescent="0.2">
      <c r="A6" s="2">
        <f t="shared" ref="A6:A14" si="2">A5+7</f>
        <v>42973</v>
      </c>
      <c r="B6">
        <f t="shared" si="0"/>
        <v>192</v>
      </c>
      <c r="C6">
        <f t="shared" si="1"/>
        <v>186</v>
      </c>
      <c r="D6">
        <v>20</v>
      </c>
    </row>
    <row r="7" spans="1:4" x14ac:dyDescent="0.2">
      <c r="A7" s="2">
        <f t="shared" si="2"/>
        <v>42980</v>
      </c>
      <c r="B7">
        <f t="shared" si="0"/>
        <v>168</v>
      </c>
      <c r="C7">
        <f t="shared" si="1"/>
        <v>166</v>
      </c>
      <c r="D7">
        <v>19</v>
      </c>
    </row>
    <row r="8" spans="1:4" x14ac:dyDescent="0.2">
      <c r="A8" s="2">
        <f t="shared" si="2"/>
        <v>42987</v>
      </c>
      <c r="B8">
        <f t="shared" si="0"/>
        <v>144</v>
      </c>
      <c r="C8">
        <f t="shared" si="1"/>
        <v>147</v>
      </c>
      <c r="D8">
        <v>29</v>
      </c>
    </row>
    <row r="9" spans="1:4" x14ac:dyDescent="0.2">
      <c r="A9" s="2">
        <f t="shared" si="2"/>
        <v>42994</v>
      </c>
      <c r="B9">
        <f t="shared" si="0"/>
        <v>120</v>
      </c>
      <c r="C9">
        <f t="shared" si="1"/>
        <v>118</v>
      </c>
      <c r="D9">
        <v>25</v>
      </c>
    </row>
    <row r="10" spans="1:4" x14ac:dyDescent="0.2">
      <c r="A10" s="2">
        <f>A9+7</f>
        <v>43001</v>
      </c>
      <c r="B10">
        <f t="shared" si="0"/>
        <v>96</v>
      </c>
      <c r="C10">
        <f t="shared" si="1"/>
        <v>93</v>
      </c>
      <c r="D10">
        <v>27</v>
      </c>
    </row>
    <row r="11" spans="1:4" x14ac:dyDescent="0.2">
      <c r="A11" s="2">
        <f t="shared" si="2"/>
        <v>43008</v>
      </c>
      <c r="B11">
        <f t="shared" si="0"/>
        <v>72</v>
      </c>
      <c r="C11">
        <f t="shared" si="1"/>
        <v>66</v>
      </c>
      <c r="D11">
        <v>32</v>
      </c>
    </row>
    <row r="12" spans="1:4" x14ac:dyDescent="0.2">
      <c r="A12" s="2">
        <f t="shared" si="2"/>
        <v>43015</v>
      </c>
      <c r="B12">
        <f t="shared" si="0"/>
        <v>48</v>
      </c>
      <c r="C12">
        <f t="shared" si="1"/>
        <v>34</v>
      </c>
      <c r="D12">
        <v>26</v>
      </c>
    </row>
    <row r="13" spans="1:4" x14ac:dyDescent="0.2">
      <c r="A13" s="2">
        <f t="shared" si="2"/>
        <v>43022</v>
      </c>
      <c r="B13">
        <f t="shared" si="0"/>
        <v>24</v>
      </c>
      <c r="C13">
        <f t="shared" si="1"/>
        <v>8</v>
      </c>
      <c r="D13">
        <v>15</v>
      </c>
    </row>
    <row r="14" spans="1:4" x14ac:dyDescent="0.2">
      <c r="A14" s="2">
        <f t="shared" si="2"/>
        <v>43029</v>
      </c>
      <c r="B14">
        <f t="shared" si="0"/>
        <v>0</v>
      </c>
      <c r="C14">
        <f t="shared" si="1"/>
        <v>-7</v>
      </c>
      <c r="D1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zoomScalePageLayoutView="130" workbookViewId="0">
      <selection activeCell="A18" sqref="A18"/>
    </sheetView>
  </sheetViews>
  <sheetFormatPr baseColWidth="10" defaultColWidth="8.83203125" defaultRowHeight="15" x14ac:dyDescent="0.2"/>
  <cols>
    <col min="1" max="1" width="28.5" customWidth="1"/>
    <col min="4" max="4" width="7" customWidth="1"/>
    <col min="5" max="5" width="18" customWidth="1"/>
    <col min="6" max="6" width="6.5" customWidth="1"/>
    <col min="7" max="7" width="21.6640625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45</v>
      </c>
      <c r="B2">
        <f>A2*10</f>
        <v>450</v>
      </c>
      <c r="D2" t="s">
        <v>14</v>
      </c>
    </row>
    <row r="3" spans="1:7" ht="17" x14ac:dyDescent="0.2">
      <c r="A3" t="s">
        <v>5</v>
      </c>
      <c r="B3">
        <v>288</v>
      </c>
      <c r="D3">
        <v>24</v>
      </c>
      <c r="E3" t="s">
        <v>16</v>
      </c>
      <c r="F3">
        <f>288/D3</f>
        <v>12</v>
      </c>
      <c r="G3" t="s">
        <v>17</v>
      </c>
    </row>
    <row r="4" spans="1:7" x14ac:dyDescent="0.2">
      <c r="A4" t="s">
        <v>2</v>
      </c>
      <c r="B4">
        <f>B2-B3</f>
        <v>162</v>
      </c>
    </row>
    <row r="5" spans="1:7" x14ac:dyDescent="0.2">
      <c r="A5" s="1" t="s">
        <v>3</v>
      </c>
      <c r="B5">
        <v>32</v>
      </c>
    </row>
    <row r="6" spans="1:7" x14ac:dyDescent="0.2">
      <c r="A6" s="1" t="s">
        <v>4</v>
      </c>
      <c r="B6">
        <f>B4-B5</f>
        <v>130</v>
      </c>
      <c r="C6" s="1" t="s">
        <v>10</v>
      </c>
      <c r="D6">
        <f>B6/50</f>
        <v>2.6</v>
      </c>
      <c r="E6" t="s">
        <v>11</v>
      </c>
      <c r="F6">
        <f>B6/12</f>
        <v>10.833333333333334</v>
      </c>
      <c r="G6" t="s">
        <v>18</v>
      </c>
    </row>
    <row r="7" spans="1:7" x14ac:dyDescent="0.2">
      <c r="D7">
        <f>D6*5</f>
        <v>13</v>
      </c>
      <c r="E7" t="s">
        <v>12</v>
      </c>
    </row>
    <row r="8" spans="1:7" x14ac:dyDescent="0.2">
      <c r="B8">
        <f>B6/3</f>
        <v>43.333333333333336</v>
      </c>
      <c r="D8">
        <f>D6*10</f>
        <v>26</v>
      </c>
      <c r="E8" t="s">
        <v>13</v>
      </c>
    </row>
    <row r="11" spans="1:7" x14ac:dyDescent="0.2">
      <c r="A11" t="s">
        <v>6</v>
      </c>
    </row>
    <row r="12" spans="1:7" x14ac:dyDescent="0.2">
      <c r="A12" t="s">
        <v>7</v>
      </c>
    </row>
    <row r="13" spans="1:7" x14ac:dyDescent="0.2">
      <c r="A13" t="s">
        <v>8</v>
      </c>
    </row>
    <row r="14" spans="1:7" x14ac:dyDescent="0.2">
      <c r="A14" t="s">
        <v>15</v>
      </c>
    </row>
    <row r="15" spans="1:7" x14ac:dyDescent="0.2">
      <c r="A15" t="s">
        <v>9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8" zoomScale="150" workbookViewId="0">
      <selection activeCell="C22" sqref="C22"/>
    </sheetView>
  </sheetViews>
  <sheetFormatPr baseColWidth="10" defaultRowHeight="15" x14ac:dyDescent="0.2"/>
  <cols>
    <col min="6" max="6" width="65.83203125" bestFit="1" customWidth="1"/>
  </cols>
  <sheetData>
    <row r="1" spans="1:6" x14ac:dyDescent="0.2">
      <c r="A1" t="s">
        <v>19</v>
      </c>
      <c r="B1" t="s">
        <v>20</v>
      </c>
      <c r="C1" t="s">
        <v>21</v>
      </c>
      <c r="D1" t="s">
        <v>22</v>
      </c>
      <c r="E1" t="s">
        <v>24</v>
      </c>
      <c r="F1" t="s">
        <v>23</v>
      </c>
    </row>
    <row r="2" spans="1:6" x14ac:dyDescent="0.2">
      <c r="A2" s="2">
        <v>42945</v>
      </c>
      <c r="B2">
        <v>288</v>
      </c>
      <c r="C2">
        <v>288</v>
      </c>
      <c r="D2">
        <v>22</v>
      </c>
      <c r="E2" s="3">
        <v>42945</v>
      </c>
      <c r="F2" t="s">
        <v>26</v>
      </c>
    </row>
    <row r="3" spans="1:6" x14ac:dyDescent="0.2">
      <c r="A3" s="2">
        <f>A2+7</f>
        <v>42952</v>
      </c>
      <c r="B3">
        <f>B2-24</f>
        <v>264</v>
      </c>
      <c r="C3">
        <f>C2-D2</f>
        <v>266</v>
      </c>
      <c r="D3">
        <v>25</v>
      </c>
      <c r="E3" s="3">
        <v>42948</v>
      </c>
      <c r="F3" t="s">
        <v>27</v>
      </c>
    </row>
    <row r="4" spans="1:6" x14ac:dyDescent="0.2">
      <c r="A4" s="2">
        <f>A3+7</f>
        <v>42959</v>
      </c>
      <c r="B4">
        <f t="shared" ref="B4:B14" si="0">B3-24</f>
        <v>240</v>
      </c>
      <c r="C4">
        <f t="shared" ref="C4:C14" si="1">C3-D3</f>
        <v>241</v>
      </c>
      <c r="D4">
        <v>29</v>
      </c>
      <c r="E4" s="3">
        <v>42952</v>
      </c>
      <c r="F4" t="s">
        <v>28</v>
      </c>
    </row>
    <row r="5" spans="1:6" x14ac:dyDescent="0.2">
      <c r="A5" s="2">
        <f>A4+7</f>
        <v>42966</v>
      </c>
      <c r="B5">
        <f t="shared" si="0"/>
        <v>216</v>
      </c>
      <c r="C5">
        <f t="shared" si="1"/>
        <v>212</v>
      </c>
      <c r="D5">
        <v>26</v>
      </c>
      <c r="E5" s="3">
        <v>42953</v>
      </c>
      <c r="F5" t="s">
        <v>29</v>
      </c>
    </row>
    <row r="6" spans="1:6" x14ac:dyDescent="0.2">
      <c r="A6" s="2">
        <f t="shared" ref="A6:A14" si="2">A5+7</f>
        <v>42973</v>
      </c>
      <c r="B6">
        <f t="shared" si="0"/>
        <v>192</v>
      </c>
      <c r="C6">
        <f t="shared" si="1"/>
        <v>186</v>
      </c>
      <c r="D6">
        <v>20</v>
      </c>
      <c r="E6" s="3">
        <v>42957</v>
      </c>
      <c r="F6" t="s">
        <v>30</v>
      </c>
    </row>
    <row r="7" spans="1:6" x14ac:dyDescent="0.2">
      <c r="A7" s="2">
        <f t="shared" si="2"/>
        <v>42980</v>
      </c>
      <c r="B7">
        <f t="shared" si="0"/>
        <v>168</v>
      </c>
      <c r="C7">
        <f t="shared" si="1"/>
        <v>166</v>
      </c>
      <c r="D7">
        <v>19</v>
      </c>
      <c r="E7" s="3">
        <v>42959</v>
      </c>
      <c r="F7" t="s">
        <v>31</v>
      </c>
    </row>
    <row r="8" spans="1:6" x14ac:dyDescent="0.2">
      <c r="A8" s="2">
        <f>A7+7</f>
        <v>42987</v>
      </c>
      <c r="B8">
        <f t="shared" si="0"/>
        <v>144</v>
      </c>
      <c r="C8">
        <f t="shared" si="1"/>
        <v>147</v>
      </c>
      <c r="D8">
        <v>29</v>
      </c>
      <c r="E8" s="3">
        <v>42960</v>
      </c>
      <c r="F8" t="s">
        <v>32</v>
      </c>
    </row>
    <row r="9" spans="1:6" x14ac:dyDescent="0.2">
      <c r="A9" s="2">
        <f t="shared" si="2"/>
        <v>42994</v>
      </c>
      <c r="B9">
        <f t="shared" si="0"/>
        <v>120</v>
      </c>
      <c r="C9">
        <f t="shared" si="1"/>
        <v>118</v>
      </c>
      <c r="D9">
        <v>25</v>
      </c>
      <c r="E9" s="3">
        <v>42963</v>
      </c>
      <c r="F9" t="s">
        <v>33</v>
      </c>
    </row>
    <row r="10" spans="1:6" x14ac:dyDescent="0.2">
      <c r="A10" s="2">
        <f>A9+7</f>
        <v>43001</v>
      </c>
      <c r="B10">
        <f t="shared" si="0"/>
        <v>96</v>
      </c>
      <c r="C10">
        <f t="shared" si="1"/>
        <v>93</v>
      </c>
      <c r="D10">
        <v>0</v>
      </c>
      <c r="E10" s="3">
        <v>42964</v>
      </c>
      <c r="F10" t="s">
        <v>34</v>
      </c>
    </row>
    <row r="11" spans="1:6" x14ac:dyDescent="0.2">
      <c r="A11" s="2">
        <f t="shared" si="2"/>
        <v>43008</v>
      </c>
      <c r="B11">
        <f t="shared" si="0"/>
        <v>72</v>
      </c>
      <c r="C11">
        <f t="shared" si="1"/>
        <v>93</v>
      </c>
      <c r="D11">
        <v>0</v>
      </c>
      <c r="E11" s="3">
        <v>42965</v>
      </c>
      <c r="F11" t="s">
        <v>33</v>
      </c>
    </row>
    <row r="12" spans="1:6" x14ac:dyDescent="0.2">
      <c r="A12" s="2">
        <f t="shared" si="2"/>
        <v>43015</v>
      </c>
      <c r="B12">
        <f t="shared" si="0"/>
        <v>48</v>
      </c>
      <c r="C12">
        <f t="shared" si="1"/>
        <v>93</v>
      </c>
      <c r="D12">
        <v>0</v>
      </c>
      <c r="E12" s="3">
        <v>42971</v>
      </c>
      <c r="F12" t="s">
        <v>38</v>
      </c>
    </row>
    <row r="13" spans="1:6" x14ac:dyDescent="0.2">
      <c r="A13" s="2">
        <f t="shared" si="2"/>
        <v>43022</v>
      </c>
      <c r="B13">
        <f t="shared" si="0"/>
        <v>24</v>
      </c>
      <c r="C13">
        <f t="shared" si="1"/>
        <v>93</v>
      </c>
      <c r="D13">
        <v>0</v>
      </c>
      <c r="E13" s="3">
        <v>42975</v>
      </c>
      <c r="F13" t="s">
        <v>36</v>
      </c>
    </row>
    <row r="14" spans="1:6" x14ac:dyDescent="0.2">
      <c r="A14" s="2">
        <f t="shared" si="2"/>
        <v>43029</v>
      </c>
      <c r="B14">
        <f t="shared" si="0"/>
        <v>0</v>
      </c>
      <c r="C14">
        <f t="shared" si="1"/>
        <v>93</v>
      </c>
      <c r="D14">
        <v>0</v>
      </c>
      <c r="E14" s="3">
        <v>42978</v>
      </c>
      <c r="F14" t="s">
        <v>35</v>
      </c>
    </row>
    <row r="15" spans="1:6" x14ac:dyDescent="0.2">
      <c r="E15" s="3">
        <v>42984</v>
      </c>
      <c r="F15" t="s">
        <v>25</v>
      </c>
    </row>
    <row r="16" spans="1:6" x14ac:dyDescent="0.2">
      <c r="E16" s="3">
        <v>42986</v>
      </c>
      <c r="F16" t="s">
        <v>39</v>
      </c>
    </row>
    <row r="17" spans="5:6" x14ac:dyDescent="0.2">
      <c r="E17" s="3">
        <v>42992</v>
      </c>
      <c r="F17" t="s">
        <v>37</v>
      </c>
    </row>
    <row r="18" spans="5:6" x14ac:dyDescent="0.2">
      <c r="E18" s="3">
        <v>42996</v>
      </c>
      <c r="F18" t="s">
        <v>40</v>
      </c>
    </row>
    <row r="19" spans="5:6" x14ac:dyDescent="0.2">
      <c r="E19" s="3">
        <v>43002</v>
      </c>
      <c r="F19" s="4" t="s">
        <v>41</v>
      </c>
    </row>
    <row r="20" spans="5:6" x14ac:dyDescent="0.2">
      <c r="E20" s="3">
        <v>43005</v>
      </c>
      <c r="F20" s="4" t="s">
        <v>43</v>
      </c>
    </row>
    <row r="21" spans="5:6" x14ac:dyDescent="0.2">
      <c r="E21" s="3">
        <v>43007</v>
      </c>
      <c r="F21" s="4" t="s">
        <v>42</v>
      </c>
    </row>
    <row r="22" spans="5:6" x14ac:dyDescent="0.2">
      <c r="E22" s="3">
        <v>43010</v>
      </c>
      <c r="F22" s="4" t="s">
        <v>44</v>
      </c>
    </row>
    <row r="23" spans="5:6" x14ac:dyDescent="0.2">
      <c r="E23" s="3">
        <v>43016</v>
      </c>
      <c r="F23" s="4" t="s">
        <v>45</v>
      </c>
    </row>
    <row r="24" spans="5:6" x14ac:dyDescent="0.2">
      <c r="E24" s="3">
        <v>43020</v>
      </c>
      <c r="F24" s="4" t="s">
        <v>46</v>
      </c>
    </row>
    <row r="25" spans="5:6" x14ac:dyDescent="0.2">
      <c r="E25" s="3">
        <v>43023</v>
      </c>
      <c r="F25" s="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Christchurch Polytechnic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Microsoft Office User</cp:lastModifiedBy>
  <cp:lastPrinted>2016-08-08T04:43:31Z</cp:lastPrinted>
  <dcterms:created xsi:type="dcterms:W3CDTF">2013-07-22T23:23:28Z</dcterms:created>
  <dcterms:modified xsi:type="dcterms:W3CDTF">2017-11-09T01:19:17Z</dcterms:modified>
</cp:coreProperties>
</file>