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-code\Timeseries-Testing\"/>
    </mc:Choice>
  </mc:AlternateContent>
  <xr:revisionPtr revIDLastSave="0" documentId="13_ncr:1_{54D51670-88C5-40EF-8C67-44F94CA07267}" xr6:coauthVersionLast="36" xr6:coauthVersionMax="36" xr10:uidLastSave="{00000000-0000-0000-0000-000000000000}"/>
  <bookViews>
    <workbookView xWindow="0" yWindow="0" windowWidth="13284" windowHeight="6540" xr2:uid="{E888DDFE-0BB1-4B4D-9BFD-E692A878E1C8}"/>
  </bookViews>
  <sheets>
    <sheet name="new_summary2" sheetId="5" r:id="rId1"/>
    <sheet name="for_estimation" sheetId="2" r:id="rId2"/>
    <sheet name="new_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5" l="1"/>
  <c r="D37" i="5"/>
  <c r="C37" i="5"/>
  <c r="B37" i="5"/>
  <c r="S36" i="5"/>
  <c r="R36" i="5"/>
  <c r="Q36" i="5"/>
  <c r="P36" i="5"/>
  <c r="T36" i="5" s="1"/>
  <c r="W36" i="5" s="1"/>
  <c r="E36" i="5"/>
  <c r="D36" i="5"/>
  <c r="C36" i="5"/>
  <c r="B36" i="5"/>
  <c r="S35" i="5"/>
  <c r="R35" i="5"/>
  <c r="Q35" i="5"/>
  <c r="P35" i="5"/>
  <c r="E35" i="5"/>
  <c r="D35" i="5"/>
  <c r="C35" i="5"/>
  <c r="B35" i="5"/>
  <c r="S34" i="5"/>
  <c r="R34" i="5"/>
  <c r="Q34" i="5"/>
  <c r="P34" i="5"/>
  <c r="D34" i="5"/>
  <c r="C34" i="5"/>
  <c r="B34" i="5"/>
  <c r="R33" i="5"/>
  <c r="Q33" i="5"/>
  <c r="P33" i="5"/>
  <c r="D33" i="5"/>
  <c r="C33" i="5"/>
  <c r="B33" i="5"/>
  <c r="R32" i="5"/>
  <c r="Q32" i="5"/>
  <c r="P32" i="5"/>
  <c r="E32" i="5"/>
  <c r="D32" i="5"/>
  <c r="C32" i="5"/>
  <c r="B32" i="5"/>
  <c r="S31" i="5"/>
  <c r="R31" i="5"/>
  <c r="Q31" i="5"/>
  <c r="P31" i="5"/>
  <c r="U31" i="5" s="1"/>
  <c r="X31" i="5" s="1"/>
  <c r="E30" i="5"/>
  <c r="D30" i="5"/>
  <c r="C30" i="5"/>
  <c r="B30" i="5"/>
  <c r="S29" i="5"/>
  <c r="R29" i="5"/>
  <c r="Q29" i="5"/>
  <c r="P29" i="5"/>
  <c r="E29" i="5"/>
  <c r="D29" i="5"/>
  <c r="C29" i="5"/>
  <c r="B29" i="5"/>
  <c r="F29" i="5" s="1"/>
  <c r="I29" i="5" s="1"/>
  <c r="S28" i="5"/>
  <c r="R28" i="5"/>
  <c r="Q28" i="5"/>
  <c r="P28" i="5"/>
  <c r="E28" i="5"/>
  <c r="D28" i="5"/>
  <c r="C28" i="5"/>
  <c r="B28" i="5"/>
  <c r="S27" i="5"/>
  <c r="R27" i="5"/>
  <c r="Q27" i="5"/>
  <c r="P27" i="5"/>
  <c r="E27" i="5"/>
  <c r="D27" i="5"/>
  <c r="C27" i="5"/>
  <c r="B27" i="5"/>
  <c r="S26" i="5"/>
  <c r="R26" i="5"/>
  <c r="Q26" i="5"/>
  <c r="P26" i="5"/>
  <c r="T26" i="5" s="1"/>
  <c r="W26" i="5" s="1"/>
  <c r="E26" i="5"/>
  <c r="D26" i="5"/>
  <c r="C26" i="5"/>
  <c r="B26" i="5"/>
  <c r="S25" i="5"/>
  <c r="R25" i="5"/>
  <c r="Q25" i="5"/>
  <c r="P25" i="5"/>
  <c r="E25" i="5"/>
  <c r="D25" i="5"/>
  <c r="C25" i="5"/>
  <c r="B25" i="5"/>
  <c r="S24" i="5"/>
  <c r="R24" i="5"/>
  <c r="Q24" i="5"/>
  <c r="P24" i="5"/>
  <c r="E23" i="5"/>
  <c r="H23" i="5" s="1"/>
  <c r="K23" i="5" s="1"/>
  <c r="D23" i="5"/>
  <c r="G23" i="5" s="1"/>
  <c r="J23" i="5" s="1"/>
  <c r="C23" i="5"/>
  <c r="F23" i="5" s="1"/>
  <c r="B23" i="5"/>
  <c r="S22" i="5"/>
  <c r="R22" i="5"/>
  <c r="Q22" i="5"/>
  <c r="P22" i="5"/>
  <c r="V17" i="5"/>
  <c r="Y17" i="5" s="1"/>
  <c r="U17" i="5"/>
  <c r="X17" i="5" s="1"/>
  <c r="T17" i="5"/>
  <c r="W17" i="5" s="1"/>
  <c r="H17" i="5"/>
  <c r="K17" i="5" s="1"/>
  <c r="G17" i="5"/>
  <c r="J17" i="5" s="1"/>
  <c r="F17" i="5"/>
  <c r="I17" i="5" s="1"/>
  <c r="V16" i="5"/>
  <c r="Y16" i="5" s="1"/>
  <c r="U16" i="5"/>
  <c r="X16" i="5" s="1"/>
  <c r="T16" i="5"/>
  <c r="W16" i="5" s="1"/>
  <c r="H16" i="5"/>
  <c r="K16" i="5" s="1"/>
  <c r="G16" i="5"/>
  <c r="J16" i="5" s="1"/>
  <c r="F16" i="5"/>
  <c r="I16" i="5" s="1"/>
  <c r="V15" i="5"/>
  <c r="Y15" i="5" s="1"/>
  <c r="U15" i="5"/>
  <c r="T15" i="5"/>
  <c r="W15" i="5" s="1"/>
  <c r="H15" i="5"/>
  <c r="G15" i="5"/>
  <c r="J15" i="5" s="1"/>
  <c r="F15" i="5"/>
  <c r="I15" i="5" s="1"/>
  <c r="U14" i="5"/>
  <c r="X14" i="5" s="1"/>
  <c r="T14" i="5"/>
  <c r="W14" i="5" s="1"/>
  <c r="G14" i="5"/>
  <c r="J14" i="5" s="1"/>
  <c r="F14" i="5"/>
  <c r="I14" i="5" s="1"/>
  <c r="U13" i="5"/>
  <c r="X13" i="5" s="1"/>
  <c r="T13" i="5"/>
  <c r="W13" i="5" s="1"/>
  <c r="G13" i="5"/>
  <c r="J13" i="5" s="1"/>
  <c r="F13" i="5"/>
  <c r="I13" i="5" s="1"/>
  <c r="X12" i="5"/>
  <c r="W12" i="5"/>
  <c r="V12" i="5"/>
  <c r="Y12" i="5" s="1"/>
  <c r="U12" i="5"/>
  <c r="T12" i="5"/>
  <c r="H12" i="5"/>
  <c r="K12" i="5" s="1"/>
  <c r="G12" i="5"/>
  <c r="J12" i="5" s="1"/>
  <c r="F12" i="5"/>
  <c r="I12" i="5" s="1"/>
  <c r="V10" i="5"/>
  <c r="Y10" i="5" s="1"/>
  <c r="U10" i="5"/>
  <c r="X10" i="5" s="1"/>
  <c r="T10" i="5"/>
  <c r="W10" i="5" s="1"/>
  <c r="H10" i="5"/>
  <c r="K10" i="5" s="1"/>
  <c r="G10" i="5"/>
  <c r="J10" i="5" s="1"/>
  <c r="F10" i="5"/>
  <c r="I10" i="5" s="1"/>
  <c r="V9" i="5"/>
  <c r="Y9" i="5" s="1"/>
  <c r="U9" i="5"/>
  <c r="X9" i="5" s="1"/>
  <c r="T9" i="5"/>
  <c r="W9" i="5" s="1"/>
  <c r="H9" i="5"/>
  <c r="K9" i="5" s="1"/>
  <c r="G9" i="5"/>
  <c r="J9" i="5" s="1"/>
  <c r="F9" i="5"/>
  <c r="I9" i="5" s="1"/>
  <c r="V8" i="5"/>
  <c r="Y8" i="5" s="1"/>
  <c r="U8" i="5"/>
  <c r="X8" i="5" s="1"/>
  <c r="T8" i="5"/>
  <c r="W8" i="5" s="1"/>
  <c r="H8" i="5"/>
  <c r="K8" i="5" s="1"/>
  <c r="G8" i="5"/>
  <c r="J8" i="5" s="1"/>
  <c r="F8" i="5"/>
  <c r="I8" i="5" s="1"/>
  <c r="V7" i="5"/>
  <c r="Y7" i="5" s="1"/>
  <c r="U7" i="5"/>
  <c r="X7" i="5" s="1"/>
  <c r="T7" i="5"/>
  <c r="W7" i="5" s="1"/>
  <c r="H7" i="5"/>
  <c r="K7" i="5" s="1"/>
  <c r="G7" i="5"/>
  <c r="J7" i="5" s="1"/>
  <c r="F7" i="5"/>
  <c r="I7" i="5" s="1"/>
  <c r="V6" i="5"/>
  <c r="Y6" i="5" s="1"/>
  <c r="U6" i="5"/>
  <c r="X6" i="5" s="1"/>
  <c r="T6" i="5"/>
  <c r="W6" i="5" s="1"/>
  <c r="H6" i="5"/>
  <c r="K6" i="5" s="1"/>
  <c r="G6" i="5"/>
  <c r="J6" i="5" s="1"/>
  <c r="F6" i="5"/>
  <c r="I6" i="5" s="1"/>
  <c r="V5" i="5"/>
  <c r="Y5" i="5" s="1"/>
  <c r="U5" i="5"/>
  <c r="X5" i="5" s="1"/>
  <c r="T5" i="5"/>
  <c r="W5" i="5" s="1"/>
  <c r="H5" i="5"/>
  <c r="K5" i="5" s="1"/>
  <c r="G5" i="5"/>
  <c r="J5" i="5" s="1"/>
  <c r="F5" i="5"/>
  <c r="I5" i="5" s="1"/>
  <c r="V3" i="5"/>
  <c r="U3" i="5"/>
  <c r="X3" i="5" s="1"/>
  <c r="T3" i="5"/>
  <c r="W3" i="5" s="1"/>
  <c r="H3" i="5"/>
  <c r="K3" i="5" s="1"/>
  <c r="G3" i="5"/>
  <c r="F3" i="5"/>
  <c r="I3" i="5" s="1"/>
  <c r="R22" i="4"/>
  <c r="E37" i="4"/>
  <c r="H37" i="4" s="1"/>
  <c r="K37" i="4" s="1"/>
  <c r="D37" i="4"/>
  <c r="G37" i="4" s="1"/>
  <c r="J37" i="4" s="1"/>
  <c r="C37" i="4"/>
  <c r="F37" i="4" s="1"/>
  <c r="I37" i="4" s="1"/>
  <c r="B37" i="4"/>
  <c r="U36" i="4"/>
  <c r="X36" i="4" s="1"/>
  <c r="S36" i="4"/>
  <c r="V36" i="4" s="1"/>
  <c r="Y36" i="4" s="1"/>
  <c r="R36" i="4"/>
  <c r="Q36" i="4"/>
  <c r="T36" i="4" s="1"/>
  <c r="W36" i="4" s="1"/>
  <c r="P36" i="4"/>
  <c r="E36" i="4"/>
  <c r="H36" i="4" s="1"/>
  <c r="K36" i="4" s="1"/>
  <c r="D36" i="4"/>
  <c r="G36" i="4" s="1"/>
  <c r="J36" i="4" s="1"/>
  <c r="C36" i="4"/>
  <c r="F36" i="4" s="1"/>
  <c r="I36" i="4" s="1"/>
  <c r="B36" i="4"/>
  <c r="S35" i="4"/>
  <c r="V35" i="4" s="1"/>
  <c r="Y35" i="4" s="1"/>
  <c r="R35" i="4"/>
  <c r="U35" i="4" s="1"/>
  <c r="X35" i="4" s="1"/>
  <c r="Q35" i="4"/>
  <c r="T35" i="4" s="1"/>
  <c r="W35" i="4" s="1"/>
  <c r="P35" i="4"/>
  <c r="E35" i="4"/>
  <c r="H35" i="4" s="1"/>
  <c r="K35" i="4" s="1"/>
  <c r="D35" i="4"/>
  <c r="C35" i="4"/>
  <c r="F35" i="4" s="1"/>
  <c r="I35" i="4" s="1"/>
  <c r="B35" i="4"/>
  <c r="G35" i="4" s="1"/>
  <c r="J35" i="4" s="1"/>
  <c r="X34" i="4"/>
  <c r="U34" i="4"/>
  <c r="S34" i="4"/>
  <c r="V34" i="4" s="1"/>
  <c r="Y34" i="4" s="1"/>
  <c r="R34" i="4"/>
  <c r="Q34" i="4"/>
  <c r="T34" i="4" s="1"/>
  <c r="W34" i="4" s="1"/>
  <c r="P34" i="4"/>
  <c r="G34" i="4"/>
  <c r="J34" i="4" s="1"/>
  <c r="D34" i="4"/>
  <c r="C34" i="4"/>
  <c r="F34" i="4" s="1"/>
  <c r="I34" i="4" s="1"/>
  <c r="B34" i="4"/>
  <c r="R33" i="4"/>
  <c r="U33" i="4" s="1"/>
  <c r="X33" i="4" s="1"/>
  <c r="Q33" i="4"/>
  <c r="T33" i="4" s="1"/>
  <c r="W33" i="4" s="1"/>
  <c r="P33" i="4"/>
  <c r="D33" i="4"/>
  <c r="G33" i="4" s="1"/>
  <c r="J33" i="4" s="1"/>
  <c r="C33" i="4"/>
  <c r="B33" i="4"/>
  <c r="R32" i="4"/>
  <c r="U32" i="4" s="1"/>
  <c r="X32" i="4" s="1"/>
  <c r="Q32" i="4"/>
  <c r="T32" i="4" s="1"/>
  <c r="W32" i="4" s="1"/>
  <c r="P32" i="4"/>
  <c r="E32" i="4"/>
  <c r="H32" i="4" s="1"/>
  <c r="K32" i="4" s="1"/>
  <c r="D32" i="4"/>
  <c r="C32" i="4"/>
  <c r="F32" i="4" s="1"/>
  <c r="I32" i="4" s="1"/>
  <c r="B32" i="4"/>
  <c r="G32" i="4" s="1"/>
  <c r="J32" i="4" s="1"/>
  <c r="X31" i="4"/>
  <c r="U31" i="4"/>
  <c r="S31" i="4"/>
  <c r="V31" i="4" s="1"/>
  <c r="Y31" i="4" s="1"/>
  <c r="R31" i="4"/>
  <c r="Q31" i="4"/>
  <c r="T31" i="4" s="1"/>
  <c r="W31" i="4" s="1"/>
  <c r="P31" i="4"/>
  <c r="E30" i="4"/>
  <c r="H30" i="4" s="1"/>
  <c r="K30" i="4" s="1"/>
  <c r="D30" i="4"/>
  <c r="G30" i="4" s="1"/>
  <c r="J30" i="4" s="1"/>
  <c r="C30" i="4"/>
  <c r="F30" i="4" s="1"/>
  <c r="I30" i="4" s="1"/>
  <c r="B30" i="4"/>
  <c r="U29" i="4"/>
  <c r="X29" i="4" s="1"/>
  <c r="T29" i="4"/>
  <c r="W29" i="4" s="1"/>
  <c r="S29" i="4"/>
  <c r="V29" i="4" s="1"/>
  <c r="Y29" i="4" s="1"/>
  <c r="R29" i="4"/>
  <c r="Q29" i="4"/>
  <c r="P29" i="4"/>
  <c r="E29" i="4"/>
  <c r="H29" i="4" s="1"/>
  <c r="K29" i="4" s="1"/>
  <c r="D29" i="4"/>
  <c r="G29" i="4" s="1"/>
  <c r="J29" i="4" s="1"/>
  <c r="C29" i="4"/>
  <c r="F29" i="4" s="1"/>
  <c r="I29" i="4" s="1"/>
  <c r="B29" i="4"/>
  <c r="S28" i="4"/>
  <c r="V28" i="4" s="1"/>
  <c r="Y28" i="4" s="1"/>
  <c r="R28" i="4"/>
  <c r="U28" i="4" s="1"/>
  <c r="X28" i="4" s="1"/>
  <c r="Q28" i="4"/>
  <c r="T28" i="4" s="1"/>
  <c r="W28" i="4" s="1"/>
  <c r="P28" i="4"/>
  <c r="E28" i="4"/>
  <c r="H28" i="4" s="1"/>
  <c r="K28" i="4" s="1"/>
  <c r="D28" i="4"/>
  <c r="C28" i="4"/>
  <c r="F28" i="4" s="1"/>
  <c r="I28" i="4" s="1"/>
  <c r="B28" i="4"/>
  <c r="G28" i="4" s="1"/>
  <c r="J28" i="4" s="1"/>
  <c r="X27" i="4"/>
  <c r="U27" i="4"/>
  <c r="S27" i="4"/>
  <c r="V27" i="4" s="1"/>
  <c r="Y27" i="4" s="1"/>
  <c r="R27" i="4"/>
  <c r="Q27" i="4"/>
  <c r="T27" i="4" s="1"/>
  <c r="W27" i="4" s="1"/>
  <c r="P27" i="4"/>
  <c r="E27" i="4"/>
  <c r="H27" i="4" s="1"/>
  <c r="K27" i="4" s="1"/>
  <c r="D27" i="4"/>
  <c r="G27" i="4" s="1"/>
  <c r="J27" i="4" s="1"/>
  <c r="C27" i="4"/>
  <c r="F27" i="4" s="1"/>
  <c r="I27" i="4" s="1"/>
  <c r="B27" i="4"/>
  <c r="U26" i="4"/>
  <c r="X26" i="4" s="1"/>
  <c r="S26" i="4"/>
  <c r="V26" i="4" s="1"/>
  <c r="Y26" i="4" s="1"/>
  <c r="R26" i="4"/>
  <c r="Q26" i="4"/>
  <c r="T26" i="4" s="1"/>
  <c r="W26" i="4" s="1"/>
  <c r="P26" i="4"/>
  <c r="E26" i="4"/>
  <c r="H26" i="4" s="1"/>
  <c r="K26" i="4" s="1"/>
  <c r="D26" i="4"/>
  <c r="G26" i="4" s="1"/>
  <c r="J26" i="4" s="1"/>
  <c r="C26" i="4"/>
  <c r="F26" i="4" s="1"/>
  <c r="I26" i="4" s="1"/>
  <c r="B26" i="4"/>
  <c r="S25" i="4"/>
  <c r="V25" i="4" s="1"/>
  <c r="Y25" i="4" s="1"/>
  <c r="R25" i="4"/>
  <c r="U25" i="4" s="1"/>
  <c r="X25" i="4" s="1"/>
  <c r="Q25" i="4"/>
  <c r="T25" i="4" s="1"/>
  <c r="W25" i="4" s="1"/>
  <c r="P25" i="4"/>
  <c r="E25" i="4"/>
  <c r="H25" i="4" s="1"/>
  <c r="D25" i="4"/>
  <c r="C25" i="4"/>
  <c r="F25" i="4" s="1"/>
  <c r="I25" i="4" s="1"/>
  <c r="B25" i="4"/>
  <c r="G25" i="4" s="1"/>
  <c r="J25" i="4" s="1"/>
  <c r="X24" i="4"/>
  <c r="U24" i="4"/>
  <c r="S24" i="4"/>
  <c r="V24" i="4" s="1"/>
  <c r="Y24" i="4" s="1"/>
  <c r="R24" i="4"/>
  <c r="Q24" i="4"/>
  <c r="T24" i="4" s="1"/>
  <c r="W24" i="4" s="1"/>
  <c r="P24" i="4"/>
  <c r="E23" i="4"/>
  <c r="H23" i="4" s="1"/>
  <c r="K23" i="4" s="1"/>
  <c r="D23" i="4"/>
  <c r="G23" i="4" s="1"/>
  <c r="C23" i="4"/>
  <c r="F23" i="4" s="1"/>
  <c r="B23" i="4"/>
  <c r="S22" i="4"/>
  <c r="V22" i="4" s="1"/>
  <c r="U22" i="4"/>
  <c r="U37" i="4" s="1"/>
  <c r="Q22" i="4"/>
  <c r="T22" i="4" s="1"/>
  <c r="P22" i="4"/>
  <c r="V17" i="4"/>
  <c r="Y17" i="4" s="1"/>
  <c r="U17" i="4"/>
  <c r="X17" i="4" s="1"/>
  <c r="T17" i="4"/>
  <c r="W17" i="4" s="1"/>
  <c r="K17" i="4"/>
  <c r="J17" i="4"/>
  <c r="H17" i="4"/>
  <c r="G17" i="4"/>
  <c r="F17" i="4"/>
  <c r="I17" i="4" s="1"/>
  <c r="V16" i="4"/>
  <c r="Y16" i="4" s="1"/>
  <c r="U16" i="4"/>
  <c r="X16" i="4" s="1"/>
  <c r="T16" i="4"/>
  <c r="W16" i="4" s="1"/>
  <c r="K16" i="4"/>
  <c r="J16" i="4"/>
  <c r="H16" i="4"/>
  <c r="G16" i="4"/>
  <c r="F16" i="4"/>
  <c r="I16" i="4" s="1"/>
  <c r="V15" i="4"/>
  <c r="Y15" i="4" s="1"/>
  <c r="U15" i="4"/>
  <c r="X15" i="4" s="1"/>
  <c r="T15" i="4"/>
  <c r="W15" i="4" s="1"/>
  <c r="K15" i="4"/>
  <c r="J15" i="4"/>
  <c r="H15" i="4"/>
  <c r="H18" i="4" s="1"/>
  <c r="G15" i="4"/>
  <c r="F15" i="4"/>
  <c r="I15" i="4" s="1"/>
  <c r="X14" i="4"/>
  <c r="U14" i="4"/>
  <c r="T14" i="4"/>
  <c r="W14" i="4" s="1"/>
  <c r="G14" i="4"/>
  <c r="F14" i="4"/>
  <c r="I14" i="4" s="1"/>
  <c r="U13" i="4"/>
  <c r="X13" i="4" s="1"/>
  <c r="T13" i="4"/>
  <c r="W13" i="4" s="1"/>
  <c r="J13" i="4"/>
  <c r="G13" i="4"/>
  <c r="F13" i="4"/>
  <c r="I13" i="4" s="1"/>
  <c r="X12" i="4"/>
  <c r="V12" i="4"/>
  <c r="Y12" i="4" s="1"/>
  <c r="U12" i="4"/>
  <c r="T12" i="4"/>
  <c r="W12" i="4" s="1"/>
  <c r="K12" i="4"/>
  <c r="I12" i="4"/>
  <c r="H12" i="4"/>
  <c r="G12" i="4"/>
  <c r="J12" i="4" s="1"/>
  <c r="F12" i="4"/>
  <c r="X10" i="4"/>
  <c r="V10" i="4"/>
  <c r="Y10" i="4" s="1"/>
  <c r="U10" i="4"/>
  <c r="T10" i="4"/>
  <c r="W10" i="4" s="1"/>
  <c r="K10" i="4"/>
  <c r="I10" i="4"/>
  <c r="H10" i="4"/>
  <c r="G10" i="4"/>
  <c r="J10" i="4" s="1"/>
  <c r="F10" i="4"/>
  <c r="X9" i="4"/>
  <c r="W9" i="4"/>
  <c r="V9" i="4"/>
  <c r="Y9" i="4" s="1"/>
  <c r="U9" i="4"/>
  <c r="T9" i="4"/>
  <c r="K9" i="4"/>
  <c r="I9" i="4"/>
  <c r="H9" i="4"/>
  <c r="G9" i="4"/>
  <c r="J9" i="4" s="1"/>
  <c r="F9" i="4"/>
  <c r="X8" i="4"/>
  <c r="V8" i="4"/>
  <c r="Y8" i="4" s="1"/>
  <c r="U8" i="4"/>
  <c r="T8" i="4"/>
  <c r="W8" i="4" s="1"/>
  <c r="K8" i="4"/>
  <c r="I8" i="4"/>
  <c r="H8" i="4"/>
  <c r="G8" i="4"/>
  <c r="J8" i="4" s="1"/>
  <c r="F8" i="4"/>
  <c r="X7" i="4"/>
  <c r="V7" i="4"/>
  <c r="Y7" i="4" s="1"/>
  <c r="U7" i="4"/>
  <c r="T7" i="4"/>
  <c r="W7" i="4" s="1"/>
  <c r="K7" i="4"/>
  <c r="I7" i="4"/>
  <c r="H7" i="4"/>
  <c r="G7" i="4"/>
  <c r="J7" i="4" s="1"/>
  <c r="F7" i="4"/>
  <c r="X6" i="4"/>
  <c r="W6" i="4"/>
  <c r="V6" i="4"/>
  <c r="Y6" i="4" s="1"/>
  <c r="U6" i="4"/>
  <c r="T6" i="4"/>
  <c r="K6" i="4"/>
  <c r="I6" i="4"/>
  <c r="H6" i="4"/>
  <c r="G6" i="4"/>
  <c r="J6" i="4" s="1"/>
  <c r="F6" i="4"/>
  <c r="X5" i="4"/>
  <c r="W5" i="4"/>
  <c r="V5" i="4"/>
  <c r="Y5" i="4" s="1"/>
  <c r="U5" i="4"/>
  <c r="T5" i="4"/>
  <c r="I5" i="4"/>
  <c r="H5" i="4"/>
  <c r="K5" i="4" s="1"/>
  <c r="G5" i="4"/>
  <c r="J5" i="4" s="1"/>
  <c r="F5" i="4"/>
  <c r="V3" i="4"/>
  <c r="U3" i="4"/>
  <c r="X3" i="4" s="1"/>
  <c r="T3" i="4"/>
  <c r="W3" i="4" s="1"/>
  <c r="K3" i="4"/>
  <c r="I3" i="4"/>
  <c r="H3" i="4"/>
  <c r="G3" i="4"/>
  <c r="J3" i="4" s="1"/>
  <c r="F3" i="4"/>
  <c r="F18" i="4" s="1"/>
  <c r="H37" i="5" l="1"/>
  <c r="K37" i="5" s="1"/>
  <c r="U36" i="5"/>
  <c r="X36" i="5" s="1"/>
  <c r="F36" i="5"/>
  <c r="I36" i="5" s="1"/>
  <c r="G36" i="5"/>
  <c r="J36" i="5" s="1"/>
  <c r="F34" i="5"/>
  <c r="I34" i="5" s="1"/>
  <c r="F32" i="5"/>
  <c r="I32" i="5" s="1"/>
  <c r="G30" i="5"/>
  <c r="J30" i="5" s="1"/>
  <c r="H30" i="5"/>
  <c r="K30" i="5" s="1"/>
  <c r="T29" i="5"/>
  <c r="W29" i="5" s="1"/>
  <c r="F27" i="5"/>
  <c r="I27" i="5" s="1"/>
  <c r="G27" i="5"/>
  <c r="J27" i="5" s="1"/>
  <c r="U26" i="5"/>
  <c r="X26" i="5" s="1"/>
  <c r="V26" i="5"/>
  <c r="Y26" i="5" s="1"/>
  <c r="H27" i="5"/>
  <c r="K27" i="5" s="1"/>
  <c r="F26" i="5"/>
  <c r="I26" i="5" s="1"/>
  <c r="H26" i="5"/>
  <c r="K26" i="5" s="1"/>
  <c r="G18" i="5"/>
  <c r="T24" i="5"/>
  <c r="W24" i="5" s="1"/>
  <c r="V24" i="5"/>
  <c r="Y24" i="5" s="1"/>
  <c r="T22" i="5"/>
  <c r="W22" i="5" s="1"/>
  <c r="U22" i="5"/>
  <c r="V22" i="5"/>
  <c r="Y22" i="5" s="1"/>
  <c r="G29" i="5"/>
  <c r="J29" i="5" s="1"/>
  <c r="F35" i="5"/>
  <c r="I35" i="5" s="1"/>
  <c r="T31" i="5"/>
  <c r="W31" i="5" s="1"/>
  <c r="G25" i="5"/>
  <c r="J25" i="5" s="1"/>
  <c r="V27" i="5"/>
  <c r="Y27" i="5" s="1"/>
  <c r="H29" i="5"/>
  <c r="K29" i="5" s="1"/>
  <c r="G35" i="5"/>
  <c r="J35" i="5" s="1"/>
  <c r="V18" i="5"/>
  <c r="H25" i="5"/>
  <c r="K25" i="5" s="1"/>
  <c r="U33" i="5"/>
  <c r="X33" i="5" s="1"/>
  <c r="H35" i="5"/>
  <c r="K35" i="5" s="1"/>
  <c r="V36" i="5"/>
  <c r="Y36" i="5" s="1"/>
  <c r="U18" i="5"/>
  <c r="T25" i="5"/>
  <c r="W25" i="5" s="1"/>
  <c r="U29" i="5"/>
  <c r="X29" i="5" s="1"/>
  <c r="G32" i="5"/>
  <c r="J32" i="5" s="1"/>
  <c r="T35" i="5"/>
  <c r="W35" i="5" s="1"/>
  <c r="U25" i="5"/>
  <c r="X25" i="5" s="1"/>
  <c r="V29" i="5"/>
  <c r="Y29" i="5" s="1"/>
  <c r="H32" i="5"/>
  <c r="K32" i="5" s="1"/>
  <c r="G34" i="5"/>
  <c r="J34" i="5" s="1"/>
  <c r="V25" i="5"/>
  <c r="Y25" i="5" s="1"/>
  <c r="U24" i="5"/>
  <c r="X24" i="5" s="1"/>
  <c r="G37" i="5"/>
  <c r="J37" i="5" s="1"/>
  <c r="U27" i="5"/>
  <c r="X27" i="5" s="1"/>
  <c r="T27" i="5"/>
  <c r="W27" i="5" s="1"/>
  <c r="F30" i="5"/>
  <c r="I30" i="5" s="1"/>
  <c r="H18" i="5"/>
  <c r="U35" i="5"/>
  <c r="X35" i="5" s="1"/>
  <c r="K15" i="5"/>
  <c r="K18" i="5" s="1"/>
  <c r="F28" i="5"/>
  <c r="I28" i="5" s="1"/>
  <c r="U32" i="5"/>
  <c r="X32" i="5" s="1"/>
  <c r="V35" i="5"/>
  <c r="Y35" i="5" s="1"/>
  <c r="T32" i="5"/>
  <c r="W32" i="5" s="1"/>
  <c r="G28" i="5"/>
  <c r="J28" i="5" s="1"/>
  <c r="G33" i="5"/>
  <c r="J33" i="5" s="1"/>
  <c r="U34" i="5"/>
  <c r="X34" i="5" s="1"/>
  <c r="G26" i="5"/>
  <c r="J26" i="5" s="1"/>
  <c r="H28" i="5"/>
  <c r="K28" i="5" s="1"/>
  <c r="T34" i="5"/>
  <c r="W34" i="5" s="1"/>
  <c r="F37" i="5"/>
  <c r="I37" i="5" s="1"/>
  <c r="T28" i="5"/>
  <c r="W28" i="5" s="1"/>
  <c r="V34" i="5"/>
  <c r="Y34" i="5" s="1"/>
  <c r="H36" i="5"/>
  <c r="K36" i="5" s="1"/>
  <c r="F25" i="5"/>
  <c r="I25" i="5" s="1"/>
  <c r="U28" i="5"/>
  <c r="X28" i="5" s="1"/>
  <c r="V31" i="5"/>
  <c r="Y31" i="5" s="1"/>
  <c r="T33" i="5"/>
  <c r="W33" i="5" s="1"/>
  <c r="V28" i="5"/>
  <c r="Y28" i="5" s="1"/>
  <c r="I18" i="5"/>
  <c r="I23" i="5"/>
  <c r="W18" i="5"/>
  <c r="X15" i="5"/>
  <c r="X18" i="5" s="1"/>
  <c r="J3" i="5"/>
  <c r="J18" i="5" s="1"/>
  <c r="F18" i="5"/>
  <c r="T18" i="5"/>
  <c r="Y3" i="5"/>
  <c r="Y18" i="5" s="1"/>
  <c r="F33" i="5"/>
  <c r="I33" i="5" s="1"/>
  <c r="G18" i="4"/>
  <c r="I18" i="4"/>
  <c r="K18" i="4"/>
  <c r="V18" i="4"/>
  <c r="F33" i="4"/>
  <c r="I33" i="4" s="1"/>
  <c r="I23" i="4"/>
  <c r="G38" i="4"/>
  <c r="J38" i="4" s="1"/>
  <c r="J23" i="4"/>
  <c r="V37" i="4"/>
  <c r="H38" i="4"/>
  <c r="K25" i="4"/>
  <c r="K38" i="4" s="1"/>
  <c r="W18" i="4"/>
  <c r="X18" i="4"/>
  <c r="J18" i="4"/>
  <c r="T37" i="4"/>
  <c r="T18" i="4"/>
  <c r="Y3" i="4"/>
  <c r="Y18" i="4" s="1"/>
  <c r="W22" i="4"/>
  <c r="W37" i="4" s="1"/>
  <c r="X22" i="4"/>
  <c r="X37" i="4" s="1"/>
  <c r="J14" i="4"/>
  <c r="U18" i="4"/>
  <c r="Y22" i="4"/>
  <c r="Y37" i="4" s="1"/>
  <c r="W37" i="5" l="1"/>
  <c r="U37" i="5"/>
  <c r="K38" i="5"/>
  <c r="T37" i="5"/>
  <c r="X22" i="5"/>
  <c r="X37" i="5" s="1"/>
  <c r="H38" i="5"/>
  <c r="F38" i="5"/>
  <c r="I38" i="5" s="1"/>
  <c r="G38" i="5"/>
  <c r="J38" i="5" s="1"/>
  <c r="V37" i="5"/>
  <c r="Y37" i="5"/>
  <c r="F38" i="4"/>
  <c r="I38" i="4" s="1"/>
</calcChain>
</file>

<file path=xl/sharedStrings.xml><?xml version="1.0" encoding="utf-8"?>
<sst xmlns="http://schemas.openxmlformats.org/spreadsheetml/2006/main" count="156" uniqueCount="33">
  <si>
    <t>Peak date</t>
  </si>
  <si>
    <t>GEE</t>
  </si>
  <si>
    <t>point</t>
  </si>
  <si>
    <t>quarter period/comparable quarter period</t>
  </si>
  <si>
    <t>risingLimb_start_DOY</t>
  </si>
  <si>
    <t>risingLimb_end_DOY</t>
  </si>
  <si>
    <t>fallingLimb_start_DOY</t>
  </si>
  <si>
    <t>fallingLimb_end_DOY</t>
  </si>
  <si>
    <t>1harmonic: fittingStartDay</t>
  </si>
  <si>
    <t>1harmonic: fittingEndDay</t>
  </si>
  <si>
    <t>3harmonic: fittingStartDay</t>
  </si>
  <si>
    <t>3harmonic: fittingEndDay</t>
  </si>
  <si>
    <t>SG</t>
  </si>
  <si>
    <t>1harmonic_nls</t>
  </si>
  <si>
    <t>3harmonic_TIMESAT</t>
  </si>
  <si>
    <t>error SG</t>
  </si>
  <si>
    <t>error 1harmonic_nls</t>
  </si>
  <si>
    <t>error 3harmonic_TIMESAT</t>
  </si>
  <si>
    <t>'2016-09-01'</t>
  </si>
  <si>
    <t>'2017-02-01'</t>
  </si>
  <si>
    <t>'2017-07-01'</t>
  </si>
  <si>
    <t>SG fitting window size</t>
  </si>
  <si>
    <t>2016-09-01'</t>
  </si>
  <si>
    <t>2016-10-01'</t>
  </si>
  <si>
    <t>'2016-10-15'</t>
  </si>
  <si>
    <t>'2017-03-01'</t>
  </si>
  <si>
    <t>'2016-10-01'</t>
  </si>
  <si>
    <t>2017-03-01'</t>
  </si>
  <si>
    <t>2016-11-01'</t>
  </si>
  <si>
    <t>2017-04-01'</t>
  </si>
  <si>
    <t>planting date</t>
  </si>
  <si>
    <t>harvest date</t>
  </si>
  <si>
    <t>2016-08-01'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</si>
</sst>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1DDF-5479-48DB-8FBC-A384E1A8F76B}">
  <dimension ref="A1:AC38"/>
  <sheetViews>
    <sheetView tabSelected="1" topLeftCell="M1" workbookViewId="0">
      <selection activeCell="S8" sqref="S8"/>
    </sheetView>
  </sheetViews>
  <sheetFormatPr defaultRowHeight="14.4" x14ac:dyDescent="0.3"/>
  <cols>
    <col min="3" max="3" width="8.88671875" style="5"/>
    <col min="4" max="4" width="15.77734375" style="5" customWidth="1"/>
    <col min="5" max="5" width="19.21875" style="5" customWidth="1"/>
    <col min="7" max="7" width="14" customWidth="1"/>
    <col min="8" max="8" width="21.6640625" customWidth="1"/>
    <col min="17" max="17" width="8.88671875" style="5"/>
    <col min="18" max="18" width="14.6640625" style="5" customWidth="1"/>
    <col min="19" max="19" width="19.88671875" style="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3</v>
      </c>
    </row>
    <row r="2" spans="1:29" ht="57.6" x14ac:dyDescent="0.3">
      <c r="A2" s="1" t="s">
        <v>2</v>
      </c>
      <c r="B2" s="1" t="s">
        <v>1</v>
      </c>
      <c r="C2" s="6" t="s">
        <v>12</v>
      </c>
      <c r="D2" s="6" t="s">
        <v>13</v>
      </c>
      <c r="E2" s="6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16</v>
      </c>
      <c r="K2" s="1" t="s">
        <v>17</v>
      </c>
      <c r="L2" s="1"/>
      <c r="M2" s="1"/>
      <c r="N2" s="1"/>
      <c r="O2" s="1" t="s">
        <v>2</v>
      </c>
      <c r="P2" s="1" t="s">
        <v>1</v>
      </c>
      <c r="Q2" s="6" t="s">
        <v>12</v>
      </c>
      <c r="R2" s="6" t="s">
        <v>13</v>
      </c>
      <c r="S2" s="6" t="s">
        <v>14</v>
      </c>
      <c r="T2" s="1" t="s">
        <v>15</v>
      </c>
      <c r="U2" s="1" t="s">
        <v>16</v>
      </c>
      <c r="V2" s="1" t="s">
        <v>17</v>
      </c>
      <c r="W2" s="1" t="s">
        <v>15</v>
      </c>
      <c r="X2" s="1" t="s">
        <v>16</v>
      </c>
      <c r="Y2" s="1" t="s">
        <v>17</v>
      </c>
      <c r="Z2" s="1"/>
      <c r="AA2" s="1"/>
      <c r="AB2" s="1"/>
      <c r="AC2" s="1"/>
    </row>
    <row r="3" spans="1:29" x14ac:dyDescent="0.3">
      <c r="A3">
        <v>1</v>
      </c>
      <c r="B3">
        <v>123</v>
      </c>
      <c r="C3" s="5">
        <v>123</v>
      </c>
      <c r="D3" s="5">
        <v>115</v>
      </c>
      <c r="E3" s="5">
        <v>123</v>
      </c>
      <c r="F3">
        <f>C3-B3</f>
        <v>0</v>
      </c>
      <c r="G3">
        <f>D3-B3</f>
        <v>-8</v>
      </c>
      <c r="H3">
        <f>E3-B3</f>
        <v>0</v>
      </c>
      <c r="I3">
        <f>ABS(F3)</f>
        <v>0</v>
      </c>
      <c r="J3">
        <f>ABS(G3)</f>
        <v>8</v>
      </c>
      <c r="K3">
        <f>ABS(H3)</f>
        <v>0</v>
      </c>
      <c r="O3">
        <v>1</v>
      </c>
      <c r="P3">
        <v>48</v>
      </c>
      <c r="Q3" s="5">
        <v>48</v>
      </c>
      <c r="R3" s="5">
        <v>40</v>
      </c>
      <c r="S3" s="5">
        <v>36</v>
      </c>
      <c r="T3">
        <f>Q3-P3</f>
        <v>0</v>
      </c>
      <c r="U3">
        <f>R3-P3</f>
        <v>-8</v>
      </c>
      <c r="V3">
        <f>S3-P3</f>
        <v>-12</v>
      </c>
      <c r="W3">
        <f>ABS(T3)</f>
        <v>0</v>
      </c>
      <c r="X3">
        <f>ABS(U3)</f>
        <v>8</v>
      </c>
      <c r="Y3">
        <f>ABS(V3)</f>
        <v>12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131</v>
      </c>
      <c r="C5" s="5">
        <v>123</v>
      </c>
      <c r="D5" s="5">
        <v>131</v>
      </c>
      <c r="E5" s="5">
        <v>123</v>
      </c>
      <c r="F5">
        <f t="shared" ref="F5:F17" si="0">C5-B5</f>
        <v>-8</v>
      </c>
      <c r="G5">
        <f t="shared" ref="G5:G17" si="1">D5-B5</f>
        <v>0</v>
      </c>
      <c r="H5">
        <f t="shared" ref="H5:H17" si="2">E5-B5</f>
        <v>-8</v>
      </c>
      <c r="I5">
        <f t="shared" ref="I5:K17" si="3">ABS(F5)</f>
        <v>8</v>
      </c>
      <c r="J5">
        <f t="shared" si="3"/>
        <v>0</v>
      </c>
      <c r="K5">
        <f t="shared" si="3"/>
        <v>8</v>
      </c>
      <c r="O5">
        <v>3</v>
      </c>
      <c r="P5">
        <v>48</v>
      </c>
      <c r="Q5" s="5">
        <v>44</v>
      </c>
      <c r="R5" s="5">
        <v>40</v>
      </c>
      <c r="S5" s="5">
        <v>36</v>
      </c>
      <c r="T5">
        <f t="shared" ref="T5:T17" si="4">Q5-P5</f>
        <v>-4</v>
      </c>
      <c r="U5">
        <f t="shared" ref="U5:U17" si="5">R5-P5</f>
        <v>-8</v>
      </c>
      <c r="V5">
        <f t="shared" ref="V5:V17" si="6">S5-P5</f>
        <v>-12</v>
      </c>
      <c r="W5">
        <f t="shared" ref="W5:Y17" si="7">ABS(T5)</f>
        <v>4</v>
      </c>
      <c r="X5">
        <f t="shared" si="7"/>
        <v>8</v>
      </c>
      <c r="Y5">
        <f t="shared" si="7"/>
        <v>12</v>
      </c>
    </row>
    <row r="6" spans="1:29" x14ac:dyDescent="0.3">
      <c r="A6">
        <v>4</v>
      </c>
      <c r="B6">
        <v>147</v>
      </c>
      <c r="C6" s="5">
        <v>139</v>
      </c>
      <c r="D6" s="5">
        <v>147</v>
      </c>
      <c r="E6" s="5">
        <v>139</v>
      </c>
      <c r="F6">
        <f t="shared" si="0"/>
        <v>-8</v>
      </c>
      <c r="G6">
        <f t="shared" si="1"/>
        <v>0</v>
      </c>
      <c r="H6">
        <f t="shared" si="2"/>
        <v>-8</v>
      </c>
      <c r="I6">
        <f t="shared" si="3"/>
        <v>8</v>
      </c>
      <c r="J6">
        <f t="shared" si="3"/>
        <v>0</v>
      </c>
      <c r="K6">
        <f t="shared" si="3"/>
        <v>8</v>
      </c>
      <c r="O6">
        <v>4</v>
      </c>
      <c r="P6">
        <v>48</v>
      </c>
      <c r="Q6" s="5">
        <v>48</v>
      </c>
      <c r="R6" s="5">
        <v>42</v>
      </c>
      <c r="S6" s="5">
        <v>32</v>
      </c>
      <c r="T6">
        <f t="shared" si="4"/>
        <v>0</v>
      </c>
      <c r="U6">
        <f t="shared" si="5"/>
        <v>-6</v>
      </c>
      <c r="V6">
        <f t="shared" si="6"/>
        <v>-16</v>
      </c>
      <c r="W6">
        <f t="shared" si="7"/>
        <v>0</v>
      </c>
      <c r="X6">
        <f t="shared" si="7"/>
        <v>6</v>
      </c>
      <c r="Y6">
        <f t="shared" si="7"/>
        <v>16</v>
      </c>
    </row>
    <row r="7" spans="1:29" x14ac:dyDescent="0.3">
      <c r="A7">
        <v>5</v>
      </c>
      <c r="B7">
        <v>147</v>
      </c>
      <c r="C7" s="5">
        <v>139</v>
      </c>
      <c r="D7" s="5">
        <v>139</v>
      </c>
      <c r="E7" s="5">
        <v>131</v>
      </c>
      <c r="F7">
        <f t="shared" si="0"/>
        <v>-8</v>
      </c>
      <c r="G7">
        <f t="shared" si="1"/>
        <v>-8</v>
      </c>
      <c r="H7">
        <f t="shared" si="2"/>
        <v>-16</v>
      </c>
      <c r="I7">
        <f t="shared" si="3"/>
        <v>8</v>
      </c>
      <c r="J7">
        <f t="shared" si="3"/>
        <v>8</v>
      </c>
      <c r="K7">
        <f t="shared" si="3"/>
        <v>16</v>
      </c>
      <c r="O7">
        <v>5</v>
      </c>
      <c r="P7">
        <v>56</v>
      </c>
      <c r="Q7" s="5">
        <v>48</v>
      </c>
      <c r="R7" s="5">
        <v>40</v>
      </c>
      <c r="S7" s="5">
        <v>32</v>
      </c>
      <c r="T7">
        <f t="shared" si="4"/>
        <v>-8</v>
      </c>
      <c r="U7">
        <f t="shared" si="5"/>
        <v>-16</v>
      </c>
      <c r="V7">
        <f t="shared" si="6"/>
        <v>-24</v>
      </c>
      <c r="W7">
        <f t="shared" si="7"/>
        <v>8</v>
      </c>
      <c r="X7">
        <f t="shared" si="7"/>
        <v>16</v>
      </c>
      <c r="Y7">
        <f t="shared" si="7"/>
        <v>24</v>
      </c>
    </row>
    <row r="8" spans="1:29" x14ac:dyDescent="0.3">
      <c r="A8">
        <v>6</v>
      </c>
      <c r="B8">
        <v>147</v>
      </c>
      <c r="C8" s="5">
        <v>139</v>
      </c>
      <c r="D8" s="5">
        <v>131</v>
      </c>
      <c r="E8" s="5">
        <v>139</v>
      </c>
      <c r="F8">
        <f t="shared" si="0"/>
        <v>-8</v>
      </c>
      <c r="G8">
        <f t="shared" si="1"/>
        <v>-16</v>
      </c>
      <c r="H8">
        <f t="shared" si="2"/>
        <v>-8</v>
      </c>
      <c r="I8">
        <f t="shared" si="3"/>
        <v>8</v>
      </c>
      <c r="J8">
        <f t="shared" si="3"/>
        <v>16</v>
      </c>
      <c r="K8">
        <f t="shared" si="3"/>
        <v>8</v>
      </c>
      <c r="O8">
        <v>6</v>
      </c>
      <c r="P8">
        <v>48</v>
      </c>
      <c r="Q8" s="5">
        <v>48</v>
      </c>
      <c r="R8" s="5">
        <v>38</v>
      </c>
      <c r="S8" s="5">
        <v>36</v>
      </c>
      <c r="T8">
        <f t="shared" si="4"/>
        <v>0</v>
      </c>
      <c r="U8">
        <f t="shared" si="5"/>
        <v>-10</v>
      </c>
      <c r="V8">
        <f t="shared" si="6"/>
        <v>-12</v>
      </c>
      <c r="W8">
        <f t="shared" si="7"/>
        <v>0</v>
      </c>
      <c r="X8">
        <f t="shared" si="7"/>
        <v>10</v>
      </c>
      <c r="Y8">
        <f t="shared" si="7"/>
        <v>12</v>
      </c>
    </row>
    <row r="9" spans="1:29" x14ac:dyDescent="0.3">
      <c r="A9">
        <v>7</v>
      </c>
      <c r="B9">
        <v>153</v>
      </c>
      <c r="C9" s="5">
        <v>153</v>
      </c>
      <c r="D9" s="5">
        <v>147</v>
      </c>
      <c r="E9" s="5">
        <v>153</v>
      </c>
      <c r="F9">
        <f t="shared" si="0"/>
        <v>0</v>
      </c>
      <c r="G9">
        <f t="shared" si="1"/>
        <v>-6</v>
      </c>
      <c r="H9">
        <f t="shared" si="2"/>
        <v>0</v>
      </c>
      <c r="I9">
        <f t="shared" si="3"/>
        <v>0</v>
      </c>
      <c r="J9">
        <f t="shared" si="3"/>
        <v>6</v>
      </c>
      <c r="K9">
        <f t="shared" si="3"/>
        <v>0</v>
      </c>
      <c r="O9">
        <v>7</v>
      </c>
      <c r="P9">
        <v>46</v>
      </c>
      <c r="Q9" s="5">
        <v>35</v>
      </c>
      <c r="R9" s="5">
        <v>37</v>
      </c>
      <c r="S9" s="5">
        <v>31</v>
      </c>
      <c r="T9">
        <f t="shared" si="4"/>
        <v>-11</v>
      </c>
      <c r="U9">
        <f t="shared" si="5"/>
        <v>-9</v>
      </c>
      <c r="V9">
        <f t="shared" si="6"/>
        <v>-15</v>
      </c>
      <c r="W9">
        <f t="shared" si="7"/>
        <v>11</v>
      </c>
      <c r="X9">
        <f t="shared" si="7"/>
        <v>9</v>
      </c>
      <c r="Y9">
        <f t="shared" si="7"/>
        <v>15</v>
      </c>
    </row>
    <row r="10" spans="1:29" x14ac:dyDescent="0.3">
      <c r="A10">
        <v>8</v>
      </c>
      <c r="B10">
        <v>131</v>
      </c>
      <c r="C10" s="5">
        <v>123</v>
      </c>
      <c r="D10" s="5">
        <v>123</v>
      </c>
      <c r="E10" s="5">
        <v>123</v>
      </c>
      <c r="F10">
        <f t="shared" si="0"/>
        <v>-8</v>
      </c>
      <c r="G10">
        <f t="shared" si="1"/>
        <v>-8</v>
      </c>
      <c r="H10">
        <f t="shared" si="2"/>
        <v>-8</v>
      </c>
      <c r="I10">
        <f t="shared" si="3"/>
        <v>8</v>
      </c>
      <c r="J10">
        <f t="shared" si="3"/>
        <v>8</v>
      </c>
      <c r="K10">
        <f t="shared" si="3"/>
        <v>8</v>
      </c>
      <c r="O10">
        <v>8</v>
      </c>
      <c r="P10">
        <v>48</v>
      </c>
      <c r="Q10" s="5">
        <v>44</v>
      </c>
      <c r="R10" s="5">
        <v>35</v>
      </c>
      <c r="S10" s="5">
        <v>36</v>
      </c>
      <c r="T10">
        <f t="shared" si="4"/>
        <v>-4</v>
      </c>
      <c r="U10">
        <f t="shared" si="5"/>
        <v>-13</v>
      </c>
      <c r="V10">
        <f t="shared" si="6"/>
        <v>-12</v>
      </c>
      <c r="W10">
        <f t="shared" si="7"/>
        <v>4</v>
      </c>
      <c r="X10">
        <f t="shared" si="7"/>
        <v>13</v>
      </c>
      <c r="Y10">
        <f t="shared" si="7"/>
        <v>12</v>
      </c>
    </row>
    <row r="11" spans="1:29" x14ac:dyDescent="0.3">
      <c r="A11">
        <v>9</v>
      </c>
      <c r="B11">
        <v>161</v>
      </c>
      <c r="O11">
        <v>9</v>
      </c>
      <c r="P11">
        <v>70</v>
      </c>
    </row>
    <row r="12" spans="1:29" x14ac:dyDescent="0.3">
      <c r="A12">
        <v>10</v>
      </c>
      <c r="B12">
        <v>153</v>
      </c>
      <c r="C12" s="5">
        <v>153</v>
      </c>
      <c r="D12" s="5">
        <v>153</v>
      </c>
      <c r="E12" s="5">
        <v>153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3"/>
        <v>0</v>
      </c>
      <c r="K12">
        <f t="shared" si="3"/>
        <v>0</v>
      </c>
      <c r="O12">
        <v>10</v>
      </c>
      <c r="P12">
        <v>46</v>
      </c>
      <c r="Q12" s="5">
        <v>51</v>
      </c>
      <c r="R12" s="5">
        <v>38</v>
      </c>
      <c r="S12" s="5">
        <v>39</v>
      </c>
      <c r="T12">
        <f t="shared" si="4"/>
        <v>5</v>
      </c>
      <c r="U12">
        <f t="shared" si="5"/>
        <v>-8</v>
      </c>
      <c r="V12">
        <f t="shared" si="6"/>
        <v>-7</v>
      </c>
      <c r="W12">
        <f t="shared" si="7"/>
        <v>5</v>
      </c>
      <c r="X12">
        <f t="shared" si="7"/>
        <v>8</v>
      </c>
      <c r="Y12">
        <f t="shared" si="7"/>
        <v>7</v>
      </c>
    </row>
    <row r="13" spans="1:29" x14ac:dyDescent="0.3">
      <c r="A13">
        <v>11</v>
      </c>
      <c r="B13">
        <v>225</v>
      </c>
      <c r="C13" s="5">
        <v>241</v>
      </c>
      <c r="D13" s="5">
        <v>241</v>
      </c>
      <c r="F13">
        <f t="shared" si="0"/>
        <v>16</v>
      </c>
      <c r="G13">
        <f t="shared" si="1"/>
        <v>16</v>
      </c>
      <c r="I13">
        <f t="shared" si="3"/>
        <v>16</v>
      </c>
      <c r="J13">
        <f t="shared" si="3"/>
        <v>16</v>
      </c>
      <c r="O13">
        <v>11</v>
      </c>
      <c r="P13">
        <v>48</v>
      </c>
      <c r="Q13" s="5">
        <v>47</v>
      </c>
      <c r="R13" s="5">
        <v>40</v>
      </c>
      <c r="T13">
        <f t="shared" si="4"/>
        <v>-1</v>
      </c>
      <c r="U13">
        <f t="shared" si="5"/>
        <v>-8</v>
      </c>
      <c r="W13">
        <f t="shared" si="7"/>
        <v>1</v>
      </c>
      <c r="X13">
        <f t="shared" si="7"/>
        <v>8</v>
      </c>
    </row>
    <row r="14" spans="1:29" x14ac:dyDescent="0.3">
      <c r="A14">
        <v>12</v>
      </c>
      <c r="B14">
        <v>185</v>
      </c>
      <c r="C14" s="5">
        <v>185</v>
      </c>
      <c r="D14" s="5">
        <v>185</v>
      </c>
      <c r="F14">
        <f t="shared" si="0"/>
        <v>0</v>
      </c>
      <c r="G14">
        <f>D14-B14</f>
        <v>0</v>
      </c>
      <c r="I14">
        <f t="shared" si="3"/>
        <v>0</v>
      </c>
      <c r="J14">
        <f t="shared" si="3"/>
        <v>0</v>
      </c>
      <c r="O14">
        <v>12</v>
      </c>
      <c r="P14">
        <v>38</v>
      </c>
      <c r="Q14" s="5">
        <v>27</v>
      </c>
      <c r="R14" s="5">
        <v>46</v>
      </c>
      <c r="T14">
        <f t="shared" si="4"/>
        <v>-11</v>
      </c>
      <c r="U14">
        <f t="shared" si="5"/>
        <v>8</v>
      </c>
      <c r="W14">
        <f t="shared" si="7"/>
        <v>11</v>
      </c>
      <c r="X14">
        <f t="shared" si="7"/>
        <v>8</v>
      </c>
    </row>
    <row r="15" spans="1:29" x14ac:dyDescent="0.3">
      <c r="A15">
        <v>13</v>
      </c>
      <c r="B15">
        <v>153</v>
      </c>
      <c r="C15" s="5">
        <v>153</v>
      </c>
      <c r="D15" s="5">
        <v>153</v>
      </c>
      <c r="E15" s="5">
        <v>153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3"/>
        <v>0</v>
      </c>
      <c r="K15">
        <f t="shared" si="3"/>
        <v>0</v>
      </c>
      <c r="O15">
        <v>13</v>
      </c>
      <c r="P15">
        <v>54</v>
      </c>
      <c r="Q15" s="5">
        <v>31</v>
      </c>
      <c r="R15" s="5">
        <v>49</v>
      </c>
      <c r="S15" s="5">
        <v>39</v>
      </c>
      <c r="T15">
        <f t="shared" si="4"/>
        <v>-23</v>
      </c>
      <c r="U15">
        <f t="shared" si="5"/>
        <v>-5</v>
      </c>
      <c r="V15">
        <f t="shared" si="6"/>
        <v>-15</v>
      </c>
      <c r="W15">
        <f t="shared" si="7"/>
        <v>23</v>
      </c>
      <c r="X15">
        <f t="shared" si="7"/>
        <v>5</v>
      </c>
      <c r="Y15">
        <f t="shared" si="7"/>
        <v>15</v>
      </c>
    </row>
    <row r="16" spans="1:29" x14ac:dyDescent="0.3">
      <c r="A16">
        <v>14</v>
      </c>
      <c r="B16">
        <v>161</v>
      </c>
      <c r="C16" s="5">
        <v>153</v>
      </c>
      <c r="D16" s="5">
        <v>161</v>
      </c>
      <c r="E16" s="5">
        <v>161</v>
      </c>
      <c r="F16">
        <f t="shared" si="0"/>
        <v>-8</v>
      </c>
      <c r="G16">
        <f t="shared" si="1"/>
        <v>0</v>
      </c>
      <c r="H16">
        <f t="shared" si="2"/>
        <v>0</v>
      </c>
      <c r="I16">
        <f t="shared" si="3"/>
        <v>8</v>
      </c>
      <c r="J16">
        <f t="shared" si="3"/>
        <v>0</v>
      </c>
      <c r="K16">
        <f t="shared" si="3"/>
        <v>0</v>
      </c>
      <c r="O16">
        <v>14</v>
      </c>
      <c r="P16">
        <v>46</v>
      </c>
      <c r="Q16" s="5">
        <v>27</v>
      </c>
      <c r="R16" s="5">
        <v>56</v>
      </c>
      <c r="S16" s="5">
        <v>35</v>
      </c>
      <c r="T16">
        <f t="shared" si="4"/>
        <v>-19</v>
      </c>
      <c r="U16">
        <f t="shared" si="5"/>
        <v>10</v>
      </c>
      <c r="V16">
        <f t="shared" si="6"/>
        <v>-11</v>
      </c>
      <c r="W16">
        <f t="shared" si="7"/>
        <v>19</v>
      </c>
      <c r="X16">
        <f t="shared" si="7"/>
        <v>10</v>
      </c>
      <c r="Y16">
        <f t="shared" si="7"/>
        <v>11</v>
      </c>
    </row>
    <row r="17" spans="1:25" x14ac:dyDescent="0.3">
      <c r="A17">
        <v>15</v>
      </c>
      <c r="B17">
        <v>147</v>
      </c>
      <c r="C17" s="5">
        <v>147</v>
      </c>
      <c r="D17" s="5">
        <v>147</v>
      </c>
      <c r="E17" s="5">
        <v>139</v>
      </c>
      <c r="F17">
        <f t="shared" si="0"/>
        <v>0</v>
      </c>
      <c r="G17">
        <f t="shared" si="1"/>
        <v>0</v>
      </c>
      <c r="H17">
        <f t="shared" si="2"/>
        <v>-8</v>
      </c>
      <c r="I17">
        <f t="shared" si="3"/>
        <v>0</v>
      </c>
      <c r="J17">
        <f t="shared" si="3"/>
        <v>0</v>
      </c>
      <c r="K17">
        <f t="shared" si="3"/>
        <v>8</v>
      </c>
      <c r="O17">
        <v>15</v>
      </c>
      <c r="P17">
        <v>54</v>
      </c>
      <c r="Q17" s="5">
        <v>56</v>
      </c>
      <c r="R17" s="5">
        <v>40</v>
      </c>
      <c r="S17" s="5">
        <v>32</v>
      </c>
      <c r="T17">
        <f t="shared" si="4"/>
        <v>2</v>
      </c>
      <c r="U17">
        <f t="shared" si="5"/>
        <v>-14</v>
      </c>
      <c r="V17">
        <f t="shared" si="6"/>
        <v>-22</v>
      </c>
      <c r="W17">
        <f t="shared" si="7"/>
        <v>2</v>
      </c>
      <c r="X17">
        <f t="shared" si="7"/>
        <v>14</v>
      </c>
      <c r="Y17">
        <f t="shared" si="7"/>
        <v>22</v>
      </c>
    </row>
    <row r="18" spans="1:25" x14ac:dyDescent="0.3">
      <c r="F18">
        <f>AVERAGE(F3:F17)</f>
        <v>-2.4615384615384617</v>
      </c>
      <c r="G18">
        <f>AVERAGE(G3:G17)</f>
        <v>-2.3076923076923075</v>
      </c>
      <c r="H18">
        <f>AVERAGE(H3:H17)</f>
        <v>-5.0909090909090908</v>
      </c>
      <c r="I18">
        <f>AVERAGE(I3:I17)</f>
        <v>4.9230769230769234</v>
      </c>
      <c r="J18">
        <f t="shared" ref="J18:K18" si="8">AVERAGE(J3:J17)</f>
        <v>4.7692307692307692</v>
      </c>
      <c r="K18">
        <f t="shared" si="8"/>
        <v>5.0909090909090908</v>
      </c>
      <c r="T18">
        <f t="shared" ref="T18:Y18" si="9">AVERAGE(T3:T17)</f>
        <v>-5.6923076923076925</v>
      </c>
      <c r="U18">
        <f t="shared" si="9"/>
        <v>-6.6923076923076925</v>
      </c>
      <c r="V18">
        <f t="shared" si="9"/>
        <v>-14.363636363636363</v>
      </c>
      <c r="W18">
        <f t="shared" si="9"/>
        <v>6.7692307692307692</v>
      </c>
      <c r="X18">
        <f t="shared" si="9"/>
        <v>9.4615384615384617</v>
      </c>
      <c r="Y18">
        <f t="shared" si="9"/>
        <v>14.363636363636363</v>
      </c>
    </row>
    <row r="21" spans="1:25" ht="57.6" x14ac:dyDescent="0.3">
      <c r="A21" t="s">
        <v>30</v>
      </c>
      <c r="B21" s="1" t="s">
        <v>1</v>
      </c>
      <c r="C21" s="6" t="s">
        <v>12</v>
      </c>
      <c r="D21" s="6" t="s">
        <v>13</v>
      </c>
      <c r="E21" s="6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16</v>
      </c>
      <c r="K21" s="1" t="s">
        <v>17</v>
      </c>
      <c r="O21" t="s">
        <v>31</v>
      </c>
      <c r="P21" s="1" t="s">
        <v>1</v>
      </c>
      <c r="Q21" s="6" t="s">
        <v>12</v>
      </c>
      <c r="R21" s="6" t="s">
        <v>13</v>
      </c>
      <c r="S21" s="6" t="s">
        <v>14</v>
      </c>
      <c r="T21" s="1" t="s">
        <v>15</v>
      </c>
      <c r="U21" s="1" t="s">
        <v>16</v>
      </c>
      <c r="V21" s="1" t="s">
        <v>17</v>
      </c>
      <c r="W21" s="1" t="s">
        <v>15</v>
      </c>
      <c r="X21" s="1" t="s">
        <v>16</v>
      </c>
      <c r="Y21" s="1" t="s">
        <v>17</v>
      </c>
    </row>
    <row r="22" spans="1:25" x14ac:dyDescent="0.3">
      <c r="A22" s="1" t="s">
        <v>2</v>
      </c>
      <c r="O22">
        <v>1</v>
      </c>
      <c r="P22">
        <f>B3+1.1*P3</f>
        <v>175.8</v>
      </c>
      <c r="Q22" s="5">
        <f>C3+1.1*Q3</f>
        <v>175.8</v>
      </c>
      <c r="R22" s="5">
        <f>D3+1.1*R3</f>
        <v>159</v>
      </c>
      <c r="S22" s="5">
        <f>E3+1.1*S3</f>
        <v>162.6</v>
      </c>
      <c r="T22">
        <f>Q22-P22</f>
        <v>0</v>
      </c>
      <c r="U22">
        <f>R22-P22</f>
        <v>-16.800000000000011</v>
      </c>
      <c r="V22">
        <f>S22-P22</f>
        <v>-13.200000000000017</v>
      </c>
      <c r="W22">
        <f>ABS(T22)</f>
        <v>0</v>
      </c>
      <c r="X22">
        <f t="shared" ref="X22:Y22" si="10">ABS(U22)</f>
        <v>16.800000000000011</v>
      </c>
      <c r="Y22">
        <f t="shared" si="10"/>
        <v>13.200000000000017</v>
      </c>
    </row>
    <row r="23" spans="1:25" x14ac:dyDescent="0.3">
      <c r="A23">
        <v>1</v>
      </c>
      <c r="B23">
        <f>B3-1.75*P3</f>
        <v>39</v>
      </c>
      <c r="C23" s="5">
        <f>C3-1.75*Q3</f>
        <v>39</v>
      </c>
      <c r="D23" s="5">
        <f>D3-1.75*R3</f>
        <v>45</v>
      </c>
      <c r="E23" s="5">
        <f>E3-1.75*S3</f>
        <v>60</v>
      </c>
      <c r="F23">
        <f>C23-B23</f>
        <v>0</v>
      </c>
      <c r="G23">
        <f>D23-B23</f>
        <v>6</v>
      </c>
      <c r="H23">
        <f>E23-B23</f>
        <v>21</v>
      </c>
      <c r="I23">
        <f>ABS(F23)</f>
        <v>0</v>
      </c>
      <c r="J23">
        <f t="shared" ref="J23:K23" si="11">ABS(G23)</f>
        <v>6</v>
      </c>
      <c r="K23">
        <f t="shared" si="11"/>
        <v>21</v>
      </c>
      <c r="O23">
        <v>2</v>
      </c>
    </row>
    <row r="24" spans="1:25" x14ac:dyDescent="0.3">
      <c r="A24">
        <v>2</v>
      </c>
      <c r="O24">
        <v>3</v>
      </c>
      <c r="P24">
        <f t="shared" ref="P24:S36" si="12">B5+1.1*P5</f>
        <v>183.8</v>
      </c>
      <c r="Q24" s="5">
        <f t="shared" si="12"/>
        <v>171.4</v>
      </c>
      <c r="R24" s="5">
        <f t="shared" si="12"/>
        <v>175</v>
      </c>
      <c r="S24" s="5">
        <f t="shared" si="12"/>
        <v>162.6</v>
      </c>
      <c r="T24">
        <f t="shared" ref="T24:T36" si="13">Q24-P24</f>
        <v>-12.400000000000006</v>
      </c>
      <c r="U24">
        <f t="shared" ref="U24:U36" si="14">R24-P24</f>
        <v>-8.8000000000000114</v>
      </c>
      <c r="V24">
        <f t="shared" ref="V24:V36" si="15">S24-P24</f>
        <v>-21.200000000000017</v>
      </c>
      <c r="W24">
        <f t="shared" ref="W24:Y36" si="16">ABS(T24)</f>
        <v>12.400000000000006</v>
      </c>
      <c r="X24">
        <f t="shared" si="16"/>
        <v>8.8000000000000114</v>
      </c>
      <c r="Y24">
        <f t="shared" si="16"/>
        <v>21.200000000000017</v>
      </c>
    </row>
    <row r="25" spans="1:25" x14ac:dyDescent="0.3">
      <c r="A25">
        <v>3</v>
      </c>
      <c r="B25">
        <f t="shared" ref="B25:E37" si="17">B5-1.75*P5</f>
        <v>47</v>
      </c>
      <c r="C25" s="5">
        <f t="shared" si="17"/>
        <v>46</v>
      </c>
      <c r="D25" s="5">
        <f t="shared" si="17"/>
        <v>61</v>
      </c>
      <c r="E25" s="5">
        <f t="shared" si="17"/>
        <v>60</v>
      </c>
      <c r="F25">
        <f t="shared" ref="F25:F37" si="18">C25-B25</f>
        <v>-1</v>
      </c>
      <c r="G25">
        <f t="shared" ref="G25:G37" si="19">D25-B25</f>
        <v>14</v>
      </c>
      <c r="H25">
        <f t="shared" ref="H25:H37" si="20">E25-B25</f>
        <v>13</v>
      </c>
      <c r="I25">
        <f t="shared" ref="I25:K38" si="21">ABS(F25)</f>
        <v>1</v>
      </c>
      <c r="J25">
        <f t="shared" si="21"/>
        <v>14</v>
      </c>
      <c r="K25">
        <f t="shared" si="21"/>
        <v>13</v>
      </c>
      <c r="O25">
        <v>4</v>
      </c>
      <c r="P25">
        <f t="shared" si="12"/>
        <v>199.8</v>
      </c>
      <c r="Q25" s="5">
        <f t="shared" si="12"/>
        <v>191.8</v>
      </c>
      <c r="R25" s="5">
        <f t="shared" si="12"/>
        <v>193.2</v>
      </c>
      <c r="S25" s="5">
        <f t="shared" si="12"/>
        <v>174.2</v>
      </c>
      <c r="T25">
        <f t="shared" si="13"/>
        <v>-8</v>
      </c>
      <c r="U25">
        <f t="shared" si="14"/>
        <v>-6.6000000000000227</v>
      </c>
      <c r="V25">
        <f t="shared" si="15"/>
        <v>-25.600000000000023</v>
      </c>
      <c r="W25">
        <f t="shared" si="16"/>
        <v>8</v>
      </c>
      <c r="X25">
        <f t="shared" si="16"/>
        <v>6.6000000000000227</v>
      </c>
      <c r="Y25">
        <f t="shared" si="16"/>
        <v>25.600000000000023</v>
      </c>
    </row>
    <row r="26" spans="1:25" x14ac:dyDescent="0.3">
      <c r="A26">
        <v>4</v>
      </c>
      <c r="B26">
        <f t="shared" si="17"/>
        <v>63</v>
      </c>
      <c r="C26" s="5">
        <f t="shared" si="17"/>
        <v>55</v>
      </c>
      <c r="D26" s="5">
        <f t="shared" si="17"/>
        <v>73.5</v>
      </c>
      <c r="E26" s="5">
        <f t="shared" si="17"/>
        <v>83</v>
      </c>
      <c r="F26">
        <f t="shared" si="18"/>
        <v>-8</v>
      </c>
      <c r="G26">
        <f t="shared" si="19"/>
        <v>10.5</v>
      </c>
      <c r="H26">
        <f t="shared" si="20"/>
        <v>20</v>
      </c>
      <c r="I26">
        <f t="shared" si="21"/>
        <v>8</v>
      </c>
      <c r="J26">
        <f t="shared" si="21"/>
        <v>10.5</v>
      </c>
      <c r="K26">
        <f t="shared" si="21"/>
        <v>20</v>
      </c>
      <c r="O26">
        <v>5</v>
      </c>
      <c r="P26">
        <f t="shared" si="12"/>
        <v>208.60000000000002</v>
      </c>
      <c r="Q26" s="5">
        <f t="shared" si="12"/>
        <v>191.8</v>
      </c>
      <c r="R26" s="5">
        <f t="shared" si="12"/>
        <v>183</v>
      </c>
      <c r="S26" s="5">
        <f t="shared" si="12"/>
        <v>166.2</v>
      </c>
      <c r="T26">
        <f t="shared" si="13"/>
        <v>-16.800000000000011</v>
      </c>
      <c r="U26">
        <f t="shared" si="14"/>
        <v>-25.600000000000023</v>
      </c>
      <c r="V26">
        <f t="shared" si="15"/>
        <v>-42.400000000000034</v>
      </c>
      <c r="W26">
        <f t="shared" si="16"/>
        <v>16.800000000000011</v>
      </c>
      <c r="X26">
        <f t="shared" si="16"/>
        <v>25.600000000000023</v>
      </c>
      <c r="Y26">
        <f t="shared" si="16"/>
        <v>42.400000000000034</v>
      </c>
    </row>
    <row r="27" spans="1:25" x14ac:dyDescent="0.3">
      <c r="A27">
        <v>5</v>
      </c>
      <c r="B27">
        <f t="shared" si="17"/>
        <v>49</v>
      </c>
      <c r="C27" s="5">
        <f t="shared" si="17"/>
        <v>55</v>
      </c>
      <c r="D27" s="5">
        <f t="shared" si="17"/>
        <v>69</v>
      </c>
      <c r="E27" s="5">
        <f t="shared" si="17"/>
        <v>75</v>
      </c>
      <c r="F27">
        <f t="shared" si="18"/>
        <v>6</v>
      </c>
      <c r="G27">
        <f t="shared" si="19"/>
        <v>20</v>
      </c>
      <c r="H27">
        <f t="shared" si="20"/>
        <v>26</v>
      </c>
      <c r="I27">
        <f t="shared" si="21"/>
        <v>6</v>
      </c>
      <c r="J27">
        <f t="shared" si="21"/>
        <v>20</v>
      </c>
      <c r="K27">
        <f t="shared" si="21"/>
        <v>26</v>
      </c>
      <c r="O27">
        <v>6</v>
      </c>
      <c r="P27">
        <f t="shared" si="12"/>
        <v>199.8</v>
      </c>
      <c r="Q27" s="5">
        <f t="shared" si="12"/>
        <v>191.8</v>
      </c>
      <c r="R27" s="5">
        <f t="shared" si="12"/>
        <v>172.8</v>
      </c>
      <c r="S27" s="5">
        <f t="shared" si="12"/>
        <v>178.6</v>
      </c>
      <c r="T27">
        <f t="shared" si="13"/>
        <v>-8</v>
      </c>
      <c r="U27">
        <f t="shared" si="14"/>
        <v>-27</v>
      </c>
      <c r="V27">
        <f t="shared" si="15"/>
        <v>-21.200000000000017</v>
      </c>
      <c r="W27">
        <f t="shared" si="16"/>
        <v>8</v>
      </c>
      <c r="X27">
        <f t="shared" si="16"/>
        <v>27</v>
      </c>
      <c r="Y27">
        <f t="shared" si="16"/>
        <v>21.200000000000017</v>
      </c>
    </row>
    <row r="28" spans="1:25" x14ac:dyDescent="0.3">
      <c r="A28">
        <v>6</v>
      </c>
      <c r="B28">
        <f t="shared" si="17"/>
        <v>63</v>
      </c>
      <c r="C28" s="5">
        <f t="shared" si="17"/>
        <v>55</v>
      </c>
      <c r="D28" s="5">
        <f t="shared" si="17"/>
        <v>64.5</v>
      </c>
      <c r="E28" s="5">
        <f t="shared" si="17"/>
        <v>76</v>
      </c>
      <c r="F28">
        <f t="shared" si="18"/>
        <v>-8</v>
      </c>
      <c r="G28">
        <f t="shared" si="19"/>
        <v>1.5</v>
      </c>
      <c r="H28">
        <f t="shared" si="20"/>
        <v>13</v>
      </c>
      <c r="I28">
        <f t="shared" si="21"/>
        <v>8</v>
      </c>
      <c r="J28">
        <f t="shared" si="21"/>
        <v>1.5</v>
      </c>
      <c r="K28">
        <f t="shared" si="21"/>
        <v>13</v>
      </c>
      <c r="O28">
        <v>7</v>
      </c>
      <c r="P28">
        <f t="shared" si="12"/>
        <v>203.6</v>
      </c>
      <c r="Q28" s="5">
        <f t="shared" si="12"/>
        <v>191.5</v>
      </c>
      <c r="R28" s="5">
        <f t="shared" si="12"/>
        <v>187.7</v>
      </c>
      <c r="S28" s="5">
        <f t="shared" si="12"/>
        <v>187.1</v>
      </c>
      <c r="T28">
        <f t="shared" si="13"/>
        <v>-12.099999999999994</v>
      </c>
      <c r="U28">
        <f t="shared" si="14"/>
        <v>-15.900000000000006</v>
      </c>
      <c r="V28">
        <f t="shared" si="15"/>
        <v>-16.5</v>
      </c>
      <c r="W28">
        <f t="shared" si="16"/>
        <v>12.099999999999994</v>
      </c>
      <c r="X28">
        <f t="shared" si="16"/>
        <v>15.900000000000006</v>
      </c>
      <c r="Y28">
        <f t="shared" si="16"/>
        <v>16.5</v>
      </c>
    </row>
    <row r="29" spans="1:25" x14ac:dyDescent="0.3">
      <c r="A29">
        <v>7</v>
      </c>
      <c r="B29">
        <f t="shared" si="17"/>
        <v>72.5</v>
      </c>
      <c r="C29" s="5">
        <f t="shared" si="17"/>
        <v>91.75</v>
      </c>
      <c r="D29" s="5">
        <f t="shared" si="17"/>
        <v>82.25</v>
      </c>
      <c r="E29" s="5">
        <f t="shared" si="17"/>
        <v>98.75</v>
      </c>
      <c r="F29">
        <f t="shared" si="18"/>
        <v>19.25</v>
      </c>
      <c r="G29">
        <f t="shared" si="19"/>
        <v>9.75</v>
      </c>
      <c r="H29">
        <f t="shared" si="20"/>
        <v>26.25</v>
      </c>
      <c r="I29">
        <f t="shared" si="21"/>
        <v>19.25</v>
      </c>
      <c r="J29">
        <f t="shared" si="21"/>
        <v>9.75</v>
      </c>
      <c r="K29">
        <f t="shared" si="21"/>
        <v>26.25</v>
      </c>
      <c r="O29">
        <v>8</v>
      </c>
      <c r="P29">
        <f t="shared" si="12"/>
        <v>183.8</v>
      </c>
      <c r="Q29" s="5">
        <f t="shared" si="12"/>
        <v>171.4</v>
      </c>
      <c r="R29" s="5">
        <f t="shared" si="12"/>
        <v>161.5</v>
      </c>
      <c r="S29" s="5">
        <f t="shared" si="12"/>
        <v>162.6</v>
      </c>
      <c r="T29">
        <f t="shared" si="13"/>
        <v>-12.400000000000006</v>
      </c>
      <c r="U29">
        <f t="shared" si="14"/>
        <v>-22.300000000000011</v>
      </c>
      <c r="V29">
        <f t="shared" si="15"/>
        <v>-21.200000000000017</v>
      </c>
      <c r="W29">
        <f t="shared" si="16"/>
        <v>12.400000000000006</v>
      </c>
      <c r="X29">
        <f t="shared" si="16"/>
        <v>22.300000000000011</v>
      </c>
      <c r="Y29">
        <f t="shared" si="16"/>
        <v>21.200000000000017</v>
      </c>
    </row>
    <row r="30" spans="1:25" x14ac:dyDescent="0.3">
      <c r="A30">
        <v>8</v>
      </c>
      <c r="B30">
        <f t="shared" si="17"/>
        <v>47</v>
      </c>
      <c r="C30" s="5">
        <f t="shared" si="17"/>
        <v>46</v>
      </c>
      <c r="D30" s="5">
        <f t="shared" si="17"/>
        <v>61.75</v>
      </c>
      <c r="E30" s="5">
        <f t="shared" si="17"/>
        <v>60</v>
      </c>
      <c r="F30">
        <f t="shared" si="18"/>
        <v>-1</v>
      </c>
      <c r="G30">
        <f t="shared" si="19"/>
        <v>14.75</v>
      </c>
      <c r="H30">
        <f t="shared" si="20"/>
        <v>13</v>
      </c>
      <c r="I30">
        <f t="shared" si="21"/>
        <v>1</v>
      </c>
      <c r="J30">
        <f t="shared" si="21"/>
        <v>14.75</v>
      </c>
      <c r="K30">
        <f t="shared" si="21"/>
        <v>13</v>
      </c>
      <c r="O30">
        <v>9</v>
      </c>
    </row>
    <row r="31" spans="1:25" x14ac:dyDescent="0.3">
      <c r="A31">
        <v>9</v>
      </c>
      <c r="O31">
        <v>10</v>
      </c>
      <c r="P31">
        <f t="shared" ref="P31:Q36" si="22">B12+1.1*P12</f>
        <v>203.6</v>
      </c>
      <c r="Q31" s="5">
        <f t="shared" si="22"/>
        <v>209.1</v>
      </c>
      <c r="R31" s="5">
        <f t="shared" si="12"/>
        <v>194.8</v>
      </c>
      <c r="S31" s="5">
        <f t="shared" si="12"/>
        <v>195.9</v>
      </c>
      <c r="T31">
        <f t="shared" si="13"/>
        <v>5.5</v>
      </c>
      <c r="U31">
        <f t="shared" si="14"/>
        <v>-8.7999999999999829</v>
      </c>
      <c r="V31">
        <f t="shared" si="15"/>
        <v>-7.6999999999999886</v>
      </c>
      <c r="W31">
        <f t="shared" si="16"/>
        <v>5.5</v>
      </c>
      <c r="X31">
        <f t="shared" si="16"/>
        <v>8.7999999999999829</v>
      </c>
      <c r="Y31">
        <f t="shared" si="16"/>
        <v>7.6999999999999886</v>
      </c>
    </row>
    <row r="32" spans="1:25" x14ac:dyDescent="0.3">
      <c r="A32">
        <v>10</v>
      </c>
      <c r="B32">
        <f t="shared" si="17"/>
        <v>72.5</v>
      </c>
      <c r="C32" s="5">
        <f t="shared" si="17"/>
        <v>63.75</v>
      </c>
      <c r="D32" s="5">
        <f t="shared" si="17"/>
        <v>86.5</v>
      </c>
      <c r="E32" s="5">
        <f t="shared" si="17"/>
        <v>84.75</v>
      </c>
      <c r="F32">
        <f t="shared" si="18"/>
        <v>-8.75</v>
      </c>
      <c r="G32">
        <f t="shared" si="19"/>
        <v>14</v>
      </c>
      <c r="H32">
        <f t="shared" si="20"/>
        <v>12.25</v>
      </c>
      <c r="I32">
        <f t="shared" si="21"/>
        <v>8.75</v>
      </c>
      <c r="J32">
        <f t="shared" si="21"/>
        <v>14</v>
      </c>
      <c r="K32">
        <f t="shared" si="21"/>
        <v>12.25</v>
      </c>
      <c r="O32">
        <v>11</v>
      </c>
      <c r="P32">
        <f t="shared" si="22"/>
        <v>277.8</v>
      </c>
      <c r="Q32" s="5">
        <f t="shared" si="22"/>
        <v>292.7</v>
      </c>
      <c r="R32" s="5">
        <f t="shared" si="12"/>
        <v>285</v>
      </c>
      <c r="T32">
        <f t="shared" si="13"/>
        <v>14.899999999999977</v>
      </c>
      <c r="U32">
        <f t="shared" si="14"/>
        <v>7.1999999999999886</v>
      </c>
      <c r="W32">
        <f t="shared" si="16"/>
        <v>14.899999999999977</v>
      </c>
      <c r="X32">
        <f t="shared" si="16"/>
        <v>7.1999999999999886</v>
      </c>
    </row>
    <row r="33" spans="1:25" x14ac:dyDescent="0.3">
      <c r="A33">
        <v>11</v>
      </c>
      <c r="B33">
        <f t="shared" si="17"/>
        <v>141</v>
      </c>
      <c r="C33" s="5">
        <f t="shared" si="17"/>
        <v>158.75</v>
      </c>
      <c r="D33" s="5">
        <f t="shared" si="17"/>
        <v>171</v>
      </c>
      <c r="F33">
        <f t="shared" si="18"/>
        <v>17.75</v>
      </c>
      <c r="G33">
        <f t="shared" si="19"/>
        <v>30</v>
      </c>
      <c r="I33">
        <f t="shared" si="21"/>
        <v>17.75</v>
      </c>
      <c r="J33">
        <f t="shared" si="21"/>
        <v>30</v>
      </c>
      <c r="O33">
        <v>12</v>
      </c>
      <c r="P33">
        <f t="shared" si="22"/>
        <v>226.8</v>
      </c>
      <c r="Q33" s="5">
        <f t="shared" si="22"/>
        <v>214.7</v>
      </c>
      <c r="R33" s="5">
        <f t="shared" si="12"/>
        <v>235.6</v>
      </c>
      <c r="T33">
        <f t="shared" si="13"/>
        <v>-12.100000000000023</v>
      </c>
      <c r="U33">
        <f t="shared" si="14"/>
        <v>8.7999999999999829</v>
      </c>
      <c r="W33">
        <f t="shared" si="16"/>
        <v>12.100000000000023</v>
      </c>
      <c r="X33">
        <f t="shared" si="16"/>
        <v>8.7999999999999829</v>
      </c>
    </row>
    <row r="34" spans="1:25" x14ac:dyDescent="0.3">
      <c r="A34">
        <v>12</v>
      </c>
      <c r="B34">
        <f t="shared" si="17"/>
        <v>118.5</v>
      </c>
      <c r="C34" s="5">
        <f t="shared" si="17"/>
        <v>137.75</v>
      </c>
      <c r="D34" s="5">
        <f t="shared" si="17"/>
        <v>104.5</v>
      </c>
      <c r="F34">
        <f t="shared" si="18"/>
        <v>19.25</v>
      </c>
      <c r="G34">
        <f t="shared" si="19"/>
        <v>-14</v>
      </c>
      <c r="I34">
        <f t="shared" si="21"/>
        <v>19.25</v>
      </c>
      <c r="J34">
        <f t="shared" si="21"/>
        <v>14</v>
      </c>
      <c r="O34">
        <v>13</v>
      </c>
      <c r="P34">
        <f t="shared" si="22"/>
        <v>212.4</v>
      </c>
      <c r="Q34" s="5">
        <f t="shared" si="22"/>
        <v>187.1</v>
      </c>
      <c r="R34" s="5">
        <f t="shared" si="12"/>
        <v>206.9</v>
      </c>
      <c r="S34" s="5">
        <f t="shared" si="12"/>
        <v>195.9</v>
      </c>
      <c r="T34">
        <f t="shared" si="13"/>
        <v>-25.300000000000011</v>
      </c>
      <c r="U34">
        <f t="shared" si="14"/>
        <v>-5.5</v>
      </c>
      <c r="V34">
        <f t="shared" si="15"/>
        <v>-16.5</v>
      </c>
      <c r="W34">
        <f t="shared" si="16"/>
        <v>25.300000000000011</v>
      </c>
      <c r="X34">
        <f t="shared" si="16"/>
        <v>5.5</v>
      </c>
      <c r="Y34">
        <f t="shared" si="16"/>
        <v>16.5</v>
      </c>
    </row>
    <row r="35" spans="1:25" x14ac:dyDescent="0.3">
      <c r="A35">
        <v>13</v>
      </c>
      <c r="B35">
        <f t="shared" si="17"/>
        <v>58.5</v>
      </c>
      <c r="C35" s="5">
        <f t="shared" si="17"/>
        <v>98.75</v>
      </c>
      <c r="D35" s="5">
        <f t="shared" si="17"/>
        <v>67.25</v>
      </c>
      <c r="E35" s="5">
        <f t="shared" si="17"/>
        <v>84.75</v>
      </c>
      <c r="F35">
        <f t="shared" si="18"/>
        <v>40.25</v>
      </c>
      <c r="G35">
        <f t="shared" si="19"/>
        <v>8.75</v>
      </c>
      <c r="H35">
        <f t="shared" si="20"/>
        <v>26.25</v>
      </c>
      <c r="I35">
        <f t="shared" si="21"/>
        <v>40.25</v>
      </c>
      <c r="J35">
        <f t="shared" si="21"/>
        <v>8.75</v>
      </c>
      <c r="K35">
        <f t="shared" si="21"/>
        <v>26.25</v>
      </c>
      <c r="O35">
        <v>14</v>
      </c>
      <c r="P35">
        <f t="shared" si="22"/>
        <v>211.6</v>
      </c>
      <c r="Q35" s="5">
        <f t="shared" si="22"/>
        <v>182.7</v>
      </c>
      <c r="R35" s="5">
        <f t="shared" si="12"/>
        <v>222.60000000000002</v>
      </c>
      <c r="S35" s="5">
        <f t="shared" si="12"/>
        <v>199.5</v>
      </c>
      <c r="T35">
        <f t="shared" si="13"/>
        <v>-28.900000000000006</v>
      </c>
      <c r="U35">
        <f t="shared" si="14"/>
        <v>11.000000000000028</v>
      </c>
      <c r="V35">
        <f t="shared" si="15"/>
        <v>-12.099999999999994</v>
      </c>
      <c r="W35">
        <f t="shared" si="16"/>
        <v>28.900000000000006</v>
      </c>
      <c r="X35">
        <f t="shared" si="16"/>
        <v>11.000000000000028</v>
      </c>
      <c r="Y35">
        <f t="shared" si="16"/>
        <v>12.099999999999994</v>
      </c>
    </row>
    <row r="36" spans="1:25" x14ac:dyDescent="0.3">
      <c r="A36">
        <v>14</v>
      </c>
      <c r="B36">
        <f t="shared" si="17"/>
        <v>80.5</v>
      </c>
      <c r="C36" s="5">
        <f t="shared" si="17"/>
        <v>105.75</v>
      </c>
      <c r="D36" s="5">
        <f t="shared" si="17"/>
        <v>63</v>
      </c>
      <c r="E36" s="5">
        <f t="shared" si="17"/>
        <v>99.75</v>
      </c>
      <c r="F36">
        <f t="shared" si="18"/>
        <v>25.25</v>
      </c>
      <c r="G36">
        <f t="shared" si="19"/>
        <v>-17.5</v>
      </c>
      <c r="H36">
        <f t="shared" si="20"/>
        <v>19.25</v>
      </c>
      <c r="I36">
        <f t="shared" si="21"/>
        <v>25.25</v>
      </c>
      <c r="J36">
        <f t="shared" si="21"/>
        <v>17.5</v>
      </c>
      <c r="K36">
        <f t="shared" si="21"/>
        <v>19.25</v>
      </c>
      <c r="O36">
        <v>15</v>
      </c>
      <c r="P36">
        <f t="shared" si="22"/>
        <v>206.4</v>
      </c>
      <c r="Q36" s="5">
        <f t="shared" si="22"/>
        <v>208.60000000000002</v>
      </c>
      <c r="R36" s="5">
        <f t="shared" si="12"/>
        <v>191</v>
      </c>
      <c r="S36" s="5">
        <f t="shared" si="12"/>
        <v>174.2</v>
      </c>
      <c r="T36">
        <f t="shared" si="13"/>
        <v>2.2000000000000171</v>
      </c>
      <c r="U36">
        <f t="shared" si="14"/>
        <v>-15.400000000000006</v>
      </c>
      <c r="V36">
        <f t="shared" si="15"/>
        <v>-32.200000000000017</v>
      </c>
      <c r="W36">
        <f t="shared" si="16"/>
        <v>2.2000000000000171</v>
      </c>
      <c r="X36">
        <f t="shared" si="16"/>
        <v>15.400000000000006</v>
      </c>
      <c r="Y36">
        <f t="shared" si="16"/>
        <v>32.200000000000017</v>
      </c>
    </row>
    <row r="37" spans="1:25" x14ac:dyDescent="0.3">
      <c r="A37">
        <v>15</v>
      </c>
      <c r="B37">
        <f t="shared" si="17"/>
        <v>52.5</v>
      </c>
      <c r="C37" s="5">
        <f t="shared" si="17"/>
        <v>49</v>
      </c>
      <c r="D37" s="5">
        <f t="shared" si="17"/>
        <v>77</v>
      </c>
      <c r="E37" s="5">
        <f t="shared" si="17"/>
        <v>83</v>
      </c>
      <c r="F37">
        <f t="shared" si="18"/>
        <v>-3.5</v>
      </c>
      <c r="G37">
        <f t="shared" si="19"/>
        <v>24.5</v>
      </c>
      <c r="H37">
        <f t="shared" si="20"/>
        <v>30.5</v>
      </c>
      <c r="I37">
        <f t="shared" si="21"/>
        <v>3.5</v>
      </c>
      <c r="J37">
        <f t="shared" si="21"/>
        <v>24.5</v>
      </c>
      <c r="K37">
        <f t="shared" si="21"/>
        <v>30.5</v>
      </c>
      <c r="T37">
        <f t="shared" ref="T37:Y37" si="23">AVERAGE(T22:T36)</f>
        <v>-8.7230769230769276</v>
      </c>
      <c r="U37">
        <f t="shared" si="23"/>
        <v>-9.6692307692307757</v>
      </c>
      <c r="V37">
        <f t="shared" si="23"/>
        <v>-20.890909090909101</v>
      </c>
      <c r="W37">
        <f t="shared" si="23"/>
        <v>12.200000000000005</v>
      </c>
      <c r="X37">
        <f t="shared" si="23"/>
        <v>13.823076923076929</v>
      </c>
      <c r="Y37">
        <f t="shared" si="23"/>
        <v>20.890909090909101</v>
      </c>
    </row>
    <row r="38" spans="1:25" x14ac:dyDescent="0.3">
      <c r="F38">
        <f>AVERAGE(F23:F37)</f>
        <v>7.5</v>
      </c>
      <c r="G38">
        <f>AVERAGE(G23:G37)</f>
        <v>9.4038461538461533</v>
      </c>
      <c r="H38">
        <f>AVERAGE(H23:H37)</f>
        <v>20.045454545454547</v>
      </c>
      <c r="I38">
        <f t="shared" si="21"/>
        <v>7.5</v>
      </c>
      <c r="J38">
        <f t="shared" si="21"/>
        <v>9.4038461538461533</v>
      </c>
      <c r="K38">
        <f>AVERAGE(K23:K37)</f>
        <v>20.045454545454547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5157-03D1-447B-92E0-3948812A428A}">
  <dimension ref="A1:J16"/>
  <sheetViews>
    <sheetView workbookViewId="0">
      <selection activeCell="B2" sqref="B2"/>
    </sheetView>
  </sheetViews>
  <sheetFormatPr defaultRowHeight="14.4" x14ac:dyDescent="0.3"/>
  <cols>
    <col min="1" max="1" width="8.88671875" style="1"/>
    <col min="2" max="2" width="15.109375" style="1" customWidth="1"/>
    <col min="3" max="3" width="14.6640625" style="1" customWidth="1"/>
    <col min="4" max="4" width="14.88671875" style="1" customWidth="1"/>
    <col min="5" max="5" width="21.33203125" style="1" customWidth="1"/>
    <col min="6" max="6" width="16.21875" style="1" customWidth="1"/>
    <col min="7" max="7" width="17.77734375" style="1" customWidth="1"/>
    <col min="8" max="8" width="14.6640625" style="1" customWidth="1"/>
    <col min="9" max="9" width="13.88671875" style="1" customWidth="1"/>
    <col min="10" max="10" width="13.5546875" style="1" customWidth="1"/>
    <col min="11" max="16384" width="8.88671875" style="1"/>
  </cols>
  <sheetData>
    <row r="1" spans="1:10" ht="57.6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21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">
      <c r="A2">
        <v>1</v>
      </c>
      <c r="B2" s="1">
        <v>10</v>
      </c>
      <c r="C2" s="1">
        <v>130</v>
      </c>
      <c r="D2" s="1">
        <v>110</v>
      </c>
      <c r="E2" s="1">
        <v>200</v>
      </c>
      <c r="F2" s="1">
        <v>15</v>
      </c>
      <c r="G2" s="1" t="s">
        <v>18</v>
      </c>
      <c r="H2" s="1" t="s">
        <v>19</v>
      </c>
      <c r="I2" s="3" t="s">
        <v>32</v>
      </c>
      <c r="J2" s="1" t="s">
        <v>20</v>
      </c>
    </row>
    <row r="3" spans="1:10" x14ac:dyDescent="0.3">
      <c r="A3">
        <v>2</v>
      </c>
    </row>
    <row r="4" spans="1:10" x14ac:dyDescent="0.3">
      <c r="A4">
        <v>3</v>
      </c>
      <c r="B4" s="1">
        <v>20</v>
      </c>
      <c r="C4" s="1">
        <v>140</v>
      </c>
      <c r="D4" s="1">
        <v>120</v>
      </c>
      <c r="E4" s="1">
        <v>190</v>
      </c>
      <c r="F4" s="1">
        <v>15</v>
      </c>
      <c r="G4" s="1" t="s">
        <v>18</v>
      </c>
      <c r="H4" s="1" t="s">
        <v>19</v>
      </c>
      <c r="I4" s="3" t="s">
        <v>32</v>
      </c>
      <c r="J4" s="1" t="s">
        <v>20</v>
      </c>
    </row>
    <row r="5" spans="1:10" x14ac:dyDescent="0.3">
      <c r="A5">
        <v>4</v>
      </c>
      <c r="B5" s="1">
        <v>30</v>
      </c>
      <c r="C5" s="1">
        <v>160</v>
      </c>
      <c r="D5" s="1">
        <v>140</v>
      </c>
      <c r="E5" s="1">
        <v>210</v>
      </c>
      <c r="F5" s="1">
        <v>15</v>
      </c>
      <c r="G5" s="1" t="s">
        <v>18</v>
      </c>
      <c r="H5" s="1" t="s">
        <v>19</v>
      </c>
      <c r="I5" s="3" t="s">
        <v>22</v>
      </c>
      <c r="J5" s="1" t="s">
        <v>20</v>
      </c>
    </row>
    <row r="6" spans="1:10" x14ac:dyDescent="0.3">
      <c r="A6">
        <v>5</v>
      </c>
      <c r="B6" s="1">
        <v>20</v>
      </c>
      <c r="C6" s="1">
        <v>150</v>
      </c>
      <c r="D6" s="1">
        <v>140</v>
      </c>
      <c r="E6" s="1">
        <v>200</v>
      </c>
      <c r="F6" s="1">
        <v>15</v>
      </c>
      <c r="G6" s="1" t="s">
        <v>18</v>
      </c>
      <c r="H6" s="1" t="s">
        <v>19</v>
      </c>
      <c r="I6" s="3" t="s">
        <v>22</v>
      </c>
      <c r="J6" s="1" t="s">
        <v>20</v>
      </c>
    </row>
    <row r="7" spans="1:10" x14ac:dyDescent="0.3">
      <c r="A7">
        <v>6</v>
      </c>
      <c r="B7" s="1">
        <v>20</v>
      </c>
      <c r="C7" s="1">
        <v>160</v>
      </c>
      <c r="D7" s="1">
        <v>140</v>
      </c>
      <c r="E7" s="1">
        <v>200</v>
      </c>
      <c r="F7" s="1">
        <v>15</v>
      </c>
      <c r="G7" s="3" t="s">
        <v>23</v>
      </c>
      <c r="H7" s="1" t="s">
        <v>19</v>
      </c>
      <c r="I7" s="3" t="s">
        <v>22</v>
      </c>
      <c r="J7" s="1" t="s">
        <v>20</v>
      </c>
    </row>
    <row r="8" spans="1:10" x14ac:dyDescent="0.3">
      <c r="A8">
        <v>7</v>
      </c>
      <c r="B8" s="1">
        <v>50</v>
      </c>
      <c r="C8" s="1">
        <v>170</v>
      </c>
      <c r="D8" s="1">
        <v>150</v>
      </c>
      <c r="E8" s="1">
        <v>210</v>
      </c>
      <c r="F8" s="1">
        <v>15</v>
      </c>
      <c r="G8" s="1" t="s">
        <v>24</v>
      </c>
      <c r="H8" s="1" t="s">
        <v>25</v>
      </c>
      <c r="I8" s="3" t="s">
        <v>22</v>
      </c>
      <c r="J8" s="1" t="s">
        <v>20</v>
      </c>
    </row>
    <row r="9" spans="1:10" x14ac:dyDescent="0.3">
      <c r="A9">
        <v>8</v>
      </c>
      <c r="B9" s="1">
        <v>50</v>
      </c>
      <c r="C9" s="1">
        <v>140</v>
      </c>
      <c r="D9" s="1">
        <v>130</v>
      </c>
      <c r="E9" s="1">
        <v>200</v>
      </c>
      <c r="F9" s="1">
        <v>15</v>
      </c>
      <c r="G9" s="1" t="s">
        <v>18</v>
      </c>
      <c r="H9" s="1" t="s">
        <v>25</v>
      </c>
      <c r="I9" s="3" t="s">
        <v>22</v>
      </c>
      <c r="J9" s="1" t="s">
        <v>20</v>
      </c>
    </row>
    <row r="10" spans="1:10" x14ac:dyDescent="0.3">
      <c r="A10">
        <v>9</v>
      </c>
      <c r="B10" s="1">
        <v>60</v>
      </c>
      <c r="C10" s="1">
        <v>170</v>
      </c>
      <c r="D10" s="1">
        <v>150</v>
      </c>
      <c r="E10" s="1">
        <v>200</v>
      </c>
      <c r="F10" s="1">
        <v>15</v>
      </c>
      <c r="G10" s="1" t="s">
        <v>26</v>
      </c>
      <c r="H10" s="1" t="s">
        <v>19</v>
      </c>
      <c r="I10" s="3" t="s">
        <v>22</v>
      </c>
      <c r="J10" s="1" t="s">
        <v>20</v>
      </c>
    </row>
    <row r="11" spans="1:10" x14ac:dyDescent="0.3">
      <c r="A11">
        <v>10</v>
      </c>
      <c r="B11" s="1">
        <v>30</v>
      </c>
      <c r="C11" s="1">
        <v>170</v>
      </c>
      <c r="D11" s="1">
        <v>150</v>
      </c>
      <c r="E11" s="1">
        <v>220</v>
      </c>
      <c r="F11" s="1">
        <v>15</v>
      </c>
      <c r="G11" s="1" t="s">
        <v>26</v>
      </c>
      <c r="H11" s="3" t="s">
        <v>27</v>
      </c>
      <c r="I11" s="3" t="s">
        <v>22</v>
      </c>
      <c r="J11" s="1" t="s">
        <v>20</v>
      </c>
    </row>
    <row r="12" spans="1:10" x14ac:dyDescent="0.3">
      <c r="A12">
        <v>11</v>
      </c>
      <c r="B12" s="1">
        <v>150</v>
      </c>
      <c r="C12" s="1">
        <v>280</v>
      </c>
      <c r="D12" s="1">
        <v>210</v>
      </c>
      <c r="E12" s="1">
        <v>350</v>
      </c>
      <c r="F12" s="1">
        <v>15</v>
      </c>
      <c r="G12" s="3" t="s">
        <v>28</v>
      </c>
      <c r="H12" s="3" t="s">
        <v>29</v>
      </c>
    </row>
    <row r="13" spans="1:10" x14ac:dyDescent="0.3">
      <c r="A13">
        <v>12</v>
      </c>
      <c r="B13" s="1">
        <v>110</v>
      </c>
      <c r="C13" s="1">
        <v>200</v>
      </c>
      <c r="D13" s="1">
        <v>180</v>
      </c>
      <c r="E13" s="1">
        <v>250</v>
      </c>
      <c r="F13" s="1">
        <v>15</v>
      </c>
      <c r="G13" s="3" t="s">
        <v>28</v>
      </c>
      <c r="H13" s="3" t="s">
        <v>29</v>
      </c>
    </row>
    <row r="14" spans="1:10" x14ac:dyDescent="0.3">
      <c r="A14">
        <v>13</v>
      </c>
      <c r="B14" s="1">
        <v>90</v>
      </c>
      <c r="C14" s="1">
        <v>180</v>
      </c>
      <c r="D14" s="1">
        <v>150</v>
      </c>
      <c r="E14" s="1">
        <v>220</v>
      </c>
      <c r="F14" s="1">
        <v>5</v>
      </c>
      <c r="G14" s="3" t="s">
        <v>23</v>
      </c>
      <c r="H14" s="3" t="s">
        <v>27</v>
      </c>
      <c r="I14" s="1" t="s">
        <v>18</v>
      </c>
      <c r="J14" s="1" t="s">
        <v>20</v>
      </c>
    </row>
    <row r="15" spans="1:10" x14ac:dyDescent="0.3">
      <c r="A15">
        <v>14</v>
      </c>
      <c r="B15" s="1">
        <v>90</v>
      </c>
      <c r="C15" s="1">
        <v>180</v>
      </c>
      <c r="D15" s="1">
        <v>160</v>
      </c>
      <c r="E15" s="1">
        <v>240</v>
      </c>
      <c r="F15" s="1">
        <v>5</v>
      </c>
      <c r="G15" s="3" t="s">
        <v>23</v>
      </c>
      <c r="H15" s="3" t="s">
        <v>27</v>
      </c>
      <c r="I15" s="1" t="s">
        <v>18</v>
      </c>
      <c r="J15" s="1" t="s">
        <v>20</v>
      </c>
    </row>
    <row r="16" spans="1:10" x14ac:dyDescent="0.3">
      <c r="A16">
        <v>15</v>
      </c>
      <c r="B16" s="1">
        <v>40</v>
      </c>
      <c r="C16" s="1">
        <v>150</v>
      </c>
      <c r="D16" s="1">
        <v>140</v>
      </c>
      <c r="E16" s="1">
        <v>200</v>
      </c>
      <c r="F16" s="1">
        <v>15</v>
      </c>
      <c r="G16" s="3" t="s">
        <v>23</v>
      </c>
      <c r="H16" s="3" t="s">
        <v>27</v>
      </c>
      <c r="I16" s="1" t="s">
        <v>18</v>
      </c>
      <c r="J1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147A-EBDD-46BF-93F4-91D6D12B912B}">
  <dimension ref="A1:AC38"/>
  <sheetViews>
    <sheetView topLeftCell="M1" workbookViewId="0">
      <selection activeCell="N7" sqref="N7"/>
    </sheetView>
  </sheetViews>
  <sheetFormatPr defaultRowHeight="14.4" x14ac:dyDescent="0.3"/>
  <cols>
    <col min="3" max="3" width="8.88671875" style="5"/>
    <col min="4" max="4" width="15.77734375" style="2" customWidth="1"/>
    <col min="5" max="5" width="19.21875" style="5" customWidth="1"/>
    <col min="7" max="7" width="14" customWidth="1"/>
    <col min="8" max="8" width="21.6640625" customWidth="1"/>
    <col min="17" max="17" width="8.88671875" style="5"/>
    <col min="18" max="18" width="14.6640625" style="2" customWidth="1"/>
    <col min="19" max="19" width="19.88671875" style="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3</v>
      </c>
    </row>
    <row r="2" spans="1:29" ht="57.6" x14ac:dyDescent="0.3">
      <c r="A2" s="1" t="s">
        <v>2</v>
      </c>
      <c r="B2" s="1" t="s">
        <v>1</v>
      </c>
      <c r="C2" s="6" t="s">
        <v>12</v>
      </c>
      <c r="D2" s="4" t="s">
        <v>13</v>
      </c>
      <c r="E2" s="6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16</v>
      </c>
      <c r="K2" s="1" t="s">
        <v>17</v>
      </c>
      <c r="L2" s="1"/>
      <c r="M2" s="1"/>
      <c r="N2" s="1"/>
      <c r="O2" s="1" t="s">
        <v>2</v>
      </c>
      <c r="P2" s="1" t="s">
        <v>1</v>
      </c>
      <c r="Q2" s="6" t="s">
        <v>12</v>
      </c>
      <c r="R2" s="4" t="s">
        <v>13</v>
      </c>
      <c r="S2" s="6" t="s">
        <v>14</v>
      </c>
      <c r="T2" s="1" t="s">
        <v>15</v>
      </c>
      <c r="U2" s="1" t="s">
        <v>16</v>
      </c>
      <c r="V2" s="1" t="s">
        <v>17</v>
      </c>
      <c r="W2" s="1" t="s">
        <v>15</v>
      </c>
      <c r="X2" s="1" t="s">
        <v>16</v>
      </c>
      <c r="Y2" s="1" t="s">
        <v>17</v>
      </c>
      <c r="Z2" s="1"/>
      <c r="AA2" s="1"/>
      <c r="AB2" s="1"/>
      <c r="AC2" s="1"/>
    </row>
    <row r="3" spans="1:29" x14ac:dyDescent="0.3">
      <c r="A3">
        <v>1</v>
      </c>
      <c r="B3">
        <v>115</v>
      </c>
      <c r="C3" s="5">
        <v>122</v>
      </c>
      <c r="D3" s="2">
        <v>120</v>
      </c>
      <c r="E3" s="5">
        <v>121</v>
      </c>
      <c r="F3">
        <f>C3-B3</f>
        <v>7</v>
      </c>
      <c r="G3">
        <f>D3-B3</f>
        <v>5</v>
      </c>
      <c r="H3">
        <f>E3-B3</f>
        <v>6</v>
      </c>
      <c r="I3">
        <f>ABS(F3)</f>
        <v>7</v>
      </c>
      <c r="J3">
        <f>ABS(G3)</f>
        <v>5</v>
      </c>
      <c r="K3">
        <f>ABS(H3)</f>
        <v>6</v>
      </c>
      <c r="O3">
        <v>1</v>
      </c>
      <c r="P3">
        <v>48</v>
      </c>
      <c r="Q3" s="5">
        <v>47</v>
      </c>
      <c r="R3" s="2">
        <v>40</v>
      </c>
      <c r="S3" s="5">
        <v>40</v>
      </c>
      <c r="T3">
        <f>Q3-P3</f>
        <v>-1</v>
      </c>
      <c r="U3">
        <f>R3-P3</f>
        <v>-8</v>
      </c>
      <c r="V3">
        <f>S3-P3</f>
        <v>-8</v>
      </c>
      <c r="W3">
        <f>ABS(T3)</f>
        <v>1</v>
      </c>
      <c r="X3">
        <f>ABS(U3)</f>
        <v>8</v>
      </c>
      <c r="Y3">
        <f>ABS(V3)</f>
        <v>8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123</v>
      </c>
      <c r="C5" s="5">
        <v>139</v>
      </c>
      <c r="D5" s="2">
        <v>132</v>
      </c>
      <c r="E5" s="5">
        <v>128</v>
      </c>
      <c r="F5">
        <f t="shared" ref="F5:F17" si="0">C5-B5</f>
        <v>16</v>
      </c>
      <c r="G5">
        <f t="shared" ref="G5:G17" si="1">D5-B5</f>
        <v>9</v>
      </c>
      <c r="H5">
        <f t="shared" ref="H5:H17" si="2">E5-B5</f>
        <v>5</v>
      </c>
      <c r="I5">
        <f t="shared" ref="I5:K17" si="3">ABS(F5)</f>
        <v>16</v>
      </c>
      <c r="J5">
        <f t="shared" si="3"/>
        <v>9</v>
      </c>
      <c r="K5">
        <f t="shared" si="3"/>
        <v>5</v>
      </c>
      <c r="O5">
        <v>3</v>
      </c>
      <c r="P5">
        <v>48</v>
      </c>
      <c r="Q5" s="5">
        <v>52</v>
      </c>
      <c r="R5" s="2">
        <v>40</v>
      </c>
      <c r="S5" s="5">
        <v>38</v>
      </c>
      <c r="T5">
        <f t="shared" ref="T5:T17" si="4">Q5-P5</f>
        <v>4</v>
      </c>
      <c r="U5">
        <f t="shared" ref="U5:U17" si="5">R5-P5</f>
        <v>-8</v>
      </c>
      <c r="V5">
        <f t="shared" ref="V5:V17" si="6">S5-P5</f>
        <v>-10</v>
      </c>
      <c r="W5">
        <f t="shared" ref="W5:Y17" si="7">ABS(T5)</f>
        <v>4</v>
      </c>
      <c r="X5">
        <f t="shared" si="7"/>
        <v>8</v>
      </c>
      <c r="Y5">
        <f t="shared" si="7"/>
        <v>10</v>
      </c>
    </row>
    <row r="6" spans="1:29" x14ac:dyDescent="0.3">
      <c r="A6">
        <v>4</v>
      </c>
      <c r="B6">
        <v>147</v>
      </c>
      <c r="C6" s="5">
        <v>154</v>
      </c>
      <c r="D6" s="2">
        <v>152</v>
      </c>
      <c r="E6" s="5">
        <v>148</v>
      </c>
      <c r="F6">
        <f t="shared" si="0"/>
        <v>7</v>
      </c>
      <c r="G6">
        <f t="shared" si="1"/>
        <v>5</v>
      </c>
      <c r="H6">
        <f t="shared" si="2"/>
        <v>1</v>
      </c>
      <c r="I6">
        <f t="shared" si="3"/>
        <v>7</v>
      </c>
      <c r="J6">
        <f t="shared" si="3"/>
        <v>5</v>
      </c>
      <c r="K6">
        <f t="shared" si="3"/>
        <v>1</v>
      </c>
      <c r="O6">
        <v>4</v>
      </c>
      <c r="P6">
        <v>48</v>
      </c>
      <c r="Q6" s="5">
        <v>55</v>
      </c>
      <c r="R6" s="2">
        <v>42</v>
      </c>
      <c r="S6" s="5">
        <v>56</v>
      </c>
      <c r="T6">
        <f t="shared" si="4"/>
        <v>7</v>
      </c>
      <c r="U6">
        <f t="shared" si="5"/>
        <v>-6</v>
      </c>
      <c r="V6">
        <f t="shared" si="6"/>
        <v>8</v>
      </c>
      <c r="W6">
        <f t="shared" si="7"/>
        <v>7</v>
      </c>
      <c r="X6">
        <f t="shared" si="7"/>
        <v>6</v>
      </c>
      <c r="Y6">
        <f t="shared" si="7"/>
        <v>8</v>
      </c>
    </row>
    <row r="7" spans="1:29" x14ac:dyDescent="0.3">
      <c r="A7">
        <v>5</v>
      </c>
      <c r="B7">
        <v>147</v>
      </c>
      <c r="C7" s="5">
        <v>140</v>
      </c>
      <c r="D7" s="2">
        <v>147</v>
      </c>
      <c r="E7" s="5">
        <v>145</v>
      </c>
      <c r="F7">
        <f t="shared" si="0"/>
        <v>-7</v>
      </c>
      <c r="G7">
        <f t="shared" si="1"/>
        <v>0</v>
      </c>
      <c r="H7">
        <f t="shared" si="2"/>
        <v>-2</v>
      </c>
      <c r="I7">
        <f t="shared" si="3"/>
        <v>7</v>
      </c>
      <c r="J7">
        <f t="shared" si="3"/>
        <v>0</v>
      </c>
      <c r="K7">
        <f t="shared" si="3"/>
        <v>2</v>
      </c>
      <c r="O7">
        <v>5</v>
      </c>
      <c r="P7">
        <v>56</v>
      </c>
      <c r="Q7" s="5">
        <v>49</v>
      </c>
      <c r="R7" s="2">
        <v>41</v>
      </c>
      <c r="S7" s="5">
        <v>39</v>
      </c>
      <c r="T7">
        <f t="shared" si="4"/>
        <v>-7</v>
      </c>
      <c r="U7">
        <f t="shared" si="5"/>
        <v>-15</v>
      </c>
      <c r="V7">
        <f t="shared" si="6"/>
        <v>-17</v>
      </c>
      <c r="W7">
        <f t="shared" si="7"/>
        <v>7</v>
      </c>
      <c r="X7">
        <f t="shared" si="7"/>
        <v>15</v>
      </c>
      <c r="Y7">
        <f t="shared" si="7"/>
        <v>17</v>
      </c>
    </row>
    <row r="8" spans="1:29" x14ac:dyDescent="0.3">
      <c r="A8">
        <v>6</v>
      </c>
      <c r="B8">
        <v>131</v>
      </c>
      <c r="C8" s="5">
        <v>145</v>
      </c>
      <c r="D8" s="2">
        <v>99</v>
      </c>
      <c r="E8" s="5">
        <v>143</v>
      </c>
      <c r="F8">
        <f t="shared" si="0"/>
        <v>14</v>
      </c>
      <c r="G8">
        <f t="shared" si="1"/>
        <v>-32</v>
      </c>
      <c r="H8">
        <f t="shared" si="2"/>
        <v>12</v>
      </c>
      <c r="I8">
        <f t="shared" si="3"/>
        <v>14</v>
      </c>
      <c r="J8">
        <f t="shared" si="3"/>
        <v>32</v>
      </c>
      <c r="K8">
        <f t="shared" si="3"/>
        <v>12</v>
      </c>
      <c r="O8">
        <v>6</v>
      </c>
      <c r="P8">
        <v>48</v>
      </c>
      <c r="Q8" s="5">
        <v>51</v>
      </c>
      <c r="R8" s="2">
        <v>43</v>
      </c>
      <c r="S8" s="5">
        <v>38</v>
      </c>
      <c r="T8">
        <f t="shared" si="4"/>
        <v>3</v>
      </c>
      <c r="U8">
        <f t="shared" si="5"/>
        <v>-5</v>
      </c>
      <c r="V8">
        <f t="shared" si="6"/>
        <v>-10</v>
      </c>
      <c r="W8">
        <f t="shared" si="7"/>
        <v>3</v>
      </c>
      <c r="X8">
        <f t="shared" si="7"/>
        <v>5</v>
      </c>
      <c r="Y8">
        <f t="shared" si="7"/>
        <v>10</v>
      </c>
    </row>
    <row r="9" spans="1:29" x14ac:dyDescent="0.3">
      <c r="A9">
        <v>7</v>
      </c>
      <c r="B9">
        <v>161</v>
      </c>
      <c r="C9" s="5">
        <v>157</v>
      </c>
      <c r="D9" s="2">
        <v>155</v>
      </c>
      <c r="E9" s="5">
        <v>153</v>
      </c>
      <c r="F9">
        <f t="shared" si="0"/>
        <v>-4</v>
      </c>
      <c r="G9">
        <f t="shared" si="1"/>
        <v>-6</v>
      </c>
      <c r="H9">
        <f t="shared" si="2"/>
        <v>-8</v>
      </c>
      <c r="I9">
        <f t="shared" si="3"/>
        <v>4</v>
      </c>
      <c r="J9">
        <f t="shared" si="3"/>
        <v>6</v>
      </c>
      <c r="K9">
        <f t="shared" si="3"/>
        <v>8</v>
      </c>
      <c r="O9">
        <v>7</v>
      </c>
      <c r="P9">
        <v>46</v>
      </c>
      <c r="Q9" s="5">
        <v>37</v>
      </c>
      <c r="R9" s="2">
        <v>38</v>
      </c>
      <c r="S9" s="5">
        <v>31</v>
      </c>
      <c r="T9">
        <f t="shared" si="4"/>
        <v>-9</v>
      </c>
      <c r="U9">
        <f t="shared" si="5"/>
        <v>-8</v>
      </c>
      <c r="V9">
        <f t="shared" si="6"/>
        <v>-15</v>
      </c>
      <c r="W9">
        <f t="shared" si="7"/>
        <v>9</v>
      </c>
      <c r="X9">
        <f t="shared" si="7"/>
        <v>8</v>
      </c>
      <c r="Y9">
        <f t="shared" si="7"/>
        <v>15</v>
      </c>
    </row>
    <row r="10" spans="1:29" x14ac:dyDescent="0.3">
      <c r="A10">
        <v>8</v>
      </c>
      <c r="B10">
        <v>131</v>
      </c>
      <c r="C10" s="5">
        <v>137</v>
      </c>
      <c r="D10" s="2">
        <v>127</v>
      </c>
      <c r="E10" s="5">
        <v>138</v>
      </c>
      <c r="F10">
        <f t="shared" si="0"/>
        <v>6</v>
      </c>
      <c r="G10">
        <f t="shared" si="1"/>
        <v>-4</v>
      </c>
      <c r="H10">
        <f t="shared" si="2"/>
        <v>7</v>
      </c>
      <c r="I10">
        <f t="shared" si="3"/>
        <v>6</v>
      </c>
      <c r="J10">
        <f t="shared" si="3"/>
        <v>4</v>
      </c>
      <c r="K10">
        <f t="shared" si="3"/>
        <v>7</v>
      </c>
      <c r="O10">
        <v>8</v>
      </c>
      <c r="P10">
        <v>48</v>
      </c>
      <c r="Q10" s="5">
        <v>51</v>
      </c>
      <c r="R10" s="2">
        <v>35</v>
      </c>
      <c r="S10" s="5">
        <v>43</v>
      </c>
      <c r="T10">
        <f t="shared" si="4"/>
        <v>3</v>
      </c>
      <c r="U10">
        <f t="shared" si="5"/>
        <v>-13</v>
      </c>
      <c r="V10">
        <f t="shared" si="6"/>
        <v>-5</v>
      </c>
      <c r="W10">
        <f t="shared" si="7"/>
        <v>3</v>
      </c>
      <c r="X10">
        <f t="shared" si="7"/>
        <v>13</v>
      </c>
      <c r="Y10">
        <f t="shared" si="7"/>
        <v>5</v>
      </c>
    </row>
    <row r="11" spans="1:29" x14ac:dyDescent="0.3">
      <c r="A11">
        <v>9</v>
      </c>
      <c r="O11">
        <v>9</v>
      </c>
    </row>
    <row r="12" spans="1:29" x14ac:dyDescent="0.3">
      <c r="A12">
        <v>10</v>
      </c>
      <c r="B12">
        <v>157</v>
      </c>
      <c r="C12" s="5">
        <v>154</v>
      </c>
      <c r="D12" s="2">
        <v>153</v>
      </c>
      <c r="E12" s="5">
        <v>158</v>
      </c>
      <c r="F12">
        <f t="shared" si="0"/>
        <v>-3</v>
      </c>
      <c r="G12">
        <f t="shared" si="1"/>
        <v>-4</v>
      </c>
      <c r="H12">
        <f t="shared" si="2"/>
        <v>1</v>
      </c>
      <c r="I12">
        <f t="shared" si="3"/>
        <v>3</v>
      </c>
      <c r="J12">
        <f t="shared" si="3"/>
        <v>4</v>
      </c>
      <c r="K12">
        <f t="shared" si="3"/>
        <v>1</v>
      </c>
      <c r="O12">
        <v>10</v>
      </c>
      <c r="P12">
        <v>41</v>
      </c>
      <c r="Q12" s="5">
        <v>52</v>
      </c>
      <c r="R12" s="2">
        <v>38</v>
      </c>
      <c r="S12" s="5">
        <v>41</v>
      </c>
      <c r="T12">
        <f t="shared" si="4"/>
        <v>11</v>
      </c>
      <c r="U12">
        <f t="shared" si="5"/>
        <v>-3</v>
      </c>
      <c r="V12">
        <f t="shared" si="6"/>
        <v>0</v>
      </c>
      <c r="W12">
        <f t="shared" si="7"/>
        <v>11</v>
      </c>
      <c r="X12">
        <f t="shared" si="7"/>
        <v>3</v>
      </c>
      <c r="Y12">
        <f t="shared" si="7"/>
        <v>0</v>
      </c>
    </row>
    <row r="13" spans="1:29" x14ac:dyDescent="0.3">
      <c r="A13">
        <v>11</v>
      </c>
      <c r="B13">
        <v>241</v>
      </c>
      <c r="C13" s="5">
        <v>235</v>
      </c>
      <c r="D13" s="2">
        <v>231</v>
      </c>
      <c r="F13">
        <f t="shared" si="0"/>
        <v>-6</v>
      </c>
      <c r="G13">
        <f t="shared" si="1"/>
        <v>-10</v>
      </c>
      <c r="I13">
        <f t="shared" si="3"/>
        <v>6</v>
      </c>
      <c r="J13">
        <f t="shared" si="3"/>
        <v>10</v>
      </c>
      <c r="O13">
        <v>11</v>
      </c>
      <c r="P13">
        <v>48</v>
      </c>
      <c r="Q13" s="5">
        <v>41</v>
      </c>
      <c r="R13" s="2">
        <v>40</v>
      </c>
      <c r="T13">
        <f t="shared" si="4"/>
        <v>-7</v>
      </c>
      <c r="U13">
        <f t="shared" si="5"/>
        <v>-8</v>
      </c>
      <c r="W13">
        <f t="shared" si="7"/>
        <v>7</v>
      </c>
      <c r="X13">
        <f t="shared" si="7"/>
        <v>8</v>
      </c>
    </row>
    <row r="14" spans="1:29" x14ac:dyDescent="0.3">
      <c r="A14">
        <v>12</v>
      </c>
      <c r="B14">
        <v>185</v>
      </c>
      <c r="C14" s="5">
        <v>184</v>
      </c>
      <c r="D14" s="2">
        <v>185</v>
      </c>
      <c r="F14">
        <f t="shared" si="0"/>
        <v>-1</v>
      </c>
      <c r="G14">
        <f>D14-B14</f>
        <v>0</v>
      </c>
      <c r="I14">
        <f t="shared" si="3"/>
        <v>1</v>
      </c>
      <c r="J14">
        <f t="shared" si="3"/>
        <v>0</v>
      </c>
      <c r="O14">
        <v>12</v>
      </c>
      <c r="P14">
        <v>38</v>
      </c>
      <c r="Q14" s="5">
        <v>26</v>
      </c>
      <c r="R14" s="2">
        <v>46</v>
      </c>
      <c r="T14">
        <f t="shared" si="4"/>
        <v>-12</v>
      </c>
      <c r="U14">
        <f t="shared" si="5"/>
        <v>8</v>
      </c>
      <c r="W14">
        <f t="shared" si="7"/>
        <v>12</v>
      </c>
      <c r="X14">
        <f t="shared" si="7"/>
        <v>8</v>
      </c>
    </row>
    <row r="15" spans="1:29" x14ac:dyDescent="0.3">
      <c r="A15">
        <v>13</v>
      </c>
      <c r="B15">
        <v>153</v>
      </c>
      <c r="C15" s="5">
        <v>152</v>
      </c>
      <c r="D15" s="2">
        <v>165</v>
      </c>
      <c r="E15" s="5">
        <v>162</v>
      </c>
      <c r="F15">
        <f t="shared" si="0"/>
        <v>-1</v>
      </c>
      <c r="G15">
        <f t="shared" si="1"/>
        <v>12</v>
      </c>
      <c r="H15">
        <f t="shared" si="2"/>
        <v>9</v>
      </c>
      <c r="I15">
        <f t="shared" si="3"/>
        <v>1</v>
      </c>
      <c r="J15">
        <f t="shared" si="3"/>
        <v>12</v>
      </c>
      <c r="K15">
        <f t="shared" si="3"/>
        <v>9</v>
      </c>
      <c r="O15">
        <v>13</v>
      </c>
      <c r="P15">
        <v>54</v>
      </c>
      <c r="Q15" s="5">
        <v>30</v>
      </c>
      <c r="R15" s="2">
        <v>49</v>
      </c>
      <c r="S15" s="5">
        <v>43</v>
      </c>
      <c r="T15">
        <f t="shared" si="4"/>
        <v>-24</v>
      </c>
      <c r="U15">
        <f t="shared" si="5"/>
        <v>-5</v>
      </c>
      <c r="V15">
        <f t="shared" si="6"/>
        <v>-11</v>
      </c>
      <c r="W15">
        <f t="shared" si="7"/>
        <v>24</v>
      </c>
      <c r="X15">
        <f t="shared" si="7"/>
        <v>5</v>
      </c>
      <c r="Y15">
        <f t="shared" si="7"/>
        <v>11</v>
      </c>
    </row>
    <row r="16" spans="1:29" x14ac:dyDescent="0.3">
      <c r="A16">
        <v>14</v>
      </c>
      <c r="B16">
        <v>161</v>
      </c>
      <c r="C16" s="5">
        <v>161</v>
      </c>
      <c r="D16" s="2">
        <v>162</v>
      </c>
      <c r="E16" s="5">
        <v>164</v>
      </c>
      <c r="F16">
        <f t="shared" si="0"/>
        <v>0</v>
      </c>
      <c r="G16">
        <f t="shared" si="1"/>
        <v>1</v>
      </c>
      <c r="H16">
        <f t="shared" si="2"/>
        <v>3</v>
      </c>
      <c r="I16">
        <f t="shared" si="3"/>
        <v>0</v>
      </c>
      <c r="J16">
        <f t="shared" si="3"/>
        <v>1</v>
      </c>
      <c r="K16">
        <f t="shared" si="3"/>
        <v>3</v>
      </c>
      <c r="O16">
        <v>14</v>
      </c>
      <c r="P16">
        <v>46</v>
      </c>
      <c r="Q16" s="5">
        <v>31</v>
      </c>
      <c r="R16" s="2">
        <v>56</v>
      </c>
      <c r="S16" s="5">
        <v>36</v>
      </c>
      <c r="T16">
        <f t="shared" si="4"/>
        <v>-15</v>
      </c>
      <c r="U16">
        <f t="shared" si="5"/>
        <v>10</v>
      </c>
      <c r="V16">
        <f t="shared" si="6"/>
        <v>-10</v>
      </c>
      <c r="W16">
        <f t="shared" si="7"/>
        <v>15</v>
      </c>
      <c r="X16">
        <f t="shared" si="7"/>
        <v>10</v>
      </c>
      <c r="Y16">
        <f t="shared" si="7"/>
        <v>10</v>
      </c>
    </row>
    <row r="17" spans="1:25" x14ac:dyDescent="0.3">
      <c r="A17">
        <v>15</v>
      </c>
      <c r="B17">
        <v>153</v>
      </c>
      <c r="C17" s="5">
        <v>144</v>
      </c>
      <c r="D17" s="2">
        <v>144</v>
      </c>
      <c r="E17" s="5">
        <v>141</v>
      </c>
      <c r="F17">
        <f t="shared" si="0"/>
        <v>-9</v>
      </c>
      <c r="G17">
        <f t="shared" si="1"/>
        <v>-9</v>
      </c>
      <c r="H17">
        <f t="shared" si="2"/>
        <v>-12</v>
      </c>
      <c r="I17">
        <f t="shared" si="3"/>
        <v>9</v>
      </c>
      <c r="J17">
        <f t="shared" si="3"/>
        <v>9</v>
      </c>
      <c r="K17">
        <f t="shared" si="3"/>
        <v>12</v>
      </c>
      <c r="O17">
        <v>15</v>
      </c>
      <c r="P17">
        <v>54</v>
      </c>
      <c r="Q17" s="5">
        <v>54</v>
      </c>
      <c r="R17" s="2">
        <v>40</v>
      </c>
      <c r="S17" s="5">
        <v>33</v>
      </c>
      <c r="T17">
        <f t="shared" si="4"/>
        <v>0</v>
      </c>
      <c r="U17">
        <f t="shared" si="5"/>
        <v>-14</v>
      </c>
      <c r="V17">
        <f t="shared" si="6"/>
        <v>-21</v>
      </c>
      <c r="W17">
        <f t="shared" si="7"/>
        <v>0</v>
      </c>
      <c r="X17">
        <f t="shared" si="7"/>
        <v>14</v>
      </c>
      <c r="Y17">
        <f t="shared" si="7"/>
        <v>21</v>
      </c>
    </row>
    <row r="18" spans="1:25" x14ac:dyDescent="0.3">
      <c r="F18">
        <f>AVERAGE(F3:F17)</f>
        <v>1.4615384615384615</v>
      </c>
      <c r="G18">
        <f>AVERAGE(G3:G17)</f>
        <v>-2.5384615384615383</v>
      </c>
      <c r="H18">
        <f>AVERAGE(H3:H17)</f>
        <v>2</v>
      </c>
      <c r="I18">
        <f>AVERAGE(I3:I17)</f>
        <v>6.2307692307692308</v>
      </c>
      <c r="J18">
        <f t="shared" ref="J18:K18" si="8">AVERAGE(J3:J17)</f>
        <v>7.4615384615384617</v>
      </c>
      <c r="K18">
        <f t="shared" si="8"/>
        <v>6</v>
      </c>
      <c r="T18">
        <f t="shared" ref="T18:Y18" si="9">AVERAGE(T3:T17)</f>
        <v>-3.6153846153846154</v>
      </c>
      <c r="U18">
        <f t="shared" si="9"/>
        <v>-5.7692307692307692</v>
      </c>
      <c r="V18">
        <f t="shared" si="9"/>
        <v>-9</v>
      </c>
      <c r="W18">
        <f t="shared" si="9"/>
        <v>7.9230769230769234</v>
      </c>
      <c r="X18">
        <f t="shared" si="9"/>
        <v>8.5384615384615383</v>
      </c>
      <c r="Y18">
        <f t="shared" si="9"/>
        <v>10.454545454545455</v>
      </c>
    </row>
    <row r="21" spans="1:25" ht="57.6" x14ac:dyDescent="0.3">
      <c r="A21" t="s">
        <v>30</v>
      </c>
      <c r="B21" s="1" t="s">
        <v>1</v>
      </c>
      <c r="C21" s="6" t="s">
        <v>12</v>
      </c>
      <c r="D21" s="4" t="s">
        <v>13</v>
      </c>
      <c r="E21" s="6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16</v>
      </c>
      <c r="K21" s="1" t="s">
        <v>17</v>
      </c>
      <c r="O21" t="s">
        <v>31</v>
      </c>
      <c r="P21" s="1" t="s">
        <v>1</v>
      </c>
      <c r="Q21" s="6" t="s">
        <v>12</v>
      </c>
      <c r="R21" s="4" t="s">
        <v>13</v>
      </c>
      <c r="S21" s="6" t="s">
        <v>14</v>
      </c>
      <c r="T21" s="1" t="s">
        <v>15</v>
      </c>
      <c r="U21" s="1" t="s">
        <v>16</v>
      </c>
      <c r="V21" s="1" t="s">
        <v>17</v>
      </c>
      <c r="W21" s="1" t="s">
        <v>15</v>
      </c>
      <c r="X21" s="1" t="s">
        <v>16</v>
      </c>
      <c r="Y21" s="1" t="s">
        <v>17</v>
      </c>
    </row>
    <row r="22" spans="1:25" x14ac:dyDescent="0.3">
      <c r="A22" s="1" t="s">
        <v>2</v>
      </c>
      <c r="O22">
        <v>1</v>
      </c>
      <c r="P22">
        <f>B3+1.1*P3</f>
        <v>167.8</v>
      </c>
      <c r="Q22" s="5">
        <f>C3+1.1*Q3</f>
        <v>173.7</v>
      </c>
      <c r="R22" s="2">
        <f>D3+1.1*R3</f>
        <v>164</v>
      </c>
      <c r="S22" s="5">
        <f>E3+1.1*S3</f>
        <v>165</v>
      </c>
      <c r="T22">
        <f>Q22-P22</f>
        <v>5.8999999999999773</v>
      </c>
      <c r="U22">
        <f>R22-P22</f>
        <v>-3.8000000000000114</v>
      </c>
      <c r="V22">
        <f>S22-P22</f>
        <v>-2.8000000000000114</v>
      </c>
      <c r="W22">
        <f>ABS(T22)</f>
        <v>5.8999999999999773</v>
      </c>
      <c r="X22">
        <f t="shared" ref="X22:Y22" si="10">ABS(U22)</f>
        <v>3.8000000000000114</v>
      </c>
      <c r="Y22">
        <f t="shared" si="10"/>
        <v>2.8000000000000114</v>
      </c>
    </row>
    <row r="23" spans="1:25" x14ac:dyDescent="0.3">
      <c r="A23">
        <v>1</v>
      </c>
      <c r="B23">
        <f>B3-1.75*P3</f>
        <v>31</v>
      </c>
      <c r="C23" s="5">
        <f>C3-1.75*Q3</f>
        <v>39.75</v>
      </c>
      <c r="D23" s="2">
        <f>D3-1.75*R3</f>
        <v>50</v>
      </c>
      <c r="E23" s="5">
        <f>E3-1.75*S3</f>
        <v>51</v>
      </c>
      <c r="F23">
        <f>C23-B23</f>
        <v>8.75</v>
      </c>
      <c r="G23">
        <f>D23-B23</f>
        <v>19</v>
      </c>
      <c r="H23">
        <f>E23-B23</f>
        <v>20</v>
      </c>
      <c r="I23">
        <f>ABS(F23)</f>
        <v>8.75</v>
      </c>
      <c r="J23">
        <f t="shared" ref="J23:K23" si="11">ABS(G23)</f>
        <v>19</v>
      </c>
      <c r="K23">
        <f t="shared" si="11"/>
        <v>20</v>
      </c>
      <c r="O23">
        <v>2</v>
      </c>
    </row>
    <row r="24" spans="1:25" x14ac:dyDescent="0.3">
      <c r="A24">
        <v>2</v>
      </c>
      <c r="O24">
        <v>3</v>
      </c>
      <c r="P24">
        <f t="shared" ref="P24:S36" si="12">B5+1.1*P5</f>
        <v>175.8</v>
      </c>
      <c r="Q24" s="5">
        <f t="shared" si="12"/>
        <v>196.2</v>
      </c>
      <c r="R24" s="2">
        <f t="shared" si="12"/>
        <v>176</v>
      </c>
      <c r="S24" s="5">
        <f t="shared" si="12"/>
        <v>169.8</v>
      </c>
      <c r="T24">
        <f t="shared" ref="T24:T36" si="13">Q24-P24</f>
        <v>20.399999999999977</v>
      </c>
      <c r="U24">
        <f t="shared" ref="U24:U36" si="14">R24-P24</f>
        <v>0.19999999999998863</v>
      </c>
      <c r="V24">
        <f t="shared" ref="V24:V36" si="15">S24-P24</f>
        <v>-6</v>
      </c>
      <c r="W24">
        <f t="shared" ref="W24:Y36" si="16">ABS(T24)</f>
        <v>20.399999999999977</v>
      </c>
      <c r="X24">
        <f t="shared" si="16"/>
        <v>0.19999999999998863</v>
      </c>
      <c r="Y24">
        <f t="shared" si="16"/>
        <v>6</v>
      </c>
    </row>
    <row r="25" spans="1:25" x14ac:dyDescent="0.3">
      <c r="A25">
        <v>3</v>
      </c>
      <c r="B25">
        <f t="shared" ref="B25:E37" si="17">B5-1.75*P5</f>
        <v>39</v>
      </c>
      <c r="C25" s="5">
        <f t="shared" si="17"/>
        <v>48</v>
      </c>
      <c r="D25" s="2">
        <f t="shared" si="17"/>
        <v>62</v>
      </c>
      <c r="E25" s="5">
        <f t="shared" si="17"/>
        <v>61.5</v>
      </c>
      <c r="F25">
        <f t="shared" ref="F25:F37" si="18">C25-B25</f>
        <v>9</v>
      </c>
      <c r="G25">
        <f t="shared" ref="G25:G37" si="19">D25-B25</f>
        <v>23</v>
      </c>
      <c r="H25">
        <f t="shared" ref="H25:H37" si="20">E25-B25</f>
        <v>22.5</v>
      </c>
      <c r="I25">
        <f t="shared" ref="I25:K38" si="21">ABS(F25)</f>
        <v>9</v>
      </c>
      <c r="J25">
        <f t="shared" si="21"/>
        <v>23</v>
      </c>
      <c r="K25">
        <f t="shared" si="21"/>
        <v>22.5</v>
      </c>
      <c r="O25">
        <v>4</v>
      </c>
      <c r="P25">
        <f t="shared" si="12"/>
        <v>199.8</v>
      </c>
      <c r="Q25" s="5">
        <f t="shared" si="12"/>
        <v>214.5</v>
      </c>
      <c r="R25" s="2">
        <f t="shared" si="12"/>
        <v>198.2</v>
      </c>
      <c r="S25" s="5">
        <f t="shared" si="12"/>
        <v>209.60000000000002</v>
      </c>
      <c r="T25">
        <f t="shared" si="13"/>
        <v>14.699999999999989</v>
      </c>
      <c r="U25">
        <f t="shared" si="14"/>
        <v>-1.6000000000000227</v>
      </c>
      <c r="V25">
        <f t="shared" si="15"/>
        <v>9.8000000000000114</v>
      </c>
      <c r="W25">
        <f t="shared" si="16"/>
        <v>14.699999999999989</v>
      </c>
      <c r="X25">
        <f t="shared" si="16"/>
        <v>1.6000000000000227</v>
      </c>
      <c r="Y25">
        <f t="shared" si="16"/>
        <v>9.8000000000000114</v>
      </c>
    </row>
    <row r="26" spans="1:25" x14ac:dyDescent="0.3">
      <c r="A26">
        <v>4</v>
      </c>
      <c r="B26">
        <f t="shared" si="17"/>
        <v>63</v>
      </c>
      <c r="C26" s="5">
        <f t="shared" si="17"/>
        <v>57.75</v>
      </c>
      <c r="D26" s="2">
        <f t="shared" si="17"/>
        <v>78.5</v>
      </c>
      <c r="E26" s="5">
        <f t="shared" si="17"/>
        <v>50</v>
      </c>
      <c r="F26">
        <f t="shared" si="18"/>
        <v>-5.25</v>
      </c>
      <c r="G26">
        <f t="shared" si="19"/>
        <v>15.5</v>
      </c>
      <c r="H26">
        <f t="shared" si="20"/>
        <v>-13</v>
      </c>
      <c r="I26">
        <f t="shared" si="21"/>
        <v>5.25</v>
      </c>
      <c r="J26">
        <f t="shared" si="21"/>
        <v>15.5</v>
      </c>
      <c r="K26">
        <f t="shared" si="21"/>
        <v>13</v>
      </c>
      <c r="O26">
        <v>5</v>
      </c>
      <c r="P26">
        <f t="shared" si="12"/>
        <v>208.60000000000002</v>
      </c>
      <c r="Q26" s="5">
        <f t="shared" si="12"/>
        <v>193.9</v>
      </c>
      <c r="R26" s="2">
        <f t="shared" si="12"/>
        <v>192.1</v>
      </c>
      <c r="S26" s="5">
        <f t="shared" si="12"/>
        <v>187.9</v>
      </c>
      <c r="T26">
        <f t="shared" si="13"/>
        <v>-14.700000000000017</v>
      </c>
      <c r="U26">
        <f t="shared" si="14"/>
        <v>-16.500000000000028</v>
      </c>
      <c r="V26">
        <f t="shared" si="15"/>
        <v>-20.700000000000017</v>
      </c>
      <c r="W26">
        <f t="shared" si="16"/>
        <v>14.700000000000017</v>
      </c>
      <c r="X26">
        <f t="shared" si="16"/>
        <v>16.500000000000028</v>
      </c>
      <c r="Y26">
        <f t="shared" si="16"/>
        <v>20.700000000000017</v>
      </c>
    </row>
    <row r="27" spans="1:25" x14ac:dyDescent="0.3">
      <c r="A27">
        <v>5</v>
      </c>
      <c r="B27">
        <f t="shared" si="17"/>
        <v>49</v>
      </c>
      <c r="C27" s="5">
        <f t="shared" si="17"/>
        <v>54.25</v>
      </c>
      <c r="D27" s="2">
        <f t="shared" si="17"/>
        <v>75.25</v>
      </c>
      <c r="E27" s="5">
        <f t="shared" si="17"/>
        <v>76.75</v>
      </c>
      <c r="F27">
        <f t="shared" si="18"/>
        <v>5.25</v>
      </c>
      <c r="G27">
        <f t="shared" si="19"/>
        <v>26.25</v>
      </c>
      <c r="H27">
        <f t="shared" si="20"/>
        <v>27.75</v>
      </c>
      <c r="I27">
        <f t="shared" si="21"/>
        <v>5.25</v>
      </c>
      <c r="J27">
        <f t="shared" si="21"/>
        <v>26.25</v>
      </c>
      <c r="K27">
        <f t="shared" si="21"/>
        <v>27.75</v>
      </c>
      <c r="O27">
        <v>6</v>
      </c>
      <c r="P27">
        <f t="shared" si="12"/>
        <v>183.8</v>
      </c>
      <c r="Q27" s="5">
        <f t="shared" si="12"/>
        <v>201.1</v>
      </c>
      <c r="R27" s="2">
        <f t="shared" si="12"/>
        <v>146.30000000000001</v>
      </c>
      <c r="S27" s="5">
        <f t="shared" si="12"/>
        <v>184.8</v>
      </c>
      <c r="T27">
        <f t="shared" si="13"/>
        <v>17.299999999999983</v>
      </c>
      <c r="U27">
        <f t="shared" si="14"/>
        <v>-37.5</v>
      </c>
      <c r="V27">
        <f t="shared" si="15"/>
        <v>1</v>
      </c>
      <c r="W27">
        <f t="shared" si="16"/>
        <v>17.299999999999983</v>
      </c>
      <c r="X27">
        <f t="shared" si="16"/>
        <v>37.5</v>
      </c>
      <c r="Y27">
        <f t="shared" si="16"/>
        <v>1</v>
      </c>
    </row>
    <row r="28" spans="1:25" x14ac:dyDescent="0.3">
      <c r="A28">
        <v>6</v>
      </c>
      <c r="B28">
        <f t="shared" si="17"/>
        <v>47</v>
      </c>
      <c r="C28" s="5">
        <f t="shared" si="17"/>
        <v>55.75</v>
      </c>
      <c r="D28" s="2">
        <f t="shared" si="17"/>
        <v>23.75</v>
      </c>
      <c r="E28" s="5">
        <f t="shared" si="17"/>
        <v>76.5</v>
      </c>
      <c r="F28">
        <f t="shared" si="18"/>
        <v>8.75</v>
      </c>
      <c r="G28">
        <f t="shared" si="19"/>
        <v>-23.25</v>
      </c>
      <c r="H28">
        <f t="shared" si="20"/>
        <v>29.5</v>
      </c>
      <c r="I28">
        <f t="shared" si="21"/>
        <v>8.75</v>
      </c>
      <c r="J28">
        <f t="shared" si="21"/>
        <v>23.25</v>
      </c>
      <c r="K28">
        <f t="shared" si="21"/>
        <v>29.5</v>
      </c>
      <c r="O28">
        <v>7</v>
      </c>
      <c r="P28">
        <f t="shared" si="12"/>
        <v>211.6</v>
      </c>
      <c r="Q28" s="5">
        <f t="shared" si="12"/>
        <v>197.7</v>
      </c>
      <c r="R28" s="2">
        <f t="shared" si="12"/>
        <v>196.8</v>
      </c>
      <c r="S28" s="5">
        <f t="shared" si="12"/>
        <v>187.1</v>
      </c>
      <c r="T28">
        <f t="shared" si="13"/>
        <v>-13.900000000000006</v>
      </c>
      <c r="U28">
        <f t="shared" si="14"/>
        <v>-14.799999999999983</v>
      </c>
      <c r="V28">
        <f t="shared" si="15"/>
        <v>-24.5</v>
      </c>
      <c r="W28">
        <f t="shared" si="16"/>
        <v>13.900000000000006</v>
      </c>
      <c r="X28">
        <f t="shared" si="16"/>
        <v>14.799999999999983</v>
      </c>
      <c r="Y28">
        <f t="shared" si="16"/>
        <v>24.5</v>
      </c>
    </row>
    <row r="29" spans="1:25" x14ac:dyDescent="0.3">
      <c r="A29">
        <v>7</v>
      </c>
      <c r="B29">
        <f t="shared" si="17"/>
        <v>80.5</v>
      </c>
      <c r="C29" s="5">
        <f t="shared" si="17"/>
        <v>92.25</v>
      </c>
      <c r="D29" s="2">
        <f t="shared" si="17"/>
        <v>88.5</v>
      </c>
      <c r="E29" s="5">
        <f t="shared" si="17"/>
        <v>98.75</v>
      </c>
      <c r="F29">
        <f t="shared" si="18"/>
        <v>11.75</v>
      </c>
      <c r="G29">
        <f t="shared" si="19"/>
        <v>8</v>
      </c>
      <c r="H29">
        <f t="shared" si="20"/>
        <v>18.25</v>
      </c>
      <c r="I29">
        <f t="shared" si="21"/>
        <v>11.75</v>
      </c>
      <c r="J29">
        <f t="shared" si="21"/>
        <v>8</v>
      </c>
      <c r="K29">
        <f t="shared" si="21"/>
        <v>18.25</v>
      </c>
      <c r="O29">
        <v>8</v>
      </c>
      <c r="P29">
        <f t="shared" si="12"/>
        <v>183.8</v>
      </c>
      <c r="Q29" s="5">
        <f t="shared" si="12"/>
        <v>193.1</v>
      </c>
      <c r="R29" s="2">
        <f t="shared" si="12"/>
        <v>165.5</v>
      </c>
      <c r="S29" s="5">
        <f t="shared" si="12"/>
        <v>185.3</v>
      </c>
      <c r="T29">
        <f t="shared" si="13"/>
        <v>9.2999999999999829</v>
      </c>
      <c r="U29">
        <f t="shared" si="14"/>
        <v>-18.300000000000011</v>
      </c>
      <c r="V29">
        <f t="shared" si="15"/>
        <v>1.5</v>
      </c>
      <c r="W29">
        <f t="shared" si="16"/>
        <v>9.2999999999999829</v>
      </c>
      <c r="X29">
        <f t="shared" si="16"/>
        <v>18.300000000000011</v>
      </c>
      <c r="Y29">
        <f t="shared" si="16"/>
        <v>1.5</v>
      </c>
    </row>
    <row r="30" spans="1:25" x14ac:dyDescent="0.3">
      <c r="A30">
        <v>8</v>
      </c>
      <c r="B30">
        <f t="shared" si="17"/>
        <v>47</v>
      </c>
      <c r="C30" s="5">
        <f t="shared" si="17"/>
        <v>47.75</v>
      </c>
      <c r="D30" s="2">
        <f t="shared" si="17"/>
        <v>65.75</v>
      </c>
      <c r="E30" s="5">
        <f t="shared" si="17"/>
        <v>62.75</v>
      </c>
      <c r="F30">
        <f t="shared" si="18"/>
        <v>0.75</v>
      </c>
      <c r="G30">
        <f t="shared" si="19"/>
        <v>18.75</v>
      </c>
      <c r="H30">
        <f t="shared" si="20"/>
        <v>15.75</v>
      </c>
      <c r="I30">
        <f t="shared" si="21"/>
        <v>0.75</v>
      </c>
      <c r="J30">
        <f t="shared" si="21"/>
        <v>18.75</v>
      </c>
      <c r="K30">
        <f t="shared" si="21"/>
        <v>15.75</v>
      </c>
      <c r="O30">
        <v>9</v>
      </c>
    </row>
    <row r="31" spans="1:25" x14ac:dyDescent="0.3">
      <c r="A31">
        <v>9</v>
      </c>
      <c r="O31">
        <v>10</v>
      </c>
      <c r="P31">
        <f t="shared" ref="P31:Q36" si="22">B12+1.1*P12</f>
        <v>202.1</v>
      </c>
      <c r="Q31" s="5">
        <f t="shared" si="22"/>
        <v>211.2</v>
      </c>
      <c r="R31" s="2">
        <f t="shared" si="12"/>
        <v>194.8</v>
      </c>
      <c r="S31" s="5">
        <f t="shared" si="12"/>
        <v>203.1</v>
      </c>
      <c r="T31">
        <f t="shared" si="13"/>
        <v>9.0999999999999943</v>
      </c>
      <c r="U31">
        <f t="shared" si="14"/>
        <v>-7.2999999999999829</v>
      </c>
      <c r="V31">
        <f t="shared" si="15"/>
        <v>1</v>
      </c>
      <c r="W31">
        <f t="shared" si="16"/>
        <v>9.0999999999999943</v>
      </c>
      <c r="X31">
        <f t="shared" si="16"/>
        <v>7.2999999999999829</v>
      </c>
      <c r="Y31">
        <f t="shared" si="16"/>
        <v>1</v>
      </c>
    </row>
    <row r="32" spans="1:25" x14ac:dyDescent="0.3">
      <c r="A32">
        <v>10</v>
      </c>
      <c r="B32">
        <f t="shared" si="17"/>
        <v>85.25</v>
      </c>
      <c r="C32" s="5">
        <f t="shared" si="17"/>
        <v>63</v>
      </c>
      <c r="D32" s="2">
        <f t="shared" si="17"/>
        <v>86.5</v>
      </c>
      <c r="E32" s="5">
        <f t="shared" si="17"/>
        <v>86.25</v>
      </c>
      <c r="F32">
        <f t="shared" si="18"/>
        <v>-22.25</v>
      </c>
      <c r="G32">
        <f t="shared" si="19"/>
        <v>1.25</v>
      </c>
      <c r="H32">
        <f t="shared" si="20"/>
        <v>1</v>
      </c>
      <c r="I32">
        <f t="shared" si="21"/>
        <v>22.25</v>
      </c>
      <c r="J32">
        <f t="shared" si="21"/>
        <v>1.25</v>
      </c>
      <c r="K32">
        <f t="shared" si="21"/>
        <v>1</v>
      </c>
      <c r="O32">
        <v>11</v>
      </c>
      <c r="P32">
        <f t="shared" si="22"/>
        <v>293.8</v>
      </c>
      <c r="Q32" s="5">
        <f t="shared" si="22"/>
        <v>280.10000000000002</v>
      </c>
      <c r="R32" s="2">
        <f t="shared" si="12"/>
        <v>275</v>
      </c>
      <c r="T32">
        <f t="shared" si="13"/>
        <v>-13.699999999999989</v>
      </c>
      <c r="U32">
        <f t="shared" si="14"/>
        <v>-18.800000000000011</v>
      </c>
      <c r="W32">
        <f t="shared" si="16"/>
        <v>13.699999999999989</v>
      </c>
      <c r="X32">
        <f t="shared" si="16"/>
        <v>18.800000000000011</v>
      </c>
    </row>
    <row r="33" spans="1:25" x14ac:dyDescent="0.3">
      <c r="A33">
        <v>11</v>
      </c>
      <c r="B33">
        <f t="shared" si="17"/>
        <v>157</v>
      </c>
      <c r="C33" s="5">
        <f t="shared" si="17"/>
        <v>163.25</v>
      </c>
      <c r="D33" s="2">
        <f t="shared" si="17"/>
        <v>161</v>
      </c>
      <c r="F33">
        <f t="shared" si="18"/>
        <v>6.25</v>
      </c>
      <c r="G33">
        <f t="shared" si="19"/>
        <v>4</v>
      </c>
      <c r="I33">
        <f t="shared" si="21"/>
        <v>6.25</v>
      </c>
      <c r="J33">
        <f t="shared" si="21"/>
        <v>4</v>
      </c>
      <c r="O33">
        <v>12</v>
      </c>
      <c r="P33">
        <f t="shared" si="22"/>
        <v>226.8</v>
      </c>
      <c r="Q33" s="5">
        <f t="shared" si="22"/>
        <v>212.6</v>
      </c>
      <c r="R33" s="2">
        <f t="shared" si="12"/>
        <v>235.6</v>
      </c>
      <c r="T33">
        <f t="shared" si="13"/>
        <v>-14.200000000000017</v>
      </c>
      <c r="U33">
        <f t="shared" si="14"/>
        <v>8.7999999999999829</v>
      </c>
      <c r="W33">
        <f t="shared" si="16"/>
        <v>14.200000000000017</v>
      </c>
      <c r="X33">
        <f t="shared" si="16"/>
        <v>8.7999999999999829</v>
      </c>
    </row>
    <row r="34" spans="1:25" x14ac:dyDescent="0.3">
      <c r="A34">
        <v>12</v>
      </c>
      <c r="B34">
        <f t="shared" si="17"/>
        <v>118.5</v>
      </c>
      <c r="C34" s="5">
        <f t="shared" si="17"/>
        <v>138.5</v>
      </c>
      <c r="D34" s="2">
        <f t="shared" si="17"/>
        <v>104.5</v>
      </c>
      <c r="F34">
        <f t="shared" si="18"/>
        <v>20</v>
      </c>
      <c r="G34">
        <f t="shared" si="19"/>
        <v>-14</v>
      </c>
      <c r="I34">
        <f t="shared" si="21"/>
        <v>20</v>
      </c>
      <c r="J34">
        <f t="shared" si="21"/>
        <v>14</v>
      </c>
      <c r="O34">
        <v>13</v>
      </c>
      <c r="P34">
        <f t="shared" si="22"/>
        <v>212.4</v>
      </c>
      <c r="Q34" s="5">
        <f t="shared" si="22"/>
        <v>185</v>
      </c>
      <c r="R34" s="2">
        <f t="shared" si="12"/>
        <v>218.9</v>
      </c>
      <c r="S34" s="5">
        <f t="shared" si="12"/>
        <v>209.3</v>
      </c>
      <c r="T34">
        <f t="shared" si="13"/>
        <v>-27.400000000000006</v>
      </c>
      <c r="U34">
        <f t="shared" si="14"/>
        <v>6.5</v>
      </c>
      <c r="V34">
        <f t="shared" si="15"/>
        <v>-3.0999999999999943</v>
      </c>
      <c r="W34">
        <f t="shared" si="16"/>
        <v>27.400000000000006</v>
      </c>
      <c r="X34">
        <f t="shared" si="16"/>
        <v>6.5</v>
      </c>
      <c r="Y34">
        <f t="shared" si="16"/>
        <v>3.0999999999999943</v>
      </c>
    </row>
    <row r="35" spans="1:25" x14ac:dyDescent="0.3">
      <c r="A35">
        <v>13</v>
      </c>
      <c r="B35">
        <f t="shared" si="17"/>
        <v>58.5</v>
      </c>
      <c r="C35" s="5">
        <f t="shared" si="17"/>
        <v>99.5</v>
      </c>
      <c r="D35" s="2">
        <f t="shared" si="17"/>
        <v>79.25</v>
      </c>
      <c r="E35" s="5">
        <f t="shared" si="17"/>
        <v>86.75</v>
      </c>
      <c r="F35">
        <f t="shared" si="18"/>
        <v>41</v>
      </c>
      <c r="G35">
        <f t="shared" si="19"/>
        <v>20.75</v>
      </c>
      <c r="H35">
        <f t="shared" si="20"/>
        <v>28.25</v>
      </c>
      <c r="I35">
        <f t="shared" si="21"/>
        <v>41</v>
      </c>
      <c r="J35">
        <f t="shared" si="21"/>
        <v>20.75</v>
      </c>
      <c r="K35">
        <f t="shared" si="21"/>
        <v>28.25</v>
      </c>
      <c r="O35">
        <v>14</v>
      </c>
      <c r="P35">
        <f t="shared" si="22"/>
        <v>211.6</v>
      </c>
      <c r="Q35" s="5">
        <f t="shared" si="22"/>
        <v>195.1</v>
      </c>
      <c r="R35" s="2">
        <f t="shared" si="12"/>
        <v>223.60000000000002</v>
      </c>
      <c r="S35" s="5">
        <f t="shared" si="12"/>
        <v>203.6</v>
      </c>
      <c r="T35">
        <f t="shared" si="13"/>
        <v>-16.5</v>
      </c>
      <c r="U35">
        <f t="shared" si="14"/>
        <v>12.000000000000028</v>
      </c>
      <c r="V35">
        <f t="shared" si="15"/>
        <v>-8</v>
      </c>
      <c r="W35">
        <f t="shared" si="16"/>
        <v>16.5</v>
      </c>
      <c r="X35">
        <f t="shared" si="16"/>
        <v>12.000000000000028</v>
      </c>
      <c r="Y35">
        <f t="shared" si="16"/>
        <v>8</v>
      </c>
    </row>
    <row r="36" spans="1:25" x14ac:dyDescent="0.3">
      <c r="A36">
        <v>14</v>
      </c>
      <c r="B36">
        <f t="shared" si="17"/>
        <v>80.5</v>
      </c>
      <c r="C36" s="5">
        <f t="shared" si="17"/>
        <v>106.75</v>
      </c>
      <c r="D36" s="2">
        <f t="shared" si="17"/>
        <v>64</v>
      </c>
      <c r="E36" s="5">
        <f t="shared" si="17"/>
        <v>101</v>
      </c>
      <c r="F36">
        <f t="shared" si="18"/>
        <v>26.25</v>
      </c>
      <c r="G36">
        <f t="shared" si="19"/>
        <v>-16.5</v>
      </c>
      <c r="H36">
        <f t="shared" si="20"/>
        <v>20.5</v>
      </c>
      <c r="I36">
        <f t="shared" si="21"/>
        <v>26.25</v>
      </c>
      <c r="J36">
        <f t="shared" si="21"/>
        <v>16.5</v>
      </c>
      <c r="K36">
        <f t="shared" si="21"/>
        <v>20.5</v>
      </c>
      <c r="O36">
        <v>15</v>
      </c>
      <c r="P36">
        <f t="shared" si="22"/>
        <v>212.4</v>
      </c>
      <c r="Q36" s="5">
        <f t="shared" si="22"/>
        <v>203.4</v>
      </c>
      <c r="R36" s="2">
        <f t="shared" si="12"/>
        <v>188</v>
      </c>
      <c r="S36" s="5">
        <f t="shared" si="12"/>
        <v>177.3</v>
      </c>
      <c r="T36">
        <f t="shared" si="13"/>
        <v>-9</v>
      </c>
      <c r="U36">
        <f t="shared" si="14"/>
        <v>-24.400000000000006</v>
      </c>
      <c r="V36">
        <f t="shared" si="15"/>
        <v>-35.099999999999994</v>
      </c>
      <c r="W36">
        <f t="shared" si="16"/>
        <v>9</v>
      </c>
      <c r="X36">
        <f t="shared" si="16"/>
        <v>24.400000000000006</v>
      </c>
      <c r="Y36">
        <f t="shared" si="16"/>
        <v>35.099999999999994</v>
      </c>
    </row>
    <row r="37" spans="1:25" x14ac:dyDescent="0.3">
      <c r="A37">
        <v>15</v>
      </c>
      <c r="B37">
        <f t="shared" si="17"/>
        <v>58.5</v>
      </c>
      <c r="C37" s="5">
        <f t="shared" si="17"/>
        <v>49.5</v>
      </c>
      <c r="D37" s="2">
        <f t="shared" si="17"/>
        <v>74</v>
      </c>
      <c r="E37" s="5">
        <f t="shared" si="17"/>
        <v>83.25</v>
      </c>
      <c r="F37">
        <f t="shared" si="18"/>
        <v>-9</v>
      </c>
      <c r="G37">
        <f t="shared" si="19"/>
        <v>15.5</v>
      </c>
      <c r="H37">
        <f t="shared" si="20"/>
        <v>24.75</v>
      </c>
      <c r="I37">
        <f t="shared" si="21"/>
        <v>9</v>
      </c>
      <c r="J37">
        <f t="shared" si="21"/>
        <v>15.5</v>
      </c>
      <c r="K37">
        <f t="shared" si="21"/>
        <v>24.75</v>
      </c>
      <c r="T37">
        <f t="shared" ref="T37:Y37" si="23">AVERAGE(T22:T36)</f>
        <v>-2.5153846153846255</v>
      </c>
      <c r="U37">
        <f t="shared" si="23"/>
        <v>-8.8846153846153886</v>
      </c>
      <c r="V37">
        <f t="shared" si="23"/>
        <v>-7.9</v>
      </c>
      <c r="W37">
        <f t="shared" si="23"/>
        <v>14.315384615384611</v>
      </c>
      <c r="X37">
        <f t="shared" si="23"/>
        <v>13.11538461538462</v>
      </c>
      <c r="Y37">
        <f t="shared" si="23"/>
        <v>10.31818181818182</v>
      </c>
    </row>
    <row r="38" spans="1:25" x14ac:dyDescent="0.3">
      <c r="F38">
        <f>AVERAGE(F23:F37)</f>
        <v>7.7884615384615383</v>
      </c>
      <c r="G38">
        <f>AVERAGE(G23:G37)</f>
        <v>7.5576923076923075</v>
      </c>
      <c r="H38">
        <f>AVERAGE(H23:H37)</f>
        <v>17.75</v>
      </c>
      <c r="I38">
        <f t="shared" si="21"/>
        <v>7.7884615384615383</v>
      </c>
      <c r="J38">
        <f t="shared" si="21"/>
        <v>7.5576923076923075</v>
      </c>
      <c r="K38">
        <f>AVERAGE(K23:K37)</f>
        <v>20.113636363636363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new_summary2</vt:lpstr>
      <vt:lpstr>for_estimation</vt:lpstr>
      <vt:lpstr>new_summary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MsMonkey</cp:lastModifiedBy>
  <dcterms:created xsi:type="dcterms:W3CDTF">2019-05-29T21:38:46Z</dcterms:created>
  <dcterms:modified xsi:type="dcterms:W3CDTF">2019-07-04T00:51:29Z</dcterms:modified>
</cp:coreProperties>
</file>