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통합" sheetId="11" r:id="rId1"/>
    <sheet name="삼성" sheetId="1" r:id="rId2"/>
    <sheet name="넥센" sheetId="2" r:id="rId3"/>
    <sheet name="두산" sheetId="3" r:id="rId4"/>
    <sheet name="롯데" sheetId="4" r:id="rId5"/>
    <sheet name="한화" sheetId="5" r:id="rId6"/>
    <sheet name="KIA" sheetId="6" r:id="rId7"/>
    <sheet name="KT" sheetId="7" r:id="rId8"/>
    <sheet name="LG" sheetId="8" r:id="rId9"/>
    <sheet name="NC" sheetId="9" r:id="rId10"/>
    <sheet name="SK" sheetId="10" r:id="rId11"/>
    <sheet name="키" sheetId="12" r:id="rId12"/>
  </sheets>
  <definedNames>
    <definedName name="_xlnm._FilterDatabase" localSheetId="6" hidden="1">KIA!$A$1:$AI$25</definedName>
    <definedName name="_xlnm._FilterDatabase" localSheetId="7" hidden="1">KT!$A$1:$AI$28</definedName>
    <definedName name="_xlnm._FilterDatabase" localSheetId="8" hidden="1">LG!$A$1:$AI$28</definedName>
    <definedName name="_xlnm._FilterDatabase" localSheetId="9" hidden="1">NC!$A$1:$AI$24</definedName>
    <definedName name="_xlnm._FilterDatabase" localSheetId="10" hidden="1">SK!$A$1:$AI$25</definedName>
    <definedName name="_xlnm._FilterDatabase" localSheetId="2" hidden="1">넥센!$A$1:$AI$27</definedName>
    <definedName name="_xlnm._FilterDatabase" localSheetId="3" hidden="1">두산!$A$1:$AI$25</definedName>
    <definedName name="_xlnm._FilterDatabase" localSheetId="4" hidden="1">롯데!$A$1:$AI$24</definedName>
    <definedName name="_xlnm._FilterDatabase" localSheetId="1" hidden="1">삼성!$A$1:$AI$27</definedName>
    <definedName name="_xlnm._FilterDatabase" localSheetId="0" hidden="1">통합!$A$1:$AI$251</definedName>
    <definedName name="_xlnm._FilterDatabase" localSheetId="5" hidden="1">한화!$A$1:$AI$27</definedName>
  </definedNames>
  <calcPr calcId="144525"/>
</workbook>
</file>

<file path=xl/calcChain.xml><?xml version="1.0" encoding="utf-8"?>
<calcChain xmlns="http://schemas.openxmlformats.org/spreadsheetml/2006/main">
  <c r="E251" i="11" l="1"/>
  <c r="D251" i="11"/>
  <c r="A251" i="11"/>
  <c r="E250" i="11"/>
  <c r="D250" i="11"/>
  <c r="A250" i="11"/>
  <c r="E249" i="11"/>
  <c r="D249" i="11"/>
  <c r="A249" i="11"/>
  <c r="E248" i="11"/>
  <c r="D248" i="11"/>
  <c r="A248" i="11"/>
  <c r="E247" i="11"/>
  <c r="D247" i="11"/>
  <c r="A247" i="11"/>
  <c r="E246" i="11"/>
  <c r="D246" i="11"/>
  <c r="A246" i="11"/>
  <c r="E245" i="11"/>
  <c r="D245" i="11"/>
  <c r="A245" i="11"/>
  <c r="E244" i="11"/>
  <c r="D244" i="11"/>
  <c r="A244" i="11"/>
  <c r="E243" i="11"/>
  <c r="D243" i="11"/>
  <c r="A243" i="11"/>
  <c r="E242" i="11"/>
  <c r="D242" i="11"/>
  <c r="A242" i="11"/>
  <c r="E241" i="11"/>
  <c r="D241" i="11"/>
  <c r="A241" i="11"/>
  <c r="E240" i="11"/>
  <c r="D240" i="11"/>
  <c r="A240" i="11"/>
  <c r="E239" i="11"/>
  <c r="D239" i="11"/>
  <c r="A239" i="11"/>
  <c r="E238" i="11"/>
  <c r="D238" i="11"/>
  <c r="A238" i="11"/>
  <c r="E237" i="11"/>
  <c r="D237" i="11"/>
  <c r="A237" i="11"/>
  <c r="E236" i="11"/>
  <c r="D236" i="11"/>
  <c r="A236" i="11"/>
  <c r="E235" i="11"/>
  <c r="D235" i="11"/>
  <c r="A235" i="11"/>
  <c r="E66" i="11"/>
  <c r="D66" i="11"/>
  <c r="A66" i="11"/>
  <c r="E65" i="11"/>
  <c r="D65" i="11"/>
  <c r="A65" i="11"/>
  <c r="E64" i="11"/>
  <c r="D64" i="11"/>
  <c r="A64" i="11"/>
  <c r="E63" i="11"/>
  <c r="D63" i="11"/>
  <c r="A63" i="11"/>
  <c r="E62" i="11"/>
  <c r="D62" i="11"/>
  <c r="A62" i="11"/>
  <c r="E17" i="11"/>
  <c r="D17" i="11"/>
  <c r="A17" i="11"/>
  <c r="E16" i="11"/>
  <c r="D16" i="11"/>
  <c r="A16" i="11"/>
  <c r="E234" i="11"/>
  <c r="D234" i="11"/>
  <c r="A234" i="11"/>
  <c r="E233" i="11"/>
  <c r="D233" i="11"/>
  <c r="A233" i="11"/>
  <c r="E232" i="11"/>
  <c r="D232" i="11"/>
  <c r="A232" i="11"/>
  <c r="E231" i="11"/>
  <c r="D231" i="11"/>
  <c r="A231" i="11"/>
  <c r="E230" i="11"/>
  <c r="D230" i="11"/>
  <c r="A230" i="11"/>
  <c r="E229" i="11"/>
  <c r="D229" i="11"/>
  <c r="A229" i="11"/>
  <c r="E228" i="11"/>
  <c r="D228" i="11"/>
  <c r="A228" i="11"/>
  <c r="E227" i="11"/>
  <c r="D227" i="11"/>
  <c r="A227" i="11"/>
  <c r="E226" i="11"/>
  <c r="D226" i="11"/>
  <c r="A226" i="11"/>
  <c r="E225" i="11"/>
  <c r="D225" i="11"/>
  <c r="A225" i="11"/>
  <c r="E224" i="11"/>
  <c r="D224" i="11"/>
  <c r="A224" i="11"/>
  <c r="E223" i="11"/>
  <c r="D223" i="11"/>
  <c r="A223" i="11"/>
  <c r="E222" i="11"/>
  <c r="D222" i="11"/>
  <c r="A222" i="11"/>
  <c r="E221" i="11"/>
  <c r="D221" i="11"/>
  <c r="A221" i="11"/>
  <c r="E220" i="11"/>
  <c r="D220" i="11"/>
  <c r="A220" i="11"/>
  <c r="E61" i="11"/>
  <c r="D61" i="11"/>
  <c r="A61" i="11"/>
  <c r="E60" i="11"/>
  <c r="D60" i="11"/>
  <c r="A60" i="11"/>
  <c r="E59" i="11"/>
  <c r="D59" i="11"/>
  <c r="A59" i="11"/>
  <c r="E58" i="11"/>
  <c r="D58" i="11"/>
  <c r="A58" i="11"/>
  <c r="E57" i="11"/>
  <c r="D57" i="11"/>
  <c r="A57" i="11"/>
  <c r="E15" i="11"/>
  <c r="D15" i="11"/>
  <c r="A15" i="11"/>
  <c r="E14" i="11"/>
  <c r="D14" i="11"/>
  <c r="A14" i="11"/>
  <c r="E13" i="11"/>
  <c r="D13" i="11"/>
  <c r="A13" i="11"/>
  <c r="E219" i="11"/>
  <c r="D219" i="11"/>
  <c r="A219" i="11"/>
  <c r="E218" i="11"/>
  <c r="D218" i="11"/>
  <c r="A218" i="11"/>
  <c r="E217" i="11"/>
  <c r="D217" i="11"/>
  <c r="A217" i="11"/>
  <c r="E216" i="11"/>
  <c r="D216" i="11"/>
  <c r="A216" i="11"/>
  <c r="E215" i="11"/>
  <c r="D215" i="11"/>
  <c r="A215" i="11"/>
  <c r="E214" i="11"/>
  <c r="D214" i="11"/>
  <c r="A214" i="11"/>
  <c r="E213" i="11"/>
  <c r="D213" i="11"/>
  <c r="A213" i="11"/>
  <c r="E212" i="11"/>
  <c r="D212" i="11"/>
  <c r="A212" i="11"/>
  <c r="E211" i="11"/>
  <c r="D211" i="11"/>
  <c r="A211" i="11"/>
  <c r="E210" i="11"/>
  <c r="D210" i="11"/>
  <c r="A210" i="11"/>
  <c r="E209" i="11"/>
  <c r="D209" i="11"/>
  <c r="A209" i="11"/>
  <c r="E208" i="11"/>
  <c r="D208" i="11"/>
  <c r="A208" i="11"/>
  <c r="E207" i="11"/>
  <c r="D207" i="11"/>
  <c r="A207" i="11"/>
  <c r="E206" i="11"/>
  <c r="D206" i="11"/>
  <c r="A206" i="11"/>
  <c r="E205" i="11"/>
  <c r="D205" i="11"/>
  <c r="A205" i="11"/>
  <c r="E204" i="11"/>
  <c r="D204" i="11"/>
  <c r="A204" i="11"/>
  <c r="E203" i="11"/>
  <c r="D203" i="11"/>
  <c r="A203" i="11"/>
  <c r="E202" i="11"/>
  <c r="D202" i="11"/>
  <c r="A202" i="11"/>
  <c r="E201" i="11"/>
  <c r="D201" i="11"/>
  <c r="A201" i="11"/>
  <c r="E56" i="11"/>
  <c r="D56" i="11"/>
  <c r="A56" i="11"/>
  <c r="E55" i="11"/>
  <c r="D55" i="11"/>
  <c r="A55" i="11"/>
  <c r="E54" i="11"/>
  <c r="D54" i="11"/>
  <c r="A54" i="11"/>
  <c r="E53" i="11"/>
  <c r="D53" i="11"/>
  <c r="A53" i="11"/>
  <c r="E52" i="11"/>
  <c r="D52" i="11"/>
  <c r="A52" i="11"/>
  <c r="E51" i="11"/>
  <c r="D51" i="11"/>
  <c r="A51" i="11"/>
  <c r="E50" i="11"/>
  <c r="D50" i="11"/>
  <c r="A50" i="11"/>
  <c r="E49" i="11"/>
  <c r="D49" i="11"/>
  <c r="A49" i="11"/>
  <c r="E200" i="11"/>
  <c r="D200" i="11"/>
  <c r="A200" i="11"/>
  <c r="E199" i="11"/>
  <c r="D199" i="11"/>
  <c r="A199" i="11"/>
  <c r="E198" i="11"/>
  <c r="D198" i="11"/>
  <c r="A198" i="11"/>
  <c r="E197" i="11"/>
  <c r="D197" i="11"/>
  <c r="A197" i="11"/>
  <c r="E196" i="11"/>
  <c r="D196" i="11"/>
  <c r="A196" i="11"/>
  <c r="E195" i="11"/>
  <c r="D195" i="11"/>
  <c r="A195" i="11"/>
  <c r="E194" i="11"/>
  <c r="D194" i="11"/>
  <c r="A194" i="11"/>
  <c r="E193" i="11"/>
  <c r="D193" i="11"/>
  <c r="A193" i="11"/>
  <c r="E192" i="11"/>
  <c r="D192" i="11"/>
  <c r="A192" i="11"/>
  <c r="E191" i="11"/>
  <c r="D191" i="11"/>
  <c r="A191" i="11"/>
  <c r="E190" i="11"/>
  <c r="D190" i="11"/>
  <c r="A190" i="11"/>
  <c r="E189" i="11"/>
  <c r="D189" i="11"/>
  <c r="A189" i="11"/>
  <c r="E188" i="11"/>
  <c r="D188" i="11"/>
  <c r="A188" i="11"/>
  <c r="E187" i="11"/>
  <c r="D187" i="11"/>
  <c r="A187" i="11"/>
  <c r="E186" i="11"/>
  <c r="D186" i="11"/>
  <c r="A186" i="11"/>
  <c r="E185" i="11"/>
  <c r="D185" i="11"/>
  <c r="A185" i="11"/>
  <c r="E184" i="11"/>
  <c r="D184" i="11"/>
  <c r="A184" i="11"/>
  <c r="E183" i="11"/>
  <c r="D183" i="11"/>
  <c r="A183" i="11"/>
  <c r="E182" i="11"/>
  <c r="D182" i="11"/>
  <c r="A182" i="11"/>
  <c r="E181" i="11"/>
  <c r="D181" i="11"/>
  <c r="A181" i="11"/>
  <c r="E180" i="11"/>
  <c r="D180" i="11"/>
  <c r="A180" i="11"/>
  <c r="E179" i="11"/>
  <c r="D179" i="11"/>
  <c r="A179" i="11"/>
  <c r="E48" i="11"/>
  <c r="D48" i="11"/>
  <c r="A48" i="11"/>
  <c r="E47" i="11"/>
  <c r="D47" i="11"/>
  <c r="A47" i="11"/>
  <c r="E46" i="11"/>
  <c r="D46" i="11"/>
  <c r="A46" i="11"/>
  <c r="E45" i="11"/>
  <c r="D45" i="11"/>
  <c r="A45" i="11"/>
  <c r="E44" i="11"/>
  <c r="D44" i="11"/>
  <c r="A44" i="11"/>
  <c r="E178" i="11"/>
  <c r="D178" i="11"/>
  <c r="A178" i="11"/>
  <c r="E177" i="11"/>
  <c r="D177" i="11"/>
  <c r="A177" i="11"/>
  <c r="E176" i="11"/>
  <c r="D176" i="11"/>
  <c r="A176" i="11"/>
  <c r="E175" i="11"/>
  <c r="D175" i="11"/>
  <c r="A175" i="11"/>
  <c r="E174" i="11"/>
  <c r="D174" i="11"/>
  <c r="A174" i="11"/>
  <c r="E173" i="11"/>
  <c r="D173" i="11"/>
  <c r="A173" i="11"/>
  <c r="E172" i="11"/>
  <c r="D172" i="11"/>
  <c r="A172" i="11"/>
  <c r="E171" i="11"/>
  <c r="D171" i="11"/>
  <c r="A171" i="11"/>
  <c r="E170" i="11"/>
  <c r="D170" i="11"/>
  <c r="A170" i="11"/>
  <c r="E169" i="11"/>
  <c r="D169" i="11"/>
  <c r="A169" i="11"/>
  <c r="E168" i="11"/>
  <c r="D168" i="11"/>
  <c r="A168" i="11"/>
  <c r="E167" i="11"/>
  <c r="D167" i="11"/>
  <c r="A167" i="11"/>
  <c r="E166" i="11"/>
  <c r="D166" i="11"/>
  <c r="A166" i="11"/>
  <c r="E165" i="11"/>
  <c r="D165" i="11"/>
  <c r="A165" i="11"/>
  <c r="E164" i="11"/>
  <c r="D164" i="11"/>
  <c r="A164" i="11"/>
  <c r="E163" i="11"/>
  <c r="D163" i="11"/>
  <c r="A163" i="11"/>
  <c r="E162" i="11"/>
  <c r="D162" i="11"/>
  <c r="A162" i="11"/>
  <c r="E43" i="11"/>
  <c r="D43" i="11"/>
  <c r="A43" i="11"/>
  <c r="E42" i="11"/>
  <c r="D42" i="11"/>
  <c r="A42" i="11"/>
  <c r="E41" i="11"/>
  <c r="D41" i="11"/>
  <c r="A41" i="11"/>
  <c r="E40" i="11"/>
  <c r="D40" i="11"/>
  <c r="A40" i="11"/>
  <c r="E39" i="11"/>
  <c r="D39" i="11"/>
  <c r="A39" i="11"/>
  <c r="E12" i="11"/>
  <c r="D12" i="11"/>
  <c r="A12" i="11"/>
  <c r="E11" i="11"/>
  <c r="D11" i="11"/>
  <c r="A11" i="11"/>
  <c r="E161" i="11"/>
  <c r="D161" i="11"/>
  <c r="A161" i="11"/>
  <c r="E160" i="11"/>
  <c r="D160" i="11"/>
  <c r="A160" i="11"/>
  <c r="E159" i="11"/>
  <c r="D159" i="11"/>
  <c r="A159" i="11"/>
  <c r="E158" i="11"/>
  <c r="D158" i="11"/>
  <c r="A158" i="11"/>
  <c r="E157" i="11"/>
  <c r="D157" i="11"/>
  <c r="A157" i="11"/>
  <c r="E156" i="11"/>
  <c r="D156" i="11"/>
  <c r="A156" i="11"/>
  <c r="E155" i="11"/>
  <c r="D155" i="11"/>
  <c r="A155" i="11"/>
  <c r="E154" i="11"/>
  <c r="D154" i="11"/>
  <c r="A154" i="11"/>
  <c r="E153" i="11"/>
  <c r="D153" i="11"/>
  <c r="A153" i="11"/>
  <c r="E152" i="11"/>
  <c r="D152" i="11"/>
  <c r="A152" i="11"/>
  <c r="E151" i="11"/>
  <c r="D151" i="11"/>
  <c r="A151" i="11"/>
  <c r="E150" i="11"/>
  <c r="D150" i="11"/>
  <c r="A150" i="11"/>
  <c r="E149" i="11"/>
  <c r="D149" i="11"/>
  <c r="A149" i="11"/>
  <c r="E148" i="11"/>
  <c r="D148" i="11"/>
  <c r="A148" i="11"/>
  <c r="E147" i="11"/>
  <c r="D147" i="11"/>
  <c r="A147" i="11"/>
  <c r="E146" i="11"/>
  <c r="D146" i="11"/>
  <c r="A146" i="11"/>
  <c r="E145" i="11"/>
  <c r="D145" i="11"/>
  <c r="A145" i="11"/>
  <c r="E144" i="11"/>
  <c r="D144" i="11"/>
  <c r="A144" i="11"/>
  <c r="E143" i="11"/>
  <c r="D143" i="11"/>
  <c r="A143" i="11"/>
  <c r="E142" i="11"/>
  <c r="D142" i="11"/>
  <c r="A142" i="11"/>
  <c r="E141" i="11"/>
  <c r="D141" i="11"/>
  <c r="A141" i="11"/>
  <c r="E38" i="11"/>
  <c r="D38" i="11"/>
  <c r="A38" i="11"/>
  <c r="E37" i="11"/>
  <c r="D37" i="11"/>
  <c r="A37" i="11"/>
  <c r="E36" i="11"/>
  <c r="D36" i="11"/>
  <c r="A36" i="11"/>
  <c r="E35" i="11"/>
  <c r="D35" i="11"/>
  <c r="A35" i="11"/>
  <c r="E10" i="11"/>
  <c r="D10" i="11"/>
  <c r="A10" i="11"/>
  <c r="E140" i="11"/>
  <c r="D140" i="11"/>
  <c r="A140" i="11"/>
  <c r="E139" i="11"/>
  <c r="D139" i="11"/>
  <c r="A139" i="11"/>
  <c r="E138" i="11"/>
  <c r="D138" i="11"/>
  <c r="A138" i="11"/>
  <c r="E137" i="11"/>
  <c r="D137" i="11"/>
  <c r="A137" i="11"/>
  <c r="E136" i="11"/>
  <c r="D136" i="11"/>
  <c r="A136" i="11"/>
  <c r="E135" i="11"/>
  <c r="D135" i="11"/>
  <c r="A135" i="11"/>
  <c r="E134" i="11"/>
  <c r="D134" i="11"/>
  <c r="A134" i="11"/>
  <c r="E133" i="11"/>
  <c r="D133" i="11"/>
  <c r="A133" i="11"/>
  <c r="E132" i="11"/>
  <c r="D132" i="11"/>
  <c r="A132" i="11"/>
  <c r="E131" i="11"/>
  <c r="D131" i="11"/>
  <c r="A131" i="11"/>
  <c r="E130" i="11"/>
  <c r="D130" i="11"/>
  <c r="A130" i="11"/>
  <c r="E129" i="11"/>
  <c r="D129" i="11"/>
  <c r="A129" i="11"/>
  <c r="E128" i="11"/>
  <c r="D128" i="11"/>
  <c r="A128" i="11"/>
  <c r="E127" i="11"/>
  <c r="D127" i="11"/>
  <c r="A127" i="11"/>
  <c r="E126" i="11"/>
  <c r="D126" i="11"/>
  <c r="A126" i="11"/>
  <c r="E125" i="11"/>
  <c r="D125" i="11"/>
  <c r="A125" i="11"/>
  <c r="E124" i="11"/>
  <c r="D124" i="11"/>
  <c r="A124" i="11"/>
  <c r="E123" i="11"/>
  <c r="D123" i="11"/>
  <c r="A123" i="11"/>
  <c r="E34" i="11"/>
  <c r="D34" i="11"/>
  <c r="A34" i="11"/>
  <c r="E33" i="11"/>
  <c r="D33" i="11"/>
  <c r="A33" i="11"/>
  <c r="E32" i="11"/>
  <c r="D32" i="11"/>
  <c r="A32" i="11"/>
  <c r="E31" i="11"/>
  <c r="D31" i="11"/>
  <c r="A31" i="11"/>
  <c r="E9" i="11"/>
  <c r="D9" i="11"/>
  <c r="A9" i="11"/>
  <c r="E122" i="11"/>
  <c r="D122" i="11"/>
  <c r="A122" i="11"/>
  <c r="E121" i="11"/>
  <c r="D121" i="11"/>
  <c r="A121" i="11"/>
  <c r="E120" i="11"/>
  <c r="D120" i="11"/>
  <c r="A120" i="11"/>
  <c r="E119" i="11"/>
  <c r="D119" i="11"/>
  <c r="A119" i="11"/>
  <c r="E118" i="11"/>
  <c r="D118" i="11"/>
  <c r="A118" i="11"/>
  <c r="E117" i="11"/>
  <c r="D117" i="11"/>
  <c r="A117" i="11"/>
  <c r="E116" i="11"/>
  <c r="D116" i="11"/>
  <c r="A116" i="11"/>
  <c r="E115" i="11"/>
  <c r="D115" i="11"/>
  <c r="A115" i="11"/>
  <c r="E114" i="11"/>
  <c r="D114" i="11"/>
  <c r="A114" i="11"/>
  <c r="E113" i="11"/>
  <c r="D113" i="11"/>
  <c r="A113" i="11"/>
  <c r="E112" i="11"/>
  <c r="D112" i="11"/>
  <c r="A112" i="11"/>
  <c r="E111" i="11"/>
  <c r="D111" i="11"/>
  <c r="A111" i="11"/>
  <c r="E110" i="11"/>
  <c r="D110" i="11"/>
  <c r="A110" i="11"/>
  <c r="E109" i="11"/>
  <c r="D109" i="11"/>
  <c r="A109" i="11"/>
  <c r="E108" i="11"/>
  <c r="D108" i="11"/>
  <c r="A108" i="11"/>
  <c r="E107" i="11"/>
  <c r="D107" i="11"/>
  <c r="A107" i="11"/>
  <c r="E30" i="11"/>
  <c r="D30" i="11"/>
  <c r="A30" i="11"/>
  <c r="E29" i="11"/>
  <c r="D29" i="11"/>
  <c r="A29" i="11"/>
  <c r="E28" i="11"/>
  <c r="D28" i="11"/>
  <c r="A28" i="11"/>
  <c r="E27" i="11"/>
  <c r="D27" i="11"/>
  <c r="A27" i="11"/>
  <c r="E8" i="11"/>
  <c r="D8" i="11"/>
  <c r="A8" i="11"/>
  <c r="E7" i="11"/>
  <c r="D7" i="11"/>
  <c r="A7" i="11"/>
  <c r="E6" i="11"/>
  <c r="D6" i="11"/>
  <c r="A6" i="11"/>
  <c r="E5" i="11"/>
  <c r="D5" i="11"/>
  <c r="A5" i="11"/>
  <c r="E106" i="11"/>
  <c r="D106" i="11"/>
  <c r="A106" i="11"/>
  <c r="E105" i="11"/>
  <c r="D105" i="11"/>
  <c r="A105" i="11"/>
  <c r="E104" i="11"/>
  <c r="D104" i="11"/>
  <c r="A104" i="11"/>
  <c r="E103" i="11"/>
  <c r="D103" i="11"/>
  <c r="A103" i="11"/>
  <c r="E102" i="11"/>
  <c r="D102" i="11"/>
  <c r="A102" i="11"/>
  <c r="E101" i="11"/>
  <c r="D101" i="11"/>
  <c r="A101" i="11"/>
  <c r="E100" i="11"/>
  <c r="D100" i="11"/>
  <c r="A100" i="11"/>
  <c r="E99" i="11"/>
  <c r="D99" i="11"/>
  <c r="A99" i="11"/>
  <c r="E98" i="11"/>
  <c r="D98" i="11"/>
  <c r="A98" i="11"/>
  <c r="E97" i="11"/>
  <c r="D97" i="11"/>
  <c r="A97" i="11"/>
  <c r="E96" i="11"/>
  <c r="D96" i="11"/>
  <c r="A96" i="11"/>
  <c r="E95" i="11"/>
  <c r="D95" i="11"/>
  <c r="A95" i="11"/>
  <c r="E94" i="11"/>
  <c r="D94" i="11"/>
  <c r="A94" i="11"/>
  <c r="E93" i="11"/>
  <c r="D93" i="11"/>
  <c r="A93" i="11"/>
  <c r="E92" i="11"/>
  <c r="D92" i="11"/>
  <c r="A92" i="11"/>
  <c r="E91" i="11"/>
  <c r="D91" i="11"/>
  <c r="A91" i="11"/>
  <c r="E90" i="11"/>
  <c r="D90" i="11"/>
  <c r="A90" i="11"/>
  <c r="E89" i="11"/>
  <c r="D89" i="11"/>
  <c r="A89" i="11"/>
  <c r="E88" i="11"/>
  <c r="D88" i="11"/>
  <c r="A88" i="11"/>
  <c r="E87" i="11"/>
  <c r="D87" i="11"/>
  <c r="A87" i="11"/>
  <c r="E26" i="11"/>
  <c r="D26" i="11"/>
  <c r="A26" i="11"/>
  <c r="E25" i="11"/>
  <c r="D25" i="11"/>
  <c r="A25" i="11"/>
  <c r="E24" i="11"/>
  <c r="D24" i="11"/>
  <c r="A24" i="11"/>
  <c r="E23" i="11"/>
  <c r="D23" i="11"/>
  <c r="A23" i="11"/>
  <c r="E4" i="11"/>
  <c r="D4" i="11"/>
  <c r="A4" i="11"/>
  <c r="E3" i="11"/>
  <c r="D3" i="11"/>
  <c r="A3" i="11"/>
  <c r="E86" i="11"/>
  <c r="D86" i="11"/>
  <c r="A86" i="11"/>
  <c r="E85" i="11"/>
  <c r="D85" i="11"/>
  <c r="A85" i="11"/>
  <c r="E84" i="11"/>
  <c r="D84" i="11"/>
  <c r="A84" i="11"/>
  <c r="E83" i="11"/>
  <c r="D83" i="11"/>
  <c r="A83" i="11"/>
  <c r="E82" i="11"/>
  <c r="D82" i="11"/>
  <c r="A82" i="11"/>
  <c r="E81" i="11"/>
  <c r="D81" i="11"/>
  <c r="A81" i="11"/>
  <c r="E80" i="11"/>
  <c r="D80" i="11"/>
  <c r="A80" i="11"/>
  <c r="E79" i="11"/>
  <c r="D79" i="11"/>
  <c r="A79" i="11"/>
  <c r="E78" i="11"/>
  <c r="D78" i="11"/>
  <c r="A78" i="11"/>
  <c r="E77" i="11"/>
  <c r="D77" i="11"/>
  <c r="A77" i="11"/>
  <c r="E76" i="11"/>
  <c r="D76" i="11"/>
  <c r="A76" i="11"/>
  <c r="E75" i="11"/>
  <c r="D75" i="11"/>
  <c r="A75" i="11"/>
  <c r="E74" i="11"/>
  <c r="D74" i="11"/>
  <c r="A74" i="11"/>
  <c r="E73" i="11"/>
  <c r="D73" i="11"/>
  <c r="A73" i="11"/>
  <c r="E72" i="11"/>
  <c r="D72" i="11"/>
  <c r="A72" i="11"/>
  <c r="E71" i="11"/>
  <c r="D71" i="11"/>
  <c r="A71" i="11"/>
  <c r="E70" i="11"/>
  <c r="D70" i="11"/>
  <c r="A70" i="11"/>
  <c r="E69" i="11"/>
  <c r="D69" i="11"/>
  <c r="A69" i="11"/>
  <c r="E68" i="11"/>
  <c r="D68" i="11"/>
  <c r="A68" i="11"/>
  <c r="E67" i="11"/>
  <c r="D67" i="11"/>
  <c r="A67" i="11"/>
  <c r="E22" i="11"/>
  <c r="D22" i="11"/>
  <c r="A22" i="11"/>
  <c r="E21" i="11"/>
  <c r="D21" i="11"/>
  <c r="A21" i="11"/>
  <c r="E20" i="11"/>
  <c r="D20" i="11"/>
  <c r="A20" i="11"/>
  <c r="E19" i="11"/>
  <c r="D19" i="11"/>
  <c r="A19" i="11"/>
  <c r="E18" i="11"/>
  <c r="D18" i="11"/>
  <c r="A18" i="11"/>
  <c r="E2" i="11"/>
  <c r="D2" i="11"/>
  <c r="A2" i="11"/>
  <c r="E4" i="10"/>
  <c r="E9" i="10"/>
  <c r="E10" i="10"/>
  <c r="E11" i="10"/>
  <c r="E12" i="10"/>
  <c r="E13" i="10"/>
  <c r="E3" i="10"/>
  <c r="E5" i="10"/>
  <c r="E14" i="10"/>
  <c r="E6" i="10"/>
  <c r="E15" i="10"/>
  <c r="E16" i="10"/>
  <c r="E7" i="10"/>
  <c r="E17" i="10"/>
  <c r="E8" i="10"/>
  <c r="E18" i="10"/>
  <c r="E19" i="10"/>
  <c r="E20" i="10"/>
  <c r="E21" i="10"/>
  <c r="E22" i="10"/>
  <c r="E23" i="10"/>
  <c r="E24" i="10"/>
  <c r="E25" i="10"/>
  <c r="D4" i="10"/>
  <c r="D9" i="10"/>
  <c r="D10" i="10"/>
  <c r="D11" i="10"/>
  <c r="D12" i="10"/>
  <c r="D13" i="10"/>
  <c r="D3" i="10"/>
  <c r="D5" i="10"/>
  <c r="D14" i="10"/>
  <c r="D6" i="10"/>
  <c r="D15" i="10"/>
  <c r="D16" i="10"/>
  <c r="D7" i="10"/>
  <c r="D17" i="10"/>
  <c r="D8" i="10"/>
  <c r="D18" i="10"/>
  <c r="D19" i="10"/>
  <c r="D20" i="10"/>
  <c r="D21" i="10"/>
  <c r="D22" i="10"/>
  <c r="D23" i="10"/>
  <c r="D24" i="10"/>
  <c r="D25" i="10"/>
  <c r="E2" i="10"/>
  <c r="D2" i="10"/>
  <c r="E10" i="9"/>
  <c r="E5" i="9"/>
  <c r="E11" i="9"/>
  <c r="E12" i="9"/>
  <c r="E13" i="9"/>
  <c r="E3" i="9"/>
  <c r="E14" i="9"/>
  <c r="E4" i="9"/>
  <c r="E15" i="9"/>
  <c r="E6" i="9"/>
  <c r="E7" i="9"/>
  <c r="E8" i="9"/>
  <c r="E9" i="9"/>
  <c r="E16" i="9"/>
  <c r="E17" i="9"/>
  <c r="E18" i="9"/>
  <c r="E19" i="9"/>
  <c r="E20" i="9"/>
  <c r="E21" i="9"/>
  <c r="E22" i="9"/>
  <c r="E23" i="9"/>
  <c r="E24" i="9"/>
  <c r="D10" i="9"/>
  <c r="D5" i="9"/>
  <c r="D11" i="9"/>
  <c r="D12" i="9"/>
  <c r="D13" i="9"/>
  <c r="D3" i="9"/>
  <c r="D14" i="9"/>
  <c r="D4" i="9"/>
  <c r="D15" i="9"/>
  <c r="D6" i="9"/>
  <c r="D7" i="9"/>
  <c r="D8" i="9"/>
  <c r="D9" i="9"/>
  <c r="D16" i="9"/>
  <c r="D17" i="9"/>
  <c r="D18" i="9"/>
  <c r="D19" i="9"/>
  <c r="D20" i="9"/>
  <c r="D21" i="9"/>
  <c r="D22" i="9"/>
  <c r="D23" i="9"/>
  <c r="D24" i="9"/>
  <c r="E2" i="9"/>
  <c r="D2" i="9"/>
  <c r="E2" i="8"/>
  <c r="E3" i="8"/>
  <c r="E4" i="8"/>
  <c r="E11" i="8"/>
  <c r="E12" i="8"/>
  <c r="E13" i="8"/>
  <c r="E14" i="8"/>
  <c r="E5" i="8"/>
  <c r="E6" i="8"/>
  <c r="E15" i="8"/>
  <c r="E7" i="8"/>
  <c r="E8" i="8"/>
  <c r="E9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D2" i="8"/>
  <c r="D3" i="8"/>
  <c r="D4" i="8"/>
  <c r="D11" i="8"/>
  <c r="D12" i="8"/>
  <c r="D13" i="8"/>
  <c r="D14" i="8"/>
  <c r="D5" i="8"/>
  <c r="D6" i="8"/>
  <c r="D15" i="8"/>
  <c r="D7" i="8"/>
  <c r="D8" i="8"/>
  <c r="D9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E10" i="8"/>
  <c r="D10" i="8"/>
  <c r="E3" i="7"/>
  <c r="E7" i="7"/>
  <c r="E8" i="7"/>
  <c r="E9" i="7"/>
  <c r="E10" i="7"/>
  <c r="E11" i="7"/>
  <c r="E4" i="7"/>
  <c r="E5" i="7"/>
  <c r="E6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D3" i="7"/>
  <c r="D7" i="7"/>
  <c r="D8" i="7"/>
  <c r="D9" i="7"/>
  <c r="D10" i="7"/>
  <c r="D11" i="7"/>
  <c r="D4" i="7"/>
  <c r="D5" i="7"/>
  <c r="D6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E2" i="7"/>
  <c r="D2" i="7"/>
  <c r="D3" i="6"/>
  <c r="E3" i="6"/>
  <c r="D4" i="6"/>
  <c r="E4" i="6"/>
  <c r="D9" i="6"/>
  <c r="E9" i="6"/>
  <c r="D5" i="6"/>
  <c r="E5" i="6"/>
  <c r="D6" i="6"/>
  <c r="E6" i="6"/>
  <c r="D10" i="6"/>
  <c r="E10" i="6"/>
  <c r="D11" i="6"/>
  <c r="E11" i="6"/>
  <c r="D12" i="6"/>
  <c r="E12" i="6"/>
  <c r="D7" i="6"/>
  <c r="E7" i="6"/>
  <c r="D8" i="6"/>
  <c r="E8" i="6"/>
  <c r="D13" i="6"/>
  <c r="E13" i="6"/>
  <c r="D14" i="6"/>
  <c r="E14" i="6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E2" i="6"/>
  <c r="D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" i="5"/>
  <c r="D2" i="5"/>
  <c r="E7" i="4"/>
  <c r="E3" i="4"/>
  <c r="E4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5" i="4"/>
  <c r="E6" i="4"/>
  <c r="E22" i="4"/>
  <c r="E23" i="4"/>
  <c r="E24" i="4"/>
  <c r="E2" i="4"/>
  <c r="D2" i="4"/>
  <c r="E2" i="3"/>
  <c r="E6" i="3"/>
  <c r="E7" i="3"/>
  <c r="E8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3" i="3"/>
  <c r="E4" i="3"/>
  <c r="E5" i="3"/>
  <c r="E9" i="3"/>
  <c r="E10" i="3"/>
  <c r="E3" i="2"/>
  <c r="E8" i="2"/>
  <c r="E9" i="2"/>
  <c r="E10" i="2"/>
  <c r="E11" i="2"/>
  <c r="E12" i="2"/>
  <c r="E13" i="2"/>
  <c r="E14" i="2"/>
  <c r="E15" i="2"/>
  <c r="E16" i="2"/>
  <c r="E17" i="2"/>
  <c r="E4" i="2"/>
  <c r="E5" i="2"/>
  <c r="E6" i="2"/>
  <c r="E18" i="2"/>
  <c r="E7" i="2"/>
  <c r="E19" i="2"/>
  <c r="E20" i="2"/>
  <c r="E21" i="2"/>
  <c r="E22" i="2"/>
  <c r="E23" i="2"/>
  <c r="E24" i="2"/>
  <c r="E25" i="2"/>
  <c r="E26" i="2"/>
  <c r="E27" i="2"/>
  <c r="E2" i="2"/>
  <c r="E3" i="1"/>
  <c r="E4" i="1"/>
  <c r="E5" i="1"/>
  <c r="E6" i="1"/>
  <c r="E8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D3" i="2"/>
  <c r="D8" i="2"/>
  <c r="D9" i="2"/>
  <c r="D10" i="2"/>
  <c r="D11" i="2"/>
  <c r="D12" i="2"/>
  <c r="D13" i="2"/>
  <c r="D14" i="2"/>
  <c r="D15" i="2"/>
  <c r="D16" i="2"/>
  <c r="D17" i="2"/>
  <c r="D4" i="2"/>
  <c r="D5" i="2"/>
  <c r="D6" i="2"/>
  <c r="D18" i="2"/>
  <c r="D7" i="2"/>
  <c r="D19" i="2"/>
  <c r="D20" i="2"/>
  <c r="D21" i="2"/>
  <c r="D22" i="2"/>
  <c r="D23" i="2"/>
  <c r="D24" i="2"/>
  <c r="D25" i="2"/>
  <c r="D26" i="2"/>
  <c r="D27" i="2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7" i="4"/>
  <c r="D3" i="4"/>
  <c r="D4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5" i="4"/>
  <c r="D6" i="4"/>
  <c r="D22" i="4"/>
  <c r="D23" i="4"/>
  <c r="D24" i="4"/>
  <c r="D2" i="3"/>
  <c r="D6" i="3"/>
  <c r="D7" i="3"/>
  <c r="D8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3" i="3"/>
  <c r="D4" i="3"/>
  <c r="D5" i="3"/>
  <c r="D9" i="3"/>
  <c r="D10" i="3"/>
  <c r="D2" i="2"/>
  <c r="D12" i="1"/>
  <c r="D4" i="1"/>
  <c r="D13" i="1"/>
  <c r="D14" i="1"/>
  <c r="D15" i="1"/>
  <c r="D16" i="1"/>
  <c r="D17" i="1"/>
  <c r="D2" i="1"/>
  <c r="D5" i="1"/>
  <c r="D6" i="1"/>
  <c r="D8" i="1"/>
  <c r="D7" i="1"/>
  <c r="D9" i="1"/>
  <c r="D10" i="1"/>
  <c r="D11" i="1"/>
  <c r="D18" i="1"/>
  <c r="D19" i="1"/>
  <c r="D20" i="1"/>
  <c r="D21" i="1"/>
  <c r="D22" i="1"/>
  <c r="D23" i="1"/>
  <c r="D24" i="1"/>
  <c r="D25" i="1"/>
  <c r="D26" i="1"/>
  <c r="D27" i="1"/>
  <c r="D3" i="1"/>
  <c r="A4" i="10" l="1"/>
  <c r="A9" i="10"/>
  <c r="A10" i="10"/>
  <c r="A11" i="10"/>
  <c r="A12" i="10"/>
  <c r="A13" i="10"/>
  <c r="A3" i="10"/>
  <c r="A5" i="10"/>
  <c r="A14" i="10"/>
  <c r="A6" i="10"/>
  <c r="A15" i="10"/>
  <c r="A16" i="10"/>
  <c r="A7" i="10"/>
  <c r="A17" i="10"/>
  <c r="A8" i="10"/>
  <c r="A18" i="10"/>
  <c r="A19" i="10"/>
  <c r="A20" i="10"/>
  <c r="A21" i="10"/>
  <c r="A22" i="10"/>
  <c r="A23" i="10"/>
  <c r="A24" i="10"/>
  <c r="A25" i="10"/>
  <c r="A2" i="10"/>
  <c r="A10" i="9"/>
  <c r="A5" i="9"/>
  <c r="A11" i="9"/>
  <c r="A12" i="9"/>
  <c r="A13" i="9"/>
  <c r="A3" i="9"/>
  <c r="A14" i="9"/>
  <c r="A4" i="9"/>
  <c r="A15" i="9"/>
  <c r="A6" i="9"/>
  <c r="A7" i="9"/>
  <c r="A8" i="9"/>
  <c r="A9" i="9"/>
  <c r="A16" i="9"/>
  <c r="A17" i="9"/>
  <c r="A18" i="9"/>
  <c r="A19" i="9"/>
  <c r="A20" i="9"/>
  <c r="A21" i="9"/>
  <c r="A22" i="9"/>
  <c r="A23" i="9"/>
  <c r="A24" i="9"/>
  <c r="A2" i="9"/>
  <c r="A2" i="8"/>
  <c r="A3" i="8"/>
  <c r="A4" i="8"/>
  <c r="A11" i="8"/>
  <c r="A12" i="8"/>
  <c r="A13" i="8"/>
  <c r="A14" i="8"/>
  <c r="A5" i="8"/>
  <c r="A6" i="8"/>
  <c r="A15" i="8"/>
  <c r="A7" i="8"/>
  <c r="A8" i="8"/>
  <c r="A9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10" i="8"/>
  <c r="A3" i="7"/>
  <c r="A7" i="7"/>
  <c r="A8" i="7"/>
  <c r="A9" i="7"/>
  <c r="A10" i="7"/>
  <c r="A11" i="7"/>
  <c r="A4" i="7"/>
  <c r="A5" i="7"/>
  <c r="A6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" i="7"/>
  <c r="A3" i="6"/>
  <c r="A4" i="6"/>
  <c r="A9" i="6"/>
  <c r="A5" i="6"/>
  <c r="A6" i="6"/>
  <c r="A10" i="6"/>
  <c r="A11" i="6"/>
  <c r="A12" i="6"/>
  <c r="A7" i="6"/>
  <c r="A8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" i="5"/>
  <c r="A7" i="4"/>
  <c r="A3" i="4"/>
  <c r="A4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5" i="4"/>
  <c r="A6" i="4"/>
  <c r="A22" i="4"/>
  <c r="A23" i="4"/>
  <c r="A24" i="4"/>
  <c r="A2" i="4"/>
  <c r="A2" i="3"/>
  <c r="A6" i="3"/>
  <c r="A7" i="3"/>
  <c r="A8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3" i="3"/>
  <c r="A4" i="3"/>
  <c r="A5" i="3"/>
  <c r="A9" i="3"/>
  <c r="A10" i="3"/>
  <c r="A9" i="2"/>
  <c r="A10" i="2"/>
  <c r="A11" i="2"/>
  <c r="A12" i="2"/>
  <c r="A13" i="2"/>
  <c r="A14" i="2"/>
  <c r="A3" i="2"/>
  <c r="A15" i="2"/>
  <c r="A16" i="2"/>
  <c r="A17" i="2"/>
  <c r="A4" i="2"/>
  <c r="A5" i="2"/>
  <c r="A6" i="2"/>
  <c r="A18" i="2"/>
  <c r="A7" i="2"/>
  <c r="A19" i="2"/>
  <c r="A8" i="2"/>
  <c r="A20" i="2"/>
  <c r="A21" i="2"/>
  <c r="A22" i="2"/>
  <c r="A23" i="2"/>
  <c r="A24" i="2"/>
  <c r="A25" i="2"/>
  <c r="A26" i="2"/>
  <c r="A27" i="2"/>
  <c r="A2" i="2"/>
  <c r="A6" i="1"/>
  <c r="A5" i="1"/>
  <c r="A8" i="1"/>
  <c r="A7" i="1"/>
  <c r="A9" i="1"/>
  <c r="A10" i="1"/>
  <c r="A11" i="1"/>
  <c r="A18" i="1"/>
  <c r="A19" i="1"/>
  <c r="A20" i="1"/>
  <c r="A21" i="1"/>
  <c r="A22" i="1"/>
  <c r="A23" i="1"/>
  <c r="A24" i="1"/>
  <c r="A25" i="1"/>
  <c r="A26" i="1"/>
  <c r="A27" i="1"/>
  <c r="A12" i="1"/>
  <c r="A3" i="1"/>
  <c r="A4" i="1"/>
  <c r="A13" i="1"/>
  <c r="A14" i="1"/>
  <c r="A15" i="1"/>
  <c r="A16" i="1"/>
  <c r="A17" i="1"/>
  <c r="A2" i="1"/>
</calcChain>
</file>

<file path=xl/sharedStrings.xml><?xml version="1.0" encoding="utf-8"?>
<sst xmlns="http://schemas.openxmlformats.org/spreadsheetml/2006/main" count="2033" uniqueCount="826">
  <si>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</si>
  <si>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</si>
  <si>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</si>
  <si>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</si>
  <si>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</si>
  <si>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</si>
  <si>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</si>
  <si>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</si>
  <si>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</si>
  <si>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</si>
  <si>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</si>
  <si>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</si>
  <si>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</si>
  <si>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</si>
  <si>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</si>
  <si>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</si>
  <si>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</si>
  <si>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</si>
  <si>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</si>
  <si>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김승현</t>
  </si>
  <si>
    <t>삼성</t>
  </si>
  <si>
    <t>-</t>
  </si>
  <si>
    <t>심창민</t>
  </si>
  <si>
    <t>신용운</t>
  </si>
  <si>
    <t>김현우</t>
  </si>
  <si>
    <t>김건한</t>
  </si>
  <si>
    <t>권오준</t>
  </si>
  <si>
    <t>박민규</t>
  </si>
  <si>
    <t>윤성환</t>
  </si>
  <si>
    <t>차우찬</t>
  </si>
  <si>
    <t>김대우</t>
  </si>
  <si>
    <t>장필준</t>
  </si>
  <si>
    <t>임대한</t>
  </si>
  <si>
    <t>웹스터</t>
  </si>
  <si>
    <t>백정현</t>
  </si>
  <si>
    <t>안지만</t>
  </si>
  <si>
    <t>정인욱</t>
  </si>
  <si>
    <t>장원삼</t>
  </si>
  <si>
    <t>김기태</t>
  </si>
  <si>
    <t>박근홍</t>
  </si>
  <si>
    <t>플란데</t>
  </si>
  <si>
    <t>김동호</t>
  </si>
  <si>
    <t>벨레스터</t>
  </si>
  <si>
    <t>레온</t>
  </si>
  <si>
    <t>최충연</t>
  </si>
  <si>
    <t>조현근</t>
  </si>
  <si>
    <t>임현준</t>
  </si>
  <si>
    <t>CG</t>
  </si>
  <si>
    <t>SHO</t>
  </si>
  <si>
    <t>QS</t>
  </si>
  <si>
    <t>BSV</t>
  </si>
  <si>
    <t>TBF</t>
  </si>
  <si>
    <t>NP</t>
  </si>
  <si>
    <t>AVG</t>
  </si>
  <si>
    <t>2B</t>
  </si>
  <si>
    <t>3B</t>
  </si>
  <si>
    <t>SAC</t>
  </si>
  <si>
    <t>SF</t>
  </si>
  <si>
    <t>IBB</t>
  </si>
  <si>
    <t>WP</t>
  </si>
  <si>
    <t>BK</t>
  </si>
  <si>
    <t>분류</t>
    <phoneticPr fontId="4" type="noConversion"/>
  </si>
  <si>
    <t>등급</t>
    <phoneticPr fontId="4" type="noConversion"/>
  </si>
  <si>
    <t>김윤환</t>
  </si>
  <si>
    <t>넥센</t>
  </si>
  <si>
    <t>김정인</t>
  </si>
  <si>
    <t>유재훈</t>
  </si>
  <si>
    <t>김세현</t>
  </si>
  <si>
    <t>하영민</t>
  </si>
  <si>
    <t>황덕균</t>
  </si>
  <si>
    <t>밴헤켄</t>
  </si>
  <si>
    <t>코엘로</t>
  </si>
  <si>
    <t>신재영</t>
  </si>
  <si>
    <t>정용준</t>
  </si>
  <si>
    <t>마정길</t>
  </si>
  <si>
    <t>오주원</t>
  </si>
  <si>
    <t>이보근</t>
  </si>
  <si>
    <t>박종윤</t>
  </si>
  <si>
    <t>김상수</t>
  </si>
  <si>
    <t>금민철</t>
  </si>
  <si>
    <t>맥그레거</t>
  </si>
  <si>
    <t>김정훈</t>
  </si>
  <si>
    <t>박주현</t>
  </si>
  <si>
    <t>정회찬</t>
  </si>
  <si>
    <t>이정훈</t>
  </si>
  <si>
    <t>최원태</t>
  </si>
  <si>
    <t>김택형</t>
  </si>
  <si>
    <t>양훈</t>
  </si>
  <si>
    <t>강윤구</t>
  </si>
  <si>
    <t>박정준</t>
  </si>
  <si>
    <t>이용찬</t>
  </si>
  <si>
    <t>두산</t>
  </si>
  <si>
    <t>니퍼트</t>
  </si>
  <si>
    <t>정재훈</t>
  </si>
  <si>
    <t>장원준</t>
  </si>
  <si>
    <t>보우덴</t>
  </si>
  <si>
    <t>윤명준</t>
  </si>
  <si>
    <t>유희관</t>
  </si>
  <si>
    <t>이현승</t>
  </si>
  <si>
    <t>진야곱</t>
  </si>
  <si>
    <t>김강률</t>
  </si>
  <si>
    <t>홍상삼</t>
  </si>
  <si>
    <t>박성민</t>
  </si>
  <si>
    <t>이용호</t>
  </si>
  <si>
    <t>고원준</t>
  </si>
  <si>
    <t>허준혁</t>
  </si>
  <si>
    <t>김성배</t>
  </si>
  <si>
    <t>오현택</t>
  </si>
  <si>
    <t>고봉재</t>
  </si>
  <si>
    <t>함덕주</t>
  </si>
  <si>
    <t>안규영</t>
  </si>
  <si>
    <t>이현호</t>
  </si>
  <si>
    <t>홍영현</t>
  </si>
  <si>
    <t>강동연</t>
  </si>
  <si>
    <t>조승수</t>
  </si>
  <si>
    <t>이정민</t>
  </si>
  <si>
    <t>롯데</t>
  </si>
  <si>
    <t>배장호</t>
  </si>
  <si>
    <t>손승락</t>
  </si>
  <si>
    <t>레일리</t>
  </si>
  <si>
    <t>홍성민</t>
  </si>
  <si>
    <t>정대현</t>
  </si>
  <si>
    <t>린드블럼</t>
  </si>
  <si>
    <t>강영식</t>
  </si>
  <si>
    <t>박시영</t>
  </si>
  <si>
    <t>박세웅</t>
  </si>
  <si>
    <t>박진형</t>
  </si>
  <si>
    <t>윤길현</t>
  </si>
  <si>
    <t>박한길</t>
  </si>
  <si>
    <t>김유영</t>
  </si>
  <si>
    <t>노경은</t>
  </si>
  <si>
    <t>이성민</t>
  </si>
  <si>
    <t>김성재</t>
  </si>
  <si>
    <t>송승준</t>
  </si>
  <si>
    <t>이명우</t>
  </si>
  <si>
    <t>김원중</t>
  </si>
  <si>
    <t>강승현</t>
  </si>
  <si>
    <t>이경우</t>
  </si>
  <si>
    <t>차재용</t>
  </si>
  <si>
    <t>정우람</t>
  </si>
  <si>
    <t>한화</t>
  </si>
  <si>
    <t>권혁</t>
  </si>
  <si>
    <t>로저스</t>
  </si>
  <si>
    <t>장민재</t>
  </si>
  <si>
    <t>정대훈</t>
  </si>
  <si>
    <t>이태양</t>
  </si>
  <si>
    <t>송창식</t>
  </si>
  <si>
    <t>송신영</t>
  </si>
  <si>
    <t>송창현</t>
  </si>
  <si>
    <t>이동걸</t>
  </si>
  <si>
    <t>박정진</t>
  </si>
  <si>
    <t>심수창</t>
  </si>
  <si>
    <t>이재우</t>
  </si>
  <si>
    <t>서캠프</t>
  </si>
  <si>
    <t>송은범</t>
  </si>
  <si>
    <t>카스티요</t>
  </si>
  <si>
    <t>윤규진</t>
  </si>
  <si>
    <t>정재원</t>
  </si>
  <si>
    <t>김경태</t>
  </si>
  <si>
    <t>마에스트리</t>
  </si>
  <si>
    <t>김범수</t>
  </si>
  <si>
    <t>김용주</t>
  </si>
  <si>
    <t>김재영</t>
  </si>
  <si>
    <t>김민우</t>
  </si>
  <si>
    <t>안영명</t>
  </si>
  <si>
    <t>황재규</t>
  </si>
  <si>
    <t>윤석민</t>
  </si>
  <si>
    <t>KIA</t>
  </si>
  <si>
    <t>헥터</t>
  </si>
  <si>
    <t>최영필</t>
  </si>
  <si>
    <t>양현종</t>
  </si>
  <si>
    <t>임창용</t>
  </si>
  <si>
    <t>김진우</t>
  </si>
  <si>
    <t>김명찬</t>
  </si>
  <si>
    <t>한승혁</t>
  </si>
  <si>
    <t>홍건희</t>
  </si>
  <si>
    <t>김광수</t>
  </si>
  <si>
    <t>지크</t>
  </si>
  <si>
    <t>김윤동</t>
  </si>
  <si>
    <t>정동현</t>
  </si>
  <si>
    <t>임기준</t>
  </si>
  <si>
    <t>고효준</t>
  </si>
  <si>
    <t>박준표</t>
  </si>
  <si>
    <t>심동섭</t>
  </si>
  <si>
    <t>한기주</t>
  </si>
  <si>
    <t>정용운</t>
  </si>
  <si>
    <t>곽정철</t>
  </si>
  <si>
    <t>배힘찬</t>
  </si>
  <si>
    <t>전상현</t>
  </si>
  <si>
    <t>이준영</t>
  </si>
  <si>
    <t>유창식</t>
  </si>
  <si>
    <t>등급</t>
    <phoneticPr fontId="4" type="noConversion"/>
  </si>
  <si>
    <t>홍성무</t>
  </si>
  <si>
    <t>kt</t>
  </si>
  <si>
    <t>배우열</t>
  </si>
  <si>
    <t>피어밴드</t>
  </si>
  <si>
    <t>김재윤</t>
  </si>
  <si>
    <t>주권</t>
  </si>
  <si>
    <t>이창재</t>
  </si>
  <si>
    <t>박세진</t>
  </si>
  <si>
    <t>마리몬</t>
  </si>
  <si>
    <t>김사율</t>
  </si>
  <si>
    <t>심재민</t>
  </si>
  <si>
    <t>고영표</t>
  </si>
  <si>
    <t>정성곤</t>
  </si>
  <si>
    <t>밴와트</t>
  </si>
  <si>
    <t>안상빈</t>
  </si>
  <si>
    <t>홍성용</t>
  </si>
  <si>
    <t>로위</t>
  </si>
  <si>
    <t>장시환</t>
  </si>
  <si>
    <t>김민수</t>
  </si>
  <si>
    <t>엄상백</t>
  </si>
  <si>
    <t>윤근영</t>
  </si>
  <si>
    <t>피노</t>
  </si>
  <si>
    <t>이상화</t>
  </si>
  <si>
    <t>조무근</t>
  </si>
  <si>
    <t>최원재</t>
  </si>
  <si>
    <t>류희운</t>
  </si>
  <si>
    <t>채선관</t>
  </si>
  <si>
    <t>이영재</t>
  </si>
  <si>
    <t>LG</t>
  </si>
  <si>
    <t>전인환</t>
  </si>
  <si>
    <t>허프</t>
  </si>
  <si>
    <t>정찬헌</t>
  </si>
  <si>
    <t>김지용</t>
  </si>
  <si>
    <t>임정우</t>
  </si>
  <si>
    <t>류제국</t>
  </si>
  <si>
    <t>최동환</t>
  </si>
  <si>
    <t>진해수</t>
  </si>
  <si>
    <t>우규민</t>
  </si>
  <si>
    <t>봉중근</t>
  </si>
  <si>
    <t>신승현</t>
  </si>
  <si>
    <t>소사</t>
  </si>
  <si>
    <t>김대현</t>
  </si>
  <si>
    <t>이동현</t>
  </si>
  <si>
    <t>이승현</t>
  </si>
  <si>
    <t>코프랜드</t>
  </si>
  <si>
    <t>이준형</t>
  </si>
  <si>
    <t>배민관</t>
  </si>
  <si>
    <t>유원상</t>
  </si>
  <si>
    <t>임찬규</t>
  </si>
  <si>
    <t>윤지웅</t>
  </si>
  <si>
    <t>유경국</t>
  </si>
  <si>
    <t>최성훈</t>
  </si>
  <si>
    <t>정현욱</t>
  </si>
  <si>
    <t>유재유</t>
  </si>
  <si>
    <t>장진용</t>
  </si>
  <si>
    <t>박민석</t>
  </si>
  <si>
    <t>NC</t>
  </si>
  <si>
    <t>최성영</t>
  </si>
  <si>
    <t>임창민</t>
  </si>
  <si>
    <t>김선규</t>
  </si>
  <si>
    <t>원종현</t>
  </si>
  <si>
    <t>해커</t>
  </si>
  <si>
    <t>배재환</t>
  </si>
  <si>
    <t>구창모</t>
  </si>
  <si>
    <t>장현식</t>
  </si>
  <si>
    <t>김진성</t>
  </si>
  <si>
    <t>스튜어트</t>
  </si>
  <si>
    <t>이재학</t>
  </si>
  <si>
    <t>최금강</t>
  </si>
  <si>
    <t>임정호</t>
  </si>
  <si>
    <t>이민호</t>
  </si>
  <si>
    <t>임서준</t>
  </si>
  <si>
    <t>민성기</t>
  </si>
  <si>
    <t>정수민</t>
  </si>
  <si>
    <t>박준영</t>
  </si>
  <si>
    <t>박상혁</t>
  </si>
  <si>
    <t>강장산</t>
  </si>
  <si>
    <t>김학성</t>
  </si>
  <si>
    <t>전병두</t>
  </si>
  <si>
    <t>SK</t>
  </si>
  <si>
    <t>조한욱</t>
  </si>
  <si>
    <t>박희수</t>
  </si>
  <si>
    <t>켈리</t>
  </si>
  <si>
    <t>김광현</t>
  </si>
  <si>
    <t>김주한</t>
  </si>
  <si>
    <t>김태훈</t>
  </si>
  <si>
    <t>채병용</t>
  </si>
  <si>
    <t>서진용</t>
  </si>
  <si>
    <t>정영일</t>
  </si>
  <si>
    <t>윤희상</t>
  </si>
  <si>
    <t>박민호</t>
  </si>
  <si>
    <t>이정담</t>
  </si>
  <si>
    <t>전유수</t>
  </si>
  <si>
    <t>세든</t>
  </si>
  <si>
    <t>박정배</t>
  </si>
  <si>
    <t>신재웅</t>
  </si>
  <si>
    <t>박종훈</t>
  </si>
  <si>
    <t>김승회</t>
  </si>
  <si>
    <t>문승원</t>
  </si>
  <si>
    <t>라라</t>
  </si>
  <si>
    <t>문광은</t>
  </si>
  <si>
    <t>임준혁</t>
  </si>
  <si>
    <t>이건욱</t>
  </si>
  <si>
    <t>문자열합성</t>
  </si>
  <si>
    <t>강경학 한화</t>
  </si>
  <si>
    <t>강구성 NC</t>
  </si>
  <si>
    <t>강동관 롯데</t>
  </si>
  <si>
    <t>강동연 두산</t>
  </si>
  <si>
    <t>강민국 NC</t>
  </si>
  <si>
    <t>강민호 롯데</t>
  </si>
  <si>
    <t>강승현 롯데</t>
  </si>
  <si>
    <t>강승호 LG</t>
  </si>
  <si>
    <t>강영식 롯데</t>
  </si>
  <si>
    <t>강윤구 넥센</t>
  </si>
  <si>
    <t>강장산 NC</t>
  </si>
  <si>
    <t>강지광 넥센</t>
  </si>
  <si>
    <t>강한울 KIA</t>
  </si>
  <si>
    <t>고메즈 SK</t>
  </si>
  <si>
    <t>고봉재 두산</t>
  </si>
  <si>
    <t>고영민 두산</t>
  </si>
  <si>
    <t>고영우 KIA</t>
  </si>
  <si>
    <t>고영표 kt</t>
  </si>
  <si>
    <t>고원준 두산</t>
  </si>
  <si>
    <t>고종욱 넥센</t>
  </si>
  <si>
    <t>고효준 KIA</t>
  </si>
  <si>
    <t>곽정철 KIA</t>
  </si>
  <si>
    <t>구자욱 삼성</t>
  </si>
  <si>
    <t>구창모 NC</t>
  </si>
  <si>
    <t>국해성 두산</t>
  </si>
  <si>
    <t>권오준 삼성</t>
  </si>
  <si>
    <t>권용관 한화</t>
  </si>
  <si>
    <t>권정웅 삼성</t>
  </si>
  <si>
    <t>권혁 한화</t>
  </si>
  <si>
    <t>권희동 NC</t>
  </si>
  <si>
    <t>금민철 넥센</t>
  </si>
  <si>
    <t>김강률 두산</t>
  </si>
  <si>
    <t>김강민 SK</t>
  </si>
  <si>
    <t>김건한 삼성</t>
  </si>
  <si>
    <t>김경언 한화</t>
  </si>
  <si>
    <t>김경태 한화</t>
  </si>
  <si>
    <t>김광수 KIA</t>
  </si>
  <si>
    <t>김광현 SK</t>
  </si>
  <si>
    <t>김기태 삼성</t>
  </si>
  <si>
    <t>김기현 SK</t>
  </si>
  <si>
    <t>김다원 KIA</t>
  </si>
  <si>
    <t>김대륙 롯데</t>
  </si>
  <si>
    <t>김대우 롯데</t>
  </si>
  <si>
    <t>김대우 삼성</t>
  </si>
  <si>
    <t>김대현 LG</t>
  </si>
  <si>
    <t>김동명 kt</t>
  </si>
  <si>
    <t>김동엽 SK</t>
  </si>
  <si>
    <t>김동한 롯데</t>
  </si>
  <si>
    <t>김동호 삼성</t>
  </si>
  <si>
    <t>김명찬 KIA</t>
  </si>
  <si>
    <t>김문호 롯데</t>
  </si>
  <si>
    <t>김민성 넥센</t>
  </si>
  <si>
    <t>김민수 kt</t>
  </si>
  <si>
    <t>김민식 SK</t>
  </si>
  <si>
    <t>김민우 KIA</t>
  </si>
  <si>
    <t>김민우 한화</t>
  </si>
  <si>
    <t>김민준 넥센</t>
  </si>
  <si>
    <t>김민하 롯데</t>
  </si>
  <si>
    <t>김민혁 kt</t>
  </si>
  <si>
    <t>김범수 한화</t>
  </si>
  <si>
    <t>김사연 kt</t>
  </si>
  <si>
    <t>김사율 kt</t>
  </si>
  <si>
    <t>김사훈 롯데</t>
  </si>
  <si>
    <t>김상수 삼성</t>
  </si>
  <si>
    <t>김상수 넥센</t>
  </si>
  <si>
    <t>김상현 kt</t>
  </si>
  <si>
    <t>김상호 롯데</t>
  </si>
  <si>
    <t>김선규 NC</t>
  </si>
  <si>
    <t>김선민 kt</t>
  </si>
  <si>
    <t>김선빈 KIA</t>
  </si>
  <si>
    <t>김성배 두산</t>
  </si>
  <si>
    <t>김성욱 NC</t>
  </si>
  <si>
    <t>김성재 롯데</t>
  </si>
  <si>
    <t>김성현 SK</t>
  </si>
  <si>
    <t>김세현 넥센</t>
  </si>
  <si>
    <t>김승현 삼성</t>
  </si>
  <si>
    <t>김승회 SK</t>
  </si>
  <si>
    <t>김연훈 kt</t>
  </si>
  <si>
    <t>김영환 kt</t>
  </si>
  <si>
    <t>김용의 LG</t>
  </si>
  <si>
    <t>김용주 한화</t>
  </si>
  <si>
    <t>김웅빈 넥센</t>
  </si>
  <si>
    <t>김원석 한화</t>
  </si>
  <si>
    <t>김원섭 KIA</t>
  </si>
  <si>
    <t>김원중 롯데</t>
  </si>
  <si>
    <t>김유영 롯데</t>
  </si>
  <si>
    <t>김윤동 KIA</t>
  </si>
  <si>
    <t>김윤환 넥센</t>
  </si>
  <si>
    <t>김인태 두산</t>
  </si>
  <si>
    <t>김재영 한화</t>
  </si>
  <si>
    <t>김재유 롯데</t>
  </si>
  <si>
    <t>김재윤 kt</t>
  </si>
  <si>
    <t>김재현 삼성</t>
  </si>
  <si>
    <t>김재현 SK</t>
  </si>
  <si>
    <t>김재현 넥센</t>
  </si>
  <si>
    <t>김재호 두산</t>
  </si>
  <si>
    <t>김재환 두산</t>
  </si>
  <si>
    <t>김정인 넥센</t>
  </si>
  <si>
    <t>김정혁 삼성</t>
  </si>
  <si>
    <t>김정훈 넥센</t>
  </si>
  <si>
    <t>김종민 kt</t>
  </si>
  <si>
    <t>김종호 NC</t>
  </si>
  <si>
    <t>김주찬 KIA</t>
  </si>
  <si>
    <t>김주한 SK</t>
  </si>
  <si>
    <t>김주현 한화</t>
  </si>
  <si>
    <t>김주현 롯데</t>
  </si>
  <si>
    <t>김주형 KIA</t>
  </si>
  <si>
    <t>김준완 NC</t>
  </si>
  <si>
    <t>김준태 롯데</t>
  </si>
  <si>
    <t>김지성 LG</t>
  </si>
  <si>
    <t>김지수 넥센</t>
  </si>
  <si>
    <t>김지수 롯데</t>
  </si>
  <si>
    <t>김지용 LG</t>
  </si>
  <si>
    <t>김진곤 kt</t>
  </si>
  <si>
    <t>김진성 NC</t>
  </si>
  <si>
    <t>김진우 KIA</t>
  </si>
  <si>
    <t>김태군 NC</t>
  </si>
  <si>
    <t>김태균 한화</t>
  </si>
  <si>
    <t>김태완 한화</t>
  </si>
  <si>
    <t>김태완 삼성</t>
  </si>
  <si>
    <t>김태진 NC</t>
  </si>
  <si>
    <t>김태훈 SK</t>
  </si>
  <si>
    <t>김택형 넥센</t>
  </si>
  <si>
    <t>김하성 넥센</t>
  </si>
  <si>
    <t>김학성 NC</t>
  </si>
  <si>
    <t>김현우 삼성</t>
  </si>
  <si>
    <t>김호령 KIA</t>
  </si>
  <si>
    <t>김회성 한화</t>
  </si>
  <si>
    <t>나경민 롯데</t>
  </si>
  <si>
    <t>나성범 NC</t>
  </si>
  <si>
    <t>나성용 삼성</t>
  </si>
  <si>
    <t>나주환 SK</t>
  </si>
  <si>
    <t>나지완 KIA</t>
  </si>
  <si>
    <t>남태혁 kt</t>
  </si>
  <si>
    <t>노경은 롯데</t>
  </si>
  <si>
    <t>노수광 KIA</t>
  </si>
  <si>
    <t>니퍼트 두산</t>
  </si>
  <si>
    <t>대니돈 넥센</t>
  </si>
  <si>
    <t>도태훈 NC</t>
  </si>
  <si>
    <t>라라 SK</t>
  </si>
  <si>
    <t>레온 삼성</t>
  </si>
  <si>
    <t>레일리 롯데</t>
  </si>
  <si>
    <t>로사리오 한화</t>
  </si>
  <si>
    <t>로위 kt</t>
  </si>
  <si>
    <t>로저스 한화</t>
  </si>
  <si>
    <t>류제국 LG</t>
  </si>
  <si>
    <t>류지혁 두산</t>
  </si>
  <si>
    <t>류희운 kt</t>
  </si>
  <si>
    <t>린드블럼 롯데</t>
  </si>
  <si>
    <t>마르테 kt</t>
  </si>
  <si>
    <t>마리몬 kt</t>
  </si>
  <si>
    <t>마에스트리 한화</t>
  </si>
  <si>
    <t>마정길 넥센</t>
  </si>
  <si>
    <t>맥그레거 넥센</t>
  </si>
  <si>
    <t>맥스웰 롯데</t>
  </si>
  <si>
    <t>모창민 NC</t>
  </si>
  <si>
    <t>문광은 SK</t>
  </si>
  <si>
    <t>문규현 롯데</t>
  </si>
  <si>
    <t>문상철 kt</t>
  </si>
  <si>
    <t>문선재 LG</t>
  </si>
  <si>
    <t>문승원 SK</t>
  </si>
  <si>
    <t>민병헌 두산</t>
  </si>
  <si>
    <t>민성기 NC</t>
  </si>
  <si>
    <t>박건우 두산</t>
  </si>
  <si>
    <t>박경수 kt</t>
  </si>
  <si>
    <t>박계범 삼성</t>
  </si>
  <si>
    <t>박광열 NC</t>
  </si>
  <si>
    <t>박근홍 삼성</t>
  </si>
  <si>
    <t>박기혁 kt</t>
  </si>
  <si>
    <t>박노민 한화</t>
  </si>
  <si>
    <t>박동원 넥센</t>
  </si>
  <si>
    <t>박민규 삼성</t>
  </si>
  <si>
    <t>박민석 NC</t>
  </si>
  <si>
    <t>박민우 NC</t>
  </si>
  <si>
    <t>박민호 SK</t>
  </si>
  <si>
    <t>박상혁 NC</t>
  </si>
  <si>
    <t>박석민 NC</t>
  </si>
  <si>
    <t>박성민 두산</t>
  </si>
  <si>
    <t>박성준 LG</t>
  </si>
  <si>
    <t>박세웅 롯데</t>
  </si>
  <si>
    <t>박세웅 NC</t>
  </si>
  <si>
    <t>박세진 kt</t>
  </si>
  <si>
    <t>박세혁 두산</t>
  </si>
  <si>
    <t>박승욱 SK</t>
  </si>
  <si>
    <t>박시영 롯데</t>
  </si>
  <si>
    <t>박용근 kt</t>
  </si>
  <si>
    <t>박용택 LG</t>
  </si>
  <si>
    <t>박윤 넥센</t>
  </si>
  <si>
    <t>박재상 SK</t>
  </si>
  <si>
    <t>박재욱 LG</t>
  </si>
  <si>
    <t>박정권 SK</t>
  </si>
  <si>
    <t>박정배 SK</t>
  </si>
  <si>
    <t>박정음 넥센</t>
  </si>
  <si>
    <t>박정준 넥센</t>
  </si>
  <si>
    <t>박정진 한화</t>
  </si>
  <si>
    <t>박종윤 롯데</t>
  </si>
  <si>
    <t>박종윤 넥센</t>
  </si>
  <si>
    <t>박종훈 SK</t>
  </si>
  <si>
    <t>박주현 넥센</t>
  </si>
  <si>
    <t>박준영 NC</t>
  </si>
  <si>
    <t>박준표 KIA</t>
  </si>
  <si>
    <t>박준혁 한화</t>
  </si>
  <si>
    <t>박진형 롯데</t>
  </si>
  <si>
    <t>박찬호 KIA</t>
  </si>
  <si>
    <t>박한길 롯데</t>
  </si>
  <si>
    <t>박한이 삼성</t>
  </si>
  <si>
    <t>박해민 삼성</t>
  </si>
  <si>
    <t>박헌도 롯데</t>
  </si>
  <si>
    <t>박희수 SK</t>
  </si>
  <si>
    <t>발디리스 삼성</t>
  </si>
  <si>
    <t>배민관 LG</t>
  </si>
  <si>
    <t>배병옥 kt</t>
  </si>
  <si>
    <t>배영섭 삼성</t>
  </si>
  <si>
    <t>배우열 kt</t>
  </si>
  <si>
    <t>배장호 롯데</t>
  </si>
  <si>
    <t>배재환 NC</t>
  </si>
  <si>
    <t>배힘찬 KIA</t>
  </si>
  <si>
    <t>백상원 삼성</t>
  </si>
  <si>
    <t>백용환 KIA</t>
  </si>
  <si>
    <t>백정현 삼성</t>
  </si>
  <si>
    <t>백창수 LG</t>
  </si>
  <si>
    <t>밴와트 kt</t>
  </si>
  <si>
    <t>밴헤켄 넥센</t>
  </si>
  <si>
    <t>벨레스터 삼성</t>
  </si>
  <si>
    <t>보우덴 두산</t>
  </si>
  <si>
    <t>봉중근 LG</t>
  </si>
  <si>
    <t>서건창 넥센</t>
  </si>
  <si>
    <t>서동욱 KIA</t>
  </si>
  <si>
    <t>서상우 LG</t>
  </si>
  <si>
    <t>서예일 두산</t>
  </si>
  <si>
    <t>서진용 SK</t>
  </si>
  <si>
    <t>서캠프 한화</t>
  </si>
  <si>
    <t>성의준 삼성</t>
  </si>
  <si>
    <t>세든 SK</t>
  </si>
  <si>
    <t>소사 LG</t>
  </si>
  <si>
    <t>손승락 롯데</t>
  </si>
  <si>
    <t>손시헌 NC</t>
  </si>
  <si>
    <t>손아섭 롯데</t>
  </si>
  <si>
    <t>손용석 롯데</t>
  </si>
  <si>
    <t>손주인 LG</t>
  </si>
  <si>
    <t>송광민 한화</t>
  </si>
  <si>
    <t>송승준 롯데</t>
  </si>
  <si>
    <t>송신영 한화</t>
  </si>
  <si>
    <t>송은범 한화</t>
  </si>
  <si>
    <t>송주호 한화</t>
  </si>
  <si>
    <t>송창식 한화</t>
  </si>
  <si>
    <t>송창현 한화</t>
  </si>
  <si>
    <t>스튜어트 NC</t>
  </si>
  <si>
    <t>신본기 롯데</t>
  </si>
  <si>
    <t>신성현 한화</t>
  </si>
  <si>
    <t>신승현 LG</t>
  </si>
  <si>
    <t>신용운 삼성</t>
  </si>
  <si>
    <t>신재영 넥센</t>
  </si>
  <si>
    <t>신재웅 SK</t>
  </si>
  <si>
    <t>신종길 KIA</t>
  </si>
  <si>
    <t>신현철 kt</t>
  </si>
  <si>
    <t>심동섭 KIA</t>
  </si>
  <si>
    <t>심수창 한화</t>
  </si>
  <si>
    <t>심우준 kt</t>
  </si>
  <si>
    <t>심재민 kt</t>
  </si>
  <si>
    <t>심창민 삼성</t>
  </si>
  <si>
    <t>아두치 롯데</t>
  </si>
  <si>
    <t>안규영 두산</t>
  </si>
  <si>
    <t>안상빈 kt</t>
  </si>
  <si>
    <t>안영명 한화</t>
  </si>
  <si>
    <t>안익훈 LG</t>
  </si>
  <si>
    <t>안중열 롯데</t>
  </si>
  <si>
    <t>안지만 삼성</t>
  </si>
  <si>
    <t>안치홍 KIA</t>
  </si>
  <si>
    <t>양석환 LG</t>
  </si>
  <si>
    <t>양성우 한화</t>
  </si>
  <si>
    <t>양의지 두산</t>
  </si>
  <si>
    <t>양현종 KIA</t>
  </si>
  <si>
    <t>양훈 넥센</t>
  </si>
  <si>
    <t>엄상백 kt</t>
  </si>
  <si>
    <t>에반스 두산</t>
  </si>
  <si>
    <t>오선진 한화</t>
  </si>
  <si>
    <t>오승택 롯데</t>
  </si>
  <si>
    <t>오재원 두산</t>
  </si>
  <si>
    <t>오재일 두산</t>
  </si>
  <si>
    <t>오정복 kt</t>
  </si>
  <si>
    <t>오주원 넥센</t>
  </si>
  <si>
    <t>오준혁 KIA</t>
  </si>
  <si>
    <t>오지환 LG</t>
  </si>
  <si>
    <t>오현근 롯데</t>
  </si>
  <si>
    <t>오현택 두산</t>
  </si>
  <si>
    <t>용덕한 NC</t>
  </si>
  <si>
    <t>우규민 LG</t>
  </si>
  <si>
    <t>우동균 삼성</t>
  </si>
  <si>
    <t>원종현 NC</t>
  </si>
  <si>
    <t>웹스터 삼성</t>
  </si>
  <si>
    <t>유강남 LG</t>
  </si>
  <si>
    <t>유경국 LG</t>
  </si>
  <si>
    <t>유민상 kt</t>
  </si>
  <si>
    <t>유서준 SK</t>
  </si>
  <si>
    <t>유원상 LG</t>
  </si>
  <si>
    <t>유재신 넥센</t>
  </si>
  <si>
    <t>유재유 LG</t>
  </si>
  <si>
    <t>유재훈 넥센</t>
  </si>
  <si>
    <t>유창식 KIA</t>
  </si>
  <si>
    <t>유한준 kt</t>
  </si>
  <si>
    <t>유희관 두산</t>
  </si>
  <si>
    <t>윤규진 한화</t>
  </si>
  <si>
    <t>윤근영 kt</t>
  </si>
  <si>
    <t>윤길현 롯데</t>
  </si>
  <si>
    <t>윤명준 두산</t>
  </si>
  <si>
    <t>윤병호 NC</t>
  </si>
  <si>
    <t>윤석민 넥센</t>
  </si>
  <si>
    <t>윤석민 KIA</t>
  </si>
  <si>
    <t>윤성환 삼성</t>
  </si>
  <si>
    <t>윤완주 KIA</t>
  </si>
  <si>
    <t>윤요섭 kt</t>
  </si>
  <si>
    <t>윤정우 KIA</t>
  </si>
  <si>
    <t>윤지웅 LG</t>
  </si>
  <si>
    <t>윤진호 LG</t>
  </si>
  <si>
    <t>윤희상 SK</t>
  </si>
  <si>
    <t>이건욱 SK</t>
  </si>
  <si>
    <t>이경우 롯데</t>
  </si>
  <si>
    <t>이대수 SK</t>
  </si>
  <si>
    <t>이대형 kt</t>
  </si>
  <si>
    <t>이동걸 한화</t>
  </si>
  <si>
    <t>이동현 LG</t>
  </si>
  <si>
    <t>이동훈 한화</t>
  </si>
  <si>
    <t>이명기 SK</t>
  </si>
  <si>
    <t>이명우 롯데</t>
  </si>
  <si>
    <t>이민호 NC</t>
  </si>
  <si>
    <t>이범호 KIA</t>
  </si>
  <si>
    <t>이병규 LG</t>
  </si>
  <si>
    <t>이보근 넥센</t>
  </si>
  <si>
    <t>이상호 NC</t>
  </si>
  <si>
    <t>이상화 kt</t>
  </si>
  <si>
    <t>이상훈 삼성</t>
  </si>
  <si>
    <t>이성규 삼성</t>
  </si>
  <si>
    <t>이성민 롯데</t>
  </si>
  <si>
    <t>이성열 한화</t>
  </si>
  <si>
    <t>이성우 KIA</t>
  </si>
  <si>
    <t>이승엽 삼성</t>
  </si>
  <si>
    <t>이승현 LG</t>
  </si>
  <si>
    <t>이양기 한화</t>
  </si>
  <si>
    <t>이여상 롯데</t>
  </si>
  <si>
    <t>이영욱 삼성</t>
  </si>
  <si>
    <t>이영재 LG</t>
  </si>
  <si>
    <t>이용규 한화</t>
  </si>
  <si>
    <t>이용찬 두산</t>
  </si>
  <si>
    <t>이용호 두산</t>
  </si>
  <si>
    <t>이우민 롯데</t>
  </si>
  <si>
    <t>이원석 두산</t>
  </si>
  <si>
    <t>이재우 한화</t>
  </si>
  <si>
    <t>이재원 SK</t>
  </si>
  <si>
    <t>이재율 NC</t>
  </si>
  <si>
    <t>이재학 NC</t>
  </si>
  <si>
    <t>이정담 SK</t>
  </si>
  <si>
    <t>이정민 롯데</t>
  </si>
  <si>
    <t>이정식 삼성</t>
  </si>
  <si>
    <t>이정훈 넥센</t>
  </si>
  <si>
    <t>이종욱 NC</t>
  </si>
  <si>
    <t>이종환 한화</t>
  </si>
  <si>
    <t>이준영 KIA</t>
  </si>
  <si>
    <t>이준형 LG</t>
  </si>
  <si>
    <t>이지영 삼성</t>
  </si>
  <si>
    <t>이진석 SK</t>
  </si>
  <si>
    <t>이진영 kt</t>
  </si>
  <si>
    <t>이진영 KIA</t>
  </si>
  <si>
    <t>이창재 kt</t>
  </si>
  <si>
    <t>이천웅 LG</t>
  </si>
  <si>
    <t>이태양 한화</t>
  </si>
  <si>
    <t>이태양 NC</t>
  </si>
  <si>
    <t>이택근 넥센</t>
  </si>
  <si>
    <t>이해창 kt</t>
  </si>
  <si>
    <t>이현석 SK</t>
  </si>
  <si>
    <t>이현승 두산</t>
  </si>
  <si>
    <t>이현호 두산</t>
  </si>
  <si>
    <t>이형종 LG</t>
  </si>
  <si>
    <t>이호신 KIA</t>
  </si>
  <si>
    <t>이홍구 KIA</t>
  </si>
  <si>
    <t>이흥련 삼성</t>
  </si>
  <si>
    <t>임기준 KIA</t>
  </si>
  <si>
    <t>임대한 삼성</t>
  </si>
  <si>
    <t>임병욱 넥센</t>
  </si>
  <si>
    <t>임서준 NC</t>
  </si>
  <si>
    <t>임석진 SK</t>
  </si>
  <si>
    <t>임익준 한화</t>
  </si>
  <si>
    <t>임정우 LG</t>
  </si>
  <si>
    <t>임정호 NC</t>
  </si>
  <si>
    <t>임준혁 SK</t>
  </si>
  <si>
    <t>임찬규 LG</t>
  </si>
  <si>
    <t>임창민 NC</t>
  </si>
  <si>
    <t>임창용 KIA</t>
  </si>
  <si>
    <t>임현준 삼성</t>
  </si>
  <si>
    <t>임훈 LG</t>
  </si>
  <si>
    <t>장민석 한화</t>
  </si>
  <si>
    <t>장민재 한화</t>
  </si>
  <si>
    <t>장시윤 넥센</t>
  </si>
  <si>
    <t>장시환 kt</t>
  </si>
  <si>
    <t>장영석 넥센</t>
  </si>
  <si>
    <t>장운호 한화</t>
  </si>
  <si>
    <t>장원삼 삼성</t>
  </si>
  <si>
    <t>장원준 두산</t>
  </si>
  <si>
    <t>장준원 LG</t>
  </si>
  <si>
    <t>장진용 LG</t>
  </si>
  <si>
    <t>장필준 삼성</t>
  </si>
  <si>
    <t>장현식 NC</t>
  </si>
  <si>
    <t>전민수 kt</t>
  </si>
  <si>
    <t>전병두 SK</t>
  </si>
  <si>
    <t>전상현 KIA</t>
  </si>
  <si>
    <t>전유수 SK</t>
  </si>
  <si>
    <t>전인환 LG</t>
  </si>
  <si>
    <t>전준우 롯데</t>
  </si>
  <si>
    <t>정근우 한화</t>
  </si>
  <si>
    <t>정대현 kt</t>
  </si>
  <si>
    <t>정대현 롯데</t>
  </si>
  <si>
    <t>정대훈 한화</t>
  </si>
  <si>
    <t>정동현 KIA</t>
  </si>
  <si>
    <t>정범모 한화</t>
  </si>
  <si>
    <t>정상호 LG</t>
  </si>
  <si>
    <t>정성곤 kt</t>
  </si>
  <si>
    <t>정성훈 LG</t>
  </si>
  <si>
    <t>정수민 NC</t>
  </si>
  <si>
    <t>정수빈 두산</t>
  </si>
  <si>
    <t>정영일 SK</t>
  </si>
  <si>
    <t>정용운 KIA</t>
  </si>
  <si>
    <t>정용준 넥센</t>
  </si>
  <si>
    <t>정우람 한화</t>
  </si>
  <si>
    <t>정의윤 SK</t>
  </si>
  <si>
    <t>정인욱 삼성</t>
  </si>
  <si>
    <t>정재원 한화</t>
  </si>
  <si>
    <t>정재훈 두산</t>
  </si>
  <si>
    <t>정주현 LG</t>
  </si>
  <si>
    <t>정주후 kt</t>
  </si>
  <si>
    <t>정진철 두산</t>
  </si>
  <si>
    <t>정진호 두산</t>
  </si>
  <si>
    <t>정찬헌 LG</t>
  </si>
  <si>
    <t>정현석 한화</t>
  </si>
  <si>
    <t>정현욱 LG</t>
  </si>
  <si>
    <t>정회찬 넥센</t>
  </si>
  <si>
    <t>정훈 롯데</t>
  </si>
  <si>
    <t>조동찬 삼성</t>
  </si>
  <si>
    <t>조동화 SK</t>
  </si>
  <si>
    <t>조무근 kt</t>
  </si>
  <si>
    <t>조성모 SK</t>
  </si>
  <si>
    <t>조수행 두산</t>
  </si>
  <si>
    <t>조승수 두산</t>
  </si>
  <si>
    <t>조영훈 NC</t>
  </si>
  <si>
    <t>조윤준 LG</t>
  </si>
  <si>
    <t>조인성 한화</t>
  </si>
  <si>
    <t>조평호 NC</t>
  </si>
  <si>
    <t>조한욱 SK</t>
  </si>
  <si>
    <t>조현근 삼성</t>
  </si>
  <si>
    <t>주권 kt</t>
  </si>
  <si>
    <t>주현상 한화</t>
  </si>
  <si>
    <t>주효상 넥센</t>
  </si>
  <si>
    <t>지석훈 NC</t>
  </si>
  <si>
    <t>지성준 한화</t>
  </si>
  <si>
    <t>지재옥 넥센</t>
  </si>
  <si>
    <t>지크 KIA</t>
  </si>
  <si>
    <t>진야곱 두산</t>
  </si>
  <si>
    <t>진해수 LG</t>
  </si>
  <si>
    <t>차우찬 삼성</t>
  </si>
  <si>
    <t>차일목 한화</t>
  </si>
  <si>
    <t>차재용 롯데</t>
  </si>
  <si>
    <t>채병용 SK</t>
  </si>
  <si>
    <t>채선관 kt</t>
  </si>
  <si>
    <t>채은성 LG</t>
  </si>
  <si>
    <t>채태인 넥센</t>
  </si>
  <si>
    <t>최경철 LG</t>
  </si>
  <si>
    <t>최금강 NC</t>
  </si>
  <si>
    <t>최동환 LG</t>
  </si>
  <si>
    <t>최병연 KIA</t>
  </si>
  <si>
    <t>최선호 삼성</t>
  </si>
  <si>
    <t>최성영 NC</t>
  </si>
  <si>
    <t>최성훈 LG</t>
  </si>
  <si>
    <t>최승준 SK</t>
  </si>
  <si>
    <t>최영필 KIA</t>
  </si>
  <si>
    <t>최용제 두산</t>
  </si>
  <si>
    <t>최원재 kt</t>
  </si>
  <si>
    <t>최원준 KIA</t>
  </si>
  <si>
    <t>최원태 넥센</t>
  </si>
  <si>
    <t>최윤석 한화</t>
  </si>
  <si>
    <t>최재원 삼성</t>
  </si>
  <si>
    <t>최재훈 두산</t>
  </si>
  <si>
    <t>최정 SK</t>
  </si>
  <si>
    <t>최정민 SK</t>
  </si>
  <si>
    <t>최정용 SK</t>
  </si>
  <si>
    <t>최주환 두산</t>
  </si>
  <si>
    <t>최준석 롯데</t>
  </si>
  <si>
    <t>최진행 한화</t>
  </si>
  <si>
    <t>최충연 삼성</t>
  </si>
  <si>
    <t>최형우 삼성</t>
  </si>
  <si>
    <t>카스티요 한화</t>
  </si>
  <si>
    <t>켈리 SK</t>
  </si>
  <si>
    <t>코엘로 넥센</t>
  </si>
  <si>
    <t>코프랜드 LG</t>
  </si>
  <si>
    <t>테임즈 NC</t>
  </si>
  <si>
    <t>플란데 삼성</t>
  </si>
  <si>
    <t>피노 kt</t>
  </si>
  <si>
    <t>피어밴드 kt</t>
  </si>
  <si>
    <t>필 KIA</t>
  </si>
  <si>
    <t>하영민 넥센</t>
  </si>
  <si>
    <t>하주석 한화</t>
  </si>
  <si>
    <t>하준호 kt</t>
  </si>
  <si>
    <t>한기주 KIA</t>
  </si>
  <si>
    <t>한동민 SK</t>
  </si>
  <si>
    <t>한승택 KIA</t>
  </si>
  <si>
    <t>한승혁 KIA</t>
  </si>
  <si>
    <t>함덕주 두산</t>
  </si>
  <si>
    <t>해커 NC</t>
  </si>
  <si>
    <t>허경민 두산</t>
  </si>
  <si>
    <t>허도환 한화</t>
  </si>
  <si>
    <t>허정협 넥센</t>
  </si>
  <si>
    <t>허준혁 두산</t>
  </si>
  <si>
    <t>허프 LG</t>
  </si>
  <si>
    <t>헥터 KIA</t>
  </si>
  <si>
    <t>홍건희 KIA</t>
  </si>
  <si>
    <t>홍상삼 두산</t>
  </si>
  <si>
    <t>홍성갑 넥센</t>
  </si>
  <si>
    <t>홍성무 kt</t>
  </si>
  <si>
    <t>홍성민 롯데</t>
  </si>
  <si>
    <t>홍성용 kt</t>
  </si>
  <si>
    <t>홍영현 두산</t>
  </si>
  <si>
    <t>홍재호 KIA</t>
  </si>
  <si>
    <t>홍창기 LG</t>
  </si>
  <si>
    <t>황대인 KIA</t>
  </si>
  <si>
    <t>황덕균 넥센</t>
  </si>
  <si>
    <t>황목치승 LG</t>
  </si>
  <si>
    <t>황선도 삼성</t>
  </si>
  <si>
    <t>황윤호 NC</t>
  </si>
  <si>
    <t>황재규 한화</t>
  </si>
  <si>
    <t>황재균 롯데</t>
  </si>
  <si>
    <t>황진수 롯데</t>
  </si>
  <si>
    <t>히메네스 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</si>
</sst>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222222"/>
      <name val="돋움"/>
      <family val="3"/>
      <charset val="129"/>
    </font>
    <font>
      <sz val="11"/>
      <color rgb="FF222222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2" fontId="2" fillId="0" borderId="0" xfId="0" applyNumberFormat="1" applyFont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oreabaseball.com/Record/Player/PitcherDetail/Basic.aspx?playerId=63512" TargetMode="External"/><Relationship Id="rId21" Type="http://schemas.openxmlformats.org/officeDocument/2006/relationships/hyperlink" Target="http://www.koreabaseball.com/Record/Retire/Pitcher.aspx?playerId=71851" TargetMode="External"/><Relationship Id="rId42" Type="http://schemas.openxmlformats.org/officeDocument/2006/relationships/hyperlink" Target="http://www.koreabaseball.com/Record/Player/PitcherDetail/Basic.aspx?playerId=61457" TargetMode="External"/><Relationship Id="rId63" Type="http://schemas.openxmlformats.org/officeDocument/2006/relationships/hyperlink" Target="http://www.koreabaseball.com/Record/Player/PitcherDetail/Basic.aspx?playerId=62322" TargetMode="External"/><Relationship Id="rId84" Type="http://schemas.openxmlformats.org/officeDocument/2006/relationships/hyperlink" Target="http://www.koreabaseball.com/Record/Player/PitcherDetail/Basic.aspx?playerId=61240" TargetMode="External"/><Relationship Id="rId138" Type="http://schemas.openxmlformats.org/officeDocument/2006/relationships/hyperlink" Target="http://www.koreabaseball.com/Record/Player/PitcherDetail/Basic.aspx?playerId=63791" TargetMode="External"/><Relationship Id="rId159" Type="http://schemas.openxmlformats.org/officeDocument/2006/relationships/hyperlink" Target="http://www.koreabaseball.com/Record/Player/PitcherDetail/Basic.aspx?playerId=77637" TargetMode="External"/><Relationship Id="rId170" Type="http://schemas.openxmlformats.org/officeDocument/2006/relationships/hyperlink" Target="http://www.koreabaseball.com/Record/Player/PitcherDetail/Basic.aspx?playerId=72523" TargetMode="External"/><Relationship Id="rId191" Type="http://schemas.openxmlformats.org/officeDocument/2006/relationships/hyperlink" Target="http://www.koreabaseball.com/Record/Player/PitcherDetail/Basic.aspx?playerId=65058" TargetMode="External"/><Relationship Id="rId205" Type="http://schemas.openxmlformats.org/officeDocument/2006/relationships/hyperlink" Target="http://www.koreabaseball.com/Record/Player/PitcherDetail/Basic.aspx?playerId=64029" TargetMode="External"/><Relationship Id="rId226" Type="http://schemas.openxmlformats.org/officeDocument/2006/relationships/hyperlink" Target="http://www.koreabaseball.com/Record/Player/PitcherDetail/Basic.aspx?playerId=76757" TargetMode="External"/><Relationship Id="rId247" Type="http://schemas.openxmlformats.org/officeDocument/2006/relationships/hyperlink" Target="http://www.koreabaseball.com/Record/Player/PitcherDetail/Basic.aspx?playerId=62966" TargetMode="External"/><Relationship Id="rId107" Type="http://schemas.openxmlformats.org/officeDocument/2006/relationships/hyperlink" Target="http://www.koreabaseball.com/Record/Player/PitcherDetail/Basic.aspx?playerId=72551" TargetMode="External"/><Relationship Id="rId268" Type="http://schemas.openxmlformats.org/officeDocument/2006/relationships/hyperlink" Target="http://www.koreabaseball.com/Record/Player/PitcherDetail/Basic.aspx?playerId=64893" TargetMode="External"/><Relationship Id="rId11" Type="http://schemas.openxmlformats.org/officeDocument/2006/relationships/hyperlink" Target="javascript:sort('BB_CN');" TargetMode="External"/><Relationship Id="rId32" Type="http://schemas.openxmlformats.org/officeDocument/2006/relationships/hyperlink" Target="http://www.koreabaseball.com/Record/Player/PitcherDetail/Basic.aspx?playerId=79440" TargetMode="External"/><Relationship Id="rId53" Type="http://schemas.openxmlformats.org/officeDocument/2006/relationships/hyperlink" Target="javascript:sort('SF_CN');" TargetMode="External"/><Relationship Id="rId74" Type="http://schemas.openxmlformats.org/officeDocument/2006/relationships/hyperlink" Target="http://www.koreabaseball.com/Record/Player/PitcherDetail/Basic.aspx?playerId=60339" TargetMode="External"/><Relationship Id="rId128" Type="http://schemas.openxmlformats.org/officeDocument/2006/relationships/hyperlink" Target="http://www.koreabaseball.com/Record/Retire/Pitcher.aspx?playerId=61569" TargetMode="External"/><Relationship Id="rId149" Type="http://schemas.openxmlformats.org/officeDocument/2006/relationships/hyperlink" Target="http://www.koreabaseball.com/Record/Retire/Pitcher.aspx?playerId=66748" TargetMode="External"/><Relationship Id="rId5" Type="http://schemas.openxmlformats.org/officeDocument/2006/relationships/hyperlink" Target="javascript:sort('SV_CN');" TargetMode="External"/><Relationship Id="rId95" Type="http://schemas.openxmlformats.org/officeDocument/2006/relationships/hyperlink" Target="http://www.koreabaseball.com/Record/Player/PitcherDetail/Basic.aspx?playerId=77253" TargetMode="External"/><Relationship Id="rId160" Type="http://schemas.openxmlformats.org/officeDocument/2006/relationships/hyperlink" Target="http://www.koreabaseball.com/Record/Player/PitcherDetail/Basic.aspx?playerId=95657" TargetMode="External"/><Relationship Id="rId181" Type="http://schemas.openxmlformats.org/officeDocument/2006/relationships/hyperlink" Target="http://www.koreabaseball.com/Record/Player/PitcherDetail/Basic.aspx?playerId=79191" TargetMode="External"/><Relationship Id="rId216" Type="http://schemas.openxmlformats.org/officeDocument/2006/relationships/hyperlink" Target="http://www.koreabaseball.com/Record/Player/PitcherDetail/Basic.aspx?playerId=73117" TargetMode="External"/><Relationship Id="rId237" Type="http://schemas.openxmlformats.org/officeDocument/2006/relationships/hyperlink" Target="http://www.koreabaseball.com/Record/Player/PitcherDetail/Basic.aspx?playerId=75852" TargetMode="External"/><Relationship Id="rId258" Type="http://schemas.openxmlformats.org/officeDocument/2006/relationships/hyperlink" Target="http://www.koreabaseball.com/Record/Player/PitcherDetail/Basic.aspx?playerId=65827" TargetMode="External"/><Relationship Id="rId279" Type="http://schemas.openxmlformats.org/officeDocument/2006/relationships/hyperlink" Target="http://www.koreabaseball.com/Record/Player/PitcherDetail/Basic.aspx?playerId=73632" TargetMode="External"/><Relationship Id="rId22" Type="http://schemas.openxmlformats.org/officeDocument/2006/relationships/hyperlink" Target="http://www.koreabaseball.com/Record/Player/PitcherDetail/Basic.aspx?playerId=99445" TargetMode="External"/><Relationship Id="rId43" Type="http://schemas.openxmlformats.org/officeDocument/2006/relationships/hyperlink" Target="javascript:sort('CG_CN');" TargetMode="External"/><Relationship Id="rId64" Type="http://schemas.openxmlformats.org/officeDocument/2006/relationships/hyperlink" Target="http://www.koreabaseball.com/Record/Retire/Pitcher.aspx?playerId=66323" TargetMode="External"/><Relationship Id="rId118" Type="http://schemas.openxmlformats.org/officeDocument/2006/relationships/hyperlink" Target="http://www.koreabaseball.com/Record/Player/PitcherDetail/Basic.aspx?playerId=72862" TargetMode="External"/><Relationship Id="rId139" Type="http://schemas.openxmlformats.org/officeDocument/2006/relationships/hyperlink" Target="http://www.koreabaseball.com/Record/Player/PitcherDetail/Basic.aspx?playerId=77452" TargetMode="External"/><Relationship Id="rId85" Type="http://schemas.openxmlformats.org/officeDocument/2006/relationships/hyperlink" Target="http://www.koreabaseball.com/Record/Player/PitcherDetail/Basic.aspx?playerId=73241" TargetMode="External"/><Relationship Id="rId150" Type="http://schemas.openxmlformats.org/officeDocument/2006/relationships/hyperlink" Target="http://www.koreabaseball.com/Record/Player/PitcherDetail/Basic.aspx?playerId=65769" TargetMode="External"/><Relationship Id="rId171" Type="http://schemas.openxmlformats.org/officeDocument/2006/relationships/hyperlink" Target="http://www.koreabaseball.com/Record/Player/PitcherDetail/Basic.aspx?playerId=63638" TargetMode="External"/><Relationship Id="rId192" Type="http://schemas.openxmlformats.org/officeDocument/2006/relationships/hyperlink" Target="http://www.koreabaseball.com/Record/Retire/Pitcher.aspx?playerId=67845" TargetMode="External"/><Relationship Id="rId206" Type="http://schemas.openxmlformats.org/officeDocument/2006/relationships/hyperlink" Target="http://www.koreabaseball.com/Record/Player/PitcherDetail/Basic.aspx?playerId=61929" TargetMode="External"/><Relationship Id="rId227" Type="http://schemas.openxmlformats.org/officeDocument/2006/relationships/hyperlink" Target="http://www.koreabaseball.com/Record/Player/PitcherDetail/Basic.aspx?playerId=61101" TargetMode="External"/><Relationship Id="rId248" Type="http://schemas.openxmlformats.org/officeDocument/2006/relationships/hyperlink" Target="http://www.koreabaseball.com/Record/Player/PitcherDetail/Basic.aspx?playerId=63959" TargetMode="External"/><Relationship Id="rId269" Type="http://schemas.openxmlformats.org/officeDocument/2006/relationships/hyperlink" Target="http://www.koreabaseball.com/Record/Player/PitcherDetail/Basic.aspx?playerId=61557" TargetMode="External"/><Relationship Id="rId12" Type="http://schemas.openxmlformats.org/officeDocument/2006/relationships/hyperlink" Target="javascript:sort('HP_CN');" TargetMode="External"/><Relationship Id="rId33" Type="http://schemas.openxmlformats.org/officeDocument/2006/relationships/hyperlink" Target="http://www.koreabaseball.com/Record/Player/PitcherDetail/Basic.aspx?playerId=76355" TargetMode="External"/><Relationship Id="rId108" Type="http://schemas.openxmlformats.org/officeDocument/2006/relationships/hyperlink" Target="http://www.koreabaseball.com/Record/Player/PitcherDetail/Basic.aspx?playerId=76540" TargetMode="External"/><Relationship Id="rId129" Type="http://schemas.openxmlformats.org/officeDocument/2006/relationships/hyperlink" Target="http://www.koreabaseball.com/Record/Player/PitcherDetail/Basic.aspx?playerId=65509" TargetMode="External"/><Relationship Id="rId280" Type="http://schemas.openxmlformats.org/officeDocument/2006/relationships/hyperlink" Target="http://www.koreabaseball.com/Record/Player/PitcherDetail/Basic.aspx?playerId=64861" TargetMode="External"/><Relationship Id="rId54" Type="http://schemas.openxmlformats.org/officeDocument/2006/relationships/hyperlink" Target="javascript:sort('IB_CN');" TargetMode="External"/><Relationship Id="rId75" Type="http://schemas.openxmlformats.org/officeDocument/2006/relationships/hyperlink" Target="http://www.koreabaseball.com/Record/Player/PitcherDetail/Basic.aspx?playerId=65348" TargetMode="External"/><Relationship Id="rId96" Type="http://schemas.openxmlformats.org/officeDocument/2006/relationships/hyperlink" Target="http://www.koreabaseball.com/Record/Player/PitcherDetail/Basic.aspx?playerId=79349" TargetMode="External"/><Relationship Id="rId140" Type="http://schemas.openxmlformats.org/officeDocument/2006/relationships/hyperlink" Target="http://www.koreabaseball.com/Record/Player/PitcherDetail/Basic.aspx?playerId=99737" TargetMode="External"/><Relationship Id="rId161" Type="http://schemas.openxmlformats.org/officeDocument/2006/relationships/hyperlink" Target="http://www.koreabaseball.com/Record/Player/PitcherDetail/Basic.aspx?playerId=72641" TargetMode="External"/><Relationship Id="rId182" Type="http://schemas.openxmlformats.org/officeDocument/2006/relationships/hyperlink" Target="http://www.koreabaseball.com/Record/Player/PitcherDetail/Basic.aspx?playerId=65331" TargetMode="External"/><Relationship Id="rId217" Type="http://schemas.openxmlformats.org/officeDocument/2006/relationships/hyperlink" Target="http://www.koreabaseball.com/Record/Player/PitcherDetail/Basic.aspx?playerId=77147" TargetMode="External"/><Relationship Id="rId6" Type="http://schemas.openxmlformats.org/officeDocument/2006/relationships/hyperlink" Target="javascript:sort('HOLD_CN');" TargetMode="External"/><Relationship Id="rId238" Type="http://schemas.openxmlformats.org/officeDocument/2006/relationships/hyperlink" Target="http://www.koreabaseball.com/Record/Player/PitcherDetail/Basic.aspx?playerId=76118" TargetMode="External"/><Relationship Id="rId259" Type="http://schemas.openxmlformats.org/officeDocument/2006/relationships/hyperlink" Target="http://www.koreabaseball.com/Record/Player/PitcherDetail/Basic.aspx?playerId=76858" TargetMode="External"/><Relationship Id="rId23" Type="http://schemas.openxmlformats.org/officeDocument/2006/relationships/hyperlink" Target="http://www.koreabaseball.com/Record/Player/PitcherDetail/Basic.aspx?playerId=79448" TargetMode="External"/><Relationship Id="rId119" Type="http://schemas.openxmlformats.org/officeDocument/2006/relationships/hyperlink" Target="http://www.koreabaseball.com/Record/Player/PitcherDetail/Basic.aspx?playerId=64764" TargetMode="External"/><Relationship Id="rId270" Type="http://schemas.openxmlformats.org/officeDocument/2006/relationships/hyperlink" Target="http://www.koreabaseball.com/Record/Player/PitcherDetail/Basic.aspx?playerId=75340" TargetMode="External"/><Relationship Id="rId44" Type="http://schemas.openxmlformats.org/officeDocument/2006/relationships/hyperlink" Target="javascript:sort('SHO_CN');" TargetMode="External"/><Relationship Id="rId65" Type="http://schemas.openxmlformats.org/officeDocument/2006/relationships/hyperlink" Target="http://www.koreabaseball.com/Record/Player/PitcherDetail/Basic.aspx?playerId=62937" TargetMode="External"/><Relationship Id="rId86" Type="http://schemas.openxmlformats.org/officeDocument/2006/relationships/hyperlink" Target="http://www.koreabaseball.com/Record/Player/PitcherDetail/Basic.aspx?playerId=74513" TargetMode="External"/><Relationship Id="rId130" Type="http://schemas.openxmlformats.org/officeDocument/2006/relationships/hyperlink" Target="http://www.koreabaseball.com/Record/Player/PitcherDetail/Basic.aspx?playerId=74857" TargetMode="External"/><Relationship Id="rId151" Type="http://schemas.openxmlformats.org/officeDocument/2006/relationships/hyperlink" Target="http://www.koreabaseball.com/Record/Player/PitcherDetail/Basic.aspx?playerId=60764" TargetMode="External"/><Relationship Id="rId172" Type="http://schemas.openxmlformats.org/officeDocument/2006/relationships/hyperlink" Target="http://www.koreabaseball.com/Record/Player/PitcherDetail/Basic.aspx?playerId=60636" TargetMode="External"/><Relationship Id="rId193" Type="http://schemas.openxmlformats.org/officeDocument/2006/relationships/hyperlink" Target="http://www.koreabaseball.com/Record/Player/PitcherDetail/Basic.aspx?playerId=64041" TargetMode="External"/><Relationship Id="rId202" Type="http://schemas.openxmlformats.org/officeDocument/2006/relationships/hyperlink" Target="http://www.koreabaseball.com/Record/Player/PitcherDetail/Basic.aspx?playerId=77563" TargetMode="External"/><Relationship Id="rId207" Type="http://schemas.openxmlformats.org/officeDocument/2006/relationships/hyperlink" Target="http://www.koreabaseball.com/Record/Player/PitcherDetail/Basic.aspx?playerId=61145" TargetMode="External"/><Relationship Id="rId223" Type="http://schemas.openxmlformats.org/officeDocument/2006/relationships/hyperlink" Target="http://www.koreabaseball.com/Record/Retire/Pitcher.aspx?playerId=66154" TargetMode="External"/><Relationship Id="rId228" Type="http://schemas.openxmlformats.org/officeDocument/2006/relationships/hyperlink" Target="http://www.koreabaseball.com/Record/Player/PitcherDetail/Basic.aspx?playerId=61329" TargetMode="External"/><Relationship Id="rId244" Type="http://schemas.openxmlformats.org/officeDocument/2006/relationships/hyperlink" Target="http://www.koreabaseball.com/Record/Player/PitcherDetail/Basic.aspx?playerId=75867" TargetMode="External"/><Relationship Id="rId249" Type="http://schemas.openxmlformats.org/officeDocument/2006/relationships/hyperlink" Target="http://www.koreabaseball.com/Record/Player/PitcherDetail/Basic.aspx?playerId=62929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http://www.koreabaseball.com/Record/Player/PitcherDetail/Basic.aspx?playerId=61411" TargetMode="External"/><Relationship Id="rId39" Type="http://schemas.openxmlformats.org/officeDocument/2006/relationships/hyperlink" Target="http://www.koreabaseball.com/Record/Retire/Pitcher.aspx?playerId=66446" TargetMode="External"/><Relationship Id="rId109" Type="http://schemas.openxmlformats.org/officeDocument/2006/relationships/hyperlink" Target="http://www.koreabaseball.com/Record/Player/PitcherDetail/Basic.aspx?playerId=75321" TargetMode="External"/><Relationship Id="rId260" Type="http://schemas.openxmlformats.org/officeDocument/2006/relationships/hyperlink" Target="http://www.koreabaseball.com/Record/Player/PitcherDetail/Basic.aspx?playerId=65856" TargetMode="External"/><Relationship Id="rId265" Type="http://schemas.openxmlformats.org/officeDocument/2006/relationships/hyperlink" Target="http://www.koreabaseball.com/Record/Player/PitcherDetail/Basic.aspx?playerId=61895" TargetMode="External"/><Relationship Id="rId34" Type="http://schemas.openxmlformats.org/officeDocument/2006/relationships/hyperlink" Target="http://www.koreabaseball.com/Record/Player/PitcherDetail/Basic.aspx?playerId=76461" TargetMode="External"/><Relationship Id="rId50" Type="http://schemas.openxmlformats.org/officeDocument/2006/relationships/hyperlink" Target="javascript:sort('H2_CN');" TargetMode="External"/><Relationship Id="rId55" Type="http://schemas.openxmlformats.org/officeDocument/2006/relationships/hyperlink" Target="javascript:sort('WP_CN');" TargetMode="External"/><Relationship Id="rId76" Type="http://schemas.openxmlformats.org/officeDocument/2006/relationships/hyperlink" Target="http://www.koreabaseball.com/Record/Retire/Pitcher.aspx?playerId=60342" TargetMode="External"/><Relationship Id="rId97" Type="http://schemas.openxmlformats.org/officeDocument/2006/relationships/hyperlink" Target="http://www.koreabaseball.com/Record/Player/PitcherDetail/Basic.aspx?playerId=79535" TargetMode="External"/><Relationship Id="rId104" Type="http://schemas.openxmlformats.org/officeDocument/2006/relationships/hyperlink" Target="http://www.koreabaseball.com/Record/Player/PitcherDetail/Basic.aspx?playerId=64204" TargetMode="External"/><Relationship Id="rId120" Type="http://schemas.openxmlformats.org/officeDocument/2006/relationships/hyperlink" Target="http://www.koreabaseball.com/Record/Player/PitcherDetail/Basic.aspx?playerId=64596" TargetMode="External"/><Relationship Id="rId125" Type="http://schemas.openxmlformats.org/officeDocument/2006/relationships/hyperlink" Target="http://www.koreabaseball.com/Record/Player/PitcherDetail/Basic.aspx?playerId=72535" TargetMode="External"/><Relationship Id="rId141" Type="http://schemas.openxmlformats.org/officeDocument/2006/relationships/hyperlink" Target="http://www.koreabaseball.com/Record/Player/PitcherDetail/Basic.aspx?playerId=74167" TargetMode="External"/><Relationship Id="rId146" Type="http://schemas.openxmlformats.org/officeDocument/2006/relationships/hyperlink" Target="http://www.koreabaseball.com/Record/Player/PitcherDetail/Basic.aspx?playerId=73750" TargetMode="External"/><Relationship Id="rId167" Type="http://schemas.openxmlformats.org/officeDocument/2006/relationships/hyperlink" Target="http://www.koreabaseball.com/Record/Player/PitcherDetail/Basic.aspx?playerId=62648" TargetMode="External"/><Relationship Id="rId188" Type="http://schemas.openxmlformats.org/officeDocument/2006/relationships/hyperlink" Target="http://www.koreabaseball.com/Record/Player/PitcherDetail/Basic.aspx?playerId=99563" TargetMode="External"/><Relationship Id="rId7" Type="http://schemas.openxmlformats.org/officeDocument/2006/relationships/hyperlink" Target="javascript:sort('WRA_RT');" TargetMode="External"/><Relationship Id="rId71" Type="http://schemas.openxmlformats.org/officeDocument/2006/relationships/hyperlink" Target="http://www.koreabaseball.com/Record/Player/PitcherDetail/Basic.aspx?playerId=76430" TargetMode="External"/><Relationship Id="rId92" Type="http://schemas.openxmlformats.org/officeDocument/2006/relationships/hyperlink" Target="http://www.koreabaseball.com/Record/Player/PitcherDetail/Basic.aspx?playerId=77263" TargetMode="External"/><Relationship Id="rId162" Type="http://schemas.openxmlformats.org/officeDocument/2006/relationships/hyperlink" Target="http://www.koreabaseball.com/Record/Player/PitcherDetail/Basic.aspx?playerId=65696" TargetMode="External"/><Relationship Id="rId183" Type="http://schemas.openxmlformats.org/officeDocument/2006/relationships/hyperlink" Target="http://www.koreabaseball.com/Record/Player/PitcherDetail/Basic.aspx?playerId=65062" TargetMode="External"/><Relationship Id="rId213" Type="http://schemas.openxmlformats.org/officeDocument/2006/relationships/hyperlink" Target="http://www.koreabaseball.com/Record/Player/PitcherDetail/Basic.aspx?playerId=63111" TargetMode="External"/><Relationship Id="rId218" Type="http://schemas.openxmlformats.org/officeDocument/2006/relationships/hyperlink" Target="http://www.koreabaseball.com/Record/Player/PitcherDetail/Basic.aspx?playerId=70839" TargetMode="External"/><Relationship Id="rId234" Type="http://schemas.openxmlformats.org/officeDocument/2006/relationships/hyperlink" Target="http://www.koreabaseball.com/Record/Player/PitcherDetail/Basic.aspx?playerId=78243" TargetMode="External"/><Relationship Id="rId239" Type="http://schemas.openxmlformats.org/officeDocument/2006/relationships/hyperlink" Target="http://www.koreabaseball.com/Record/Player/PitcherDetail/Basic.aspx?playerId=63938" TargetMode="External"/><Relationship Id="rId2" Type="http://schemas.openxmlformats.org/officeDocument/2006/relationships/hyperlink" Target="javascript:sort('GAME_CN');" TargetMode="External"/><Relationship Id="rId29" Type="http://schemas.openxmlformats.org/officeDocument/2006/relationships/hyperlink" Target="http://www.koreabaseball.com/Record/Retire/Pitcher.aspx?playerId=66402" TargetMode="External"/><Relationship Id="rId250" Type="http://schemas.openxmlformats.org/officeDocument/2006/relationships/hyperlink" Target="http://www.koreabaseball.com/Record/Player/PitcherDetail/Basic.aspx?playerId=66990" TargetMode="External"/><Relationship Id="rId255" Type="http://schemas.openxmlformats.org/officeDocument/2006/relationships/hyperlink" Target="http://www.koreabaseball.com/Record/Player/PitcherDetail/Basic.aspx?playerId=64907" TargetMode="External"/><Relationship Id="rId271" Type="http://schemas.openxmlformats.org/officeDocument/2006/relationships/hyperlink" Target="http://www.koreabaseball.com/Record/Retire/Pitcher.aspx?playerId=63810" TargetMode="External"/><Relationship Id="rId276" Type="http://schemas.openxmlformats.org/officeDocument/2006/relationships/hyperlink" Target="http://www.koreabaseball.com/Record/Player/PitcherDetail/Basic.aspx?playerId=62869" TargetMode="External"/><Relationship Id="rId24" Type="http://schemas.openxmlformats.org/officeDocument/2006/relationships/hyperlink" Target="http://www.koreabaseball.com/Record/Player/PitcherDetail/Basic.aspx?playerId=74454" TargetMode="External"/><Relationship Id="rId40" Type="http://schemas.openxmlformats.org/officeDocument/2006/relationships/hyperlink" Target="http://www.koreabaseball.com/Record/Player/PitcherDetail/Basic.aspx?playerId=66451" TargetMode="External"/><Relationship Id="rId45" Type="http://schemas.openxmlformats.org/officeDocument/2006/relationships/hyperlink" Target="javascript:sort('QS_CN');" TargetMode="External"/><Relationship Id="rId66" Type="http://schemas.openxmlformats.org/officeDocument/2006/relationships/hyperlink" Target="http://www.koreabaseball.com/Record/Player/PitcherDetail/Basic.aspx?playerId=65368" TargetMode="External"/><Relationship Id="rId87" Type="http://schemas.openxmlformats.org/officeDocument/2006/relationships/hyperlink" Target="http://www.koreabaseball.com/Record/Player/PitcherDetail/Basic.aspx?playerId=66226" TargetMode="External"/><Relationship Id="rId110" Type="http://schemas.openxmlformats.org/officeDocument/2006/relationships/hyperlink" Target="http://www.koreabaseball.com/Record/Player/PitcherDetail/Basic.aspx?playerId=65546" TargetMode="External"/><Relationship Id="rId115" Type="http://schemas.openxmlformats.org/officeDocument/2006/relationships/hyperlink" Target="http://www.koreabaseball.com/Record/Player/PitcherDetail/Basic.aspx?playerId=60559" TargetMode="External"/><Relationship Id="rId131" Type="http://schemas.openxmlformats.org/officeDocument/2006/relationships/hyperlink" Target="http://www.koreabaseball.com/Record/Player/PitcherDetail/Basic.aspx?playerId=72447" TargetMode="External"/><Relationship Id="rId136" Type="http://schemas.openxmlformats.org/officeDocument/2006/relationships/hyperlink" Target="http://www.koreabaseball.com/Record/Player/PitcherDetail/Basic.aspx?playerId=74731" TargetMode="External"/><Relationship Id="rId157" Type="http://schemas.openxmlformats.org/officeDocument/2006/relationships/hyperlink" Target="http://www.koreabaseball.com/Record/Player/PitcherDetail/Basic.aspx?playerId=66643" TargetMode="External"/><Relationship Id="rId178" Type="http://schemas.openxmlformats.org/officeDocument/2006/relationships/hyperlink" Target="http://www.koreabaseball.com/Record/Player/PitcherDetail/Basic.aspx?playerId=65665" TargetMode="External"/><Relationship Id="rId61" Type="http://schemas.openxmlformats.org/officeDocument/2006/relationships/hyperlink" Target="http://www.koreabaseball.com/Record/Player/PitcherDetail/Basic.aspx?playerId=64350" TargetMode="External"/><Relationship Id="rId82" Type="http://schemas.openxmlformats.org/officeDocument/2006/relationships/hyperlink" Target="http://www.koreabaseball.com/Record/Player/PitcherDetail/Basic.aspx?playerId=61396" TargetMode="External"/><Relationship Id="rId152" Type="http://schemas.openxmlformats.org/officeDocument/2006/relationships/hyperlink" Target="http://www.koreabaseball.com/Record/Player/PitcherDetail/Basic.aspx?playerId=66741" TargetMode="External"/><Relationship Id="rId173" Type="http://schemas.openxmlformats.org/officeDocument/2006/relationships/hyperlink" Target="http://www.koreabaseball.com/Record/Player/PitcherDetail/Basic.aspx?playerId=76610" TargetMode="External"/><Relationship Id="rId194" Type="http://schemas.openxmlformats.org/officeDocument/2006/relationships/hyperlink" Target="http://www.koreabaseball.com/Record/Player/PitcherDetail/Basic.aspx?playerId=75149" TargetMode="External"/><Relationship Id="rId199" Type="http://schemas.openxmlformats.org/officeDocument/2006/relationships/hyperlink" Target="http://www.koreabaseball.com/Record/Player/PitcherDetail/Basic.aspx?playerId=75730" TargetMode="External"/><Relationship Id="rId203" Type="http://schemas.openxmlformats.org/officeDocument/2006/relationships/hyperlink" Target="http://www.koreabaseball.com/Record/Player/PitcherDetail/Basic.aspx?playerId=65067" TargetMode="External"/><Relationship Id="rId208" Type="http://schemas.openxmlformats.org/officeDocument/2006/relationships/hyperlink" Target="http://www.koreabaseball.com/Record/Player/PitcherDetail/Basic.aspx?playerId=79339" TargetMode="External"/><Relationship Id="rId229" Type="http://schemas.openxmlformats.org/officeDocument/2006/relationships/hyperlink" Target="http://www.koreabaseball.com/Record/Player/PitcherDetail/Basic.aspx?playerId=60164" TargetMode="External"/><Relationship Id="rId19" Type="http://schemas.openxmlformats.org/officeDocument/2006/relationships/hyperlink" Target="http://www.koreabaseball.com/Record/Player/PitcherDetail/Basic.aspx?playerId=72649" TargetMode="External"/><Relationship Id="rId224" Type="http://schemas.openxmlformats.org/officeDocument/2006/relationships/hyperlink" Target="http://www.koreabaseball.com/Record/Player/PitcherDetail/Basic.aspx?playerId=62463" TargetMode="External"/><Relationship Id="rId240" Type="http://schemas.openxmlformats.org/officeDocument/2006/relationships/hyperlink" Target="http://www.koreabaseball.com/Record/Player/PitcherDetail/Basic.aspx?playerId=64995" TargetMode="External"/><Relationship Id="rId245" Type="http://schemas.openxmlformats.org/officeDocument/2006/relationships/hyperlink" Target="http://www.koreabaseball.com/Record/Retire/Pitcher.aspx?playerId=65931" TargetMode="External"/><Relationship Id="rId261" Type="http://schemas.openxmlformats.org/officeDocument/2006/relationships/hyperlink" Target="http://www.koreabaseball.com/Record/Player/PitcherDetail/Basic.aspx?playerId=77829" TargetMode="External"/><Relationship Id="rId266" Type="http://schemas.openxmlformats.org/officeDocument/2006/relationships/hyperlink" Target="http://www.koreabaseball.com/Record/Player/PitcherDetail/Basic.aspx?playerId=62056" TargetMode="External"/><Relationship Id="rId14" Type="http://schemas.openxmlformats.org/officeDocument/2006/relationships/hyperlink" Target="javascript:sort('R_CN');" TargetMode="External"/><Relationship Id="rId30" Type="http://schemas.openxmlformats.org/officeDocument/2006/relationships/hyperlink" Target="http://www.koreabaseball.com/Record/Player/PitcherDetail/Basic.aspx?playerId=77446" TargetMode="External"/><Relationship Id="rId35" Type="http://schemas.openxmlformats.org/officeDocument/2006/relationships/hyperlink" Target="http://www.koreabaseball.com/Record/Player/PitcherDetail/Basic.aspx?playerId=74630" TargetMode="External"/><Relationship Id="rId56" Type="http://schemas.openxmlformats.org/officeDocument/2006/relationships/hyperlink" Target="javascript:sort('BK_CN');" TargetMode="External"/><Relationship Id="rId77" Type="http://schemas.openxmlformats.org/officeDocument/2006/relationships/hyperlink" Target="http://www.koreabaseball.com/Record/Retire/Pitcher.aspx?playerId=97541" TargetMode="External"/><Relationship Id="rId100" Type="http://schemas.openxmlformats.org/officeDocument/2006/relationships/hyperlink" Target="http://www.koreabaseball.com/Record/Player/PitcherDetail/Basic.aspx?playerId=66201" TargetMode="External"/><Relationship Id="rId105" Type="http://schemas.openxmlformats.org/officeDocument/2006/relationships/hyperlink" Target="http://www.koreabaseball.com/Record/Player/PitcherDetail/Basic.aspx?playerId=61295" TargetMode="External"/><Relationship Id="rId126" Type="http://schemas.openxmlformats.org/officeDocument/2006/relationships/hyperlink" Target="http://www.koreabaseball.com/Record/Player/PitcherDetail/Basic.aspx?playerId=62528" TargetMode="External"/><Relationship Id="rId147" Type="http://schemas.openxmlformats.org/officeDocument/2006/relationships/hyperlink" Target="http://www.koreabaseball.com/Record/Player/PitcherDetail/Basic.aspx?playerId=74748" TargetMode="External"/><Relationship Id="rId168" Type="http://schemas.openxmlformats.org/officeDocument/2006/relationships/hyperlink" Target="http://www.koreabaseball.com/Record/Player/PitcherDetail/Basic.aspx?playerId=66659" TargetMode="External"/><Relationship Id="rId8" Type="http://schemas.openxmlformats.org/officeDocument/2006/relationships/hyperlink" Target="javascript:sort('INN2_CN');" TargetMode="External"/><Relationship Id="rId51" Type="http://schemas.openxmlformats.org/officeDocument/2006/relationships/hyperlink" Target="javascript:sort('H3_CN');" TargetMode="External"/><Relationship Id="rId72" Type="http://schemas.openxmlformats.org/officeDocument/2006/relationships/hyperlink" Target="http://www.koreabaseball.com/Record/Player/PitcherDetail/Basic.aspx?playerId=75258" TargetMode="External"/><Relationship Id="rId93" Type="http://schemas.openxmlformats.org/officeDocument/2006/relationships/hyperlink" Target="http://www.koreabaseball.com/Record/Player/PitcherDetail/Basic.aspx?playerId=78247" TargetMode="External"/><Relationship Id="rId98" Type="http://schemas.openxmlformats.org/officeDocument/2006/relationships/hyperlink" Target="http://www.koreabaseball.com/Record/Player/PitcherDetail/Basic.aspx?playerId=73226" TargetMode="External"/><Relationship Id="rId121" Type="http://schemas.openxmlformats.org/officeDocument/2006/relationships/hyperlink" Target="http://www.koreabaseball.com/Record/Player/PitcherDetail/Basic.aspx?playerId=73211" TargetMode="External"/><Relationship Id="rId142" Type="http://schemas.openxmlformats.org/officeDocument/2006/relationships/hyperlink" Target="http://www.koreabaseball.com/Record/Player/PitcherDetail/Basic.aspx?playerId=71260" TargetMode="External"/><Relationship Id="rId163" Type="http://schemas.openxmlformats.org/officeDocument/2006/relationships/hyperlink" Target="http://www.koreabaseball.com/Record/Player/PitcherDetail/Basic.aspx?playerId=61666" TargetMode="External"/><Relationship Id="rId184" Type="http://schemas.openxmlformats.org/officeDocument/2006/relationships/hyperlink" Target="http://www.koreabaseball.com/Record/Player/PitcherDetail/Basic.aspx?playerId=65060" TargetMode="External"/><Relationship Id="rId189" Type="http://schemas.openxmlformats.org/officeDocument/2006/relationships/hyperlink" Target="http://www.koreabaseball.com/Record/Player/PitcherDetail/Basic.aspx?playerId=64017" TargetMode="External"/><Relationship Id="rId219" Type="http://schemas.openxmlformats.org/officeDocument/2006/relationships/hyperlink" Target="http://www.koreabaseball.com/Record/Player/PitcherDetail/Basic.aspx?playerId=62698" TargetMode="External"/><Relationship Id="rId3" Type="http://schemas.openxmlformats.org/officeDocument/2006/relationships/hyperlink" Target="javascript:sort('W_CN');" TargetMode="External"/><Relationship Id="rId214" Type="http://schemas.openxmlformats.org/officeDocument/2006/relationships/hyperlink" Target="http://www.koreabaseball.com/Record/Player/PitcherDetail/Basic.aspx?playerId=79140" TargetMode="External"/><Relationship Id="rId230" Type="http://schemas.openxmlformats.org/officeDocument/2006/relationships/hyperlink" Target="http://www.koreabaseball.com/Record/Player/PitcherDetail/Basic.aspx?playerId=62146" TargetMode="External"/><Relationship Id="rId235" Type="http://schemas.openxmlformats.org/officeDocument/2006/relationships/hyperlink" Target="http://www.koreabaseball.com/Record/Player/PitcherDetail/Basic.aspx?playerId=66920" TargetMode="External"/><Relationship Id="rId251" Type="http://schemas.openxmlformats.org/officeDocument/2006/relationships/hyperlink" Target="http://www.koreabaseball.com/Record/Player/PitcherDetail/Basic.aspx?playerId=78366" TargetMode="External"/><Relationship Id="rId256" Type="http://schemas.openxmlformats.org/officeDocument/2006/relationships/hyperlink" Target="http://www.koreabaseball.com/Record/Retire/Pitcher.aspx?playerId=64960" TargetMode="External"/><Relationship Id="rId277" Type="http://schemas.openxmlformats.org/officeDocument/2006/relationships/hyperlink" Target="http://www.koreabaseball.com/Record/Retire/Pitcher.aspx?playerId=66825" TargetMode="External"/><Relationship Id="rId25" Type="http://schemas.openxmlformats.org/officeDocument/2006/relationships/hyperlink" Target="http://www.koreabaseball.com/Record/Player/PitcherDetail/Basic.aspx?playerId=76455" TargetMode="External"/><Relationship Id="rId46" Type="http://schemas.openxmlformats.org/officeDocument/2006/relationships/hyperlink" Target="javascript:sort('BS_CN');" TargetMode="External"/><Relationship Id="rId67" Type="http://schemas.openxmlformats.org/officeDocument/2006/relationships/hyperlink" Target="http://www.koreabaseball.com/Record/Player/PitcherDetail/Basic.aspx?playerId=72749" TargetMode="External"/><Relationship Id="rId116" Type="http://schemas.openxmlformats.org/officeDocument/2006/relationships/hyperlink" Target="http://www.koreabaseball.com/Record/Player/PitcherDetail/Basic.aspx?playerId=64021" TargetMode="External"/><Relationship Id="rId137" Type="http://schemas.openxmlformats.org/officeDocument/2006/relationships/hyperlink" Target="http://www.koreabaseball.com/Record/Player/PitcherDetail/Basic.aspx?playerId=99314" TargetMode="External"/><Relationship Id="rId158" Type="http://schemas.openxmlformats.org/officeDocument/2006/relationships/hyperlink" Target="http://www.koreabaseball.com/Record/Player/PitcherDetail/Basic.aspx?playerId=97336" TargetMode="External"/><Relationship Id="rId272" Type="http://schemas.openxmlformats.org/officeDocument/2006/relationships/hyperlink" Target="http://www.koreabaseball.com/Record/Player/PitcherDetail/Basic.aspx?playerId=75250" TargetMode="External"/><Relationship Id="rId20" Type="http://schemas.openxmlformats.org/officeDocument/2006/relationships/hyperlink" Target="http://www.koreabaseball.com/Record/Player/PitcherDetail/Basic.aspx?playerId=60457" TargetMode="External"/><Relationship Id="rId41" Type="http://schemas.openxmlformats.org/officeDocument/2006/relationships/hyperlink" Target="http://www.koreabaseball.com/Record/Retire/Pitcher.aspx?playerId=75268" TargetMode="External"/><Relationship Id="rId62" Type="http://schemas.openxmlformats.org/officeDocument/2006/relationships/hyperlink" Target="http://www.koreabaseball.com/Record/Player/PitcherDetail/Basic.aspx?playerId=72261" TargetMode="External"/><Relationship Id="rId83" Type="http://schemas.openxmlformats.org/officeDocument/2006/relationships/hyperlink" Target="http://www.koreabaseball.com/Record/Player/PitcherDetail/Basic.aspx?playerId=77211" TargetMode="External"/><Relationship Id="rId88" Type="http://schemas.openxmlformats.org/officeDocument/2006/relationships/hyperlink" Target="http://www.koreabaseball.com/Record/Player/PitcherDetail/Basic.aspx?playerId=62242" TargetMode="External"/><Relationship Id="rId111" Type="http://schemas.openxmlformats.org/officeDocument/2006/relationships/hyperlink" Target="http://www.koreabaseball.com/Record/Player/PitcherDetail/Basic.aspx?playerId=62655" TargetMode="External"/><Relationship Id="rId132" Type="http://schemas.openxmlformats.org/officeDocument/2006/relationships/hyperlink" Target="http://www.koreabaseball.com/Record/Retire/Pitcher.aspx?playerId=65742" TargetMode="External"/><Relationship Id="rId153" Type="http://schemas.openxmlformats.org/officeDocument/2006/relationships/hyperlink" Target="http://www.koreabaseball.com/Record/Player/PitcherDetail/Basic.aspx?playerId=65764" TargetMode="External"/><Relationship Id="rId174" Type="http://schemas.openxmlformats.org/officeDocument/2006/relationships/hyperlink" Target="http://www.koreabaseball.com/Record/Player/PitcherDetail/Basic.aspx?playerId=79617" TargetMode="External"/><Relationship Id="rId179" Type="http://schemas.openxmlformats.org/officeDocument/2006/relationships/hyperlink" Target="http://www.koreabaseball.com/Record/Retire/Pitcher.aspx?playerId=61715" TargetMode="External"/><Relationship Id="rId195" Type="http://schemas.openxmlformats.org/officeDocument/2006/relationships/hyperlink" Target="http://www.koreabaseball.com/Record/Retire/Pitcher.aspx?playerId=66050" TargetMode="External"/><Relationship Id="rId209" Type="http://schemas.openxmlformats.org/officeDocument/2006/relationships/hyperlink" Target="http://www.koreabaseball.com/Record/Player/PitcherDetail/Basic.aspx?playerId=66138" TargetMode="External"/><Relationship Id="rId190" Type="http://schemas.openxmlformats.org/officeDocument/2006/relationships/hyperlink" Target="http://www.koreabaseball.com/Record/Player/PitcherDetail/Basic.aspx?playerId=64001" TargetMode="External"/><Relationship Id="rId204" Type="http://schemas.openxmlformats.org/officeDocument/2006/relationships/hyperlink" Target="http://www.koreabaseball.com/Record/Player/PitcherDetail/Basic.aspx?playerId=60848" TargetMode="External"/><Relationship Id="rId220" Type="http://schemas.openxmlformats.org/officeDocument/2006/relationships/hyperlink" Target="http://www.koreabaseball.com/Record/Player/PitcherDetail/Basic.aspx?playerId=66145" TargetMode="External"/><Relationship Id="rId225" Type="http://schemas.openxmlformats.org/officeDocument/2006/relationships/hyperlink" Target="http://www.koreabaseball.com/Record/Player/PitcherDetail/Basic.aspx?playerId=60105" TargetMode="External"/><Relationship Id="rId241" Type="http://schemas.openxmlformats.org/officeDocument/2006/relationships/hyperlink" Target="http://www.koreabaseball.com/Record/Player/PitcherDetail/Basic.aspx?playerId=65933" TargetMode="External"/><Relationship Id="rId246" Type="http://schemas.openxmlformats.org/officeDocument/2006/relationships/hyperlink" Target="http://www.koreabaseball.com/Record/Player/PitcherDetail/Basic.aspx?playerId=60263" TargetMode="External"/><Relationship Id="rId267" Type="http://schemas.openxmlformats.org/officeDocument/2006/relationships/hyperlink" Target="http://www.koreabaseball.com/Record/Player/PitcherDetail/Basic.aspx?playerId=74838" TargetMode="External"/><Relationship Id="rId15" Type="http://schemas.openxmlformats.org/officeDocument/2006/relationships/hyperlink" Target="javascript:sort('ER_CN');" TargetMode="External"/><Relationship Id="rId36" Type="http://schemas.openxmlformats.org/officeDocument/2006/relationships/hyperlink" Target="http://www.koreabaseball.com/Record/Retire/Pitcher.aspx?playerId=66423" TargetMode="External"/><Relationship Id="rId57" Type="http://schemas.openxmlformats.org/officeDocument/2006/relationships/hyperlink" Target="http://www.koreabaseball.com/Record/Player/PitcherDetail/Basic.aspx?playerId=64396" TargetMode="External"/><Relationship Id="rId106" Type="http://schemas.openxmlformats.org/officeDocument/2006/relationships/hyperlink" Target="http://www.koreabaseball.com/Record/Player/PitcherDetail/Basic.aspx?playerId=79235" TargetMode="External"/><Relationship Id="rId127" Type="http://schemas.openxmlformats.org/officeDocument/2006/relationships/hyperlink" Target="http://www.koreabaseball.com/Record/Player/PitcherDetail/Basic.aspx?playerId=78552" TargetMode="External"/><Relationship Id="rId262" Type="http://schemas.openxmlformats.org/officeDocument/2006/relationships/hyperlink" Target="http://www.koreabaseball.com/Record/Player/PitcherDetail/Basic.aspx?playerId=66859" TargetMode="External"/><Relationship Id="rId10" Type="http://schemas.openxmlformats.org/officeDocument/2006/relationships/hyperlink" Target="javascript:sort('HR_CN');" TargetMode="External"/><Relationship Id="rId31" Type="http://schemas.openxmlformats.org/officeDocument/2006/relationships/hyperlink" Target="http://www.koreabaseball.com/Record/Retire/Pitcher.aspx?playerId=72463" TargetMode="External"/><Relationship Id="rId52" Type="http://schemas.openxmlformats.org/officeDocument/2006/relationships/hyperlink" Target="javascript:sort('SH_CN');" TargetMode="External"/><Relationship Id="rId73" Type="http://schemas.openxmlformats.org/officeDocument/2006/relationships/hyperlink" Target="http://www.koreabaseball.com/Record/Retire/Pitcher.aspx?playerId=66324" TargetMode="External"/><Relationship Id="rId78" Type="http://schemas.openxmlformats.org/officeDocument/2006/relationships/hyperlink" Target="http://www.koreabaseball.com/Record/Player/PitcherDetail/Basic.aspx?playerId=65320" TargetMode="External"/><Relationship Id="rId94" Type="http://schemas.openxmlformats.org/officeDocument/2006/relationships/hyperlink" Target="http://www.koreabaseball.com/Record/Retire/Pitcher.aspx?playerId=65206" TargetMode="External"/><Relationship Id="rId99" Type="http://schemas.openxmlformats.org/officeDocument/2006/relationships/hyperlink" Target="http://www.koreabaseball.com/Record/Player/PitcherDetail/Basic.aspx?playerId=79293" TargetMode="External"/><Relationship Id="rId101" Type="http://schemas.openxmlformats.org/officeDocument/2006/relationships/hyperlink" Target="http://www.koreabaseball.com/Record/Player/PitcherDetail/Basic.aspx?playerId=63248" TargetMode="External"/><Relationship Id="rId122" Type="http://schemas.openxmlformats.org/officeDocument/2006/relationships/hyperlink" Target="http://www.koreabaseball.com/Record/Retire/Pitcher.aspx?playerId=63935" TargetMode="External"/><Relationship Id="rId143" Type="http://schemas.openxmlformats.org/officeDocument/2006/relationships/hyperlink" Target="http://www.koreabaseball.com/Record/Retire/Pitcher.aspx?playerId=66742" TargetMode="External"/><Relationship Id="rId148" Type="http://schemas.openxmlformats.org/officeDocument/2006/relationships/hyperlink" Target="http://www.koreabaseball.com/Record/Player/PitcherDetail/Basic.aspx?playerId=60757" TargetMode="External"/><Relationship Id="rId164" Type="http://schemas.openxmlformats.org/officeDocument/2006/relationships/hyperlink" Target="http://www.koreabaseball.com/Record/Player/PitcherDetail/Basic.aspx?playerId=61643" TargetMode="External"/><Relationship Id="rId169" Type="http://schemas.openxmlformats.org/officeDocument/2006/relationships/hyperlink" Target="http://www.koreabaseball.com/Record/Player/PitcherDetail/Basic.aspx?playerId=60634" TargetMode="External"/><Relationship Id="rId185" Type="http://schemas.openxmlformats.org/officeDocument/2006/relationships/hyperlink" Target="http://www.koreabaseball.com/Record/Player/PitcherDetail/Basic.aspx?playerId=65057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80" Type="http://schemas.openxmlformats.org/officeDocument/2006/relationships/hyperlink" Target="http://www.koreabaseball.com/Record/Player/PitcherDetail/Basic.aspx?playerId=65042" TargetMode="External"/><Relationship Id="rId210" Type="http://schemas.openxmlformats.org/officeDocument/2006/relationships/hyperlink" Target="http://www.koreabaseball.com/Record/Player/PitcherDetail/Basic.aspx?playerId=78148" TargetMode="External"/><Relationship Id="rId215" Type="http://schemas.openxmlformats.org/officeDocument/2006/relationships/hyperlink" Target="http://www.koreabaseball.com/Record/Player/PitcherDetail/Basic.aspx?playerId=76650" TargetMode="External"/><Relationship Id="rId236" Type="http://schemas.openxmlformats.org/officeDocument/2006/relationships/hyperlink" Target="http://www.koreabaseball.com/Record/Player/PitcherDetail/Basic.aspx?playerId=78352" TargetMode="External"/><Relationship Id="rId257" Type="http://schemas.openxmlformats.org/officeDocument/2006/relationships/hyperlink" Target="http://www.koreabaseball.com/Record/Retire/Pitcher.aspx?playerId=73228" TargetMode="External"/><Relationship Id="rId278" Type="http://schemas.openxmlformats.org/officeDocument/2006/relationships/hyperlink" Target="http://www.koreabaseball.com/Record/Player/PitcherDetail/Basic.aspx?playerId=60845" TargetMode="External"/><Relationship Id="rId26" Type="http://schemas.openxmlformats.org/officeDocument/2006/relationships/hyperlink" Target="http://www.koreabaseball.com/Record/Player/PitcherDetail/Basic.aspx?playerId=61365" TargetMode="External"/><Relationship Id="rId231" Type="http://schemas.openxmlformats.org/officeDocument/2006/relationships/hyperlink" Target="http://www.koreabaseball.com/Record/Retire/Pitcher.aspx?playerId=96462" TargetMode="External"/><Relationship Id="rId252" Type="http://schemas.openxmlformats.org/officeDocument/2006/relationships/hyperlink" Target="http://www.koreabaseball.com/Record/Player/PitcherDetail/Basic.aspx?playerId=66960" TargetMode="External"/><Relationship Id="rId273" Type="http://schemas.openxmlformats.org/officeDocument/2006/relationships/hyperlink" Target="http://www.koreabaseball.com/Record/Player/PitcherDetail/Basic.aspx?playerId=75138" TargetMode="External"/><Relationship Id="rId47" Type="http://schemas.openxmlformats.org/officeDocument/2006/relationships/hyperlink" Target="javascript:sort('PA_CN');" TargetMode="External"/><Relationship Id="rId68" Type="http://schemas.openxmlformats.org/officeDocument/2006/relationships/hyperlink" Target="http://www.koreabaseball.com/Record/Player/PitcherDetail/Basic.aspx?playerId=74359" TargetMode="External"/><Relationship Id="rId89" Type="http://schemas.openxmlformats.org/officeDocument/2006/relationships/hyperlink" Target="http://www.koreabaseball.com/Record/Player/PitcherDetail/Basic.aspx?playerId=79229" TargetMode="External"/><Relationship Id="rId112" Type="http://schemas.openxmlformats.org/officeDocument/2006/relationships/hyperlink" Target="http://www.koreabaseball.com/Record/Player/PitcherDetail/Basic.aspx?playerId=71801" TargetMode="External"/><Relationship Id="rId133" Type="http://schemas.openxmlformats.org/officeDocument/2006/relationships/hyperlink" Target="http://www.koreabaseball.com/Record/Player/PitcherDetail/Basic.aspx?playerId=79764" TargetMode="External"/><Relationship Id="rId154" Type="http://schemas.openxmlformats.org/officeDocument/2006/relationships/hyperlink" Target="http://www.koreabaseball.com/Record/Player/PitcherDetail/Basic.aspx?playerId=73738" TargetMode="External"/><Relationship Id="rId175" Type="http://schemas.openxmlformats.org/officeDocument/2006/relationships/hyperlink" Target="http://www.koreabaseball.com/Record/Player/PitcherDetail/Basic.aspx?playerId=75668" TargetMode="External"/><Relationship Id="rId196" Type="http://schemas.openxmlformats.org/officeDocument/2006/relationships/hyperlink" Target="http://www.koreabaseball.com/Record/Player/PitcherDetail/Basic.aspx?playerId=77318" TargetMode="External"/><Relationship Id="rId200" Type="http://schemas.openxmlformats.org/officeDocument/2006/relationships/hyperlink" Target="http://www.koreabaseball.com/Record/Retire/Pitcher.aspx?playerId=66032" TargetMode="External"/><Relationship Id="rId16" Type="http://schemas.openxmlformats.org/officeDocument/2006/relationships/hyperlink" Target="javascript:sort('WHIP_RT');" TargetMode="External"/><Relationship Id="rId221" Type="http://schemas.openxmlformats.org/officeDocument/2006/relationships/hyperlink" Target="http://www.koreabaseball.com/Record/Player/PitcherDetail/Basic.aspx?playerId=71118" TargetMode="External"/><Relationship Id="rId242" Type="http://schemas.openxmlformats.org/officeDocument/2006/relationships/hyperlink" Target="http://www.koreabaseball.com/Record/Retire/Pitcher.aspx?playerId=61323" TargetMode="External"/><Relationship Id="rId263" Type="http://schemas.openxmlformats.org/officeDocument/2006/relationships/hyperlink" Target="http://www.koreabaseball.com/Record/Player/PitcherDetail/Basic.aspx?playerId=79847" TargetMode="External"/><Relationship Id="rId37" Type="http://schemas.openxmlformats.org/officeDocument/2006/relationships/hyperlink" Target="http://www.koreabaseball.com/Record/Player/PitcherDetail/Basic.aspx?playerId=79791" TargetMode="External"/><Relationship Id="rId58" Type="http://schemas.openxmlformats.org/officeDocument/2006/relationships/hyperlink" Target="http://www.koreabaseball.com/Record/Player/PitcherDetail/Basic.aspx?playerId=65392" TargetMode="External"/><Relationship Id="rId79" Type="http://schemas.openxmlformats.org/officeDocument/2006/relationships/hyperlink" Target="http://www.koreabaseball.com/Record/Player/PitcherDetail/Basic.aspx?playerId=65343" TargetMode="External"/><Relationship Id="rId102" Type="http://schemas.openxmlformats.org/officeDocument/2006/relationships/hyperlink" Target="http://www.koreabaseball.com/Record/Player/PitcherDetail/Basic.aspx?playerId=61215" TargetMode="External"/><Relationship Id="rId123" Type="http://schemas.openxmlformats.org/officeDocument/2006/relationships/hyperlink" Target="http://www.koreabaseball.com/Record/Player/PitcherDetail/Basic.aspx?playerId=66565" TargetMode="External"/><Relationship Id="rId144" Type="http://schemas.openxmlformats.org/officeDocument/2006/relationships/hyperlink" Target="http://www.koreabaseball.com/Record/Player/PitcherDetail/Basic.aspx?playerId=73801" TargetMode="External"/><Relationship Id="rId90" Type="http://schemas.openxmlformats.org/officeDocument/2006/relationships/hyperlink" Target="http://www.koreabaseball.com/Record/Player/PitcherDetail/Basic.aspx?playerId=76329" TargetMode="External"/><Relationship Id="rId165" Type="http://schemas.openxmlformats.org/officeDocument/2006/relationships/hyperlink" Target="http://www.koreabaseball.com/Record/Player/PitcherDetail/Basic.aspx?playerId=70142" TargetMode="External"/><Relationship Id="rId186" Type="http://schemas.openxmlformats.org/officeDocument/2006/relationships/hyperlink" Target="http://www.koreabaseball.com/Record/Player/PitcherDetail/Basic.aspx?playerId=66047" TargetMode="External"/><Relationship Id="rId211" Type="http://schemas.openxmlformats.org/officeDocument/2006/relationships/hyperlink" Target="http://www.koreabaseball.com/Record/Player/PitcherDetail/Basic.aspx?playerId=60181" TargetMode="External"/><Relationship Id="rId232" Type="http://schemas.openxmlformats.org/officeDocument/2006/relationships/hyperlink" Target="http://www.koreabaseball.com/Record/Player/PitcherDetail/Basic.aspx?playerId=66160" TargetMode="External"/><Relationship Id="rId253" Type="http://schemas.openxmlformats.org/officeDocument/2006/relationships/hyperlink" Target="http://www.koreabaseball.com/Record/Player/PitcherDetail/Basic.aspx?playerId=66928" TargetMode="External"/><Relationship Id="rId274" Type="http://schemas.openxmlformats.org/officeDocument/2006/relationships/hyperlink" Target="http://www.koreabaseball.com/Record/Player/PitcherDetail/Basic.aspx?playerId=60841" TargetMode="External"/><Relationship Id="rId27" Type="http://schemas.openxmlformats.org/officeDocument/2006/relationships/hyperlink" Target="http://www.koreabaseball.com/Record/Player/PitcherDetail/Basic.aspx?playerId=77927" TargetMode="External"/><Relationship Id="rId48" Type="http://schemas.openxmlformats.org/officeDocument/2006/relationships/hyperlink" Target="javascript:sort('PIT_CN');" TargetMode="External"/><Relationship Id="rId69" Type="http://schemas.openxmlformats.org/officeDocument/2006/relationships/hyperlink" Target="http://www.koreabaseball.com/Record/Player/PitcherDetail/Basic.aspx?playerId=75342" TargetMode="External"/><Relationship Id="rId113" Type="http://schemas.openxmlformats.org/officeDocument/2006/relationships/hyperlink" Target="http://www.koreabaseball.com/Record/Player/PitcherDetail/Basic.aspx?playerId=65543" TargetMode="External"/><Relationship Id="rId134" Type="http://schemas.openxmlformats.org/officeDocument/2006/relationships/hyperlink" Target="http://www.koreabaseball.com/Record/Player/PitcherDetail/Basic.aspx?playerId=78760" TargetMode="External"/><Relationship Id="rId80" Type="http://schemas.openxmlformats.org/officeDocument/2006/relationships/hyperlink" Target="http://www.koreabaseball.com/Record/Player/PitcherDetail/Basic.aspx?playerId=75750" TargetMode="External"/><Relationship Id="rId155" Type="http://schemas.openxmlformats.org/officeDocument/2006/relationships/hyperlink" Target="http://www.koreabaseball.com/Record/Retire/Pitcher.aspx?playerId=79758" TargetMode="External"/><Relationship Id="rId176" Type="http://schemas.openxmlformats.org/officeDocument/2006/relationships/hyperlink" Target="http://www.koreabaseball.com/Record/Player/PitcherDetail/Basic.aspx?playerId=72321" TargetMode="External"/><Relationship Id="rId197" Type="http://schemas.openxmlformats.org/officeDocument/2006/relationships/hyperlink" Target="http://www.koreabaseball.com/Record/Player/PitcherDetail/Basic.aspx?playerId=65048" TargetMode="External"/><Relationship Id="rId201" Type="http://schemas.openxmlformats.org/officeDocument/2006/relationships/hyperlink" Target="http://www.koreabaseball.com/Record/Player/PitcherDetail/Basic.aspx?playerId=60264" TargetMode="External"/><Relationship Id="rId222" Type="http://schemas.openxmlformats.org/officeDocument/2006/relationships/hyperlink" Target="http://www.koreabaseball.com/Record/Player/PitcherDetail/Basic.aspx?playerId=60146" TargetMode="External"/><Relationship Id="rId243" Type="http://schemas.openxmlformats.org/officeDocument/2006/relationships/hyperlink" Target="http://www.koreabaseball.com/Record/Player/PitcherDetail/Basic.aspx?playerId=63950" TargetMode="External"/><Relationship Id="rId264" Type="http://schemas.openxmlformats.org/officeDocument/2006/relationships/hyperlink" Target="http://www.koreabaseball.com/Record/Player/PitcherDetail/Basic.aspx?playerId=71845" TargetMode="External"/><Relationship Id="rId17" Type="http://schemas.openxmlformats.org/officeDocument/2006/relationships/hyperlink" Target="http://www.koreabaseball.com/Record/Player/PitcherDetail/Basic.aspx?playerId=66492" TargetMode="External"/><Relationship Id="rId38" Type="http://schemas.openxmlformats.org/officeDocument/2006/relationships/hyperlink" Target="http://www.koreabaseball.com/Record/Retire/Pitcher.aspx?playerId=66440" TargetMode="External"/><Relationship Id="rId59" Type="http://schemas.openxmlformats.org/officeDocument/2006/relationships/hyperlink" Target="http://www.koreabaseball.com/Record/Player/PitcherDetail/Basic.aspx?playerId=66359" TargetMode="External"/><Relationship Id="rId103" Type="http://schemas.openxmlformats.org/officeDocument/2006/relationships/hyperlink" Target="http://www.koreabaseball.com/Record/Player/PitcherDetail/Basic.aspx?playerId=61214" TargetMode="External"/><Relationship Id="rId124" Type="http://schemas.openxmlformats.org/officeDocument/2006/relationships/hyperlink" Target="http://www.koreabaseball.com/Record/Player/PitcherDetail/Basic.aspx?playerId=77591" TargetMode="External"/><Relationship Id="rId70" Type="http://schemas.openxmlformats.org/officeDocument/2006/relationships/hyperlink" Target="http://www.koreabaseball.com/Record/Player/PitcherDetail/Basic.aspx?playerId=62338" TargetMode="External"/><Relationship Id="rId91" Type="http://schemas.openxmlformats.org/officeDocument/2006/relationships/hyperlink" Target="http://www.koreabaseball.com/Record/Player/PitcherDetail/Basic.aspx?playerId=78257" TargetMode="External"/><Relationship Id="rId145" Type="http://schemas.openxmlformats.org/officeDocument/2006/relationships/hyperlink" Target="http://www.koreabaseball.com/Record/Retire/Pitcher.aspx?playerId=66750" TargetMode="External"/><Relationship Id="rId166" Type="http://schemas.openxmlformats.org/officeDocument/2006/relationships/hyperlink" Target="http://www.koreabaseball.com/Record/Retire/Pitcher.aspx?playerId=66628" TargetMode="External"/><Relationship Id="rId187" Type="http://schemas.openxmlformats.org/officeDocument/2006/relationships/hyperlink" Target="http://www.koreabaseball.com/Record/Retire/Pitcher.aspx?playerId=66049" TargetMode="External"/><Relationship Id="rId1" Type="http://schemas.openxmlformats.org/officeDocument/2006/relationships/hyperlink" Target="javascript:sort('ERA_RT');" TargetMode="External"/><Relationship Id="rId212" Type="http://schemas.openxmlformats.org/officeDocument/2006/relationships/hyperlink" Target="http://www.koreabaseball.com/Record/Player/PitcherDetail/Basic.aspx?playerId=61891" TargetMode="External"/><Relationship Id="rId233" Type="http://schemas.openxmlformats.org/officeDocument/2006/relationships/hyperlink" Target="http://www.koreabaseball.com/Record/Player/PitcherDetail/Basic.aspx?playerId=74139" TargetMode="External"/><Relationship Id="rId254" Type="http://schemas.openxmlformats.org/officeDocument/2006/relationships/hyperlink" Target="http://www.koreabaseball.com/Record/Player/PitcherDetail/Basic.aspx?playerId=79657" TargetMode="External"/><Relationship Id="rId28" Type="http://schemas.openxmlformats.org/officeDocument/2006/relationships/hyperlink" Target="http://www.koreabaseball.com/Record/Player/PitcherDetail/Basic.aspx?playerId=66493" TargetMode="External"/><Relationship Id="rId49" Type="http://schemas.openxmlformats.org/officeDocument/2006/relationships/hyperlink" Target="javascript:sort('OAVG_RT');" TargetMode="External"/><Relationship Id="rId114" Type="http://schemas.openxmlformats.org/officeDocument/2006/relationships/hyperlink" Target="http://www.koreabaseball.com/Record/Player/PitcherDetail/Basic.aspx?playerId=70615" TargetMode="External"/><Relationship Id="rId275" Type="http://schemas.openxmlformats.org/officeDocument/2006/relationships/hyperlink" Target="http://www.koreabaseball.com/Record/Player/PitcherDetail/Basic.aspx?playerId=73248" TargetMode="External"/><Relationship Id="rId60" Type="http://schemas.openxmlformats.org/officeDocument/2006/relationships/hyperlink" Target="http://www.koreabaseball.com/Record/Player/PitcherDetail/Basic.aspx?playerId=76350" TargetMode="External"/><Relationship Id="rId81" Type="http://schemas.openxmlformats.org/officeDocument/2006/relationships/hyperlink" Target="http://www.koreabaseball.com/Record/Player/PitcherDetail/Basic.aspx?playerId=79358" TargetMode="External"/><Relationship Id="rId135" Type="http://schemas.openxmlformats.org/officeDocument/2006/relationships/hyperlink" Target="http://www.koreabaseball.com/Record/Player/PitcherDetail/Basic.aspx?playerId=60768" TargetMode="External"/><Relationship Id="rId156" Type="http://schemas.openxmlformats.org/officeDocument/2006/relationships/hyperlink" Target="http://www.koreabaseball.com/Record/Player/PitcherDetail/Basic.aspx?playerId=75620" TargetMode="External"/><Relationship Id="rId177" Type="http://schemas.openxmlformats.org/officeDocument/2006/relationships/hyperlink" Target="http://www.koreabaseball.com/Record/Player/PitcherDetail/Basic.aspx?playerId=66609" TargetMode="External"/><Relationship Id="rId198" Type="http://schemas.openxmlformats.org/officeDocument/2006/relationships/hyperlink" Target="http://www.koreabaseball.com/Record/Player/PitcherDetail/Basic.aspx?playerId=6505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http://www.koreabaseball.com/Record/Player/PitcherDetail/Basic.aspx?playerId=61411" TargetMode="External"/><Relationship Id="rId26" Type="http://schemas.openxmlformats.org/officeDocument/2006/relationships/hyperlink" Target="http://www.koreabaseball.com/Record/Player/PitcherDetail/Basic.aspx?playerId=61365" TargetMode="External"/><Relationship Id="rId39" Type="http://schemas.openxmlformats.org/officeDocument/2006/relationships/hyperlink" Target="http://www.koreabaseball.com/Record/Retire/Pitcher.aspx?playerId=66446" TargetMode="External"/><Relationship Id="rId21" Type="http://schemas.openxmlformats.org/officeDocument/2006/relationships/hyperlink" Target="http://www.koreabaseball.com/Record/Retire/Pitcher.aspx?playerId=71851" TargetMode="External"/><Relationship Id="rId34" Type="http://schemas.openxmlformats.org/officeDocument/2006/relationships/hyperlink" Target="http://www.koreabaseball.com/Record/Player/PitcherDetail/Basic.aspx?playerId=76461" TargetMode="External"/><Relationship Id="rId42" Type="http://schemas.openxmlformats.org/officeDocument/2006/relationships/hyperlink" Target="http://www.koreabaseball.com/Record/Player/PitcherDetail/Basic.aspx?playerId=61457" TargetMode="External"/><Relationship Id="rId47" Type="http://schemas.openxmlformats.org/officeDocument/2006/relationships/hyperlink" Target="javascript:sort('PA_CN');" TargetMode="External"/><Relationship Id="rId50" Type="http://schemas.openxmlformats.org/officeDocument/2006/relationships/hyperlink" Target="javascript:sort('H2_CN');" TargetMode="External"/><Relationship Id="rId55" Type="http://schemas.openxmlformats.org/officeDocument/2006/relationships/hyperlink" Target="javascript:sort('WP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http://www.koreabaseball.com/Record/Player/PitcherDetail/Basic.aspx?playerId=66492" TargetMode="External"/><Relationship Id="rId25" Type="http://schemas.openxmlformats.org/officeDocument/2006/relationships/hyperlink" Target="http://www.koreabaseball.com/Record/Player/PitcherDetail/Basic.aspx?playerId=76455" TargetMode="External"/><Relationship Id="rId33" Type="http://schemas.openxmlformats.org/officeDocument/2006/relationships/hyperlink" Target="http://www.koreabaseball.com/Record/Player/PitcherDetail/Basic.aspx?playerId=76355" TargetMode="External"/><Relationship Id="rId38" Type="http://schemas.openxmlformats.org/officeDocument/2006/relationships/hyperlink" Target="http://www.koreabaseball.com/Record/Retire/Pitcher.aspx?playerId=66440" TargetMode="External"/><Relationship Id="rId46" Type="http://schemas.openxmlformats.org/officeDocument/2006/relationships/hyperlink" Target="javascript:sort('BS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WHIP_RT');" TargetMode="External"/><Relationship Id="rId20" Type="http://schemas.openxmlformats.org/officeDocument/2006/relationships/hyperlink" Target="http://www.koreabaseball.com/Record/Player/PitcherDetail/Basic.aspx?playerId=60457" TargetMode="External"/><Relationship Id="rId29" Type="http://schemas.openxmlformats.org/officeDocument/2006/relationships/hyperlink" Target="http://www.koreabaseball.com/Record/Retire/Pitcher.aspx?playerId=66402" TargetMode="External"/><Relationship Id="rId41" Type="http://schemas.openxmlformats.org/officeDocument/2006/relationships/hyperlink" Target="http://www.koreabaseball.com/Record/Retire/Pitcher.aspx?playerId=75268" TargetMode="External"/><Relationship Id="rId54" Type="http://schemas.openxmlformats.org/officeDocument/2006/relationships/hyperlink" Target="javascript:sort('IB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http://www.koreabaseball.com/Record/Player/PitcherDetail/Basic.aspx?playerId=74454" TargetMode="External"/><Relationship Id="rId32" Type="http://schemas.openxmlformats.org/officeDocument/2006/relationships/hyperlink" Target="http://www.koreabaseball.com/Record/Player/PitcherDetail/Basic.aspx?playerId=79440" TargetMode="External"/><Relationship Id="rId37" Type="http://schemas.openxmlformats.org/officeDocument/2006/relationships/hyperlink" Target="http://www.koreabaseball.com/Record/Player/PitcherDetail/Basic.aspx?playerId=79791" TargetMode="External"/><Relationship Id="rId40" Type="http://schemas.openxmlformats.org/officeDocument/2006/relationships/hyperlink" Target="http://www.koreabaseball.com/Record/Player/PitcherDetail/Basic.aspx?playerId=66451" TargetMode="External"/><Relationship Id="rId45" Type="http://schemas.openxmlformats.org/officeDocument/2006/relationships/hyperlink" Target="javascript:sort('QS_CN');" TargetMode="External"/><Relationship Id="rId53" Type="http://schemas.openxmlformats.org/officeDocument/2006/relationships/hyperlink" Target="javascript:sort('SF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http://www.koreabaseball.com/Record/Player/PitcherDetail/Basic.aspx?playerId=79448" TargetMode="External"/><Relationship Id="rId28" Type="http://schemas.openxmlformats.org/officeDocument/2006/relationships/hyperlink" Target="http://www.koreabaseball.com/Record/Player/PitcherDetail/Basic.aspx?playerId=66493" TargetMode="External"/><Relationship Id="rId36" Type="http://schemas.openxmlformats.org/officeDocument/2006/relationships/hyperlink" Target="http://www.koreabaseball.com/Record/Retire/Pitcher.aspx?playerId=66423" TargetMode="External"/><Relationship Id="rId49" Type="http://schemas.openxmlformats.org/officeDocument/2006/relationships/hyperlink" Target="javascript:sort('OAVG_RT');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http://www.koreabaseball.com/Record/Player/PitcherDetail/Basic.aspx?playerId=72649" TargetMode="External"/><Relationship Id="rId31" Type="http://schemas.openxmlformats.org/officeDocument/2006/relationships/hyperlink" Target="http://www.koreabaseball.com/Record/Retire/Pitcher.aspx?playerId=72463" TargetMode="External"/><Relationship Id="rId44" Type="http://schemas.openxmlformats.org/officeDocument/2006/relationships/hyperlink" Target="javascript:sort('SHO_CN');" TargetMode="External"/><Relationship Id="rId52" Type="http://schemas.openxmlformats.org/officeDocument/2006/relationships/hyperlink" Target="javascript:sort('SH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http://www.koreabaseball.com/Record/Player/PitcherDetail/Basic.aspx?playerId=99445" TargetMode="External"/><Relationship Id="rId27" Type="http://schemas.openxmlformats.org/officeDocument/2006/relationships/hyperlink" Target="http://www.koreabaseball.com/Record/Player/PitcherDetail/Basic.aspx?playerId=77927" TargetMode="External"/><Relationship Id="rId30" Type="http://schemas.openxmlformats.org/officeDocument/2006/relationships/hyperlink" Target="http://www.koreabaseball.com/Record/Player/PitcherDetail/Basic.aspx?playerId=77446" TargetMode="External"/><Relationship Id="rId35" Type="http://schemas.openxmlformats.org/officeDocument/2006/relationships/hyperlink" Target="http://www.koreabaseball.com/Record/Player/PitcherDetail/Basic.aspx?playerId=74630" TargetMode="External"/><Relationship Id="rId43" Type="http://schemas.openxmlformats.org/officeDocument/2006/relationships/hyperlink" Target="javascript:sort('CG_CN');" TargetMode="External"/><Relationship Id="rId48" Type="http://schemas.openxmlformats.org/officeDocument/2006/relationships/hyperlink" Target="javascript:sort('PIT_CN');" TargetMode="External"/><Relationship Id="rId56" Type="http://schemas.openxmlformats.org/officeDocument/2006/relationships/hyperlink" Target="javascript:sort('BK_CN');" TargetMode="External"/><Relationship Id="rId8" Type="http://schemas.openxmlformats.org/officeDocument/2006/relationships/hyperlink" Target="javascript:sort('INN2_CN');" TargetMode="External"/><Relationship Id="rId51" Type="http://schemas.openxmlformats.org/officeDocument/2006/relationships/hyperlink" Target="javascript:sort('H3_CN');" TargetMode="External"/><Relationship Id="rId3" Type="http://schemas.openxmlformats.org/officeDocument/2006/relationships/hyperlink" Target="javascript:sort('W_CN');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http://www.koreabaseball.com/Record/Player/PitcherDetail/Basic.aspx?playerId=65392" TargetMode="External"/><Relationship Id="rId26" Type="http://schemas.openxmlformats.org/officeDocument/2006/relationships/hyperlink" Target="http://www.koreabaseball.com/Record/Player/PitcherDetail/Basic.aspx?playerId=65368" TargetMode="External"/><Relationship Id="rId39" Type="http://schemas.openxmlformats.org/officeDocument/2006/relationships/hyperlink" Target="http://www.koreabaseball.com/Record/Player/PitcherDetail/Basic.aspx?playerId=65343" TargetMode="External"/><Relationship Id="rId21" Type="http://schemas.openxmlformats.org/officeDocument/2006/relationships/hyperlink" Target="http://www.koreabaseball.com/Record/Player/PitcherDetail/Basic.aspx?playerId=64350" TargetMode="External"/><Relationship Id="rId34" Type="http://schemas.openxmlformats.org/officeDocument/2006/relationships/hyperlink" Target="http://www.koreabaseball.com/Record/Player/PitcherDetail/Basic.aspx?playerId=60339" TargetMode="External"/><Relationship Id="rId42" Type="http://schemas.openxmlformats.org/officeDocument/2006/relationships/hyperlink" Target="http://www.koreabaseball.com/Record/Player/PitcherDetail/Basic.aspx?playerId=61396" TargetMode="External"/><Relationship Id="rId47" Type="http://schemas.openxmlformats.org/officeDocument/2006/relationships/hyperlink" Target="javascript:sort('PA_CN');" TargetMode="External"/><Relationship Id="rId50" Type="http://schemas.openxmlformats.org/officeDocument/2006/relationships/hyperlink" Target="javascript:sort('H2_CN');" TargetMode="External"/><Relationship Id="rId55" Type="http://schemas.openxmlformats.org/officeDocument/2006/relationships/hyperlink" Target="javascript:sort('WP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http://www.koreabaseball.com/Record/Player/PitcherDetail/Basic.aspx?playerId=64396" TargetMode="External"/><Relationship Id="rId25" Type="http://schemas.openxmlformats.org/officeDocument/2006/relationships/hyperlink" Target="http://www.koreabaseball.com/Record/Player/PitcherDetail/Basic.aspx?playerId=62937" TargetMode="External"/><Relationship Id="rId33" Type="http://schemas.openxmlformats.org/officeDocument/2006/relationships/hyperlink" Target="http://www.koreabaseball.com/Record/Retire/Pitcher.aspx?playerId=66324" TargetMode="External"/><Relationship Id="rId38" Type="http://schemas.openxmlformats.org/officeDocument/2006/relationships/hyperlink" Target="http://www.koreabaseball.com/Record/Player/PitcherDetail/Basic.aspx?playerId=65320" TargetMode="External"/><Relationship Id="rId46" Type="http://schemas.openxmlformats.org/officeDocument/2006/relationships/hyperlink" Target="javascript:sort('BS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WHIP_RT');" TargetMode="External"/><Relationship Id="rId20" Type="http://schemas.openxmlformats.org/officeDocument/2006/relationships/hyperlink" Target="http://www.koreabaseball.com/Record/Player/PitcherDetail/Basic.aspx?playerId=76350" TargetMode="External"/><Relationship Id="rId29" Type="http://schemas.openxmlformats.org/officeDocument/2006/relationships/hyperlink" Target="http://www.koreabaseball.com/Record/Player/PitcherDetail/Basic.aspx?playerId=75342" TargetMode="External"/><Relationship Id="rId41" Type="http://schemas.openxmlformats.org/officeDocument/2006/relationships/hyperlink" Target="http://www.koreabaseball.com/Record/Player/PitcherDetail/Basic.aspx?playerId=79358" TargetMode="External"/><Relationship Id="rId54" Type="http://schemas.openxmlformats.org/officeDocument/2006/relationships/hyperlink" Target="javascript:sort('IB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http://www.koreabaseball.com/Record/Retire/Pitcher.aspx?playerId=66323" TargetMode="External"/><Relationship Id="rId32" Type="http://schemas.openxmlformats.org/officeDocument/2006/relationships/hyperlink" Target="http://www.koreabaseball.com/Record/Player/PitcherDetail/Basic.aspx?playerId=75258" TargetMode="External"/><Relationship Id="rId37" Type="http://schemas.openxmlformats.org/officeDocument/2006/relationships/hyperlink" Target="http://www.koreabaseball.com/Record/Retire/Pitcher.aspx?playerId=97541" TargetMode="External"/><Relationship Id="rId40" Type="http://schemas.openxmlformats.org/officeDocument/2006/relationships/hyperlink" Target="http://www.koreabaseball.com/Record/Player/PitcherDetail/Basic.aspx?playerId=75750" TargetMode="External"/><Relationship Id="rId45" Type="http://schemas.openxmlformats.org/officeDocument/2006/relationships/hyperlink" Target="javascript:sort('QS_CN');" TargetMode="External"/><Relationship Id="rId53" Type="http://schemas.openxmlformats.org/officeDocument/2006/relationships/hyperlink" Target="javascript:sort('SF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http://www.koreabaseball.com/Record/Player/PitcherDetail/Basic.aspx?playerId=62322" TargetMode="External"/><Relationship Id="rId28" Type="http://schemas.openxmlformats.org/officeDocument/2006/relationships/hyperlink" Target="http://www.koreabaseball.com/Record/Player/PitcherDetail/Basic.aspx?playerId=74359" TargetMode="External"/><Relationship Id="rId36" Type="http://schemas.openxmlformats.org/officeDocument/2006/relationships/hyperlink" Target="http://www.koreabaseball.com/Record/Retire/Pitcher.aspx?playerId=60342" TargetMode="External"/><Relationship Id="rId49" Type="http://schemas.openxmlformats.org/officeDocument/2006/relationships/hyperlink" Target="javascript:sort('OAVG_RT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http://www.koreabaseball.com/Record/Player/PitcherDetail/Basic.aspx?playerId=66359" TargetMode="External"/><Relationship Id="rId31" Type="http://schemas.openxmlformats.org/officeDocument/2006/relationships/hyperlink" Target="http://www.koreabaseball.com/Record/Player/PitcherDetail/Basic.aspx?playerId=76430" TargetMode="External"/><Relationship Id="rId44" Type="http://schemas.openxmlformats.org/officeDocument/2006/relationships/hyperlink" Target="javascript:sort('SHO_CN');" TargetMode="External"/><Relationship Id="rId52" Type="http://schemas.openxmlformats.org/officeDocument/2006/relationships/hyperlink" Target="javascript:sort('SH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http://www.koreabaseball.com/Record/Player/PitcherDetail/Basic.aspx?playerId=72261" TargetMode="External"/><Relationship Id="rId27" Type="http://schemas.openxmlformats.org/officeDocument/2006/relationships/hyperlink" Target="http://www.koreabaseball.com/Record/Player/PitcherDetail/Basic.aspx?playerId=72749" TargetMode="External"/><Relationship Id="rId30" Type="http://schemas.openxmlformats.org/officeDocument/2006/relationships/hyperlink" Target="http://www.koreabaseball.com/Record/Player/PitcherDetail/Basic.aspx?playerId=62338" TargetMode="External"/><Relationship Id="rId35" Type="http://schemas.openxmlformats.org/officeDocument/2006/relationships/hyperlink" Target="http://www.koreabaseball.com/Record/Player/PitcherDetail/Basic.aspx?playerId=65348" TargetMode="External"/><Relationship Id="rId43" Type="http://schemas.openxmlformats.org/officeDocument/2006/relationships/hyperlink" Target="javascript:sort('CG_CN');" TargetMode="External"/><Relationship Id="rId48" Type="http://schemas.openxmlformats.org/officeDocument/2006/relationships/hyperlink" Target="javascript:sort('PIT_CN');" TargetMode="External"/><Relationship Id="rId56" Type="http://schemas.openxmlformats.org/officeDocument/2006/relationships/hyperlink" Target="javascript:sort('BK_CN');" TargetMode="External"/><Relationship Id="rId8" Type="http://schemas.openxmlformats.org/officeDocument/2006/relationships/hyperlink" Target="javascript:sort('INN2_CN');" TargetMode="External"/><Relationship Id="rId51" Type="http://schemas.openxmlformats.org/officeDocument/2006/relationships/hyperlink" Target="javascript:sort('H3_CN');" TargetMode="External"/><Relationship Id="rId3" Type="http://schemas.openxmlformats.org/officeDocument/2006/relationships/hyperlink" Target="javascript:sort('W_CN');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http://www.koreabaseball.com/Record/Player/PitcherDetail/Basic.aspx?playerId=61240" TargetMode="External"/><Relationship Id="rId26" Type="http://schemas.openxmlformats.org/officeDocument/2006/relationships/hyperlink" Target="http://www.koreabaseball.com/Record/Player/PitcherDetail/Basic.aspx?playerId=77263" TargetMode="External"/><Relationship Id="rId39" Type="http://schemas.openxmlformats.org/officeDocument/2006/relationships/hyperlink" Target="http://www.koreabaseball.com/Record/Player/PitcherDetail/Basic.aspx?playerId=61295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http://www.koreabaseball.com/Record/Player/PitcherDetail/Basic.aspx?playerId=66226" TargetMode="External"/><Relationship Id="rId34" Type="http://schemas.openxmlformats.org/officeDocument/2006/relationships/hyperlink" Target="http://www.koreabaseball.com/Record/Player/PitcherDetail/Basic.aspx?playerId=66201" TargetMode="External"/><Relationship Id="rId42" Type="http://schemas.openxmlformats.org/officeDocument/2006/relationships/hyperlink" Target="javascript:sort('SHO_CN');" TargetMode="External"/><Relationship Id="rId47" Type="http://schemas.openxmlformats.org/officeDocument/2006/relationships/hyperlink" Target="javascript:sort('OAVG_RT');" TargetMode="External"/><Relationship Id="rId50" Type="http://schemas.openxmlformats.org/officeDocument/2006/relationships/hyperlink" Target="javascript:sort('SH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http://www.koreabaseball.com/Record/Player/PitcherDetail/Basic.aspx?playerId=77211" TargetMode="External"/><Relationship Id="rId25" Type="http://schemas.openxmlformats.org/officeDocument/2006/relationships/hyperlink" Target="http://www.koreabaseball.com/Record/Player/PitcherDetail/Basic.aspx?playerId=78257" TargetMode="External"/><Relationship Id="rId33" Type="http://schemas.openxmlformats.org/officeDocument/2006/relationships/hyperlink" Target="http://www.koreabaseball.com/Record/Player/PitcherDetail/Basic.aspx?playerId=79293" TargetMode="External"/><Relationship Id="rId38" Type="http://schemas.openxmlformats.org/officeDocument/2006/relationships/hyperlink" Target="http://www.koreabaseball.com/Record/Player/PitcherDetail/Basic.aspx?playerId=64204" TargetMode="External"/><Relationship Id="rId46" Type="http://schemas.openxmlformats.org/officeDocument/2006/relationships/hyperlink" Target="javascript:sort('PIT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WHIP_RT');" TargetMode="External"/><Relationship Id="rId20" Type="http://schemas.openxmlformats.org/officeDocument/2006/relationships/hyperlink" Target="http://www.koreabaseball.com/Record/Player/PitcherDetail/Basic.aspx?playerId=74513" TargetMode="External"/><Relationship Id="rId29" Type="http://schemas.openxmlformats.org/officeDocument/2006/relationships/hyperlink" Target="http://www.koreabaseball.com/Record/Player/PitcherDetail/Basic.aspx?playerId=77253" TargetMode="External"/><Relationship Id="rId41" Type="http://schemas.openxmlformats.org/officeDocument/2006/relationships/hyperlink" Target="javascript:sort('CG_CN');" TargetMode="External"/><Relationship Id="rId54" Type="http://schemas.openxmlformats.org/officeDocument/2006/relationships/hyperlink" Target="javascript:sort('BK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http://www.koreabaseball.com/Record/Player/PitcherDetail/Basic.aspx?playerId=76329" TargetMode="External"/><Relationship Id="rId32" Type="http://schemas.openxmlformats.org/officeDocument/2006/relationships/hyperlink" Target="http://www.koreabaseball.com/Record/Player/PitcherDetail/Basic.aspx?playerId=73226" TargetMode="External"/><Relationship Id="rId37" Type="http://schemas.openxmlformats.org/officeDocument/2006/relationships/hyperlink" Target="http://www.koreabaseball.com/Record/Player/PitcherDetail/Basic.aspx?playerId=61214" TargetMode="External"/><Relationship Id="rId40" Type="http://schemas.openxmlformats.org/officeDocument/2006/relationships/hyperlink" Target="http://www.koreabaseball.com/Record/Player/PitcherDetail/Basic.aspx?playerId=79235" TargetMode="External"/><Relationship Id="rId45" Type="http://schemas.openxmlformats.org/officeDocument/2006/relationships/hyperlink" Target="javascript:sort('PA_CN');" TargetMode="External"/><Relationship Id="rId53" Type="http://schemas.openxmlformats.org/officeDocument/2006/relationships/hyperlink" Target="javascript:sort('WP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http://www.koreabaseball.com/Record/Player/PitcherDetail/Basic.aspx?playerId=79229" TargetMode="External"/><Relationship Id="rId28" Type="http://schemas.openxmlformats.org/officeDocument/2006/relationships/hyperlink" Target="http://www.koreabaseball.com/Record/Retire/Pitcher.aspx?playerId=65206" TargetMode="External"/><Relationship Id="rId36" Type="http://schemas.openxmlformats.org/officeDocument/2006/relationships/hyperlink" Target="http://www.koreabaseball.com/Record/Player/PitcherDetail/Basic.aspx?playerId=61215" TargetMode="External"/><Relationship Id="rId49" Type="http://schemas.openxmlformats.org/officeDocument/2006/relationships/hyperlink" Target="javascript:sort('H3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http://www.koreabaseball.com/Record/Player/PitcherDetail/Basic.aspx?playerId=73241" TargetMode="External"/><Relationship Id="rId31" Type="http://schemas.openxmlformats.org/officeDocument/2006/relationships/hyperlink" Target="http://www.koreabaseball.com/Record/Player/PitcherDetail/Basic.aspx?playerId=79535" TargetMode="External"/><Relationship Id="rId44" Type="http://schemas.openxmlformats.org/officeDocument/2006/relationships/hyperlink" Target="javascript:sort('BS_CN');" TargetMode="External"/><Relationship Id="rId52" Type="http://schemas.openxmlformats.org/officeDocument/2006/relationships/hyperlink" Target="javascript:sort('IB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http://www.koreabaseball.com/Record/Player/PitcherDetail/Basic.aspx?playerId=62242" TargetMode="External"/><Relationship Id="rId27" Type="http://schemas.openxmlformats.org/officeDocument/2006/relationships/hyperlink" Target="http://www.koreabaseball.com/Record/Player/PitcherDetail/Basic.aspx?playerId=78247" TargetMode="External"/><Relationship Id="rId30" Type="http://schemas.openxmlformats.org/officeDocument/2006/relationships/hyperlink" Target="http://www.koreabaseball.com/Record/Player/PitcherDetail/Basic.aspx?playerId=79349" TargetMode="External"/><Relationship Id="rId35" Type="http://schemas.openxmlformats.org/officeDocument/2006/relationships/hyperlink" Target="http://www.koreabaseball.com/Record/Player/PitcherDetail/Basic.aspx?playerId=63248" TargetMode="External"/><Relationship Id="rId43" Type="http://schemas.openxmlformats.org/officeDocument/2006/relationships/hyperlink" Target="javascript:sort('QS_CN');" TargetMode="External"/><Relationship Id="rId48" Type="http://schemas.openxmlformats.org/officeDocument/2006/relationships/hyperlink" Target="javascript:sort('H2_CN');" TargetMode="External"/><Relationship Id="rId8" Type="http://schemas.openxmlformats.org/officeDocument/2006/relationships/hyperlink" Target="javascript:sort('INN2_CN');" TargetMode="External"/><Relationship Id="rId51" Type="http://schemas.openxmlformats.org/officeDocument/2006/relationships/hyperlink" Target="javascript:sort('SF_CN');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http://www.koreabaseball.com/Record/Player/PitcherDetail/Basic.aspx?playerId=76540" TargetMode="External"/><Relationship Id="rId26" Type="http://schemas.openxmlformats.org/officeDocument/2006/relationships/hyperlink" Target="http://www.koreabaseball.com/Record/Player/PitcherDetail/Basic.aspx?playerId=64021" TargetMode="External"/><Relationship Id="rId39" Type="http://schemas.openxmlformats.org/officeDocument/2006/relationships/hyperlink" Target="http://www.koreabaseball.com/Record/Player/PitcherDetail/Basic.aspx?playerId=65509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http://www.koreabaseball.com/Record/Player/PitcherDetail/Basic.aspx?playerId=62655" TargetMode="External"/><Relationship Id="rId34" Type="http://schemas.openxmlformats.org/officeDocument/2006/relationships/hyperlink" Target="http://www.koreabaseball.com/Record/Player/PitcherDetail/Basic.aspx?playerId=77591" TargetMode="External"/><Relationship Id="rId42" Type="http://schemas.openxmlformats.org/officeDocument/2006/relationships/hyperlink" Target="javascript:sort('QS_CN');" TargetMode="External"/><Relationship Id="rId47" Type="http://schemas.openxmlformats.org/officeDocument/2006/relationships/hyperlink" Target="javascript:sort('H2_CN');" TargetMode="External"/><Relationship Id="rId50" Type="http://schemas.openxmlformats.org/officeDocument/2006/relationships/hyperlink" Target="javascript:sort('SF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http://www.koreabaseball.com/Record/Player/PitcherDetail/Basic.aspx?playerId=72551" TargetMode="External"/><Relationship Id="rId25" Type="http://schemas.openxmlformats.org/officeDocument/2006/relationships/hyperlink" Target="http://www.koreabaseball.com/Record/Player/PitcherDetail/Basic.aspx?playerId=60559" TargetMode="External"/><Relationship Id="rId33" Type="http://schemas.openxmlformats.org/officeDocument/2006/relationships/hyperlink" Target="http://www.koreabaseball.com/Record/Player/PitcherDetail/Basic.aspx?playerId=66565" TargetMode="External"/><Relationship Id="rId38" Type="http://schemas.openxmlformats.org/officeDocument/2006/relationships/hyperlink" Target="http://www.koreabaseball.com/Record/Retire/Pitcher.aspx?playerId=61569" TargetMode="External"/><Relationship Id="rId46" Type="http://schemas.openxmlformats.org/officeDocument/2006/relationships/hyperlink" Target="javascript:sort('OAVG_RT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WHIP_RT');" TargetMode="External"/><Relationship Id="rId20" Type="http://schemas.openxmlformats.org/officeDocument/2006/relationships/hyperlink" Target="http://www.koreabaseball.com/Record/Player/PitcherDetail/Basic.aspx?playerId=65546" TargetMode="External"/><Relationship Id="rId29" Type="http://schemas.openxmlformats.org/officeDocument/2006/relationships/hyperlink" Target="http://www.koreabaseball.com/Record/Player/PitcherDetail/Basic.aspx?playerId=64764" TargetMode="External"/><Relationship Id="rId41" Type="http://schemas.openxmlformats.org/officeDocument/2006/relationships/hyperlink" Target="javascript:sort('SHO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http://www.koreabaseball.com/Record/Player/PitcherDetail/Basic.aspx?playerId=70615" TargetMode="External"/><Relationship Id="rId32" Type="http://schemas.openxmlformats.org/officeDocument/2006/relationships/hyperlink" Target="http://www.koreabaseball.com/Record/Retire/Pitcher.aspx?playerId=63935" TargetMode="External"/><Relationship Id="rId37" Type="http://schemas.openxmlformats.org/officeDocument/2006/relationships/hyperlink" Target="http://www.koreabaseball.com/Record/Player/PitcherDetail/Basic.aspx?playerId=78552" TargetMode="External"/><Relationship Id="rId40" Type="http://schemas.openxmlformats.org/officeDocument/2006/relationships/hyperlink" Target="javascript:sort('CG_CN');" TargetMode="External"/><Relationship Id="rId45" Type="http://schemas.openxmlformats.org/officeDocument/2006/relationships/hyperlink" Target="javascript:sort('PIT_CN');" TargetMode="External"/><Relationship Id="rId53" Type="http://schemas.openxmlformats.org/officeDocument/2006/relationships/hyperlink" Target="javascript:sort('BK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http://www.koreabaseball.com/Record/Player/PitcherDetail/Basic.aspx?playerId=65543" TargetMode="External"/><Relationship Id="rId28" Type="http://schemas.openxmlformats.org/officeDocument/2006/relationships/hyperlink" Target="http://www.koreabaseball.com/Record/Player/PitcherDetail/Basic.aspx?playerId=72862" TargetMode="External"/><Relationship Id="rId36" Type="http://schemas.openxmlformats.org/officeDocument/2006/relationships/hyperlink" Target="http://www.koreabaseball.com/Record/Player/PitcherDetail/Basic.aspx?playerId=62528" TargetMode="External"/><Relationship Id="rId49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http://www.koreabaseball.com/Record/Player/PitcherDetail/Basic.aspx?playerId=75321" TargetMode="External"/><Relationship Id="rId31" Type="http://schemas.openxmlformats.org/officeDocument/2006/relationships/hyperlink" Target="http://www.koreabaseball.com/Record/Player/PitcherDetail/Basic.aspx?playerId=73211" TargetMode="External"/><Relationship Id="rId44" Type="http://schemas.openxmlformats.org/officeDocument/2006/relationships/hyperlink" Target="javascript:sort('PA_CN');" TargetMode="External"/><Relationship Id="rId52" Type="http://schemas.openxmlformats.org/officeDocument/2006/relationships/hyperlink" Target="javascript:sort('WP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http://www.koreabaseball.com/Record/Player/PitcherDetail/Basic.aspx?playerId=71801" TargetMode="External"/><Relationship Id="rId27" Type="http://schemas.openxmlformats.org/officeDocument/2006/relationships/hyperlink" Target="http://www.koreabaseball.com/Record/Player/PitcherDetail/Basic.aspx?playerId=63512" TargetMode="External"/><Relationship Id="rId30" Type="http://schemas.openxmlformats.org/officeDocument/2006/relationships/hyperlink" Target="http://www.koreabaseball.com/Record/Player/PitcherDetail/Basic.aspx?playerId=64596" TargetMode="External"/><Relationship Id="rId35" Type="http://schemas.openxmlformats.org/officeDocument/2006/relationships/hyperlink" Target="http://www.koreabaseball.com/Record/Player/PitcherDetail/Basic.aspx?playerId=72535" TargetMode="External"/><Relationship Id="rId43" Type="http://schemas.openxmlformats.org/officeDocument/2006/relationships/hyperlink" Target="javascript:sort('BS_CN');" TargetMode="External"/><Relationship Id="rId48" Type="http://schemas.openxmlformats.org/officeDocument/2006/relationships/hyperlink" Target="javascript:sort('H3_CN');" TargetMode="External"/><Relationship Id="rId8" Type="http://schemas.openxmlformats.org/officeDocument/2006/relationships/hyperlink" Target="javascript:sort('INN2_CN');" TargetMode="External"/><Relationship Id="rId51" Type="http://schemas.openxmlformats.org/officeDocument/2006/relationships/hyperlink" Target="javascript:sort('IB_CN');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http://www.koreabaseball.com/Record/Player/PitcherDetail/Basic.aspx?playerId=72447" TargetMode="External"/><Relationship Id="rId26" Type="http://schemas.openxmlformats.org/officeDocument/2006/relationships/hyperlink" Target="http://www.koreabaseball.com/Record/Player/PitcherDetail/Basic.aspx?playerId=77452" TargetMode="External"/><Relationship Id="rId39" Type="http://schemas.openxmlformats.org/officeDocument/2006/relationships/hyperlink" Target="http://www.koreabaseball.com/Record/Player/PitcherDetail/Basic.aspx?playerId=66741" TargetMode="External"/><Relationship Id="rId21" Type="http://schemas.openxmlformats.org/officeDocument/2006/relationships/hyperlink" Target="http://www.koreabaseball.com/Record/Player/PitcherDetail/Basic.aspx?playerId=78760" TargetMode="External"/><Relationship Id="rId34" Type="http://schemas.openxmlformats.org/officeDocument/2006/relationships/hyperlink" Target="http://www.koreabaseball.com/Record/Player/PitcherDetail/Basic.aspx?playerId=74748" TargetMode="External"/><Relationship Id="rId42" Type="http://schemas.openxmlformats.org/officeDocument/2006/relationships/hyperlink" Target="http://www.koreabaseball.com/Record/Retire/Pitcher.aspx?playerId=79758" TargetMode="External"/><Relationship Id="rId47" Type="http://schemas.openxmlformats.org/officeDocument/2006/relationships/hyperlink" Target="javascript:sort('PA_CN');" TargetMode="External"/><Relationship Id="rId50" Type="http://schemas.openxmlformats.org/officeDocument/2006/relationships/hyperlink" Target="javascript:sort('H2_CN');" TargetMode="External"/><Relationship Id="rId55" Type="http://schemas.openxmlformats.org/officeDocument/2006/relationships/hyperlink" Target="javascript:sort('WP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http://www.koreabaseball.com/Record/Player/PitcherDetail/Basic.aspx?playerId=74857" TargetMode="External"/><Relationship Id="rId25" Type="http://schemas.openxmlformats.org/officeDocument/2006/relationships/hyperlink" Target="http://www.koreabaseball.com/Record/Player/PitcherDetail/Basic.aspx?playerId=63791" TargetMode="External"/><Relationship Id="rId33" Type="http://schemas.openxmlformats.org/officeDocument/2006/relationships/hyperlink" Target="http://www.koreabaseball.com/Record/Player/PitcherDetail/Basic.aspx?playerId=73750" TargetMode="External"/><Relationship Id="rId38" Type="http://schemas.openxmlformats.org/officeDocument/2006/relationships/hyperlink" Target="http://www.koreabaseball.com/Record/Player/PitcherDetail/Basic.aspx?playerId=60764" TargetMode="External"/><Relationship Id="rId46" Type="http://schemas.openxmlformats.org/officeDocument/2006/relationships/hyperlink" Target="javascript:sort('BS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WHIP_RT');" TargetMode="External"/><Relationship Id="rId20" Type="http://schemas.openxmlformats.org/officeDocument/2006/relationships/hyperlink" Target="http://www.koreabaseball.com/Record/Player/PitcherDetail/Basic.aspx?playerId=79764" TargetMode="External"/><Relationship Id="rId29" Type="http://schemas.openxmlformats.org/officeDocument/2006/relationships/hyperlink" Target="http://www.koreabaseball.com/Record/Player/PitcherDetail/Basic.aspx?playerId=71260" TargetMode="External"/><Relationship Id="rId41" Type="http://schemas.openxmlformats.org/officeDocument/2006/relationships/hyperlink" Target="http://www.koreabaseball.com/Record/Player/PitcherDetail/Basic.aspx?playerId=73738" TargetMode="External"/><Relationship Id="rId54" Type="http://schemas.openxmlformats.org/officeDocument/2006/relationships/hyperlink" Target="javascript:sort('IB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http://www.koreabaseball.com/Record/Player/PitcherDetail/Basic.aspx?playerId=99314" TargetMode="External"/><Relationship Id="rId32" Type="http://schemas.openxmlformats.org/officeDocument/2006/relationships/hyperlink" Target="http://www.koreabaseball.com/Record/Retire/Pitcher.aspx?playerId=66750" TargetMode="External"/><Relationship Id="rId37" Type="http://schemas.openxmlformats.org/officeDocument/2006/relationships/hyperlink" Target="http://www.koreabaseball.com/Record/Player/PitcherDetail/Basic.aspx?playerId=65769" TargetMode="External"/><Relationship Id="rId40" Type="http://schemas.openxmlformats.org/officeDocument/2006/relationships/hyperlink" Target="http://www.koreabaseball.com/Record/Player/PitcherDetail/Basic.aspx?playerId=65764" TargetMode="External"/><Relationship Id="rId45" Type="http://schemas.openxmlformats.org/officeDocument/2006/relationships/hyperlink" Target="javascript:sort('QS_CN');" TargetMode="External"/><Relationship Id="rId53" Type="http://schemas.openxmlformats.org/officeDocument/2006/relationships/hyperlink" Target="javascript:sort('SF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http://www.koreabaseball.com/Record/Player/PitcherDetail/Basic.aspx?playerId=74731" TargetMode="External"/><Relationship Id="rId28" Type="http://schemas.openxmlformats.org/officeDocument/2006/relationships/hyperlink" Target="http://www.koreabaseball.com/Record/Player/PitcherDetail/Basic.aspx?playerId=74167" TargetMode="External"/><Relationship Id="rId36" Type="http://schemas.openxmlformats.org/officeDocument/2006/relationships/hyperlink" Target="http://www.koreabaseball.com/Record/Retire/Pitcher.aspx?playerId=66748" TargetMode="External"/><Relationship Id="rId49" Type="http://schemas.openxmlformats.org/officeDocument/2006/relationships/hyperlink" Target="javascript:sort('OAVG_RT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http://www.koreabaseball.com/Record/Retire/Pitcher.aspx?playerId=65742" TargetMode="External"/><Relationship Id="rId31" Type="http://schemas.openxmlformats.org/officeDocument/2006/relationships/hyperlink" Target="http://www.koreabaseball.com/Record/Player/PitcherDetail/Basic.aspx?playerId=73801" TargetMode="External"/><Relationship Id="rId44" Type="http://schemas.openxmlformats.org/officeDocument/2006/relationships/hyperlink" Target="javascript:sort('SHO_CN');" TargetMode="External"/><Relationship Id="rId52" Type="http://schemas.openxmlformats.org/officeDocument/2006/relationships/hyperlink" Target="javascript:sort('SH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http://www.koreabaseball.com/Record/Player/PitcherDetail/Basic.aspx?playerId=60768" TargetMode="External"/><Relationship Id="rId27" Type="http://schemas.openxmlformats.org/officeDocument/2006/relationships/hyperlink" Target="http://www.koreabaseball.com/Record/Player/PitcherDetail/Basic.aspx?playerId=99737" TargetMode="External"/><Relationship Id="rId30" Type="http://schemas.openxmlformats.org/officeDocument/2006/relationships/hyperlink" Target="http://www.koreabaseball.com/Record/Retire/Pitcher.aspx?playerId=66742" TargetMode="External"/><Relationship Id="rId35" Type="http://schemas.openxmlformats.org/officeDocument/2006/relationships/hyperlink" Target="http://www.koreabaseball.com/Record/Player/PitcherDetail/Basic.aspx?playerId=60757" TargetMode="External"/><Relationship Id="rId43" Type="http://schemas.openxmlformats.org/officeDocument/2006/relationships/hyperlink" Target="javascript:sort('CG_CN');" TargetMode="External"/><Relationship Id="rId48" Type="http://schemas.openxmlformats.org/officeDocument/2006/relationships/hyperlink" Target="javascript:sort('PIT_CN');" TargetMode="External"/><Relationship Id="rId56" Type="http://schemas.openxmlformats.org/officeDocument/2006/relationships/hyperlink" Target="javascript:sort('BK_CN');" TargetMode="External"/><Relationship Id="rId8" Type="http://schemas.openxmlformats.org/officeDocument/2006/relationships/hyperlink" Target="javascript:sort('INN2_CN');" TargetMode="External"/><Relationship Id="rId51" Type="http://schemas.openxmlformats.org/officeDocument/2006/relationships/hyperlink" Target="javascript:sort('H3_CN');" TargetMode="External"/><Relationship Id="rId3" Type="http://schemas.openxmlformats.org/officeDocument/2006/relationships/hyperlink" Target="javascript:sort('W_CN');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http://www.koreabaseball.com/Record/Player/PitcherDetail/Basic.aspx?playerId=66643" TargetMode="External"/><Relationship Id="rId26" Type="http://schemas.openxmlformats.org/officeDocument/2006/relationships/hyperlink" Target="http://www.koreabaseball.com/Record/Player/PitcherDetail/Basic.aspx?playerId=70142" TargetMode="External"/><Relationship Id="rId39" Type="http://schemas.openxmlformats.org/officeDocument/2006/relationships/hyperlink" Target="http://www.koreabaseball.com/Record/Player/PitcherDetail/Basic.aspx?playerId=65665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http://www.koreabaseball.com/Record/Player/PitcherDetail/Basic.aspx?playerId=95657" TargetMode="External"/><Relationship Id="rId34" Type="http://schemas.openxmlformats.org/officeDocument/2006/relationships/hyperlink" Target="http://www.koreabaseball.com/Record/Player/PitcherDetail/Basic.aspx?playerId=76610" TargetMode="External"/><Relationship Id="rId42" Type="http://schemas.openxmlformats.org/officeDocument/2006/relationships/hyperlink" Target="javascript:sort('SHO_CN');" TargetMode="External"/><Relationship Id="rId47" Type="http://schemas.openxmlformats.org/officeDocument/2006/relationships/hyperlink" Target="javascript:sort('OAVG_RT');" TargetMode="External"/><Relationship Id="rId50" Type="http://schemas.openxmlformats.org/officeDocument/2006/relationships/hyperlink" Target="javascript:sort('SH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http://www.koreabaseball.com/Record/Player/PitcherDetail/Basic.aspx?playerId=75620" TargetMode="External"/><Relationship Id="rId25" Type="http://schemas.openxmlformats.org/officeDocument/2006/relationships/hyperlink" Target="http://www.koreabaseball.com/Record/Player/PitcherDetail/Basic.aspx?playerId=61643" TargetMode="External"/><Relationship Id="rId33" Type="http://schemas.openxmlformats.org/officeDocument/2006/relationships/hyperlink" Target="http://www.koreabaseball.com/Record/Player/PitcherDetail/Basic.aspx?playerId=60636" TargetMode="External"/><Relationship Id="rId38" Type="http://schemas.openxmlformats.org/officeDocument/2006/relationships/hyperlink" Target="http://www.koreabaseball.com/Record/Player/PitcherDetail/Basic.aspx?playerId=66609" TargetMode="External"/><Relationship Id="rId46" Type="http://schemas.openxmlformats.org/officeDocument/2006/relationships/hyperlink" Target="javascript:sort('PIT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WHIP_RT');" TargetMode="External"/><Relationship Id="rId20" Type="http://schemas.openxmlformats.org/officeDocument/2006/relationships/hyperlink" Target="http://www.koreabaseball.com/Record/Player/PitcherDetail/Basic.aspx?playerId=77637" TargetMode="External"/><Relationship Id="rId29" Type="http://schemas.openxmlformats.org/officeDocument/2006/relationships/hyperlink" Target="http://www.koreabaseball.com/Record/Player/PitcherDetail/Basic.aspx?playerId=66659" TargetMode="External"/><Relationship Id="rId41" Type="http://schemas.openxmlformats.org/officeDocument/2006/relationships/hyperlink" Target="javascript:sort('CG_CN');" TargetMode="External"/><Relationship Id="rId54" Type="http://schemas.openxmlformats.org/officeDocument/2006/relationships/hyperlink" Target="javascript:sort('BK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http://www.koreabaseball.com/Record/Player/PitcherDetail/Basic.aspx?playerId=61666" TargetMode="External"/><Relationship Id="rId32" Type="http://schemas.openxmlformats.org/officeDocument/2006/relationships/hyperlink" Target="http://www.koreabaseball.com/Record/Player/PitcherDetail/Basic.aspx?playerId=63638" TargetMode="External"/><Relationship Id="rId37" Type="http://schemas.openxmlformats.org/officeDocument/2006/relationships/hyperlink" Target="http://www.koreabaseball.com/Record/Player/PitcherDetail/Basic.aspx?playerId=72321" TargetMode="External"/><Relationship Id="rId40" Type="http://schemas.openxmlformats.org/officeDocument/2006/relationships/hyperlink" Target="http://www.koreabaseball.com/Record/Retire/Pitcher.aspx?playerId=61715" TargetMode="External"/><Relationship Id="rId45" Type="http://schemas.openxmlformats.org/officeDocument/2006/relationships/hyperlink" Target="javascript:sort('PA_CN');" TargetMode="External"/><Relationship Id="rId53" Type="http://schemas.openxmlformats.org/officeDocument/2006/relationships/hyperlink" Target="javascript:sort('WP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http://www.koreabaseball.com/Record/Player/PitcherDetail/Basic.aspx?playerId=65696" TargetMode="External"/><Relationship Id="rId28" Type="http://schemas.openxmlformats.org/officeDocument/2006/relationships/hyperlink" Target="http://www.koreabaseball.com/Record/Player/PitcherDetail/Basic.aspx?playerId=62648" TargetMode="External"/><Relationship Id="rId36" Type="http://schemas.openxmlformats.org/officeDocument/2006/relationships/hyperlink" Target="http://www.koreabaseball.com/Record/Player/PitcherDetail/Basic.aspx?playerId=75668" TargetMode="External"/><Relationship Id="rId49" Type="http://schemas.openxmlformats.org/officeDocument/2006/relationships/hyperlink" Target="javascript:sort('H3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http://www.koreabaseball.com/Record/Player/PitcherDetail/Basic.aspx?playerId=97336" TargetMode="External"/><Relationship Id="rId31" Type="http://schemas.openxmlformats.org/officeDocument/2006/relationships/hyperlink" Target="http://www.koreabaseball.com/Record/Player/PitcherDetail/Basic.aspx?playerId=72523" TargetMode="External"/><Relationship Id="rId44" Type="http://schemas.openxmlformats.org/officeDocument/2006/relationships/hyperlink" Target="javascript:sort('BS_CN');" TargetMode="External"/><Relationship Id="rId52" Type="http://schemas.openxmlformats.org/officeDocument/2006/relationships/hyperlink" Target="javascript:sort('IB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http://www.koreabaseball.com/Record/Player/PitcherDetail/Basic.aspx?playerId=72641" TargetMode="External"/><Relationship Id="rId27" Type="http://schemas.openxmlformats.org/officeDocument/2006/relationships/hyperlink" Target="http://www.koreabaseball.com/Record/Retire/Pitcher.aspx?playerId=66628" TargetMode="External"/><Relationship Id="rId30" Type="http://schemas.openxmlformats.org/officeDocument/2006/relationships/hyperlink" Target="http://www.koreabaseball.com/Record/Player/PitcherDetail/Basic.aspx?playerId=60634" TargetMode="External"/><Relationship Id="rId35" Type="http://schemas.openxmlformats.org/officeDocument/2006/relationships/hyperlink" Target="http://www.koreabaseball.com/Record/Player/PitcherDetail/Basic.aspx?playerId=79617" TargetMode="External"/><Relationship Id="rId43" Type="http://schemas.openxmlformats.org/officeDocument/2006/relationships/hyperlink" Target="javascript:sort('QS_CN');" TargetMode="External"/><Relationship Id="rId48" Type="http://schemas.openxmlformats.org/officeDocument/2006/relationships/hyperlink" Target="javascript:sort('H2_CN');" TargetMode="External"/><Relationship Id="rId8" Type="http://schemas.openxmlformats.org/officeDocument/2006/relationships/hyperlink" Target="javascript:sort('INN2_CN');" TargetMode="External"/><Relationship Id="rId51" Type="http://schemas.openxmlformats.org/officeDocument/2006/relationships/hyperlink" Target="javascript:sort('SF_CN');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ort('R_CN');" TargetMode="External"/><Relationship Id="rId18" Type="http://schemas.openxmlformats.org/officeDocument/2006/relationships/hyperlink" Target="http://www.koreabaseball.com/Record/Player/PitcherDetail/Basic.aspx?playerId=65331" TargetMode="External"/><Relationship Id="rId26" Type="http://schemas.openxmlformats.org/officeDocument/2006/relationships/hyperlink" Target="http://www.koreabaseball.com/Record/Player/PitcherDetail/Basic.aspx?playerId=64001" TargetMode="External"/><Relationship Id="rId39" Type="http://schemas.openxmlformats.org/officeDocument/2006/relationships/hyperlink" Target="http://www.koreabaseball.com/Record/Player/PitcherDetail/Basic.aspx?playerId=65067" TargetMode="External"/><Relationship Id="rId21" Type="http://schemas.openxmlformats.org/officeDocument/2006/relationships/hyperlink" Target="http://www.koreabaseball.com/Record/Player/PitcherDetail/Basic.aspx?playerId=65057" TargetMode="External"/><Relationship Id="rId34" Type="http://schemas.openxmlformats.org/officeDocument/2006/relationships/hyperlink" Target="http://www.koreabaseball.com/Record/Player/PitcherDetail/Basic.aspx?playerId=65056" TargetMode="External"/><Relationship Id="rId42" Type="http://schemas.openxmlformats.org/officeDocument/2006/relationships/hyperlink" Target="http://www.koreabaseball.com/Record/Player/PitcherDetail/Basic.aspx?playerId=61929" TargetMode="External"/><Relationship Id="rId47" Type="http://schemas.openxmlformats.org/officeDocument/2006/relationships/hyperlink" Target="javascript:sort('PA_CN');" TargetMode="External"/><Relationship Id="rId50" Type="http://schemas.openxmlformats.org/officeDocument/2006/relationships/hyperlink" Target="javascript:sort('H2_CN');" TargetMode="External"/><Relationship Id="rId55" Type="http://schemas.openxmlformats.org/officeDocument/2006/relationships/hyperlink" Target="javascript:sort('WP_CN');" TargetMode="External"/><Relationship Id="rId7" Type="http://schemas.openxmlformats.org/officeDocument/2006/relationships/hyperlink" Target="javascript:sort('INN2_CN');" TargetMode="External"/><Relationship Id="rId12" Type="http://schemas.openxmlformats.org/officeDocument/2006/relationships/hyperlink" Target="javascript:sort('KK_CN');" TargetMode="External"/><Relationship Id="rId17" Type="http://schemas.openxmlformats.org/officeDocument/2006/relationships/hyperlink" Target="http://www.koreabaseball.com/Record/Player/PitcherDetail/Basic.aspx?playerId=79191" TargetMode="External"/><Relationship Id="rId25" Type="http://schemas.openxmlformats.org/officeDocument/2006/relationships/hyperlink" Target="http://www.koreabaseball.com/Record/Player/PitcherDetail/Basic.aspx?playerId=64017" TargetMode="External"/><Relationship Id="rId33" Type="http://schemas.openxmlformats.org/officeDocument/2006/relationships/hyperlink" Target="http://www.koreabaseball.com/Record/Player/PitcherDetail/Basic.aspx?playerId=65048" TargetMode="External"/><Relationship Id="rId38" Type="http://schemas.openxmlformats.org/officeDocument/2006/relationships/hyperlink" Target="http://www.koreabaseball.com/Record/Player/PitcherDetail/Basic.aspx?playerId=77563" TargetMode="External"/><Relationship Id="rId46" Type="http://schemas.openxmlformats.org/officeDocument/2006/relationships/hyperlink" Target="javascript:sort('BS_CN');" TargetMode="External"/><Relationship Id="rId2" Type="http://schemas.openxmlformats.org/officeDocument/2006/relationships/hyperlink" Target="javascript:sort('W_CN');" TargetMode="External"/><Relationship Id="rId16" Type="http://schemas.openxmlformats.org/officeDocument/2006/relationships/hyperlink" Target="http://www.koreabaseball.com/Record/Player/PitcherDetail/Basic.aspx?playerId=65042" TargetMode="External"/><Relationship Id="rId20" Type="http://schemas.openxmlformats.org/officeDocument/2006/relationships/hyperlink" Target="http://www.koreabaseball.com/Record/Player/PitcherDetail/Basic.aspx?playerId=65060" TargetMode="External"/><Relationship Id="rId29" Type="http://schemas.openxmlformats.org/officeDocument/2006/relationships/hyperlink" Target="http://www.koreabaseball.com/Record/Player/PitcherDetail/Basic.aspx?playerId=64041" TargetMode="External"/><Relationship Id="rId41" Type="http://schemas.openxmlformats.org/officeDocument/2006/relationships/hyperlink" Target="http://www.koreabaseball.com/Record/Player/PitcherDetail/Basic.aspx?playerId=64029" TargetMode="External"/><Relationship Id="rId54" Type="http://schemas.openxmlformats.org/officeDocument/2006/relationships/hyperlink" Target="javascript:sort('IB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WRA_RT');" TargetMode="External"/><Relationship Id="rId11" Type="http://schemas.openxmlformats.org/officeDocument/2006/relationships/hyperlink" Target="javascript:sort('HP_CN');" TargetMode="External"/><Relationship Id="rId24" Type="http://schemas.openxmlformats.org/officeDocument/2006/relationships/hyperlink" Target="http://www.koreabaseball.com/Record/Player/PitcherDetail/Basic.aspx?playerId=99563" TargetMode="External"/><Relationship Id="rId32" Type="http://schemas.openxmlformats.org/officeDocument/2006/relationships/hyperlink" Target="http://www.koreabaseball.com/Record/Player/PitcherDetail/Basic.aspx?playerId=77318" TargetMode="External"/><Relationship Id="rId37" Type="http://schemas.openxmlformats.org/officeDocument/2006/relationships/hyperlink" Target="http://www.koreabaseball.com/Record/Player/PitcherDetail/Basic.aspx?playerId=60264" TargetMode="External"/><Relationship Id="rId40" Type="http://schemas.openxmlformats.org/officeDocument/2006/relationships/hyperlink" Target="http://www.koreabaseball.com/Record/Player/PitcherDetail/Basic.aspx?playerId=60848" TargetMode="External"/><Relationship Id="rId45" Type="http://schemas.openxmlformats.org/officeDocument/2006/relationships/hyperlink" Target="javascript:sort('QS_CN');" TargetMode="External"/><Relationship Id="rId53" Type="http://schemas.openxmlformats.org/officeDocument/2006/relationships/hyperlink" Target="javascript:sort('SF_CN');" TargetMode="External"/><Relationship Id="rId5" Type="http://schemas.openxmlformats.org/officeDocument/2006/relationships/hyperlink" Target="javascript:sort('HOLD_CN');" TargetMode="External"/><Relationship Id="rId15" Type="http://schemas.openxmlformats.org/officeDocument/2006/relationships/hyperlink" Target="javascript:sort('WHIP_RT');" TargetMode="External"/><Relationship Id="rId23" Type="http://schemas.openxmlformats.org/officeDocument/2006/relationships/hyperlink" Target="http://www.koreabaseball.com/Record/Retire/Pitcher.aspx?playerId=66049" TargetMode="External"/><Relationship Id="rId28" Type="http://schemas.openxmlformats.org/officeDocument/2006/relationships/hyperlink" Target="http://www.koreabaseball.com/Record/Retire/Pitcher.aspx?playerId=67845" TargetMode="External"/><Relationship Id="rId36" Type="http://schemas.openxmlformats.org/officeDocument/2006/relationships/hyperlink" Target="http://www.koreabaseball.com/Record/Retire/Pitcher.aspx?playerId=66032" TargetMode="External"/><Relationship Id="rId49" Type="http://schemas.openxmlformats.org/officeDocument/2006/relationships/hyperlink" Target="javascript:sort('OAVG_RT');" TargetMode="External"/><Relationship Id="rId10" Type="http://schemas.openxmlformats.org/officeDocument/2006/relationships/hyperlink" Target="javascript:sort('BB_CN');" TargetMode="External"/><Relationship Id="rId19" Type="http://schemas.openxmlformats.org/officeDocument/2006/relationships/hyperlink" Target="http://www.koreabaseball.com/Record/Player/PitcherDetail/Basic.aspx?playerId=65062" TargetMode="External"/><Relationship Id="rId31" Type="http://schemas.openxmlformats.org/officeDocument/2006/relationships/hyperlink" Target="http://www.koreabaseball.com/Record/Retire/Pitcher.aspx?playerId=66050" TargetMode="External"/><Relationship Id="rId44" Type="http://schemas.openxmlformats.org/officeDocument/2006/relationships/hyperlink" Target="javascript:sort('SHO_CN');" TargetMode="External"/><Relationship Id="rId52" Type="http://schemas.openxmlformats.org/officeDocument/2006/relationships/hyperlink" Target="javascript:sort('SH_CN');" TargetMode="External"/><Relationship Id="rId4" Type="http://schemas.openxmlformats.org/officeDocument/2006/relationships/hyperlink" Target="javascript:sort('SV_CN');" TargetMode="External"/><Relationship Id="rId9" Type="http://schemas.openxmlformats.org/officeDocument/2006/relationships/hyperlink" Target="javascript:sort('HR_CN');" TargetMode="External"/><Relationship Id="rId14" Type="http://schemas.openxmlformats.org/officeDocument/2006/relationships/hyperlink" Target="javascript:sort('ER_CN');" TargetMode="External"/><Relationship Id="rId22" Type="http://schemas.openxmlformats.org/officeDocument/2006/relationships/hyperlink" Target="http://www.koreabaseball.com/Record/Player/PitcherDetail/Basic.aspx?playerId=66047" TargetMode="External"/><Relationship Id="rId27" Type="http://schemas.openxmlformats.org/officeDocument/2006/relationships/hyperlink" Target="http://www.koreabaseball.com/Record/Player/PitcherDetail/Basic.aspx?playerId=65058" TargetMode="External"/><Relationship Id="rId30" Type="http://schemas.openxmlformats.org/officeDocument/2006/relationships/hyperlink" Target="http://www.koreabaseball.com/Record/Player/PitcherDetail/Basic.aspx?playerId=75149" TargetMode="External"/><Relationship Id="rId35" Type="http://schemas.openxmlformats.org/officeDocument/2006/relationships/hyperlink" Target="http://www.koreabaseball.com/Record/Player/PitcherDetail/Basic.aspx?playerId=75730" TargetMode="External"/><Relationship Id="rId43" Type="http://schemas.openxmlformats.org/officeDocument/2006/relationships/hyperlink" Target="javascript:sort('CG_CN');" TargetMode="External"/><Relationship Id="rId48" Type="http://schemas.openxmlformats.org/officeDocument/2006/relationships/hyperlink" Target="javascript:sort('PIT_CN');" TargetMode="External"/><Relationship Id="rId56" Type="http://schemas.openxmlformats.org/officeDocument/2006/relationships/hyperlink" Target="javascript:sort('BK_CN');" TargetMode="External"/><Relationship Id="rId8" Type="http://schemas.openxmlformats.org/officeDocument/2006/relationships/hyperlink" Target="javascript:sort('HIT_CN');" TargetMode="External"/><Relationship Id="rId51" Type="http://schemas.openxmlformats.org/officeDocument/2006/relationships/hyperlink" Target="javascript:sort('H3_CN');" TargetMode="External"/><Relationship Id="rId3" Type="http://schemas.openxmlformats.org/officeDocument/2006/relationships/hyperlink" Target="javascript:sort('L_CN');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http://www.koreabaseball.com/Record/Player/PitcherDetail/Basic.aspx?playerId=79339" TargetMode="External"/><Relationship Id="rId26" Type="http://schemas.openxmlformats.org/officeDocument/2006/relationships/hyperlink" Target="http://www.koreabaseball.com/Record/Player/PitcherDetail/Basic.aspx?playerId=73117" TargetMode="External"/><Relationship Id="rId39" Type="http://schemas.openxmlformats.org/officeDocument/2006/relationships/hyperlink" Target="http://www.koreabaseball.com/Record/Player/PitcherDetail/Basic.aspx?playerId=60164" TargetMode="External"/><Relationship Id="rId21" Type="http://schemas.openxmlformats.org/officeDocument/2006/relationships/hyperlink" Target="http://www.koreabaseball.com/Record/Player/PitcherDetail/Basic.aspx?playerId=60181" TargetMode="External"/><Relationship Id="rId34" Type="http://schemas.openxmlformats.org/officeDocument/2006/relationships/hyperlink" Target="http://www.koreabaseball.com/Record/Player/PitcherDetail/Basic.aspx?playerId=62463" TargetMode="External"/><Relationship Id="rId42" Type="http://schemas.openxmlformats.org/officeDocument/2006/relationships/hyperlink" Target="http://www.koreabaseball.com/Record/Player/PitcherDetail/Basic.aspx?playerId=66160" TargetMode="External"/><Relationship Id="rId47" Type="http://schemas.openxmlformats.org/officeDocument/2006/relationships/hyperlink" Target="javascript:sort('BS_CN');" TargetMode="External"/><Relationship Id="rId50" Type="http://schemas.openxmlformats.org/officeDocument/2006/relationships/hyperlink" Target="javascript:sort('OAVG_RT');" TargetMode="External"/><Relationship Id="rId55" Type="http://schemas.openxmlformats.org/officeDocument/2006/relationships/hyperlink" Target="javascript:sort('IB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http://www.koreabaseball.com/Record/Player/PitcherDetail/Basic.aspx?playerId=61145" TargetMode="External"/><Relationship Id="rId25" Type="http://schemas.openxmlformats.org/officeDocument/2006/relationships/hyperlink" Target="http://www.koreabaseball.com/Record/Player/PitcherDetail/Basic.aspx?playerId=76650" TargetMode="External"/><Relationship Id="rId33" Type="http://schemas.openxmlformats.org/officeDocument/2006/relationships/hyperlink" Target="http://www.koreabaseball.com/Record/Retire/Pitcher.aspx?playerId=66154" TargetMode="External"/><Relationship Id="rId38" Type="http://schemas.openxmlformats.org/officeDocument/2006/relationships/hyperlink" Target="http://www.koreabaseball.com/Record/Player/PitcherDetail/Basic.aspx?playerId=61329" TargetMode="External"/><Relationship Id="rId46" Type="http://schemas.openxmlformats.org/officeDocument/2006/relationships/hyperlink" Target="javascript:sort('QS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WHIP_RT');" TargetMode="External"/><Relationship Id="rId20" Type="http://schemas.openxmlformats.org/officeDocument/2006/relationships/hyperlink" Target="http://www.koreabaseball.com/Record/Player/PitcherDetail/Basic.aspx?playerId=78148" TargetMode="External"/><Relationship Id="rId29" Type="http://schemas.openxmlformats.org/officeDocument/2006/relationships/hyperlink" Target="http://www.koreabaseball.com/Record/Player/PitcherDetail/Basic.aspx?playerId=62698" TargetMode="External"/><Relationship Id="rId41" Type="http://schemas.openxmlformats.org/officeDocument/2006/relationships/hyperlink" Target="http://www.koreabaseball.com/Record/Retire/Pitcher.aspx?playerId=96462" TargetMode="External"/><Relationship Id="rId54" Type="http://schemas.openxmlformats.org/officeDocument/2006/relationships/hyperlink" Target="javascript:sort('SF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http://www.koreabaseball.com/Record/Player/PitcherDetail/Basic.aspx?playerId=79140" TargetMode="External"/><Relationship Id="rId32" Type="http://schemas.openxmlformats.org/officeDocument/2006/relationships/hyperlink" Target="http://www.koreabaseball.com/Record/Player/PitcherDetail/Basic.aspx?playerId=60146" TargetMode="External"/><Relationship Id="rId37" Type="http://schemas.openxmlformats.org/officeDocument/2006/relationships/hyperlink" Target="http://www.koreabaseball.com/Record/Player/PitcherDetail/Basic.aspx?playerId=61101" TargetMode="External"/><Relationship Id="rId40" Type="http://schemas.openxmlformats.org/officeDocument/2006/relationships/hyperlink" Target="http://www.koreabaseball.com/Record/Player/PitcherDetail/Basic.aspx?playerId=62146" TargetMode="External"/><Relationship Id="rId45" Type="http://schemas.openxmlformats.org/officeDocument/2006/relationships/hyperlink" Target="javascript:sort('SHO_CN');" TargetMode="External"/><Relationship Id="rId53" Type="http://schemas.openxmlformats.org/officeDocument/2006/relationships/hyperlink" Target="javascript:sort('SH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http://www.koreabaseball.com/Record/Player/PitcherDetail/Basic.aspx?playerId=63111" TargetMode="External"/><Relationship Id="rId28" Type="http://schemas.openxmlformats.org/officeDocument/2006/relationships/hyperlink" Target="http://www.koreabaseball.com/Record/Player/PitcherDetail/Basic.aspx?playerId=70839" TargetMode="External"/><Relationship Id="rId36" Type="http://schemas.openxmlformats.org/officeDocument/2006/relationships/hyperlink" Target="http://www.koreabaseball.com/Record/Player/PitcherDetail/Basic.aspx?playerId=76757" TargetMode="External"/><Relationship Id="rId49" Type="http://schemas.openxmlformats.org/officeDocument/2006/relationships/hyperlink" Target="javascript:sort('PIT_CN');" TargetMode="External"/><Relationship Id="rId57" Type="http://schemas.openxmlformats.org/officeDocument/2006/relationships/hyperlink" Target="javascript:sort('BK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http://www.koreabaseball.com/Record/Player/PitcherDetail/Basic.aspx?playerId=66138" TargetMode="External"/><Relationship Id="rId31" Type="http://schemas.openxmlformats.org/officeDocument/2006/relationships/hyperlink" Target="http://www.koreabaseball.com/Record/Player/PitcherDetail/Basic.aspx?playerId=71118" TargetMode="External"/><Relationship Id="rId44" Type="http://schemas.openxmlformats.org/officeDocument/2006/relationships/hyperlink" Target="javascript:sort('CG_CN');" TargetMode="External"/><Relationship Id="rId52" Type="http://schemas.openxmlformats.org/officeDocument/2006/relationships/hyperlink" Target="javascript:sort('H3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http://www.koreabaseball.com/Record/Player/PitcherDetail/Basic.aspx?playerId=61891" TargetMode="External"/><Relationship Id="rId27" Type="http://schemas.openxmlformats.org/officeDocument/2006/relationships/hyperlink" Target="http://www.koreabaseball.com/Record/Player/PitcherDetail/Basic.aspx?playerId=77147" TargetMode="External"/><Relationship Id="rId30" Type="http://schemas.openxmlformats.org/officeDocument/2006/relationships/hyperlink" Target="http://www.koreabaseball.com/Record/Player/PitcherDetail/Basic.aspx?playerId=66145" TargetMode="External"/><Relationship Id="rId35" Type="http://schemas.openxmlformats.org/officeDocument/2006/relationships/hyperlink" Target="http://www.koreabaseball.com/Record/Player/PitcherDetail/Basic.aspx?playerId=60105" TargetMode="External"/><Relationship Id="rId43" Type="http://schemas.openxmlformats.org/officeDocument/2006/relationships/hyperlink" Target="http://www.koreabaseball.com/Record/Player/PitcherDetail/Basic.aspx?playerId=74139" TargetMode="External"/><Relationship Id="rId48" Type="http://schemas.openxmlformats.org/officeDocument/2006/relationships/hyperlink" Target="javascript:sort('PA_CN');" TargetMode="External"/><Relationship Id="rId56" Type="http://schemas.openxmlformats.org/officeDocument/2006/relationships/hyperlink" Target="javascript:sort('WP_CN');" TargetMode="External"/><Relationship Id="rId8" Type="http://schemas.openxmlformats.org/officeDocument/2006/relationships/hyperlink" Target="javascript:sort('INN2_CN');" TargetMode="External"/><Relationship Id="rId51" Type="http://schemas.openxmlformats.org/officeDocument/2006/relationships/hyperlink" Target="javascript:sort('H2_CN');" TargetMode="External"/><Relationship Id="rId3" Type="http://schemas.openxmlformats.org/officeDocument/2006/relationships/hyperlink" Target="javascript:sort('W_CN');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http://www.koreabaseball.com/Record/Player/PitcherDetail/Basic.aspx?playerId=66920" TargetMode="External"/><Relationship Id="rId26" Type="http://schemas.openxmlformats.org/officeDocument/2006/relationships/hyperlink" Target="http://www.koreabaseball.com/Record/Player/PitcherDetail/Basic.aspx?playerId=63950" TargetMode="External"/><Relationship Id="rId39" Type="http://schemas.openxmlformats.org/officeDocument/2006/relationships/hyperlink" Target="http://www.koreabaseball.com/Record/Retire/Pitcher.aspx?playerId=64960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http://www.koreabaseball.com/Record/Player/PitcherDetail/Basic.aspx?playerId=76118" TargetMode="External"/><Relationship Id="rId34" Type="http://schemas.openxmlformats.org/officeDocument/2006/relationships/hyperlink" Target="http://www.koreabaseball.com/Record/Player/PitcherDetail/Basic.aspx?playerId=78366" TargetMode="External"/><Relationship Id="rId42" Type="http://schemas.openxmlformats.org/officeDocument/2006/relationships/hyperlink" Target="javascript:sort('QS_CN');" TargetMode="External"/><Relationship Id="rId47" Type="http://schemas.openxmlformats.org/officeDocument/2006/relationships/hyperlink" Target="javascript:sort('H2_CN');" TargetMode="External"/><Relationship Id="rId50" Type="http://schemas.openxmlformats.org/officeDocument/2006/relationships/hyperlink" Target="javascript:sort('SF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http://www.koreabaseball.com/Record/Player/PitcherDetail/Basic.aspx?playerId=78243" TargetMode="External"/><Relationship Id="rId25" Type="http://schemas.openxmlformats.org/officeDocument/2006/relationships/hyperlink" Target="http://www.koreabaseball.com/Record/Retire/Pitcher.aspx?playerId=61323" TargetMode="External"/><Relationship Id="rId33" Type="http://schemas.openxmlformats.org/officeDocument/2006/relationships/hyperlink" Target="http://www.koreabaseball.com/Record/Player/PitcherDetail/Basic.aspx?playerId=66990" TargetMode="External"/><Relationship Id="rId38" Type="http://schemas.openxmlformats.org/officeDocument/2006/relationships/hyperlink" Target="http://www.koreabaseball.com/Record/Player/PitcherDetail/Basic.aspx?playerId=64907" TargetMode="External"/><Relationship Id="rId46" Type="http://schemas.openxmlformats.org/officeDocument/2006/relationships/hyperlink" Target="javascript:sort('OAVG_RT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WHIP_RT');" TargetMode="External"/><Relationship Id="rId20" Type="http://schemas.openxmlformats.org/officeDocument/2006/relationships/hyperlink" Target="http://www.koreabaseball.com/Record/Player/PitcherDetail/Basic.aspx?playerId=75852" TargetMode="External"/><Relationship Id="rId29" Type="http://schemas.openxmlformats.org/officeDocument/2006/relationships/hyperlink" Target="http://www.koreabaseball.com/Record/Player/PitcherDetail/Basic.aspx?playerId=60263" TargetMode="External"/><Relationship Id="rId41" Type="http://schemas.openxmlformats.org/officeDocument/2006/relationships/hyperlink" Target="javascript:sort('SHO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http://www.koreabaseball.com/Record/Player/PitcherDetail/Basic.aspx?playerId=65933" TargetMode="External"/><Relationship Id="rId32" Type="http://schemas.openxmlformats.org/officeDocument/2006/relationships/hyperlink" Target="http://www.koreabaseball.com/Record/Player/PitcherDetail/Basic.aspx?playerId=62929" TargetMode="External"/><Relationship Id="rId37" Type="http://schemas.openxmlformats.org/officeDocument/2006/relationships/hyperlink" Target="http://www.koreabaseball.com/Record/Player/PitcherDetail/Basic.aspx?playerId=79657" TargetMode="External"/><Relationship Id="rId40" Type="http://schemas.openxmlformats.org/officeDocument/2006/relationships/hyperlink" Target="javascript:sort('CG_CN');" TargetMode="External"/><Relationship Id="rId45" Type="http://schemas.openxmlformats.org/officeDocument/2006/relationships/hyperlink" Target="javascript:sort('PIT_CN');" TargetMode="External"/><Relationship Id="rId53" Type="http://schemas.openxmlformats.org/officeDocument/2006/relationships/hyperlink" Target="javascript:sort('BK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http://www.koreabaseball.com/Record/Player/PitcherDetail/Basic.aspx?playerId=64995" TargetMode="External"/><Relationship Id="rId28" Type="http://schemas.openxmlformats.org/officeDocument/2006/relationships/hyperlink" Target="http://www.koreabaseball.com/Record/Retire/Pitcher.aspx?playerId=65931" TargetMode="External"/><Relationship Id="rId36" Type="http://schemas.openxmlformats.org/officeDocument/2006/relationships/hyperlink" Target="http://www.koreabaseball.com/Record/Player/PitcherDetail/Basic.aspx?playerId=66928" TargetMode="External"/><Relationship Id="rId49" Type="http://schemas.openxmlformats.org/officeDocument/2006/relationships/hyperlink" Target="javascript:sort('SH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http://www.koreabaseball.com/Record/Player/PitcherDetail/Basic.aspx?playerId=78352" TargetMode="External"/><Relationship Id="rId31" Type="http://schemas.openxmlformats.org/officeDocument/2006/relationships/hyperlink" Target="http://www.koreabaseball.com/Record/Player/PitcherDetail/Basic.aspx?playerId=63959" TargetMode="External"/><Relationship Id="rId44" Type="http://schemas.openxmlformats.org/officeDocument/2006/relationships/hyperlink" Target="javascript:sort('PA_CN');" TargetMode="External"/><Relationship Id="rId52" Type="http://schemas.openxmlformats.org/officeDocument/2006/relationships/hyperlink" Target="javascript:sort('WP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http://www.koreabaseball.com/Record/Player/PitcherDetail/Basic.aspx?playerId=63938" TargetMode="External"/><Relationship Id="rId27" Type="http://schemas.openxmlformats.org/officeDocument/2006/relationships/hyperlink" Target="http://www.koreabaseball.com/Record/Player/PitcherDetail/Basic.aspx?playerId=75867" TargetMode="External"/><Relationship Id="rId30" Type="http://schemas.openxmlformats.org/officeDocument/2006/relationships/hyperlink" Target="http://www.koreabaseball.com/Record/Player/PitcherDetail/Basic.aspx?playerId=62966" TargetMode="External"/><Relationship Id="rId35" Type="http://schemas.openxmlformats.org/officeDocument/2006/relationships/hyperlink" Target="http://www.koreabaseball.com/Record/Player/PitcherDetail/Basic.aspx?playerId=66960" TargetMode="External"/><Relationship Id="rId43" Type="http://schemas.openxmlformats.org/officeDocument/2006/relationships/hyperlink" Target="javascript:sort('BS_CN');" TargetMode="External"/><Relationship Id="rId48" Type="http://schemas.openxmlformats.org/officeDocument/2006/relationships/hyperlink" Target="javascript:sort('H3_CN');" TargetMode="External"/><Relationship Id="rId8" Type="http://schemas.openxmlformats.org/officeDocument/2006/relationships/hyperlink" Target="javascript:sort('INN2_CN');" TargetMode="External"/><Relationship Id="rId51" Type="http://schemas.openxmlformats.org/officeDocument/2006/relationships/hyperlink" Target="javascript:sort('IB_CN');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http://www.koreabaseball.com/Record/Player/PitcherDetail/Basic.aspx?playerId=65827" TargetMode="External"/><Relationship Id="rId26" Type="http://schemas.openxmlformats.org/officeDocument/2006/relationships/hyperlink" Target="http://www.koreabaseball.com/Record/Player/PitcherDetail/Basic.aspx?playerId=62056" TargetMode="External"/><Relationship Id="rId39" Type="http://schemas.openxmlformats.org/officeDocument/2006/relationships/hyperlink" Target="http://www.koreabaseball.com/Record/Player/PitcherDetail/Basic.aspx?playerId=73632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http://www.koreabaseball.com/Record/Player/PitcherDetail/Basic.aspx?playerId=77829" TargetMode="External"/><Relationship Id="rId34" Type="http://schemas.openxmlformats.org/officeDocument/2006/relationships/hyperlink" Target="http://www.koreabaseball.com/Record/Player/PitcherDetail/Basic.aspx?playerId=60841" TargetMode="External"/><Relationship Id="rId42" Type="http://schemas.openxmlformats.org/officeDocument/2006/relationships/hyperlink" Target="javascript:sort('SHO_CN');" TargetMode="External"/><Relationship Id="rId47" Type="http://schemas.openxmlformats.org/officeDocument/2006/relationships/hyperlink" Target="javascript:sort('OAVG_RT');" TargetMode="External"/><Relationship Id="rId50" Type="http://schemas.openxmlformats.org/officeDocument/2006/relationships/hyperlink" Target="javascript:sort('SH_CN');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http://www.koreabaseball.com/Record/Retire/Pitcher.aspx?playerId=73228" TargetMode="External"/><Relationship Id="rId25" Type="http://schemas.openxmlformats.org/officeDocument/2006/relationships/hyperlink" Target="http://www.koreabaseball.com/Record/Player/PitcherDetail/Basic.aspx?playerId=61895" TargetMode="External"/><Relationship Id="rId33" Type="http://schemas.openxmlformats.org/officeDocument/2006/relationships/hyperlink" Target="http://www.koreabaseball.com/Record/Player/PitcherDetail/Basic.aspx?playerId=75138" TargetMode="External"/><Relationship Id="rId38" Type="http://schemas.openxmlformats.org/officeDocument/2006/relationships/hyperlink" Target="http://www.koreabaseball.com/Record/Player/PitcherDetail/Basic.aspx?playerId=60845" TargetMode="External"/><Relationship Id="rId46" Type="http://schemas.openxmlformats.org/officeDocument/2006/relationships/hyperlink" Target="javascript:sort('PIT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WHIP_RT');" TargetMode="External"/><Relationship Id="rId20" Type="http://schemas.openxmlformats.org/officeDocument/2006/relationships/hyperlink" Target="http://www.koreabaseball.com/Record/Player/PitcherDetail/Basic.aspx?playerId=65856" TargetMode="External"/><Relationship Id="rId29" Type="http://schemas.openxmlformats.org/officeDocument/2006/relationships/hyperlink" Target="http://www.koreabaseball.com/Record/Player/PitcherDetail/Basic.aspx?playerId=61557" TargetMode="External"/><Relationship Id="rId41" Type="http://schemas.openxmlformats.org/officeDocument/2006/relationships/hyperlink" Target="javascript:sort('CG_CN');" TargetMode="External"/><Relationship Id="rId54" Type="http://schemas.openxmlformats.org/officeDocument/2006/relationships/hyperlink" Target="javascript:sort('BK_CN');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http://www.koreabaseball.com/Record/Player/PitcherDetail/Basic.aspx?playerId=71845" TargetMode="External"/><Relationship Id="rId32" Type="http://schemas.openxmlformats.org/officeDocument/2006/relationships/hyperlink" Target="http://www.koreabaseball.com/Record/Player/PitcherDetail/Basic.aspx?playerId=75250" TargetMode="External"/><Relationship Id="rId37" Type="http://schemas.openxmlformats.org/officeDocument/2006/relationships/hyperlink" Target="http://www.koreabaseball.com/Record/Retire/Pitcher.aspx?playerId=66825" TargetMode="External"/><Relationship Id="rId40" Type="http://schemas.openxmlformats.org/officeDocument/2006/relationships/hyperlink" Target="http://www.koreabaseball.com/Record/Player/PitcherDetail/Basic.aspx?playerId=64861" TargetMode="External"/><Relationship Id="rId45" Type="http://schemas.openxmlformats.org/officeDocument/2006/relationships/hyperlink" Target="javascript:sort('PA_CN');" TargetMode="External"/><Relationship Id="rId53" Type="http://schemas.openxmlformats.org/officeDocument/2006/relationships/hyperlink" Target="javascript:sort('WP_CN');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http://www.koreabaseball.com/Record/Player/PitcherDetail/Basic.aspx?playerId=79847" TargetMode="External"/><Relationship Id="rId28" Type="http://schemas.openxmlformats.org/officeDocument/2006/relationships/hyperlink" Target="http://www.koreabaseball.com/Record/Player/PitcherDetail/Basic.aspx?playerId=64893" TargetMode="External"/><Relationship Id="rId36" Type="http://schemas.openxmlformats.org/officeDocument/2006/relationships/hyperlink" Target="http://www.koreabaseball.com/Record/Player/PitcherDetail/Basic.aspx?playerId=62869" TargetMode="External"/><Relationship Id="rId49" Type="http://schemas.openxmlformats.org/officeDocument/2006/relationships/hyperlink" Target="javascript:sort('H3_CN');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http://www.koreabaseball.com/Record/Player/PitcherDetail/Basic.aspx?playerId=76858" TargetMode="External"/><Relationship Id="rId31" Type="http://schemas.openxmlformats.org/officeDocument/2006/relationships/hyperlink" Target="http://www.koreabaseball.com/Record/Retire/Pitcher.aspx?playerId=63810" TargetMode="External"/><Relationship Id="rId44" Type="http://schemas.openxmlformats.org/officeDocument/2006/relationships/hyperlink" Target="javascript:sort('BS_CN');" TargetMode="External"/><Relationship Id="rId52" Type="http://schemas.openxmlformats.org/officeDocument/2006/relationships/hyperlink" Target="javascript:sort('IB_CN');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http://www.koreabaseball.com/Record/Player/PitcherDetail/Basic.aspx?playerId=66859" TargetMode="External"/><Relationship Id="rId27" Type="http://schemas.openxmlformats.org/officeDocument/2006/relationships/hyperlink" Target="http://www.koreabaseball.com/Record/Player/PitcherDetail/Basic.aspx?playerId=74838" TargetMode="External"/><Relationship Id="rId30" Type="http://schemas.openxmlformats.org/officeDocument/2006/relationships/hyperlink" Target="http://www.koreabaseball.com/Record/Player/PitcherDetail/Basic.aspx?playerId=75340" TargetMode="External"/><Relationship Id="rId35" Type="http://schemas.openxmlformats.org/officeDocument/2006/relationships/hyperlink" Target="http://www.koreabaseball.com/Record/Player/PitcherDetail/Basic.aspx?playerId=73248" TargetMode="External"/><Relationship Id="rId43" Type="http://schemas.openxmlformats.org/officeDocument/2006/relationships/hyperlink" Target="javascript:sort('QS_CN');" TargetMode="External"/><Relationship Id="rId48" Type="http://schemas.openxmlformats.org/officeDocument/2006/relationships/hyperlink" Target="javascript:sort('H2_CN');" TargetMode="External"/><Relationship Id="rId8" Type="http://schemas.openxmlformats.org/officeDocument/2006/relationships/hyperlink" Target="javascript:sort('INN2_CN');" TargetMode="External"/><Relationship Id="rId51" Type="http://schemas.openxmlformats.org/officeDocument/2006/relationships/hyperlink" Target="javascript:sort('SF_CN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1"/>
  <sheetViews>
    <sheetView tabSelected="1" workbookViewId="0">
      <selection activeCell="E12" sqref="E12"/>
    </sheetView>
  </sheetViews>
  <sheetFormatPr defaultRowHeight="16.5" x14ac:dyDescent="0.3"/>
  <sheetData>
    <row r="1" spans="1:35" x14ac:dyDescent="0.3">
      <c r="A1" s="11" t="s">
        <v>0</v>
      </c>
      <c r="B1" s="11" t="s">
        <v>1</v>
      </c>
      <c r="C1" s="11" t="s">
        <v>2</v>
      </c>
      <c r="D1" s="11" t="s">
        <v>61</v>
      </c>
      <c r="E1" s="11" t="s">
        <v>62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47</v>
      </c>
      <c r="W1" s="12" t="s">
        <v>48</v>
      </c>
      <c r="X1" s="12" t="s">
        <v>49</v>
      </c>
      <c r="Y1" s="12" t="s">
        <v>50</v>
      </c>
      <c r="Z1" s="12" t="s">
        <v>51</v>
      </c>
      <c r="AA1" s="12" t="s">
        <v>52</v>
      </c>
      <c r="AB1" s="12" t="s">
        <v>53</v>
      </c>
      <c r="AC1" s="12" t="s">
        <v>54</v>
      </c>
      <c r="AD1" s="12" t="s">
        <v>55</v>
      </c>
      <c r="AE1" s="12" t="s">
        <v>56</v>
      </c>
      <c r="AF1" s="12" t="s">
        <v>57</v>
      </c>
      <c r="AG1" s="12" t="s">
        <v>58</v>
      </c>
      <c r="AH1" s="12" t="s">
        <v>59</v>
      </c>
      <c r="AI1" s="12" t="s">
        <v>60</v>
      </c>
    </row>
    <row r="2" spans="1:35" x14ac:dyDescent="0.3">
      <c r="A2" s="13">
        <f>VLOOKUP(B2&amp;" "&amp;C2,키!$A$1:$B$531,2)</f>
        <v>261</v>
      </c>
      <c r="B2" s="14" t="s">
        <v>22</v>
      </c>
      <c r="C2" s="13" t="s">
        <v>20</v>
      </c>
      <c r="D2" s="13">
        <f>IF(M2/G2&gt;3.5,1,2)</f>
        <v>2</v>
      </c>
      <c r="E2" s="13" t="str">
        <f>IF(M2/G2&lt;3.5,IF(AND(F2&lt;=3.5,M2&gt;=50),"A",IF(AND(F2&lt;=5.25,M2&gt;=35),"B","C")),IF(OR(AND(F2&lt;=4,M2&gt;=150),AND(F2&lt;=3.5,M2&gt;=130)),"A",IF(OR(AND(F2&lt;=4.5,M2&gt;=80),AND(F2&lt;=5.5,M2&gt;=130)),"B","C")))</f>
        <v>A</v>
      </c>
      <c r="F2" s="15">
        <v>2.97</v>
      </c>
      <c r="G2" s="13">
        <v>62</v>
      </c>
      <c r="H2" s="13">
        <v>2</v>
      </c>
      <c r="I2" s="13">
        <v>6</v>
      </c>
      <c r="J2" s="13">
        <v>25</v>
      </c>
      <c r="K2" s="13">
        <v>4</v>
      </c>
      <c r="L2" s="13">
        <v>0.25</v>
      </c>
      <c r="M2" s="6">
        <v>72.666666666666671</v>
      </c>
      <c r="N2" s="13">
        <v>59</v>
      </c>
      <c r="O2" s="13">
        <v>6</v>
      </c>
      <c r="P2" s="13">
        <v>26</v>
      </c>
      <c r="Q2" s="13">
        <v>4</v>
      </c>
      <c r="R2" s="13">
        <v>76</v>
      </c>
      <c r="S2" s="13">
        <v>29</v>
      </c>
      <c r="T2" s="13">
        <v>24</v>
      </c>
      <c r="U2" s="13">
        <v>1.17</v>
      </c>
      <c r="V2" s="13">
        <v>0</v>
      </c>
      <c r="W2" s="13">
        <v>0</v>
      </c>
      <c r="X2" s="13">
        <v>0</v>
      </c>
      <c r="Y2" s="13">
        <v>6</v>
      </c>
      <c r="Z2" s="13">
        <v>303</v>
      </c>
      <c r="AA2" s="13">
        <v>1255</v>
      </c>
      <c r="AB2" s="13">
        <v>0.217</v>
      </c>
      <c r="AC2" s="13">
        <v>11</v>
      </c>
      <c r="AD2" s="13">
        <v>0</v>
      </c>
      <c r="AE2" s="13">
        <v>1</v>
      </c>
      <c r="AF2" s="13">
        <v>0</v>
      </c>
      <c r="AG2" s="13">
        <v>3</v>
      </c>
      <c r="AH2" s="13">
        <v>1</v>
      </c>
      <c r="AI2" s="13">
        <v>1</v>
      </c>
    </row>
    <row r="3" spans="1:35" x14ac:dyDescent="0.3">
      <c r="A3" s="13">
        <f>VLOOKUP(B3&amp;" "&amp;C3,키!$A$1:$B$531,2)</f>
        <v>253</v>
      </c>
      <c r="B3" s="14" t="s">
        <v>72</v>
      </c>
      <c r="C3" s="13" t="s">
        <v>64</v>
      </c>
      <c r="D3" s="13">
        <f>IF(M3/G3&gt;3.5,1,2)</f>
        <v>1</v>
      </c>
      <c r="E3" s="13" t="str">
        <f>IF(M3/G3&lt;3.5,IF(AND(F3&lt;=3.5,M3&gt;=50),"A",IF(AND(F3&lt;=5.25,M3&gt;=35),"B","C")),IF(OR(AND(F3&lt;=4,M3&gt;=150),AND(F3&lt;=3.5,M3&gt;=130)),"A",IF(OR(AND(F3&lt;=4.5,M3&gt;=80),AND(F3&lt;=5.5,M3&gt;=130)),"B","C")))</f>
        <v>A</v>
      </c>
      <c r="F3" s="15">
        <v>3.9</v>
      </c>
      <c r="G3" s="13">
        <v>30</v>
      </c>
      <c r="H3" s="13">
        <v>15</v>
      </c>
      <c r="I3" s="13">
        <v>7</v>
      </c>
      <c r="J3" s="13">
        <v>0</v>
      </c>
      <c r="K3" s="13">
        <v>0</v>
      </c>
      <c r="L3" s="13">
        <v>0.68200000000000005</v>
      </c>
      <c r="M3" s="6">
        <v>168.66666666666666</v>
      </c>
      <c r="N3" s="13">
        <v>192</v>
      </c>
      <c r="O3" s="13">
        <v>19</v>
      </c>
      <c r="P3" s="13">
        <v>21</v>
      </c>
      <c r="Q3" s="13">
        <v>11</v>
      </c>
      <c r="R3" s="13">
        <v>99</v>
      </c>
      <c r="S3" s="13">
        <v>76</v>
      </c>
      <c r="T3" s="13">
        <v>73</v>
      </c>
      <c r="U3" s="13">
        <v>1.26</v>
      </c>
      <c r="V3" s="13">
        <v>0</v>
      </c>
      <c r="W3" s="13">
        <v>0</v>
      </c>
      <c r="X3" s="13">
        <v>11</v>
      </c>
      <c r="Y3" s="13">
        <v>0</v>
      </c>
      <c r="Z3" s="13">
        <v>718</v>
      </c>
      <c r="AA3" s="13">
        <v>2655</v>
      </c>
      <c r="AB3" s="13">
        <v>0.28599999999999998</v>
      </c>
      <c r="AC3" s="13">
        <v>35</v>
      </c>
      <c r="AD3" s="13">
        <v>6</v>
      </c>
      <c r="AE3" s="13">
        <v>7</v>
      </c>
      <c r="AF3" s="13">
        <v>8</v>
      </c>
      <c r="AG3" s="13">
        <v>0</v>
      </c>
      <c r="AH3" s="13">
        <v>2</v>
      </c>
      <c r="AI3" s="13">
        <v>1</v>
      </c>
    </row>
    <row r="4" spans="1:35" x14ac:dyDescent="0.3">
      <c r="A4" s="13">
        <f>VLOOKUP(B4&amp;" "&amp;C4,키!$A$1:$B$531,2)</f>
        <v>75</v>
      </c>
      <c r="B4" s="14" t="s">
        <v>67</v>
      </c>
      <c r="C4" s="13" t="s">
        <v>64</v>
      </c>
      <c r="D4" s="13">
        <f>IF(M4/G4&gt;3.5,1,2)</f>
        <v>2</v>
      </c>
      <c r="E4" s="13" t="str">
        <f>IF(M4/G4&lt;3.5,IF(AND(F4&lt;=3.5,M4&gt;=50),"A",IF(AND(F4&lt;=5.25,M4&gt;=35),"B","C")),IF(OR(AND(F4&lt;=4,M4&gt;=150),AND(F4&lt;=3.5,M4&gt;=130)),"A",IF(OR(AND(F4&lt;=4.5,M4&gt;=80),AND(F4&lt;=5.5,M4&gt;=130)),"B","C")))</f>
        <v>A</v>
      </c>
      <c r="F4" s="15">
        <v>2.6</v>
      </c>
      <c r="G4" s="13">
        <v>62</v>
      </c>
      <c r="H4" s="13">
        <v>2</v>
      </c>
      <c r="I4" s="13">
        <v>0</v>
      </c>
      <c r="J4" s="13">
        <v>36</v>
      </c>
      <c r="K4" s="13">
        <v>0</v>
      </c>
      <c r="L4" s="13">
        <v>1</v>
      </c>
      <c r="M4" s="6">
        <v>62.333333333333336</v>
      </c>
      <c r="N4" s="13">
        <v>66</v>
      </c>
      <c r="O4" s="13">
        <v>2</v>
      </c>
      <c r="P4" s="13">
        <v>7</v>
      </c>
      <c r="Q4" s="13">
        <v>0</v>
      </c>
      <c r="R4" s="13">
        <v>50</v>
      </c>
      <c r="S4" s="13">
        <v>19</v>
      </c>
      <c r="T4" s="13">
        <v>18</v>
      </c>
      <c r="U4" s="13">
        <v>1.17</v>
      </c>
      <c r="V4" s="13">
        <v>0</v>
      </c>
      <c r="W4" s="13">
        <v>0</v>
      </c>
      <c r="X4" s="13">
        <v>0</v>
      </c>
      <c r="Y4" s="13">
        <v>8</v>
      </c>
      <c r="Z4" s="13">
        <v>254</v>
      </c>
      <c r="AA4" s="13">
        <v>894</v>
      </c>
      <c r="AB4" s="13">
        <v>0.27400000000000002</v>
      </c>
      <c r="AC4" s="13">
        <v>7</v>
      </c>
      <c r="AD4" s="13">
        <v>2</v>
      </c>
      <c r="AE4" s="13">
        <v>3</v>
      </c>
      <c r="AF4" s="13">
        <v>3</v>
      </c>
      <c r="AG4" s="13">
        <v>0</v>
      </c>
      <c r="AH4" s="13">
        <v>4</v>
      </c>
      <c r="AI4" s="13">
        <v>0</v>
      </c>
    </row>
    <row r="5" spans="1:35" x14ac:dyDescent="0.3">
      <c r="A5" s="13">
        <f>VLOOKUP(B5&amp;" "&amp;C5,키!$A$1:$B$531,2)</f>
        <v>427</v>
      </c>
      <c r="B5" s="14" t="s">
        <v>93</v>
      </c>
      <c r="C5" s="13" t="s">
        <v>91</v>
      </c>
      <c r="D5" s="13">
        <f>IF(M5/G5&gt;3.5,1,2)</f>
        <v>2</v>
      </c>
      <c r="E5" s="13" t="str">
        <f>IF(M5/G5&lt;3.5,IF(AND(F5&lt;=3.5,M5&gt;=50),"A",IF(AND(F5&lt;=5.25,M5&gt;=35),"B","C")),IF(OR(AND(F5&lt;=4,M5&gt;=150),AND(F5&lt;=3.5,M5&gt;=130)),"A",IF(OR(AND(F5&lt;=4.5,M5&gt;=80),AND(F5&lt;=5.5,M5&gt;=130)),"B","C")))</f>
        <v>A</v>
      </c>
      <c r="F5" s="15">
        <v>3.27</v>
      </c>
      <c r="G5" s="13">
        <v>46</v>
      </c>
      <c r="H5" s="13">
        <v>1</v>
      </c>
      <c r="I5" s="13">
        <v>5</v>
      </c>
      <c r="J5" s="13">
        <v>2</v>
      </c>
      <c r="K5" s="13">
        <v>23</v>
      </c>
      <c r="L5" s="13">
        <v>0.16700000000000001</v>
      </c>
      <c r="M5" s="6">
        <v>52.333333333333336</v>
      </c>
      <c r="N5" s="13">
        <v>43</v>
      </c>
      <c r="O5" s="13">
        <v>3</v>
      </c>
      <c r="P5" s="13">
        <v>17</v>
      </c>
      <c r="Q5" s="13">
        <v>5</v>
      </c>
      <c r="R5" s="13">
        <v>56</v>
      </c>
      <c r="S5" s="13">
        <v>21</v>
      </c>
      <c r="T5" s="13">
        <v>19</v>
      </c>
      <c r="U5" s="13">
        <v>1.1499999999999999</v>
      </c>
      <c r="V5" s="13">
        <v>0</v>
      </c>
      <c r="W5" s="13">
        <v>0</v>
      </c>
      <c r="X5" s="13">
        <v>0</v>
      </c>
      <c r="Y5" s="13">
        <v>5</v>
      </c>
      <c r="Z5" s="13">
        <v>219</v>
      </c>
      <c r="AA5" s="13">
        <v>833</v>
      </c>
      <c r="AB5" s="13">
        <v>0.222</v>
      </c>
      <c r="AC5" s="13">
        <v>10</v>
      </c>
      <c r="AD5" s="13">
        <v>1</v>
      </c>
      <c r="AE5" s="13">
        <v>1</v>
      </c>
      <c r="AF5" s="13">
        <v>2</v>
      </c>
      <c r="AG5" s="13">
        <v>1</v>
      </c>
      <c r="AH5" s="13">
        <v>2</v>
      </c>
      <c r="AI5" s="13">
        <v>0</v>
      </c>
    </row>
    <row r="6" spans="1:35" x14ac:dyDescent="0.3">
      <c r="A6" s="13">
        <f>VLOOKUP(B6&amp;" "&amp;C6,키!$A$1:$B$531,2)</f>
        <v>137</v>
      </c>
      <c r="B6" s="14" t="s">
        <v>92</v>
      </c>
      <c r="C6" s="13" t="s">
        <v>91</v>
      </c>
      <c r="D6" s="13">
        <f>IF(M6/G6&gt;3.5,1,2)</f>
        <v>1</v>
      </c>
      <c r="E6" s="13" t="str">
        <f>IF(M6/G6&lt;3.5,IF(AND(F6&lt;=3.5,M6&gt;=50),"A",IF(AND(F6&lt;=5.25,M6&gt;=35),"B","C")),IF(OR(AND(F6&lt;=4,M6&gt;=150),AND(F6&lt;=3.5,M6&gt;=130)),"A",IF(OR(AND(F6&lt;=4.5,M6&gt;=80),AND(F6&lt;=5.5,M6&gt;=130)),"B","C")))</f>
        <v>A</v>
      </c>
      <c r="F6" s="15">
        <v>2.95</v>
      </c>
      <c r="G6" s="13">
        <v>28</v>
      </c>
      <c r="H6" s="13">
        <v>22</v>
      </c>
      <c r="I6" s="13">
        <v>3</v>
      </c>
      <c r="J6" s="13">
        <v>0</v>
      </c>
      <c r="K6" s="13">
        <v>0</v>
      </c>
      <c r="L6" s="13">
        <v>0.88</v>
      </c>
      <c r="M6" s="6">
        <v>167.66666666666666</v>
      </c>
      <c r="N6" s="13">
        <v>151</v>
      </c>
      <c r="O6" s="13">
        <v>15</v>
      </c>
      <c r="P6" s="13">
        <v>57</v>
      </c>
      <c r="Q6" s="13">
        <v>9</v>
      </c>
      <c r="R6" s="13">
        <v>142</v>
      </c>
      <c r="S6" s="13">
        <v>61</v>
      </c>
      <c r="T6" s="13">
        <v>55</v>
      </c>
      <c r="U6" s="13">
        <v>1.24</v>
      </c>
      <c r="V6" s="13">
        <v>1</v>
      </c>
      <c r="W6" s="13">
        <v>1</v>
      </c>
      <c r="X6" s="13">
        <v>19</v>
      </c>
      <c r="Y6" s="13">
        <v>0</v>
      </c>
      <c r="Z6" s="13">
        <v>701</v>
      </c>
      <c r="AA6" s="13">
        <v>2737</v>
      </c>
      <c r="AB6" s="13">
        <v>0.24299999999999999</v>
      </c>
      <c r="AC6" s="13">
        <v>19</v>
      </c>
      <c r="AD6" s="13">
        <v>3</v>
      </c>
      <c r="AE6" s="13">
        <v>7</v>
      </c>
      <c r="AF6" s="13">
        <v>6</v>
      </c>
      <c r="AG6" s="13">
        <v>0</v>
      </c>
      <c r="AH6" s="13">
        <v>8</v>
      </c>
      <c r="AI6" s="13">
        <v>0</v>
      </c>
    </row>
    <row r="7" spans="1:35" x14ac:dyDescent="0.3">
      <c r="A7" s="13">
        <f>VLOOKUP(B7&amp;" "&amp;C7,키!$A$1:$B$531,2)</f>
        <v>398</v>
      </c>
      <c r="B7" s="14" t="s">
        <v>94</v>
      </c>
      <c r="C7" s="13" t="s">
        <v>91</v>
      </c>
      <c r="D7" s="13">
        <f>IF(M7/G7&gt;3.5,1,2)</f>
        <v>1</v>
      </c>
      <c r="E7" s="13" t="str">
        <f>IF(M7/G7&lt;3.5,IF(AND(F7&lt;=3.5,M7&gt;=50),"A",IF(AND(F7&lt;=5.25,M7&gt;=35),"B","C")),IF(OR(AND(F7&lt;=4,M7&gt;=150),AND(F7&lt;=3.5,M7&gt;=130)),"A",IF(OR(AND(F7&lt;=4.5,M7&gt;=80),AND(F7&lt;=5.5,M7&gt;=130)),"B","C")))</f>
        <v>A</v>
      </c>
      <c r="F7" s="15">
        <v>3.32</v>
      </c>
      <c r="G7" s="13">
        <v>27</v>
      </c>
      <c r="H7" s="13">
        <v>15</v>
      </c>
      <c r="I7" s="13">
        <v>6</v>
      </c>
      <c r="J7" s="13">
        <v>0</v>
      </c>
      <c r="K7" s="13">
        <v>0</v>
      </c>
      <c r="L7" s="13">
        <v>0.71399999999999997</v>
      </c>
      <c r="M7" s="13">
        <v>168</v>
      </c>
      <c r="N7" s="13">
        <v>161</v>
      </c>
      <c r="O7" s="13">
        <v>14</v>
      </c>
      <c r="P7" s="13">
        <v>76</v>
      </c>
      <c r="Q7" s="13">
        <v>9</v>
      </c>
      <c r="R7" s="13">
        <v>137</v>
      </c>
      <c r="S7" s="13">
        <v>66</v>
      </c>
      <c r="T7" s="13">
        <v>62</v>
      </c>
      <c r="U7" s="13">
        <v>1.41</v>
      </c>
      <c r="V7" s="13">
        <v>0</v>
      </c>
      <c r="W7" s="13">
        <v>0</v>
      </c>
      <c r="X7" s="13">
        <v>19</v>
      </c>
      <c r="Y7" s="13">
        <v>0</v>
      </c>
      <c r="Z7" s="13">
        <v>727</v>
      </c>
      <c r="AA7" s="13">
        <v>2914</v>
      </c>
      <c r="AB7" s="13">
        <v>0.255</v>
      </c>
      <c r="AC7" s="13">
        <v>23</v>
      </c>
      <c r="AD7" s="13">
        <v>6</v>
      </c>
      <c r="AE7" s="13">
        <v>7</v>
      </c>
      <c r="AF7" s="13">
        <v>4</v>
      </c>
      <c r="AG7" s="13">
        <v>0</v>
      </c>
      <c r="AH7" s="13">
        <v>8</v>
      </c>
      <c r="AI7" s="13">
        <v>0</v>
      </c>
    </row>
    <row r="8" spans="1:35" x14ac:dyDescent="0.3">
      <c r="A8" s="13">
        <f>VLOOKUP(B8&amp;" "&amp;C8,키!$A$1:$B$531,2)</f>
        <v>225</v>
      </c>
      <c r="B8" s="14" t="s">
        <v>95</v>
      </c>
      <c r="C8" s="13" t="s">
        <v>91</v>
      </c>
      <c r="D8" s="13">
        <f>IF(M8/G8&gt;3.5,1,2)</f>
        <v>1</v>
      </c>
      <c r="E8" s="13" t="str">
        <f>IF(M8/G8&lt;3.5,IF(AND(F8&lt;=3.5,M8&gt;=50),"A",IF(AND(F8&lt;=5.25,M8&gt;=35),"B","C")),IF(OR(AND(F8&lt;=4,M8&gt;=150),AND(F8&lt;=3.5,M8&gt;=130)),"A",IF(OR(AND(F8&lt;=4.5,M8&gt;=80),AND(F8&lt;=5.5,M8&gt;=130)),"B","C")))</f>
        <v>A</v>
      </c>
      <c r="F8" s="15">
        <v>3.8</v>
      </c>
      <c r="G8" s="13">
        <v>30</v>
      </c>
      <c r="H8" s="13">
        <v>18</v>
      </c>
      <c r="I8" s="13">
        <v>7</v>
      </c>
      <c r="J8" s="13">
        <v>0</v>
      </c>
      <c r="K8" s="13">
        <v>0</v>
      </c>
      <c r="L8" s="13">
        <v>0.72</v>
      </c>
      <c r="M8" s="13">
        <v>180</v>
      </c>
      <c r="N8" s="13">
        <v>159</v>
      </c>
      <c r="O8" s="13">
        <v>17</v>
      </c>
      <c r="P8" s="13">
        <v>54</v>
      </c>
      <c r="Q8" s="13">
        <v>6</v>
      </c>
      <c r="R8" s="13">
        <v>160</v>
      </c>
      <c r="S8" s="13">
        <v>83</v>
      </c>
      <c r="T8" s="13">
        <v>76</v>
      </c>
      <c r="U8" s="13">
        <v>1.18</v>
      </c>
      <c r="V8" s="13">
        <v>1</v>
      </c>
      <c r="W8" s="13">
        <v>1</v>
      </c>
      <c r="X8" s="13">
        <v>17</v>
      </c>
      <c r="Y8" s="13">
        <v>0</v>
      </c>
      <c r="Z8" s="13">
        <v>742</v>
      </c>
      <c r="AA8" s="13">
        <v>3068</v>
      </c>
      <c r="AB8" s="13">
        <v>0.23899999999999999</v>
      </c>
      <c r="AC8" s="13">
        <v>24</v>
      </c>
      <c r="AD8" s="13">
        <v>2</v>
      </c>
      <c r="AE8" s="13">
        <v>12</v>
      </c>
      <c r="AF8" s="13">
        <v>4</v>
      </c>
      <c r="AG8" s="13">
        <v>0</v>
      </c>
      <c r="AH8" s="13">
        <v>8</v>
      </c>
      <c r="AI8" s="13">
        <v>2</v>
      </c>
    </row>
    <row r="9" spans="1:35" x14ac:dyDescent="0.3">
      <c r="A9" s="13">
        <f>VLOOKUP(B9&amp;" "&amp;C9,키!$A$1:$B$531,2)</f>
        <v>353</v>
      </c>
      <c r="B9" s="14" t="s">
        <v>115</v>
      </c>
      <c r="C9" s="13" t="s">
        <v>116</v>
      </c>
      <c r="D9" s="13">
        <f>IF(M9/G9&gt;3.5,1,2)</f>
        <v>2</v>
      </c>
      <c r="E9" s="13" t="str">
        <f>IF(M9/G9&lt;3.5,IF(AND(F9&lt;=3.5,M9&gt;=50),"A",IF(AND(F9&lt;=5.25,M9&gt;=35),"B","C")),IF(OR(AND(F9&lt;=4,M9&gt;=150),AND(F9&lt;=3.5,M9&gt;=130)),"A",IF(OR(AND(F9&lt;=4.5,M9&gt;=80),AND(F9&lt;=5.5,M9&gt;=130)),"B","C")))</f>
        <v>A</v>
      </c>
      <c r="F9" s="15">
        <v>3.16</v>
      </c>
      <c r="G9" s="13">
        <v>67</v>
      </c>
      <c r="H9" s="13">
        <v>5</v>
      </c>
      <c r="I9" s="13">
        <v>2</v>
      </c>
      <c r="J9" s="13">
        <v>2</v>
      </c>
      <c r="K9" s="13">
        <v>9</v>
      </c>
      <c r="L9" s="13">
        <v>0.71399999999999997</v>
      </c>
      <c r="M9" s="13">
        <v>77</v>
      </c>
      <c r="N9" s="13">
        <v>83</v>
      </c>
      <c r="O9" s="13">
        <v>6</v>
      </c>
      <c r="P9" s="13">
        <v>21</v>
      </c>
      <c r="Q9" s="13">
        <v>5</v>
      </c>
      <c r="R9" s="13">
        <v>60</v>
      </c>
      <c r="S9" s="13">
        <v>29</v>
      </c>
      <c r="T9" s="13">
        <v>27</v>
      </c>
      <c r="U9" s="13">
        <v>1.35</v>
      </c>
      <c r="V9" s="13">
        <v>0</v>
      </c>
      <c r="W9" s="13">
        <v>0</v>
      </c>
      <c r="X9" s="13">
        <v>0</v>
      </c>
      <c r="Y9" s="13">
        <v>0</v>
      </c>
      <c r="Z9" s="13">
        <v>326</v>
      </c>
      <c r="AA9" s="13">
        <v>1239</v>
      </c>
      <c r="AB9" s="13">
        <v>0.28299999999999997</v>
      </c>
      <c r="AC9" s="13">
        <v>13</v>
      </c>
      <c r="AD9" s="13">
        <v>1</v>
      </c>
      <c r="AE9" s="13">
        <v>5</v>
      </c>
      <c r="AF9" s="13">
        <v>2</v>
      </c>
      <c r="AG9" s="13">
        <v>1</v>
      </c>
      <c r="AH9" s="13">
        <v>5</v>
      </c>
      <c r="AI9" s="13">
        <v>0</v>
      </c>
    </row>
    <row r="10" spans="1:35" x14ac:dyDescent="0.3">
      <c r="A10" s="13">
        <f>VLOOKUP(B10&amp;" "&amp;C10,키!$A$1:$B$531,2)</f>
        <v>423</v>
      </c>
      <c r="B10" s="14" t="s">
        <v>139</v>
      </c>
      <c r="C10" s="13" t="s">
        <v>140</v>
      </c>
      <c r="D10" s="13">
        <f>IF(M10/G10&gt;3.5,1,2)</f>
        <v>2</v>
      </c>
      <c r="E10" s="13" t="str">
        <f>IF(M10/G10&lt;3.5,IF(AND(F10&lt;=3.5,M10&gt;=50),"A",IF(AND(F10&lt;=5.25,M10&gt;=35),"B","C")),IF(OR(AND(F10&lt;=4,M10&gt;=150),AND(F10&lt;=3.5,M10&gt;=130)),"A",IF(OR(AND(F10&lt;=4.5,M10&gt;=80),AND(F10&lt;=5.5,M10&gt;=130)),"B","C")))</f>
        <v>A</v>
      </c>
      <c r="F10" s="15">
        <v>3.33</v>
      </c>
      <c r="G10" s="13">
        <v>61</v>
      </c>
      <c r="H10" s="13">
        <v>8</v>
      </c>
      <c r="I10" s="13">
        <v>5</v>
      </c>
      <c r="J10" s="13">
        <v>16</v>
      </c>
      <c r="K10" s="13">
        <v>1</v>
      </c>
      <c r="L10" s="13">
        <v>0.61499999999999999</v>
      </c>
      <c r="M10" s="13">
        <v>81</v>
      </c>
      <c r="N10" s="13">
        <v>64</v>
      </c>
      <c r="O10" s="13">
        <v>7</v>
      </c>
      <c r="P10" s="13">
        <v>26</v>
      </c>
      <c r="Q10" s="13">
        <v>4</v>
      </c>
      <c r="R10" s="13">
        <v>85</v>
      </c>
      <c r="S10" s="13">
        <v>33</v>
      </c>
      <c r="T10" s="13">
        <v>30</v>
      </c>
      <c r="U10" s="13">
        <v>1.1100000000000001</v>
      </c>
      <c r="V10" s="13">
        <v>0</v>
      </c>
      <c r="W10" s="13">
        <v>0</v>
      </c>
      <c r="X10" s="13">
        <v>0</v>
      </c>
      <c r="Y10" s="13">
        <v>7</v>
      </c>
      <c r="Z10" s="13">
        <v>331</v>
      </c>
      <c r="AA10" s="13">
        <v>1369</v>
      </c>
      <c r="AB10" s="13">
        <v>0.222</v>
      </c>
      <c r="AC10" s="13">
        <v>14</v>
      </c>
      <c r="AD10" s="13">
        <v>1</v>
      </c>
      <c r="AE10" s="13">
        <v>10</v>
      </c>
      <c r="AF10" s="13">
        <v>3</v>
      </c>
      <c r="AG10" s="13">
        <v>6</v>
      </c>
      <c r="AH10" s="13">
        <v>5</v>
      </c>
      <c r="AI10" s="13">
        <v>1</v>
      </c>
    </row>
    <row r="11" spans="1:35" x14ac:dyDescent="0.3">
      <c r="A11" s="13">
        <f>VLOOKUP(B11&amp;" "&amp;C11,키!$A$1:$B$531,2)</f>
        <v>512</v>
      </c>
      <c r="B11" s="14" t="s">
        <v>168</v>
      </c>
      <c r="C11" s="13" t="s">
        <v>167</v>
      </c>
      <c r="D11" s="13">
        <f>IF(M11/G11&gt;3.5,1,2)</f>
        <v>1</v>
      </c>
      <c r="E11" s="13" t="str">
        <f>IF(M11/G11&lt;3.5,IF(AND(F11&lt;=3.5,M11&gt;=50),"A",IF(AND(F11&lt;=5.25,M11&gt;=35),"B","C")),IF(OR(AND(F11&lt;=4,M11&gt;=150),AND(F11&lt;=3.5,M11&gt;=130)),"A",IF(OR(AND(F11&lt;=4.5,M11&gt;=80),AND(F11&lt;=5.5,M11&gt;=130)),"B","C")))</f>
        <v>A</v>
      </c>
      <c r="F11" s="15">
        <v>3.4</v>
      </c>
      <c r="G11" s="13">
        <v>31</v>
      </c>
      <c r="H11" s="13">
        <v>15</v>
      </c>
      <c r="I11" s="13">
        <v>5</v>
      </c>
      <c r="J11" s="13">
        <v>0</v>
      </c>
      <c r="K11" s="13">
        <v>0</v>
      </c>
      <c r="L11" s="13">
        <v>0.75</v>
      </c>
      <c r="M11" s="6">
        <v>206.66666666666666</v>
      </c>
      <c r="N11" s="13">
        <v>211</v>
      </c>
      <c r="O11" s="13">
        <v>7</v>
      </c>
      <c r="P11" s="13">
        <v>51</v>
      </c>
      <c r="Q11" s="13">
        <v>6</v>
      </c>
      <c r="R11" s="13">
        <v>139</v>
      </c>
      <c r="S11" s="13">
        <v>88</v>
      </c>
      <c r="T11" s="13">
        <v>78</v>
      </c>
      <c r="U11" s="13">
        <v>1.27</v>
      </c>
      <c r="V11" s="13">
        <v>3</v>
      </c>
      <c r="W11" s="13">
        <v>1</v>
      </c>
      <c r="X11" s="13">
        <v>21</v>
      </c>
      <c r="Y11" s="13">
        <v>0</v>
      </c>
      <c r="Z11" s="13">
        <v>868</v>
      </c>
      <c r="AA11" s="13">
        <v>3334</v>
      </c>
      <c r="AB11" s="13">
        <v>0.26800000000000002</v>
      </c>
      <c r="AC11" s="13">
        <v>34</v>
      </c>
      <c r="AD11" s="13">
        <v>3</v>
      </c>
      <c r="AE11" s="13">
        <v>13</v>
      </c>
      <c r="AF11" s="13">
        <v>12</v>
      </c>
      <c r="AG11" s="13">
        <v>0</v>
      </c>
      <c r="AH11" s="13">
        <v>7</v>
      </c>
      <c r="AI11" s="13">
        <v>0</v>
      </c>
    </row>
    <row r="12" spans="1:35" x14ac:dyDescent="0.3">
      <c r="A12" s="13">
        <f>VLOOKUP(B12&amp;" "&amp;C12,키!$A$1:$B$531,2)</f>
        <v>273</v>
      </c>
      <c r="B12" s="14" t="s">
        <v>170</v>
      </c>
      <c r="C12" s="13" t="s">
        <v>167</v>
      </c>
      <c r="D12" s="13">
        <f>IF(M12/G12&gt;3.5,1,2)</f>
        <v>1</v>
      </c>
      <c r="E12" s="13" t="str">
        <f>IF(M12/G12&lt;3.5,IF(AND(F12&lt;=3.5,M12&gt;=50),"A",IF(AND(F12&lt;=5.25,M12&gt;=35),"B","C")),IF(OR(AND(F12&lt;=4,M12&gt;=150),AND(F12&lt;=3.5,M12&gt;=130)),"A",IF(OR(AND(F12&lt;=4.5,M12&gt;=80),AND(F12&lt;=5.5,M12&gt;=130)),"B","C")))</f>
        <v>A</v>
      </c>
      <c r="F12" s="15">
        <v>3.68</v>
      </c>
      <c r="G12" s="13">
        <v>31</v>
      </c>
      <c r="H12" s="13">
        <v>10</v>
      </c>
      <c r="I12" s="13">
        <v>12</v>
      </c>
      <c r="J12" s="13">
        <v>0</v>
      </c>
      <c r="K12" s="13">
        <v>0</v>
      </c>
      <c r="L12" s="13">
        <v>0.45500000000000002</v>
      </c>
      <c r="M12" s="6">
        <v>200.33333333333334</v>
      </c>
      <c r="N12" s="13">
        <v>191</v>
      </c>
      <c r="O12" s="13">
        <v>19</v>
      </c>
      <c r="P12" s="13">
        <v>77</v>
      </c>
      <c r="Q12" s="13">
        <v>2</v>
      </c>
      <c r="R12" s="13">
        <v>146</v>
      </c>
      <c r="S12" s="13">
        <v>96</v>
      </c>
      <c r="T12" s="13">
        <v>82</v>
      </c>
      <c r="U12" s="13">
        <v>1.34</v>
      </c>
      <c r="V12" s="13">
        <v>3</v>
      </c>
      <c r="W12" s="13">
        <v>0</v>
      </c>
      <c r="X12" s="13">
        <v>22</v>
      </c>
      <c r="Y12" s="13">
        <v>0</v>
      </c>
      <c r="Z12" s="13">
        <v>850</v>
      </c>
      <c r="AA12" s="13">
        <v>3207</v>
      </c>
      <c r="AB12" s="13">
        <v>0.255</v>
      </c>
      <c r="AC12" s="13">
        <v>31</v>
      </c>
      <c r="AD12" s="13">
        <v>2</v>
      </c>
      <c r="AE12" s="13">
        <v>16</v>
      </c>
      <c r="AF12" s="13">
        <v>5</v>
      </c>
      <c r="AG12" s="13">
        <v>0</v>
      </c>
      <c r="AH12" s="13">
        <v>6</v>
      </c>
      <c r="AI12" s="13">
        <v>2</v>
      </c>
    </row>
    <row r="13" spans="1:35" x14ac:dyDescent="0.3">
      <c r="A13" s="13">
        <f>VLOOKUP(B13&amp;" "&amp;C13,키!$A$1:$B$531,2)</f>
        <v>506</v>
      </c>
      <c r="B13" s="14" t="s">
        <v>253</v>
      </c>
      <c r="C13" s="13" t="s">
        <v>248</v>
      </c>
      <c r="D13" s="13">
        <f>IF(M13/G13&gt;3.5,1,2)</f>
        <v>1</v>
      </c>
      <c r="E13" s="13" t="str">
        <f>IF(M13/G13&lt;3.5,IF(AND(F13&lt;=3.5,M13&gt;=50),"A",IF(AND(F13&lt;=5.25,M13&gt;=35),"B","C")),IF(OR(AND(F13&lt;=4,M13&gt;=150),AND(F13&lt;=3.5,M13&gt;=130)),"A",IF(OR(AND(F13&lt;=4.5,M13&gt;=80),AND(F13&lt;=5.5,M13&gt;=130)),"B","C")))</f>
        <v>A</v>
      </c>
      <c r="F13" s="15">
        <v>3.45</v>
      </c>
      <c r="G13" s="13">
        <v>23</v>
      </c>
      <c r="H13" s="13">
        <v>13</v>
      </c>
      <c r="I13" s="13">
        <v>3</v>
      </c>
      <c r="J13" s="13">
        <v>0</v>
      </c>
      <c r="K13" s="13">
        <v>0</v>
      </c>
      <c r="L13" s="13">
        <v>0.81299999999999994</v>
      </c>
      <c r="M13" s="6">
        <v>140.66666666666666</v>
      </c>
      <c r="N13" s="13">
        <v>132</v>
      </c>
      <c r="O13" s="13">
        <v>14</v>
      </c>
      <c r="P13" s="13">
        <v>31</v>
      </c>
      <c r="Q13" s="13">
        <v>10</v>
      </c>
      <c r="R13" s="13">
        <v>119</v>
      </c>
      <c r="S13" s="13">
        <v>57</v>
      </c>
      <c r="T13" s="13">
        <v>54</v>
      </c>
      <c r="U13" s="13">
        <v>1.1599999999999999</v>
      </c>
      <c r="V13" s="13">
        <v>0</v>
      </c>
      <c r="W13" s="13">
        <v>0</v>
      </c>
      <c r="X13" s="13">
        <v>15</v>
      </c>
      <c r="Y13" s="13">
        <v>0</v>
      </c>
      <c r="Z13" s="13">
        <v>587</v>
      </c>
      <c r="AA13" s="13">
        <v>2146</v>
      </c>
      <c r="AB13" s="13">
        <v>0.246</v>
      </c>
      <c r="AC13" s="13">
        <v>18</v>
      </c>
      <c r="AD13" s="13">
        <v>1</v>
      </c>
      <c r="AE13" s="13">
        <v>9</v>
      </c>
      <c r="AF13" s="13">
        <v>1</v>
      </c>
      <c r="AG13" s="13">
        <v>0</v>
      </c>
      <c r="AH13" s="13">
        <v>5</v>
      </c>
      <c r="AI13" s="13">
        <v>0</v>
      </c>
    </row>
    <row r="14" spans="1:35" x14ac:dyDescent="0.3">
      <c r="A14" s="13">
        <f>VLOOKUP(B14&amp;" "&amp;C14,키!$A$1:$B$531,2)</f>
        <v>387</v>
      </c>
      <c r="B14" s="14" t="s">
        <v>250</v>
      </c>
      <c r="C14" s="13" t="s">
        <v>248</v>
      </c>
      <c r="D14" s="13">
        <f>IF(M14/G14&gt;3.5,1,2)</f>
        <v>2</v>
      </c>
      <c r="E14" s="13" t="str">
        <f>IF(M14/G14&lt;3.5,IF(AND(F14&lt;=3.5,M14&gt;=50),"A",IF(AND(F14&lt;=5.25,M14&gt;=35),"B","C")),IF(OR(AND(F14&lt;=4,M14&gt;=150),AND(F14&lt;=3.5,M14&gt;=130)),"A",IF(OR(AND(F14&lt;=4.5,M14&gt;=80),AND(F14&lt;=5.5,M14&gt;=130)),"B","C")))</f>
        <v>A</v>
      </c>
      <c r="F14" s="15">
        <v>2.57</v>
      </c>
      <c r="G14" s="13">
        <v>65</v>
      </c>
      <c r="H14" s="13">
        <v>1</v>
      </c>
      <c r="I14" s="13">
        <v>3</v>
      </c>
      <c r="J14" s="13">
        <v>26</v>
      </c>
      <c r="K14" s="13">
        <v>6</v>
      </c>
      <c r="L14" s="13">
        <v>0.25</v>
      </c>
      <c r="M14" s="13">
        <v>70</v>
      </c>
      <c r="N14" s="13">
        <v>61</v>
      </c>
      <c r="O14" s="13">
        <v>5</v>
      </c>
      <c r="P14" s="13">
        <v>30</v>
      </c>
      <c r="Q14" s="13">
        <v>5</v>
      </c>
      <c r="R14" s="13">
        <v>91</v>
      </c>
      <c r="S14" s="13">
        <v>22</v>
      </c>
      <c r="T14" s="13">
        <v>20</v>
      </c>
      <c r="U14" s="13">
        <v>1.3</v>
      </c>
      <c r="V14" s="13">
        <v>0</v>
      </c>
      <c r="W14" s="13">
        <v>0</v>
      </c>
      <c r="X14" s="13">
        <v>0</v>
      </c>
      <c r="Y14" s="13">
        <v>3</v>
      </c>
      <c r="Z14" s="13">
        <v>302</v>
      </c>
      <c r="AA14" s="13">
        <v>1209</v>
      </c>
      <c r="AB14" s="13">
        <v>0.23300000000000001</v>
      </c>
      <c r="AC14" s="13">
        <v>9</v>
      </c>
      <c r="AD14" s="13">
        <v>0</v>
      </c>
      <c r="AE14" s="13">
        <v>3</v>
      </c>
      <c r="AF14" s="13">
        <v>2</v>
      </c>
      <c r="AG14" s="13">
        <v>0</v>
      </c>
      <c r="AH14" s="13">
        <v>8</v>
      </c>
      <c r="AI14" s="13">
        <v>1</v>
      </c>
    </row>
    <row r="15" spans="1:35" x14ac:dyDescent="0.3">
      <c r="A15" s="13">
        <f>VLOOKUP(B15&amp;" "&amp;C15,키!$A$1:$B$531,2)</f>
        <v>290</v>
      </c>
      <c r="B15" s="14" t="s">
        <v>252</v>
      </c>
      <c r="C15" s="13" t="s">
        <v>248</v>
      </c>
      <c r="D15" s="13">
        <f>IF(M15/G15&gt;3.5,1,2)</f>
        <v>2</v>
      </c>
      <c r="E15" s="13" t="str">
        <f>IF(M15/G15&lt;3.5,IF(AND(F15&lt;=3.5,M15&gt;=50),"A",IF(AND(F15&lt;=5.25,M15&gt;=35),"B","C")),IF(OR(AND(F15&lt;=4,M15&gt;=150),AND(F15&lt;=3.5,M15&gt;=130)),"A",IF(OR(AND(F15&lt;=4.5,M15&gt;=80),AND(F15&lt;=5.5,M15&gt;=130)),"B","C")))</f>
        <v>A</v>
      </c>
      <c r="F15" s="15">
        <v>3.18</v>
      </c>
      <c r="G15" s="13">
        <v>54</v>
      </c>
      <c r="H15" s="13">
        <v>3</v>
      </c>
      <c r="I15" s="13">
        <v>3</v>
      </c>
      <c r="J15" s="13">
        <v>3</v>
      </c>
      <c r="K15" s="13">
        <v>17</v>
      </c>
      <c r="L15" s="13">
        <v>0.5</v>
      </c>
      <c r="M15" s="6">
        <v>70.666666666666671</v>
      </c>
      <c r="N15" s="13">
        <v>51</v>
      </c>
      <c r="O15" s="13">
        <v>4</v>
      </c>
      <c r="P15" s="13">
        <v>18</v>
      </c>
      <c r="Q15" s="13">
        <v>3</v>
      </c>
      <c r="R15" s="13">
        <v>75</v>
      </c>
      <c r="S15" s="13">
        <v>26</v>
      </c>
      <c r="T15" s="13">
        <v>25</v>
      </c>
      <c r="U15" s="13">
        <v>0.98</v>
      </c>
      <c r="V15" s="13">
        <v>0</v>
      </c>
      <c r="W15" s="13">
        <v>0</v>
      </c>
      <c r="X15" s="13">
        <v>0</v>
      </c>
      <c r="Y15" s="13">
        <v>2</v>
      </c>
      <c r="Z15" s="13">
        <v>283</v>
      </c>
      <c r="AA15" s="13">
        <v>1059</v>
      </c>
      <c r="AB15" s="13">
        <v>0.19700000000000001</v>
      </c>
      <c r="AC15" s="13">
        <v>8</v>
      </c>
      <c r="AD15" s="13">
        <v>0</v>
      </c>
      <c r="AE15" s="13">
        <v>1</v>
      </c>
      <c r="AF15" s="13">
        <v>2</v>
      </c>
      <c r="AG15" s="13">
        <v>0</v>
      </c>
      <c r="AH15" s="13">
        <v>4</v>
      </c>
      <c r="AI15" s="13">
        <v>0</v>
      </c>
    </row>
    <row r="16" spans="1:35" x14ac:dyDescent="0.3">
      <c r="A16" s="13">
        <f>VLOOKUP(B16&amp;" "&amp;C16,키!$A$1:$B$531,2)</f>
        <v>490</v>
      </c>
      <c r="B16" s="14" t="s">
        <v>274</v>
      </c>
      <c r="C16" s="13" t="s">
        <v>271</v>
      </c>
      <c r="D16" s="13">
        <f>IF(M16/G16&gt;3.5,1,2)</f>
        <v>1</v>
      </c>
      <c r="E16" s="13" t="str">
        <f>IF(M16/G16&lt;3.5,IF(AND(F16&lt;=3.5,M16&gt;=50),"A",IF(AND(F16&lt;=5.25,M16&gt;=35),"B","C")),IF(OR(AND(F16&lt;=4,M16&gt;=150),AND(F16&lt;=3.5,M16&gt;=130)),"A",IF(OR(AND(F16&lt;=4.5,M16&gt;=80),AND(F16&lt;=5.5,M16&gt;=130)),"B","C")))</f>
        <v>A</v>
      </c>
      <c r="F16" s="15">
        <v>3.68</v>
      </c>
      <c r="G16" s="13">
        <v>31</v>
      </c>
      <c r="H16" s="13">
        <v>9</v>
      </c>
      <c r="I16" s="13">
        <v>8</v>
      </c>
      <c r="J16" s="13">
        <v>0</v>
      </c>
      <c r="K16" s="13">
        <v>0</v>
      </c>
      <c r="L16" s="13">
        <v>0.52900000000000003</v>
      </c>
      <c r="M16" s="6">
        <v>200.33333333333334</v>
      </c>
      <c r="N16" s="13">
        <v>205</v>
      </c>
      <c r="O16" s="13">
        <v>15</v>
      </c>
      <c r="P16" s="13">
        <v>60</v>
      </c>
      <c r="Q16" s="13">
        <v>7</v>
      </c>
      <c r="R16" s="13">
        <v>152</v>
      </c>
      <c r="S16" s="13">
        <v>91</v>
      </c>
      <c r="T16" s="13">
        <v>82</v>
      </c>
      <c r="U16" s="13">
        <v>1.32</v>
      </c>
      <c r="V16" s="13">
        <v>0</v>
      </c>
      <c r="W16" s="13">
        <v>0</v>
      </c>
      <c r="X16" s="13">
        <v>20</v>
      </c>
      <c r="Y16" s="13">
        <v>0</v>
      </c>
      <c r="Z16" s="13">
        <v>846</v>
      </c>
      <c r="AA16" s="13">
        <v>3090</v>
      </c>
      <c r="AB16" s="13">
        <v>0.26800000000000002</v>
      </c>
      <c r="AC16" s="13">
        <v>35</v>
      </c>
      <c r="AD16" s="13">
        <v>3</v>
      </c>
      <c r="AE16" s="13">
        <v>11</v>
      </c>
      <c r="AF16" s="13">
        <v>3</v>
      </c>
      <c r="AG16" s="13">
        <v>0</v>
      </c>
      <c r="AH16" s="13">
        <v>8</v>
      </c>
      <c r="AI16" s="13">
        <v>2</v>
      </c>
    </row>
    <row r="17" spans="1:35" x14ac:dyDescent="0.3">
      <c r="A17" s="13">
        <f>VLOOKUP(B17&amp;" "&amp;C17,키!$A$1:$B$531,2)</f>
        <v>209</v>
      </c>
      <c r="B17" s="14" t="s">
        <v>273</v>
      </c>
      <c r="C17" s="13" t="s">
        <v>271</v>
      </c>
      <c r="D17" s="13">
        <f>IF(M17/G17&gt;3.5,1,2)</f>
        <v>2</v>
      </c>
      <c r="E17" s="13" t="str">
        <f>IF(M17/G17&lt;3.5,IF(AND(F17&lt;=3.5,M17&gt;=50),"A",IF(AND(F17&lt;=5.25,M17&gt;=35),"B","C")),IF(OR(AND(F17&lt;=4,M17&gt;=150),AND(F17&lt;=3.5,M17&gt;=130)),"A",IF(OR(AND(F17&lt;=4.5,M17&gt;=80),AND(F17&lt;=5.5,M17&gt;=130)),"B","C")))</f>
        <v>A</v>
      </c>
      <c r="F17" s="15">
        <v>3.29</v>
      </c>
      <c r="G17" s="13">
        <v>51</v>
      </c>
      <c r="H17" s="13">
        <v>4</v>
      </c>
      <c r="I17" s="13">
        <v>5</v>
      </c>
      <c r="J17" s="13">
        <v>26</v>
      </c>
      <c r="K17" s="13">
        <v>0</v>
      </c>
      <c r="L17" s="13">
        <v>0.44400000000000001</v>
      </c>
      <c r="M17" s="6">
        <v>54.666666666666664</v>
      </c>
      <c r="N17" s="13">
        <v>43</v>
      </c>
      <c r="O17" s="13">
        <v>3</v>
      </c>
      <c r="P17" s="13">
        <v>26</v>
      </c>
      <c r="Q17" s="13">
        <v>5</v>
      </c>
      <c r="R17" s="13">
        <v>37</v>
      </c>
      <c r="S17" s="13">
        <v>23</v>
      </c>
      <c r="T17" s="13">
        <v>20</v>
      </c>
      <c r="U17" s="13">
        <v>1.26</v>
      </c>
      <c r="V17" s="13">
        <v>0</v>
      </c>
      <c r="W17" s="13">
        <v>0</v>
      </c>
      <c r="X17" s="13">
        <v>0</v>
      </c>
      <c r="Y17" s="13">
        <v>4</v>
      </c>
      <c r="Z17" s="13">
        <v>237</v>
      </c>
      <c r="AA17" s="13">
        <v>912</v>
      </c>
      <c r="AB17" s="13">
        <v>0.214</v>
      </c>
      <c r="AC17" s="13">
        <v>6</v>
      </c>
      <c r="AD17" s="13">
        <v>0</v>
      </c>
      <c r="AE17" s="13">
        <v>2</v>
      </c>
      <c r="AF17" s="13">
        <v>3</v>
      </c>
      <c r="AG17" s="13">
        <v>3</v>
      </c>
      <c r="AH17" s="13">
        <v>2</v>
      </c>
      <c r="AI17" s="13">
        <v>0</v>
      </c>
    </row>
    <row r="18" spans="1:35" x14ac:dyDescent="0.3">
      <c r="A18" s="13">
        <f>VLOOKUP(B18&amp;" "&amp;C18,키!$A$1:$B$531,2)</f>
        <v>310</v>
      </c>
      <c r="B18" s="14" t="s">
        <v>28</v>
      </c>
      <c r="C18" s="13" t="s">
        <v>20</v>
      </c>
      <c r="D18" s="13">
        <f>IF(M18/G18&gt;3.5,1,2)</f>
        <v>1</v>
      </c>
      <c r="E18" s="13" t="str">
        <f>IF(M18/G18&lt;3.5,IF(AND(F18&lt;=3.5,M18&gt;=50),"A",IF(AND(F18&lt;=5.25,M18&gt;=35),"B","C")),IF(OR(AND(F18&lt;=4,M18&gt;=150),AND(F18&lt;=3.5,M18&gt;=130)),"A",IF(OR(AND(F18&lt;=4.5,M18&gt;=80),AND(F18&lt;=5.5,M18&gt;=130)),"B","C")))</f>
        <v>B</v>
      </c>
      <c r="F18" s="15">
        <v>4.3499999999999996</v>
      </c>
      <c r="G18" s="13">
        <v>28</v>
      </c>
      <c r="H18" s="13">
        <v>11</v>
      </c>
      <c r="I18" s="13">
        <v>10</v>
      </c>
      <c r="J18" s="13">
        <v>0</v>
      </c>
      <c r="K18" s="13">
        <v>0</v>
      </c>
      <c r="L18" s="13">
        <v>0.52400000000000002</v>
      </c>
      <c r="M18" s="13">
        <v>180</v>
      </c>
      <c r="N18" s="13">
        <v>202</v>
      </c>
      <c r="O18" s="13">
        <v>25</v>
      </c>
      <c r="P18" s="13">
        <v>41</v>
      </c>
      <c r="Q18" s="13">
        <v>13</v>
      </c>
      <c r="R18" s="13">
        <v>85</v>
      </c>
      <c r="S18" s="13">
        <v>95</v>
      </c>
      <c r="T18" s="13">
        <v>87</v>
      </c>
      <c r="U18" s="13">
        <v>1.35</v>
      </c>
      <c r="V18" s="13">
        <v>1</v>
      </c>
      <c r="W18" s="13">
        <v>0</v>
      </c>
      <c r="X18" s="13">
        <v>16</v>
      </c>
      <c r="Y18" s="13">
        <v>0</v>
      </c>
      <c r="Z18" s="13">
        <v>767</v>
      </c>
      <c r="AA18" s="13">
        <v>2786</v>
      </c>
      <c r="AB18" s="13">
        <v>0.28999999999999998</v>
      </c>
      <c r="AC18" s="13">
        <v>35</v>
      </c>
      <c r="AD18" s="13">
        <v>3</v>
      </c>
      <c r="AE18" s="13">
        <v>11</v>
      </c>
      <c r="AF18" s="13">
        <v>6</v>
      </c>
      <c r="AG18" s="13">
        <v>0</v>
      </c>
      <c r="AH18" s="13">
        <v>6</v>
      </c>
      <c r="AI18" s="13">
        <v>1</v>
      </c>
    </row>
    <row r="19" spans="1:35" x14ac:dyDescent="0.3">
      <c r="A19" s="13">
        <f>VLOOKUP(B19&amp;" "&amp;C19,키!$A$1:$B$531,2)</f>
        <v>458</v>
      </c>
      <c r="B19" s="14" t="s">
        <v>29</v>
      </c>
      <c r="C19" s="13" t="s">
        <v>20</v>
      </c>
      <c r="D19" s="13">
        <f>IF(M19/G19&gt;3.5,1,2)</f>
        <v>1</v>
      </c>
      <c r="E19" s="13" t="str">
        <f>IF(M19/G19&lt;3.5,IF(AND(F19&lt;=3.5,M19&gt;=50),"A",IF(AND(F19&lt;=5.25,M19&gt;=35),"B","C")),IF(OR(AND(F19&lt;=4,M19&gt;=150),AND(F19&lt;=3.5,M19&gt;=130)),"A",IF(OR(AND(F19&lt;=4.5,M19&gt;=80),AND(F19&lt;=5.5,M19&gt;=130)),"B","C")))</f>
        <v>B</v>
      </c>
      <c r="F19" s="15">
        <v>4.7300000000000004</v>
      </c>
      <c r="G19" s="13">
        <v>24</v>
      </c>
      <c r="H19" s="13">
        <v>12</v>
      </c>
      <c r="I19" s="13">
        <v>6</v>
      </c>
      <c r="J19" s="13">
        <v>0</v>
      </c>
      <c r="K19" s="13">
        <v>0</v>
      </c>
      <c r="L19" s="13">
        <v>0.66700000000000004</v>
      </c>
      <c r="M19" s="6">
        <v>152.33333333333334</v>
      </c>
      <c r="N19" s="13">
        <v>168</v>
      </c>
      <c r="O19" s="13">
        <v>16</v>
      </c>
      <c r="P19" s="13">
        <v>65</v>
      </c>
      <c r="Q19" s="13">
        <v>8</v>
      </c>
      <c r="R19" s="13">
        <v>120</v>
      </c>
      <c r="S19" s="13">
        <v>87</v>
      </c>
      <c r="T19" s="13">
        <v>80</v>
      </c>
      <c r="U19" s="13">
        <v>1.53</v>
      </c>
      <c r="V19" s="13">
        <v>1</v>
      </c>
      <c r="W19" s="13">
        <v>0</v>
      </c>
      <c r="X19" s="13">
        <v>16</v>
      </c>
      <c r="Y19" s="13">
        <v>0</v>
      </c>
      <c r="Z19" s="13">
        <v>671</v>
      </c>
      <c r="AA19" s="13">
        <v>2681</v>
      </c>
      <c r="AB19" s="13">
        <v>0.28999999999999998</v>
      </c>
      <c r="AC19" s="13">
        <v>30</v>
      </c>
      <c r="AD19" s="13">
        <v>2</v>
      </c>
      <c r="AE19" s="13">
        <v>10</v>
      </c>
      <c r="AF19" s="13">
        <v>9</v>
      </c>
      <c r="AG19" s="13">
        <v>0</v>
      </c>
      <c r="AH19" s="13">
        <v>5</v>
      </c>
      <c r="AI19" s="13">
        <v>0</v>
      </c>
    </row>
    <row r="20" spans="1:35" x14ac:dyDescent="0.3">
      <c r="A20" s="13">
        <f>VLOOKUP(B20&amp;" "&amp;C20,키!$A$1:$B$531,2)</f>
        <v>26</v>
      </c>
      <c r="B20" s="14" t="s">
        <v>26</v>
      </c>
      <c r="C20" s="13" t="s">
        <v>20</v>
      </c>
      <c r="D20" s="13">
        <f>IF(M20/G20&gt;3.5,1,2)</f>
        <v>2</v>
      </c>
      <c r="E20" s="13" t="str">
        <f>IF(M20/G20&lt;3.5,IF(AND(F20&lt;=3.5,M20&gt;=50),"A",IF(AND(F20&lt;=5.25,M20&gt;=35),"B","C")),IF(OR(AND(F20&lt;=4,M20&gt;=150),AND(F20&lt;=3.5,M20&gt;=130)),"A",IF(OR(AND(F20&lt;=4.5,M20&gt;=80),AND(F20&lt;=5.5,M20&gt;=130)),"B","C")))</f>
        <v>B</v>
      </c>
      <c r="F20" s="15">
        <v>3.88</v>
      </c>
      <c r="G20" s="13">
        <v>41</v>
      </c>
      <c r="H20" s="13">
        <v>1</v>
      </c>
      <c r="I20" s="13">
        <v>3</v>
      </c>
      <c r="J20" s="13">
        <v>0</v>
      </c>
      <c r="K20" s="13">
        <v>7</v>
      </c>
      <c r="L20" s="13">
        <v>0.25</v>
      </c>
      <c r="M20" s="6">
        <v>46.333333333333336</v>
      </c>
      <c r="N20" s="13">
        <v>48</v>
      </c>
      <c r="O20" s="13">
        <v>9</v>
      </c>
      <c r="P20" s="13">
        <v>11</v>
      </c>
      <c r="Q20" s="13">
        <v>3</v>
      </c>
      <c r="R20" s="13">
        <v>35</v>
      </c>
      <c r="S20" s="13">
        <v>20</v>
      </c>
      <c r="T20" s="13">
        <v>20</v>
      </c>
      <c r="U20" s="13">
        <v>1.27</v>
      </c>
      <c r="V20" s="13">
        <v>0</v>
      </c>
      <c r="W20" s="13">
        <v>0</v>
      </c>
      <c r="X20" s="13">
        <v>0</v>
      </c>
      <c r="Y20" s="13">
        <v>1</v>
      </c>
      <c r="Z20" s="13">
        <v>194</v>
      </c>
      <c r="AA20" s="13">
        <v>741</v>
      </c>
      <c r="AB20" s="13">
        <v>0.27700000000000002</v>
      </c>
      <c r="AC20" s="13">
        <v>5</v>
      </c>
      <c r="AD20" s="13">
        <v>2</v>
      </c>
      <c r="AE20" s="13">
        <v>6</v>
      </c>
      <c r="AF20" s="13">
        <v>1</v>
      </c>
      <c r="AG20" s="13">
        <v>0</v>
      </c>
      <c r="AH20" s="13">
        <v>1</v>
      </c>
      <c r="AI20" s="13">
        <v>0</v>
      </c>
    </row>
    <row r="21" spans="1:35" x14ac:dyDescent="0.3">
      <c r="A21" s="13">
        <f>VLOOKUP(B21&amp;" "&amp;C21,키!$A$1:$B$531,2)</f>
        <v>401</v>
      </c>
      <c r="B21" s="14" t="s">
        <v>31</v>
      </c>
      <c r="C21" s="13" t="s">
        <v>20</v>
      </c>
      <c r="D21" s="13">
        <f>IF(M21/G21&gt;3.5,1,2)</f>
        <v>2</v>
      </c>
      <c r="E21" s="13" t="str">
        <f>IF(M21/G21&lt;3.5,IF(AND(F21&lt;=3.5,M21&gt;=50),"A",IF(AND(F21&lt;=5.25,M21&gt;=35),"B","C")),IF(OR(AND(F21&lt;=4,M21&gt;=150),AND(F21&lt;=3.5,M21&gt;=130)),"A",IF(OR(AND(F21&lt;=4.5,M21&gt;=80),AND(F21&lt;=5.5,M21&gt;=130)),"B","C")))</f>
        <v>B</v>
      </c>
      <c r="F21" s="15">
        <v>5.13</v>
      </c>
      <c r="G21" s="13">
        <v>56</v>
      </c>
      <c r="H21" s="13">
        <v>4</v>
      </c>
      <c r="I21" s="13">
        <v>6</v>
      </c>
      <c r="J21" s="13">
        <v>4</v>
      </c>
      <c r="K21" s="13">
        <v>9</v>
      </c>
      <c r="L21" s="13">
        <v>0.4</v>
      </c>
      <c r="M21" s="13">
        <v>72</v>
      </c>
      <c r="N21" s="13">
        <v>82</v>
      </c>
      <c r="O21" s="13">
        <v>9</v>
      </c>
      <c r="P21" s="13">
        <v>26</v>
      </c>
      <c r="Q21" s="13">
        <v>5</v>
      </c>
      <c r="R21" s="13">
        <v>57</v>
      </c>
      <c r="S21" s="13">
        <v>42</v>
      </c>
      <c r="T21" s="13">
        <v>41</v>
      </c>
      <c r="U21" s="13">
        <v>1.5</v>
      </c>
      <c r="V21" s="13">
        <v>0</v>
      </c>
      <c r="W21" s="13">
        <v>0</v>
      </c>
      <c r="X21" s="13">
        <v>0</v>
      </c>
      <c r="Y21" s="13">
        <v>3</v>
      </c>
      <c r="Z21" s="13">
        <v>317</v>
      </c>
      <c r="AA21" s="13">
        <v>1309</v>
      </c>
      <c r="AB21" s="13">
        <v>0.29199999999999998</v>
      </c>
      <c r="AC21" s="13">
        <v>8</v>
      </c>
      <c r="AD21" s="13">
        <v>2</v>
      </c>
      <c r="AE21" s="13">
        <v>3</v>
      </c>
      <c r="AF21" s="13">
        <v>2</v>
      </c>
      <c r="AG21" s="13">
        <v>0</v>
      </c>
      <c r="AH21" s="13">
        <v>4</v>
      </c>
      <c r="AI21" s="13">
        <v>0</v>
      </c>
    </row>
    <row r="22" spans="1:35" x14ac:dyDescent="0.3">
      <c r="A22" s="13">
        <f>VLOOKUP(B22&amp;" "&amp;C22,키!$A$1:$B$531,2)</f>
        <v>44</v>
      </c>
      <c r="B22" s="14" t="s">
        <v>30</v>
      </c>
      <c r="C22" s="13" t="s">
        <v>20</v>
      </c>
      <c r="D22" s="13">
        <f>IF(M22/G22&gt;3.5,1,2)</f>
        <v>2</v>
      </c>
      <c r="E22" s="13" t="str">
        <f>IF(M22/G22&lt;3.5,IF(AND(F22&lt;=3.5,M22&gt;=50),"A",IF(AND(F22&lt;=5.25,M22&gt;=35),"B","C")),IF(OR(AND(F22&lt;=4,M22&gt;=150),AND(F22&lt;=3.5,M22&gt;=130)),"A",IF(OR(AND(F22&lt;=4.5,M22&gt;=80),AND(F22&lt;=5.5,M22&gt;=130)),"B","C")))</f>
        <v>B</v>
      </c>
      <c r="F22" s="15">
        <v>5.05</v>
      </c>
      <c r="G22" s="13">
        <v>67</v>
      </c>
      <c r="H22" s="13">
        <v>6</v>
      </c>
      <c r="I22" s="13">
        <v>0</v>
      </c>
      <c r="J22" s="13">
        <v>0</v>
      </c>
      <c r="K22" s="13">
        <v>11</v>
      </c>
      <c r="L22" s="13">
        <v>1</v>
      </c>
      <c r="M22" s="13">
        <v>66</v>
      </c>
      <c r="N22" s="13">
        <v>82</v>
      </c>
      <c r="O22" s="13">
        <v>8</v>
      </c>
      <c r="P22" s="13">
        <v>19</v>
      </c>
      <c r="Q22" s="13">
        <v>6</v>
      </c>
      <c r="R22" s="13">
        <v>37</v>
      </c>
      <c r="S22" s="13">
        <v>39</v>
      </c>
      <c r="T22" s="13">
        <v>37</v>
      </c>
      <c r="U22" s="13">
        <v>1.53</v>
      </c>
      <c r="V22" s="13">
        <v>0</v>
      </c>
      <c r="W22" s="13">
        <v>0</v>
      </c>
      <c r="X22" s="13">
        <v>0</v>
      </c>
      <c r="Y22" s="13">
        <v>1</v>
      </c>
      <c r="Z22" s="13">
        <v>295</v>
      </c>
      <c r="AA22" s="13">
        <v>1093</v>
      </c>
      <c r="AB22" s="13">
        <v>0.30599999999999999</v>
      </c>
      <c r="AC22" s="13">
        <v>17</v>
      </c>
      <c r="AD22" s="13">
        <v>0</v>
      </c>
      <c r="AE22" s="13">
        <v>0</v>
      </c>
      <c r="AF22" s="13">
        <v>2</v>
      </c>
      <c r="AG22" s="13">
        <v>1</v>
      </c>
      <c r="AH22" s="13">
        <v>2</v>
      </c>
      <c r="AI22" s="13">
        <v>0</v>
      </c>
    </row>
    <row r="23" spans="1:35" x14ac:dyDescent="0.3">
      <c r="A23" s="13">
        <f>VLOOKUP(B23&amp;" "&amp;C23,키!$A$1:$B$531,2)</f>
        <v>153</v>
      </c>
      <c r="B23" s="14" t="s">
        <v>74</v>
      </c>
      <c r="C23" s="13" t="s">
        <v>64</v>
      </c>
      <c r="D23" s="13">
        <f>IF(M23/G23&gt;3.5,1,2)</f>
        <v>2</v>
      </c>
      <c r="E23" s="13" t="str">
        <f>IF(M23/G23&lt;3.5,IF(AND(F23&lt;=3.5,M23&gt;=50),"A",IF(AND(F23&lt;=5.25,M23&gt;=35),"B","C")),IF(OR(AND(F23&lt;=4,M23&gt;=150),AND(F23&lt;=3.5,M23&gt;=130)),"A",IF(OR(AND(F23&lt;=4.5,M23&gt;=80),AND(F23&lt;=5.5,M23&gt;=130)),"B","C")))</f>
        <v>B</v>
      </c>
      <c r="F23" s="15">
        <v>4.0999999999999996</v>
      </c>
      <c r="G23" s="13">
        <v>61</v>
      </c>
      <c r="H23" s="13">
        <v>6</v>
      </c>
      <c r="I23" s="13">
        <v>1</v>
      </c>
      <c r="J23" s="13">
        <v>0</v>
      </c>
      <c r="K23" s="13">
        <v>12</v>
      </c>
      <c r="L23" s="13">
        <v>0.85699999999999998</v>
      </c>
      <c r="M23" s="6">
        <v>63.666666666666664</v>
      </c>
      <c r="N23" s="13">
        <v>61</v>
      </c>
      <c r="O23" s="13">
        <v>10</v>
      </c>
      <c r="P23" s="13">
        <v>34</v>
      </c>
      <c r="Q23" s="13">
        <v>4</v>
      </c>
      <c r="R23" s="13">
        <v>52</v>
      </c>
      <c r="S23" s="13">
        <v>33</v>
      </c>
      <c r="T23" s="13">
        <v>29</v>
      </c>
      <c r="U23" s="13">
        <v>1.49</v>
      </c>
      <c r="V23" s="13">
        <v>0</v>
      </c>
      <c r="W23" s="13">
        <v>0</v>
      </c>
      <c r="X23" s="13">
        <v>0</v>
      </c>
      <c r="Y23" s="13">
        <v>0</v>
      </c>
      <c r="Z23" s="13">
        <v>282</v>
      </c>
      <c r="AA23" s="13">
        <v>1114</v>
      </c>
      <c r="AB23" s="13">
        <v>0.26</v>
      </c>
      <c r="AC23" s="13">
        <v>16</v>
      </c>
      <c r="AD23" s="13">
        <v>2</v>
      </c>
      <c r="AE23" s="13">
        <v>2</v>
      </c>
      <c r="AF23" s="13">
        <v>7</v>
      </c>
      <c r="AG23" s="13">
        <v>0</v>
      </c>
      <c r="AH23" s="13">
        <v>1</v>
      </c>
      <c r="AI23" s="13">
        <v>0</v>
      </c>
    </row>
    <row r="24" spans="1:35" x14ac:dyDescent="0.3">
      <c r="A24" s="13">
        <f>VLOOKUP(B24&amp;" "&amp;C24,키!$A$1:$B$531,2)</f>
        <v>282</v>
      </c>
      <c r="B24" s="14" t="s">
        <v>75</v>
      </c>
      <c r="C24" s="13" t="s">
        <v>64</v>
      </c>
      <c r="D24" s="13">
        <f>IF(M24/G24&gt;3.5,1,2)</f>
        <v>2</v>
      </c>
      <c r="E24" s="13" t="str">
        <f>IF(M24/G24&lt;3.5,IF(AND(F24&lt;=3.5,M24&gt;=50),"A",IF(AND(F24&lt;=5.25,M24&gt;=35),"B","C")),IF(OR(AND(F24&lt;=4,M24&gt;=150),AND(F24&lt;=3.5,M24&gt;=130)),"A",IF(OR(AND(F24&lt;=4.5,M24&gt;=80),AND(F24&lt;=5.5,M24&gt;=130)),"B","C")))</f>
        <v>B</v>
      </c>
      <c r="F24" s="15">
        <v>4.41</v>
      </c>
      <c r="G24" s="13">
        <v>55</v>
      </c>
      <c r="H24" s="13">
        <v>3</v>
      </c>
      <c r="I24" s="13">
        <v>2</v>
      </c>
      <c r="J24" s="13">
        <v>2</v>
      </c>
      <c r="K24" s="13">
        <v>7</v>
      </c>
      <c r="L24" s="13">
        <v>0.6</v>
      </c>
      <c r="M24" s="13">
        <v>51</v>
      </c>
      <c r="N24" s="13">
        <v>50</v>
      </c>
      <c r="O24" s="13">
        <v>3</v>
      </c>
      <c r="P24" s="13">
        <v>17</v>
      </c>
      <c r="Q24" s="13">
        <v>4</v>
      </c>
      <c r="R24" s="13">
        <v>40</v>
      </c>
      <c r="S24" s="13">
        <v>25</v>
      </c>
      <c r="T24" s="13">
        <v>25</v>
      </c>
      <c r="U24" s="13">
        <v>1.31</v>
      </c>
      <c r="V24" s="13">
        <v>0</v>
      </c>
      <c r="W24" s="13">
        <v>0</v>
      </c>
      <c r="X24" s="13">
        <v>0</v>
      </c>
      <c r="Y24" s="13">
        <v>0</v>
      </c>
      <c r="Z24" s="13">
        <v>220</v>
      </c>
      <c r="AA24" s="13">
        <v>808</v>
      </c>
      <c r="AB24" s="13">
        <v>0.25900000000000001</v>
      </c>
      <c r="AC24" s="13">
        <v>7</v>
      </c>
      <c r="AD24" s="13">
        <v>1</v>
      </c>
      <c r="AE24" s="13">
        <v>4</v>
      </c>
      <c r="AF24" s="13">
        <v>2</v>
      </c>
      <c r="AG24" s="13">
        <v>0</v>
      </c>
      <c r="AH24" s="13">
        <v>0</v>
      </c>
      <c r="AI24" s="13">
        <v>0</v>
      </c>
    </row>
    <row r="25" spans="1:35" x14ac:dyDescent="0.3">
      <c r="A25" s="13">
        <f>VLOOKUP(B25&amp;" "&amp;C25,키!$A$1:$B$531,2)</f>
        <v>329</v>
      </c>
      <c r="B25" s="14" t="s">
        <v>76</v>
      </c>
      <c r="C25" s="13" t="s">
        <v>64</v>
      </c>
      <c r="D25" s="13">
        <f>IF(M25/G25&gt;3.5,1,2)</f>
        <v>2</v>
      </c>
      <c r="E25" s="13" t="str">
        <f>IF(M25/G25&lt;3.5,IF(AND(F25&lt;=3.5,M25&gt;=50),"A",IF(AND(F25&lt;=5.25,M25&gt;=35),"B","C")),IF(OR(AND(F25&lt;=4,M25&gt;=150),AND(F25&lt;=3.5,M25&gt;=130)),"A",IF(OR(AND(F25&lt;=4.5,M25&gt;=80),AND(F25&lt;=5.5,M25&gt;=130)),"B","C")))</f>
        <v>B</v>
      </c>
      <c r="F25" s="15">
        <v>4.45</v>
      </c>
      <c r="G25" s="13">
        <v>67</v>
      </c>
      <c r="H25" s="13">
        <v>5</v>
      </c>
      <c r="I25" s="13">
        <v>7</v>
      </c>
      <c r="J25" s="13">
        <v>0</v>
      </c>
      <c r="K25" s="13">
        <v>25</v>
      </c>
      <c r="L25" s="13">
        <v>0.41699999999999998</v>
      </c>
      <c r="M25" s="6">
        <v>64.666666666666671</v>
      </c>
      <c r="N25" s="13">
        <v>69</v>
      </c>
      <c r="O25" s="13">
        <v>3</v>
      </c>
      <c r="P25" s="13">
        <v>27</v>
      </c>
      <c r="Q25" s="13">
        <v>6</v>
      </c>
      <c r="R25" s="13">
        <v>56</v>
      </c>
      <c r="S25" s="13">
        <v>36</v>
      </c>
      <c r="T25" s="13">
        <v>32</v>
      </c>
      <c r="U25" s="13">
        <v>1.48</v>
      </c>
      <c r="V25" s="13">
        <v>0</v>
      </c>
      <c r="W25" s="13">
        <v>0</v>
      </c>
      <c r="X25" s="13">
        <v>0</v>
      </c>
      <c r="Y25" s="13">
        <v>2</v>
      </c>
      <c r="Z25" s="13">
        <v>290</v>
      </c>
      <c r="AA25" s="13">
        <v>1180</v>
      </c>
      <c r="AB25" s="13">
        <v>0.27200000000000002</v>
      </c>
      <c r="AC25" s="13">
        <v>13</v>
      </c>
      <c r="AD25" s="13">
        <v>3</v>
      </c>
      <c r="AE25" s="13">
        <v>2</v>
      </c>
      <c r="AF25" s="13">
        <v>1</v>
      </c>
      <c r="AG25" s="13">
        <v>1</v>
      </c>
      <c r="AH25" s="13">
        <v>5</v>
      </c>
      <c r="AI25" s="13">
        <v>0</v>
      </c>
    </row>
    <row r="26" spans="1:35" x14ac:dyDescent="0.3">
      <c r="A26" s="13">
        <f>VLOOKUP(B26&amp;" "&amp;C26,키!$A$1:$B$531,2)</f>
        <v>65</v>
      </c>
      <c r="B26" s="14" t="s">
        <v>78</v>
      </c>
      <c r="C26" s="13" t="s">
        <v>64</v>
      </c>
      <c r="D26" s="13">
        <f>IF(M26/G26&gt;3.5,1,2)</f>
        <v>2</v>
      </c>
      <c r="E26" s="13" t="str">
        <f>IF(M26/G26&lt;3.5,IF(AND(F26&lt;=3.5,M26&gt;=50),"A",IF(AND(F26&lt;=5.25,M26&gt;=35),"B","C")),IF(OR(AND(F26&lt;=4,M26&gt;=150),AND(F26&lt;=3.5,M26&gt;=130)),"A",IF(OR(AND(F26&lt;=4.5,M26&gt;=80),AND(F26&lt;=5.5,M26&gt;=130)),"B","C")))</f>
        <v>B</v>
      </c>
      <c r="F26" s="15">
        <v>4.62</v>
      </c>
      <c r="G26" s="13">
        <v>67</v>
      </c>
      <c r="H26" s="13">
        <v>6</v>
      </c>
      <c r="I26" s="13">
        <v>5</v>
      </c>
      <c r="J26" s="13">
        <v>0</v>
      </c>
      <c r="K26" s="13">
        <v>21</v>
      </c>
      <c r="L26" s="13">
        <v>0.54500000000000004</v>
      </c>
      <c r="M26" s="13">
        <v>74</v>
      </c>
      <c r="N26" s="13">
        <v>77</v>
      </c>
      <c r="O26" s="13">
        <v>6</v>
      </c>
      <c r="P26" s="13">
        <v>34</v>
      </c>
      <c r="Q26" s="13">
        <v>1</v>
      </c>
      <c r="R26" s="13">
        <v>76</v>
      </c>
      <c r="S26" s="13">
        <v>40</v>
      </c>
      <c r="T26" s="13">
        <v>38</v>
      </c>
      <c r="U26" s="13">
        <v>1.5</v>
      </c>
      <c r="V26" s="13">
        <v>0</v>
      </c>
      <c r="W26" s="13">
        <v>0</v>
      </c>
      <c r="X26" s="13">
        <v>0</v>
      </c>
      <c r="Y26" s="13">
        <v>6</v>
      </c>
      <c r="Z26" s="13">
        <v>331</v>
      </c>
      <c r="AA26" s="13">
        <v>1276</v>
      </c>
      <c r="AB26" s="13">
        <v>0.26700000000000002</v>
      </c>
      <c r="AC26" s="13">
        <v>14</v>
      </c>
      <c r="AD26" s="13">
        <v>4</v>
      </c>
      <c r="AE26" s="13">
        <v>3</v>
      </c>
      <c r="AF26" s="13">
        <v>5</v>
      </c>
      <c r="AG26" s="13">
        <v>2</v>
      </c>
      <c r="AH26" s="13">
        <v>2</v>
      </c>
      <c r="AI26" s="13">
        <v>0</v>
      </c>
    </row>
    <row r="27" spans="1:35" x14ac:dyDescent="0.3">
      <c r="A27" s="13">
        <f>VLOOKUP(B27&amp;" "&amp;C27,키!$A$1:$B$531,2)</f>
        <v>306</v>
      </c>
      <c r="B27" s="14" t="s">
        <v>96</v>
      </c>
      <c r="C27" s="13" t="s">
        <v>91</v>
      </c>
      <c r="D27" s="13">
        <f>IF(M27/G27&gt;3.5,1,2)</f>
        <v>2</v>
      </c>
      <c r="E27" s="13" t="str">
        <f>IF(M27/G27&lt;3.5,IF(AND(F27&lt;=3.5,M27&gt;=50),"A",IF(AND(F27&lt;=5.25,M27&gt;=35),"B","C")),IF(OR(AND(F27&lt;=4,M27&gt;=150),AND(F27&lt;=3.5,M27&gt;=130)),"A",IF(OR(AND(F27&lt;=4.5,M27&gt;=80),AND(F27&lt;=5.5,M27&gt;=130)),"B","C")))</f>
        <v>B</v>
      </c>
      <c r="F27" s="15">
        <v>3.95</v>
      </c>
      <c r="G27" s="13">
        <v>55</v>
      </c>
      <c r="H27" s="13">
        <v>4</v>
      </c>
      <c r="I27" s="13">
        <v>0</v>
      </c>
      <c r="J27" s="13">
        <v>2</v>
      </c>
      <c r="K27" s="13">
        <v>11</v>
      </c>
      <c r="L27" s="13">
        <v>1</v>
      </c>
      <c r="M27" s="13">
        <v>57</v>
      </c>
      <c r="N27" s="13">
        <v>51</v>
      </c>
      <c r="O27" s="13">
        <v>5</v>
      </c>
      <c r="P27" s="13">
        <v>17</v>
      </c>
      <c r="Q27" s="13">
        <v>3</v>
      </c>
      <c r="R27" s="13">
        <v>39</v>
      </c>
      <c r="S27" s="13">
        <v>25</v>
      </c>
      <c r="T27" s="13">
        <v>25</v>
      </c>
      <c r="U27" s="13">
        <v>1.19</v>
      </c>
      <c r="V27" s="13">
        <v>0</v>
      </c>
      <c r="W27" s="13">
        <v>0</v>
      </c>
      <c r="X27" s="13">
        <v>0</v>
      </c>
      <c r="Y27" s="13">
        <v>1</v>
      </c>
      <c r="Z27" s="13">
        <v>239</v>
      </c>
      <c r="AA27" s="13">
        <v>888</v>
      </c>
      <c r="AB27" s="13">
        <v>0.23599999999999999</v>
      </c>
      <c r="AC27" s="13">
        <v>12</v>
      </c>
      <c r="AD27" s="13">
        <v>3</v>
      </c>
      <c r="AE27" s="13">
        <v>2</v>
      </c>
      <c r="AF27" s="13">
        <v>1</v>
      </c>
      <c r="AG27" s="13">
        <v>1</v>
      </c>
      <c r="AH27" s="13">
        <v>4</v>
      </c>
      <c r="AI27" s="13">
        <v>0</v>
      </c>
    </row>
    <row r="28" spans="1:35" s="10" customFormat="1" x14ac:dyDescent="0.3">
      <c r="A28" s="13">
        <f>VLOOKUP(B28&amp;" "&amp;C28,키!$A$1:$B$531,2)</f>
        <v>371</v>
      </c>
      <c r="B28" s="14" t="s">
        <v>98</v>
      </c>
      <c r="C28" s="13" t="s">
        <v>91</v>
      </c>
      <c r="D28" s="13">
        <f>IF(M28/G28&gt;3.5,1,2)</f>
        <v>2</v>
      </c>
      <c r="E28" s="13" t="str">
        <f>IF(M28/G28&lt;3.5,IF(AND(F28&lt;=3.5,M28&gt;=50),"A",IF(AND(F28&lt;=5.25,M28&gt;=35),"B","C")),IF(OR(AND(F28&lt;=4,M28&gt;=150),AND(F28&lt;=3.5,M28&gt;=130)),"A",IF(OR(AND(F28&lt;=4.5,M28&gt;=80),AND(F28&lt;=5.5,M28&gt;=130)),"B","C")))</f>
        <v>B</v>
      </c>
      <c r="F28" s="15">
        <v>4.84</v>
      </c>
      <c r="G28" s="13">
        <v>56</v>
      </c>
      <c r="H28" s="13">
        <v>1</v>
      </c>
      <c r="I28" s="13">
        <v>4</v>
      </c>
      <c r="J28" s="13">
        <v>25</v>
      </c>
      <c r="K28" s="13">
        <v>1</v>
      </c>
      <c r="L28" s="13">
        <v>0.2</v>
      </c>
      <c r="M28" s="6">
        <v>57.666666666666664</v>
      </c>
      <c r="N28" s="13">
        <v>65</v>
      </c>
      <c r="O28" s="13">
        <v>8</v>
      </c>
      <c r="P28" s="13">
        <v>17</v>
      </c>
      <c r="Q28" s="13">
        <v>7</v>
      </c>
      <c r="R28" s="13">
        <v>41</v>
      </c>
      <c r="S28" s="13">
        <v>36</v>
      </c>
      <c r="T28" s="13">
        <v>31</v>
      </c>
      <c r="U28" s="13">
        <v>1.42</v>
      </c>
      <c r="V28" s="13">
        <v>0</v>
      </c>
      <c r="W28" s="13">
        <v>0</v>
      </c>
      <c r="X28" s="13">
        <v>0</v>
      </c>
      <c r="Y28" s="13">
        <v>7</v>
      </c>
      <c r="Z28" s="13">
        <v>260</v>
      </c>
      <c r="AA28" s="13">
        <v>995</v>
      </c>
      <c r="AB28" s="13">
        <v>0.28299999999999997</v>
      </c>
      <c r="AC28" s="13">
        <v>10</v>
      </c>
      <c r="AD28" s="13">
        <v>2</v>
      </c>
      <c r="AE28" s="13">
        <v>3</v>
      </c>
      <c r="AF28" s="13">
        <v>3</v>
      </c>
      <c r="AG28" s="13">
        <v>3</v>
      </c>
      <c r="AH28" s="13">
        <v>2</v>
      </c>
      <c r="AI28" s="13">
        <v>1</v>
      </c>
    </row>
    <row r="29" spans="1:35" s="10" customFormat="1" x14ac:dyDescent="0.3">
      <c r="A29" s="13">
        <f>VLOOKUP(B29&amp;" "&amp;C29,키!$A$1:$B$531,2)</f>
        <v>456</v>
      </c>
      <c r="B29" s="14" t="s">
        <v>99</v>
      </c>
      <c r="C29" s="13" t="s">
        <v>91</v>
      </c>
      <c r="D29" s="13">
        <f>IF(M29/G29&gt;3.5,1,2)</f>
        <v>2</v>
      </c>
      <c r="E29" s="13" t="str">
        <f>IF(M29/G29&lt;3.5,IF(AND(F29&lt;=3.5,M29&gt;=50),"A",IF(AND(F29&lt;=5.25,M29&gt;=35),"B","C")),IF(OR(AND(F29&lt;=4,M29&gt;=150),AND(F29&lt;=3.5,M29&gt;=130)),"A",IF(OR(AND(F29&lt;=4.5,M29&gt;=80),AND(F29&lt;=5.5,M29&gt;=130)),"B","C")))</f>
        <v>B</v>
      </c>
      <c r="F29" s="15">
        <v>4.9400000000000004</v>
      </c>
      <c r="G29" s="13">
        <v>55</v>
      </c>
      <c r="H29" s="13">
        <v>5</v>
      </c>
      <c r="I29" s="13">
        <v>2</v>
      </c>
      <c r="J29" s="13">
        <v>1</v>
      </c>
      <c r="K29" s="13">
        <v>4</v>
      </c>
      <c r="L29" s="13">
        <v>0.71399999999999997</v>
      </c>
      <c r="M29" s="13">
        <v>62</v>
      </c>
      <c r="N29" s="13">
        <v>68</v>
      </c>
      <c r="O29" s="13">
        <v>8</v>
      </c>
      <c r="P29" s="13">
        <v>40</v>
      </c>
      <c r="Q29" s="13">
        <v>1</v>
      </c>
      <c r="R29" s="13">
        <v>56</v>
      </c>
      <c r="S29" s="13">
        <v>38</v>
      </c>
      <c r="T29" s="13">
        <v>34</v>
      </c>
      <c r="U29" s="13">
        <v>1.74</v>
      </c>
      <c r="V29" s="13">
        <v>0</v>
      </c>
      <c r="W29" s="13">
        <v>0</v>
      </c>
      <c r="X29" s="13">
        <v>0</v>
      </c>
      <c r="Y29" s="13">
        <v>0</v>
      </c>
      <c r="Z29" s="13">
        <v>294</v>
      </c>
      <c r="AA29" s="13">
        <v>1184</v>
      </c>
      <c r="AB29" s="13">
        <v>0.27500000000000002</v>
      </c>
      <c r="AC29" s="13">
        <v>14</v>
      </c>
      <c r="AD29" s="13">
        <v>1</v>
      </c>
      <c r="AE29" s="13">
        <v>4</v>
      </c>
      <c r="AF29" s="13">
        <v>1</v>
      </c>
      <c r="AG29" s="13">
        <v>0</v>
      </c>
      <c r="AH29" s="13">
        <v>4</v>
      </c>
      <c r="AI29" s="13">
        <v>0</v>
      </c>
    </row>
    <row r="30" spans="1:35" s="10" customFormat="1" x14ac:dyDescent="0.3">
      <c r="A30" s="13">
        <f>VLOOKUP(B30&amp;" "&amp;C30,키!$A$1:$B$531,2)</f>
        <v>302</v>
      </c>
      <c r="B30" s="14" t="s">
        <v>97</v>
      </c>
      <c r="C30" s="13" t="s">
        <v>91</v>
      </c>
      <c r="D30" s="13">
        <f>IF(M30/G30&gt;3.5,1,2)</f>
        <v>1</v>
      </c>
      <c r="E30" s="13" t="str">
        <f>IF(M30/G30&lt;3.5,IF(AND(F30&lt;=3.5,M30&gt;=50),"A",IF(AND(F30&lt;=5.25,M30&gt;=35),"B","C")),IF(OR(AND(F30&lt;=4,M30&gt;=150),AND(F30&lt;=3.5,M30&gt;=130)),"A",IF(OR(AND(F30&lt;=4.5,M30&gt;=80),AND(F30&lt;=5.5,M30&gt;=130)),"B","C")))</f>
        <v>B</v>
      </c>
      <c r="F30" s="15">
        <v>4.41</v>
      </c>
      <c r="G30" s="13">
        <v>30</v>
      </c>
      <c r="H30" s="13">
        <v>15</v>
      </c>
      <c r="I30" s="13">
        <v>6</v>
      </c>
      <c r="J30" s="13">
        <v>0</v>
      </c>
      <c r="K30" s="13">
        <v>0</v>
      </c>
      <c r="L30" s="13">
        <v>0.71399999999999997</v>
      </c>
      <c r="M30" s="6">
        <v>185.66666666666666</v>
      </c>
      <c r="N30" s="13">
        <v>212</v>
      </c>
      <c r="O30" s="13">
        <v>22</v>
      </c>
      <c r="P30" s="13">
        <v>58</v>
      </c>
      <c r="Q30" s="13">
        <v>6</v>
      </c>
      <c r="R30" s="13">
        <v>102</v>
      </c>
      <c r="S30" s="13">
        <v>95</v>
      </c>
      <c r="T30" s="13">
        <v>91</v>
      </c>
      <c r="U30" s="13">
        <v>1.45</v>
      </c>
      <c r="V30" s="13">
        <v>0</v>
      </c>
      <c r="W30" s="13">
        <v>0</v>
      </c>
      <c r="X30" s="13">
        <v>15</v>
      </c>
      <c r="Y30" s="13">
        <v>0</v>
      </c>
      <c r="Z30" s="13">
        <v>809</v>
      </c>
      <c r="AA30" s="13">
        <v>3052</v>
      </c>
      <c r="AB30" s="13">
        <v>0.29399999999999998</v>
      </c>
      <c r="AC30" s="13">
        <v>39</v>
      </c>
      <c r="AD30" s="13">
        <v>3</v>
      </c>
      <c r="AE30" s="13">
        <v>12</v>
      </c>
      <c r="AF30" s="13">
        <v>11</v>
      </c>
      <c r="AG30" s="13">
        <v>0</v>
      </c>
      <c r="AH30" s="13">
        <v>5</v>
      </c>
      <c r="AI30" s="13">
        <v>0</v>
      </c>
    </row>
    <row r="31" spans="1:35" s="10" customFormat="1" x14ac:dyDescent="0.3">
      <c r="A31" s="13">
        <f>VLOOKUP(B31&amp;" "&amp;C31,키!$A$1:$B$531,2)</f>
        <v>236</v>
      </c>
      <c r="B31" s="14" t="s">
        <v>118</v>
      </c>
      <c r="C31" s="13" t="s">
        <v>116</v>
      </c>
      <c r="D31" s="13">
        <f>IF(M31/G31&gt;3.5,1,2)</f>
        <v>2</v>
      </c>
      <c r="E31" s="13" t="str">
        <f>IF(M31/G31&lt;3.5,IF(AND(F31&lt;=3.5,M31&gt;=50),"A",IF(AND(F31&lt;=5.25,M31&gt;=35),"B","C")),IF(OR(AND(F31&lt;=4,M31&gt;=150),AND(F31&lt;=3.5,M31&gt;=130)),"A",IF(OR(AND(F31&lt;=4.5,M31&gt;=80),AND(F31&lt;=5.5,M31&gt;=130)),"B","C")))</f>
        <v>B</v>
      </c>
      <c r="F31" s="15">
        <v>4.26</v>
      </c>
      <c r="G31" s="13">
        <v>48</v>
      </c>
      <c r="H31" s="13">
        <v>7</v>
      </c>
      <c r="I31" s="13">
        <v>3</v>
      </c>
      <c r="J31" s="13">
        <v>20</v>
      </c>
      <c r="K31" s="13">
        <v>0</v>
      </c>
      <c r="L31" s="13">
        <v>0.7</v>
      </c>
      <c r="M31" s="6">
        <v>50.666666666666664</v>
      </c>
      <c r="N31" s="13">
        <v>61</v>
      </c>
      <c r="O31" s="13">
        <v>5</v>
      </c>
      <c r="P31" s="13">
        <v>24</v>
      </c>
      <c r="Q31" s="13">
        <v>3</v>
      </c>
      <c r="R31" s="13">
        <v>48</v>
      </c>
      <c r="S31" s="13">
        <v>25</v>
      </c>
      <c r="T31" s="13">
        <v>24</v>
      </c>
      <c r="U31" s="13">
        <v>1.68</v>
      </c>
      <c r="V31" s="13">
        <v>0</v>
      </c>
      <c r="W31" s="13">
        <v>0</v>
      </c>
      <c r="X31" s="13">
        <v>0</v>
      </c>
      <c r="Y31" s="13">
        <v>6</v>
      </c>
      <c r="Z31" s="13">
        <v>232</v>
      </c>
      <c r="AA31" s="13">
        <v>894</v>
      </c>
      <c r="AB31" s="13">
        <v>0.314</v>
      </c>
      <c r="AC31" s="13">
        <v>6</v>
      </c>
      <c r="AD31" s="13">
        <v>1</v>
      </c>
      <c r="AE31" s="13">
        <v>8</v>
      </c>
      <c r="AF31" s="13">
        <v>3</v>
      </c>
      <c r="AG31" s="13">
        <v>4</v>
      </c>
      <c r="AH31" s="13">
        <v>5</v>
      </c>
      <c r="AI31" s="13">
        <v>1</v>
      </c>
    </row>
    <row r="32" spans="1:35" s="10" customFormat="1" x14ac:dyDescent="0.3">
      <c r="A32" s="13">
        <f>VLOOKUP(B32&amp;" "&amp;C32,키!$A$1:$B$531,2)</f>
        <v>517</v>
      </c>
      <c r="B32" s="14" t="s">
        <v>120</v>
      </c>
      <c r="C32" s="13" t="s">
        <v>116</v>
      </c>
      <c r="D32" s="13">
        <f>IF(M32/G32&gt;3.5,1,2)</f>
        <v>2</v>
      </c>
      <c r="E32" s="13" t="str">
        <f>IF(M32/G32&lt;3.5,IF(AND(F32&lt;=3.5,M32&gt;=50),"A",IF(AND(F32&lt;=5.25,M32&gt;=35),"B","C")),IF(OR(AND(F32&lt;=4,M32&gt;=150),AND(F32&lt;=3.5,M32&gt;=130)),"A",IF(OR(AND(F32&lt;=4.5,M32&gt;=80),AND(F32&lt;=5.5,M32&gt;=130)),"B","C")))</f>
        <v>B</v>
      </c>
      <c r="F32" s="15">
        <v>4.46</v>
      </c>
      <c r="G32" s="13">
        <v>52</v>
      </c>
      <c r="H32" s="13">
        <v>1</v>
      </c>
      <c r="I32" s="13">
        <v>1</v>
      </c>
      <c r="J32" s="13">
        <v>2</v>
      </c>
      <c r="K32" s="13">
        <v>5</v>
      </c>
      <c r="L32" s="13">
        <v>0.5</v>
      </c>
      <c r="M32" s="6">
        <v>42.333333333333336</v>
      </c>
      <c r="N32" s="13">
        <v>45</v>
      </c>
      <c r="O32" s="13">
        <v>5</v>
      </c>
      <c r="P32" s="13">
        <v>16</v>
      </c>
      <c r="Q32" s="13">
        <v>1</v>
      </c>
      <c r="R32" s="13">
        <v>30</v>
      </c>
      <c r="S32" s="13">
        <v>24</v>
      </c>
      <c r="T32" s="13">
        <v>21</v>
      </c>
      <c r="U32" s="13">
        <v>1.44</v>
      </c>
      <c r="V32" s="13">
        <v>0</v>
      </c>
      <c r="W32" s="13">
        <v>0</v>
      </c>
      <c r="X32" s="13">
        <v>0</v>
      </c>
      <c r="Y32" s="13">
        <v>0</v>
      </c>
      <c r="Z32" s="13">
        <v>185</v>
      </c>
      <c r="AA32" s="13">
        <v>739</v>
      </c>
      <c r="AB32" s="13">
        <v>0.28000000000000003</v>
      </c>
      <c r="AC32" s="13">
        <v>13</v>
      </c>
      <c r="AD32" s="13">
        <v>0</v>
      </c>
      <c r="AE32" s="13">
        <v>1</v>
      </c>
      <c r="AF32" s="13">
        <v>6</v>
      </c>
      <c r="AG32" s="13">
        <v>3</v>
      </c>
      <c r="AH32" s="13">
        <v>3</v>
      </c>
      <c r="AI32" s="13">
        <v>0</v>
      </c>
    </row>
    <row r="33" spans="1:35" s="10" customFormat="1" x14ac:dyDescent="0.3">
      <c r="A33" s="13">
        <f>VLOOKUP(B33&amp;" "&amp;C33,키!$A$1:$B$531,2)</f>
        <v>142</v>
      </c>
      <c r="B33" s="14" t="s">
        <v>119</v>
      </c>
      <c r="C33" s="13" t="s">
        <v>116</v>
      </c>
      <c r="D33" s="13">
        <f>IF(M33/G33&gt;3.5,1,2)</f>
        <v>1</v>
      </c>
      <c r="E33" s="13" t="str">
        <f>IF(M33/G33&lt;3.5,IF(AND(F33&lt;=3.5,M33&gt;=50),"A",IF(AND(F33&lt;=5.25,M33&gt;=35),"B","C")),IF(OR(AND(F33&lt;=4,M33&gt;=150),AND(F33&lt;=3.5,M33&gt;=130)),"A",IF(OR(AND(F33&lt;=4.5,M33&gt;=80),AND(F33&lt;=5.5,M33&gt;=130)),"B","C")))</f>
        <v>B</v>
      </c>
      <c r="F33" s="15">
        <v>4.34</v>
      </c>
      <c r="G33" s="13">
        <v>31</v>
      </c>
      <c r="H33" s="13">
        <v>8</v>
      </c>
      <c r="I33" s="13">
        <v>10</v>
      </c>
      <c r="J33" s="13">
        <v>0</v>
      </c>
      <c r="K33" s="13">
        <v>0</v>
      </c>
      <c r="L33" s="13">
        <v>0.44400000000000001</v>
      </c>
      <c r="M33" s="6">
        <v>184.66666666666666</v>
      </c>
      <c r="N33" s="13">
        <v>207</v>
      </c>
      <c r="O33" s="13">
        <v>21</v>
      </c>
      <c r="P33" s="13">
        <v>51</v>
      </c>
      <c r="Q33" s="13">
        <v>17</v>
      </c>
      <c r="R33" s="13">
        <v>147</v>
      </c>
      <c r="S33" s="13">
        <v>105</v>
      </c>
      <c r="T33" s="13">
        <v>89</v>
      </c>
      <c r="U33" s="13">
        <v>1.4</v>
      </c>
      <c r="V33" s="13">
        <v>1</v>
      </c>
      <c r="W33" s="13">
        <v>1</v>
      </c>
      <c r="X33" s="13">
        <v>16</v>
      </c>
      <c r="Y33" s="13">
        <v>0</v>
      </c>
      <c r="Z33" s="13">
        <v>808</v>
      </c>
      <c r="AA33" s="13">
        <v>3052</v>
      </c>
      <c r="AB33" s="13">
        <v>0.28599999999999998</v>
      </c>
      <c r="AC33" s="13">
        <v>36</v>
      </c>
      <c r="AD33" s="13">
        <v>4</v>
      </c>
      <c r="AE33" s="13">
        <v>8</v>
      </c>
      <c r="AF33" s="13">
        <v>7</v>
      </c>
      <c r="AG33" s="13">
        <v>1</v>
      </c>
      <c r="AH33" s="13">
        <v>5</v>
      </c>
      <c r="AI33" s="13">
        <v>2</v>
      </c>
    </row>
    <row r="34" spans="1:35" s="10" customFormat="1" x14ac:dyDescent="0.3">
      <c r="A34" s="13">
        <f>VLOOKUP(B34&amp;" "&amp;C34,키!$A$1:$B$531,2)</f>
        <v>149</v>
      </c>
      <c r="B34" s="14" t="s">
        <v>122</v>
      </c>
      <c r="C34" s="13" t="s">
        <v>116</v>
      </c>
      <c r="D34" s="13">
        <f>IF(M34/G34&gt;3.5,1,2)</f>
        <v>1</v>
      </c>
      <c r="E34" s="13" t="str">
        <f>IF(M34/G34&lt;3.5,IF(AND(F34&lt;=3.5,M34&gt;=50),"A",IF(AND(F34&lt;=5.25,M34&gt;=35),"B","C")),IF(OR(AND(F34&lt;=4,M34&gt;=150),AND(F34&lt;=3.5,M34&gt;=130)),"A",IF(OR(AND(F34&lt;=4.5,M34&gt;=80),AND(F34&lt;=5.5,M34&gt;=130)),"B","C")))</f>
        <v>B</v>
      </c>
      <c r="F34" s="15">
        <v>5.28</v>
      </c>
      <c r="G34" s="13">
        <v>30</v>
      </c>
      <c r="H34" s="13">
        <v>10</v>
      </c>
      <c r="I34" s="13">
        <v>13</v>
      </c>
      <c r="J34" s="13">
        <v>0</v>
      </c>
      <c r="K34" s="13">
        <v>0</v>
      </c>
      <c r="L34" s="13">
        <v>0.435</v>
      </c>
      <c r="M34" s="6">
        <v>177.33333333333334</v>
      </c>
      <c r="N34" s="13">
        <v>197</v>
      </c>
      <c r="O34" s="13">
        <v>28</v>
      </c>
      <c r="P34" s="13">
        <v>77</v>
      </c>
      <c r="Q34" s="13">
        <v>9</v>
      </c>
      <c r="R34" s="13">
        <v>148</v>
      </c>
      <c r="S34" s="13">
        <v>109</v>
      </c>
      <c r="T34" s="13">
        <v>104</v>
      </c>
      <c r="U34" s="13">
        <v>1.55</v>
      </c>
      <c r="V34" s="13">
        <v>1</v>
      </c>
      <c r="W34" s="13">
        <v>0</v>
      </c>
      <c r="X34" s="13">
        <v>13</v>
      </c>
      <c r="Y34" s="13">
        <v>0</v>
      </c>
      <c r="Z34" s="13">
        <v>791</v>
      </c>
      <c r="AA34" s="13">
        <v>3106</v>
      </c>
      <c r="AB34" s="13">
        <v>0.28299999999999997</v>
      </c>
      <c r="AC34" s="13">
        <v>36</v>
      </c>
      <c r="AD34" s="13">
        <v>6</v>
      </c>
      <c r="AE34" s="13">
        <v>6</v>
      </c>
      <c r="AF34" s="13">
        <v>4</v>
      </c>
      <c r="AG34" s="13">
        <v>0</v>
      </c>
      <c r="AH34" s="13">
        <v>7</v>
      </c>
      <c r="AI34" s="13">
        <v>0</v>
      </c>
    </row>
    <row r="35" spans="1:35" s="10" customFormat="1" x14ac:dyDescent="0.3">
      <c r="A35" s="13">
        <f>VLOOKUP(B35&amp;" "&amp;C35,키!$A$1:$B$531,2)</f>
        <v>29</v>
      </c>
      <c r="B35" s="14" t="s">
        <v>141</v>
      </c>
      <c r="C35" s="13" t="s">
        <v>140</v>
      </c>
      <c r="D35" s="13">
        <f>IF(M35/G35&gt;3.5,1,2)</f>
        <v>2</v>
      </c>
      <c r="E35" s="13" t="str">
        <f>IF(M35/G35&lt;3.5,IF(AND(F35&lt;=3.5,M35&gt;=50),"A",IF(AND(F35&lt;=5.25,M35&gt;=35),"B","C")),IF(OR(AND(F35&lt;=4,M35&gt;=150),AND(F35&lt;=3.5,M35&gt;=130)),"A",IF(OR(AND(F35&lt;=4.5,M35&gt;=80),AND(F35&lt;=5.5,M35&gt;=130)),"B","C")))</f>
        <v>B</v>
      </c>
      <c r="F35" s="15">
        <v>3.87</v>
      </c>
      <c r="G35" s="13">
        <v>66</v>
      </c>
      <c r="H35" s="13">
        <v>6</v>
      </c>
      <c r="I35" s="13">
        <v>2</v>
      </c>
      <c r="J35" s="13">
        <v>3</v>
      </c>
      <c r="K35" s="13">
        <v>13</v>
      </c>
      <c r="L35" s="13">
        <v>0.75</v>
      </c>
      <c r="M35" s="6">
        <v>95.333333333333329</v>
      </c>
      <c r="N35" s="13">
        <v>93</v>
      </c>
      <c r="O35" s="13">
        <v>5</v>
      </c>
      <c r="P35" s="13">
        <v>42</v>
      </c>
      <c r="Q35" s="13">
        <v>7</v>
      </c>
      <c r="R35" s="13">
        <v>77</v>
      </c>
      <c r="S35" s="13">
        <v>45</v>
      </c>
      <c r="T35" s="13">
        <v>41</v>
      </c>
      <c r="U35" s="13">
        <v>1.42</v>
      </c>
      <c r="V35" s="13">
        <v>0</v>
      </c>
      <c r="W35" s="13">
        <v>0</v>
      </c>
      <c r="X35" s="13">
        <v>0</v>
      </c>
      <c r="Y35" s="13">
        <v>3</v>
      </c>
      <c r="Z35" s="13">
        <v>418</v>
      </c>
      <c r="AA35" s="13">
        <v>1654</v>
      </c>
      <c r="AB35" s="13">
        <v>0.26300000000000001</v>
      </c>
      <c r="AC35" s="13">
        <v>17</v>
      </c>
      <c r="AD35" s="13">
        <v>2</v>
      </c>
      <c r="AE35" s="13">
        <v>10</v>
      </c>
      <c r="AF35" s="13">
        <v>5</v>
      </c>
      <c r="AG35" s="13">
        <v>5</v>
      </c>
      <c r="AH35" s="13">
        <v>2</v>
      </c>
      <c r="AI35" s="13">
        <v>1</v>
      </c>
    </row>
    <row r="36" spans="1:35" s="10" customFormat="1" x14ac:dyDescent="0.3">
      <c r="A36" s="13">
        <f>VLOOKUP(B36&amp;" "&amp;C36,키!$A$1:$B$531,2)</f>
        <v>392</v>
      </c>
      <c r="B36" s="14" t="s">
        <v>143</v>
      </c>
      <c r="C36" s="13" t="s">
        <v>140</v>
      </c>
      <c r="D36" s="13">
        <f>IF(M36/G36&gt;3.5,1,2)</f>
        <v>2</v>
      </c>
      <c r="E36" s="13" t="str">
        <f>IF(M36/G36&lt;3.5,IF(AND(F36&lt;=3.5,M36&gt;=50),"A",IF(AND(F36&lt;=5.25,M36&gt;=35),"B","C")),IF(OR(AND(F36&lt;=4,M36&gt;=150),AND(F36&lt;=3.5,M36&gt;=130)),"A",IF(OR(AND(F36&lt;=4.5,M36&gt;=80),AND(F36&lt;=5.5,M36&gt;=130)),"B","C")))</f>
        <v>B</v>
      </c>
      <c r="F36" s="15">
        <v>4.68</v>
      </c>
      <c r="G36" s="13">
        <v>48</v>
      </c>
      <c r="H36" s="13">
        <v>6</v>
      </c>
      <c r="I36" s="13">
        <v>6</v>
      </c>
      <c r="J36" s="13">
        <v>0</v>
      </c>
      <c r="K36" s="13">
        <v>1</v>
      </c>
      <c r="L36" s="13">
        <v>0.5</v>
      </c>
      <c r="M36" s="6">
        <v>119.33333333333333</v>
      </c>
      <c r="N36" s="13">
        <v>133</v>
      </c>
      <c r="O36" s="13">
        <v>15</v>
      </c>
      <c r="P36" s="13">
        <v>67</v>
      </c>
      <c r="Q36" s="13">
        <v>4</v>
      </c>
      <c r="R36" s="13">
        <v>92</v>
      </c>
      <c r="S36" s="13">
        <v>66</v>
      </c>
      <c r="T36" s="13">
        <v>62</v>
      </c>
      <c r="U36" s="13">
        <v>1.68</v>
      </c>
      <c r="V36" s="13">
        <v>0</v>
      </c>
      <c r="W36" s="13">
        <v>0</v>
      </c>
      <c r="X36" s="13">
        <v>2</v>
      </c>
      <c r="Y36" s="13">
        <v>0</v>
      </c>
      <c r="Z36" s="13">
        <v>542</v>
      </c>
      <c r="AA36" s="13">
        <v>2151</v>
      </c>
      <c r="AB36" s="13">
        <v>0.28699999999999998</v>
      </c>
      <c r="AC36" s="13">
        <v>13</v>
      </c>
      <c r="AD36" s="13">
        <v>2</v>
      </c>
      <c r="AE36" s="13">
        <v>2</v>
      </c>
      <c r="AF36" s="13">
        <v>5</v>
      </c>
      <c r="AG36" s="13">
        <v>0</v>
      </c>
      <c r="AH36" s="13">
        <v>3</v>
      </c>
      <c r="AI36" s="13">
        <v>1</v>
      </c>
    </row>
    <row r="37" spans="1:35" s="10" customFormat="1" x14ac:dyDescent="0.3">
      <c r="A37" s="13">
        <f>VLOOKUP(B37&amp;" "&amp;C37,키!$A$1:$B$531,2)</f>
        <v>412</v>
      </c>
      <c r="B37" s="14" t="s">
        <v>144</v>
      </c>
      <c r="C37" s="13" t="s">
        <v>140</v>
      </c>
      <c r="D37" s="13">
        <f>IF(M37/G37&gt;3.5,1,2)</f>
        <v>2</v>
      </c>
      <c r="E37" s="13" t="str">
        <f>IF(M37/G37&lt;3.5,IF(AND(F37&lt;=3.5,M37&gt;=50),"A",IF(AND(F37&lt;=5.25,M37&gt;=35),"B","C")),IF(OR(AND(F37&lt;=4,M37&gt;=150),AND(F37&lt;=3.5,M37&gt;=130)),"A",IF(OR(AND(F37&lt;=4.5,M37&gt;=80),AND(F37&lt;=5.5,M37&gt;=130)),"B","C")))</f>
        <v>B</v>
      </c>
      <c r="F37" s="15">
        <v>4.8899999999999997</v>
      </c>
      <c r="G37" s="13">
        <v>36</v>
      </c>
      <c r="H37" s="13">
        <v>1</v>
      </c>
      <c r="I37" s="13">
        <v>0</v>
      </c>
      <c r="J37" s="13">
        <v>0</v>
      </c>
      <c r="K37" s="13">
        <v>0</v>
      </c>
      <c r="L37" s="13">
        <v>1</v>
      </c>
      <c r="M37" s="6">
        <v>38.666666666666664</v>
      </c>
      <c r="N37" s="13">
        <v>47</v>
      </c>
      <c r="O37" s="13">
        <v>3</v>
      </c>
      <c r="P37" s="13">
        <v>10</v>
      </c>
      <c r="Q37" s="13">
        <v>1</v>
      </c>
      <c r="R37" s="13">
        <v>26</v>
      </c>
      <c r="S37" s="13">
        <v>24</v>
      </c>
      <c r="T37" s="13">
        <v>21</v>
      </c>
      <c r="U37" s="13">
        <v>1.47</v>
      </c>
      <c r="V37" s="13">
        <v>0</v>
      </c>
      <c r="W37" s="13">
        <v>0</v>
      </c>
      <c r="X37" s="13">
        <v>0</v>
      </c>
      <c r="Y37" s="13">
        <v>0</v>
      </c>
      <c r="Z37" s="13">
        <v>171</v>
      </c>
      <c r="AA37" s="13">
        <v>591</v>
      </c>
      <c r="AB37" s="13">
        <v>0.29699999999999999</v>
      </c>
      <c r="AC37" s="13">
        <v>13</v>
      </c>
      <c r="AD37" s="13">
        <v>0</v>
      </c>
      <c r="AE37" s="13">
        <v>2</v>
      </c>
      <c r="AF37" s="13">
        <v>0</v>
      </c>
      <c r="AG37" s="13">
        <v>1</v>
      </c>
      <c r="AH37" s="13">
        <v>1</v>
      </c>
      <c r="AI37" s="13">
        <v>0</v>
      </c>
    </row>
    <row r="38" spans="1:35" s="10" customFormat="1" x14ac:dyDescent="0.3">
      <c r="A38" s="13">
        <f>VLOOKUP(B38&amp;" "&amp;C38,키!$A$1:$B$531,2)</f>
        <v>246</v>
      </c>
      <c r="B38" s="14" t="s">
        <v>146</v>
      </c>
      <c r="C38" s="13" t="s">
        <v>140</v>
      </c>
      <c r="D38" s="13">
        <f>IF(M38/G38&gt;3.5,1,2)</f>
        <v>2</v>
      </c>
      <c r="E38" s="13" t="str">
        <f>IF(M38/G38&lt;3.5,IF(AND(F38&lt;=3.5,M38&gt;=50),"A",IF(AND(F38&lt;=5.25,M38&gt;=35),"B","C")),IF(OR(AND(F38&lt;=4,M38&gt;=150),AND(F38&lt;=3.5,M38&gt;=130)),"A",IF(OR(AND(F38&lt;=4.5,M38&gt;=80),AND(F38&lt;=5.5,M38&gt;=130)),"B","C")))</f>
        <v>B</v>
      </c>
      <c r="F38" s="15">
        <v>4.9800000000000004</v>
      </c>
      <c r="G38" s="13">
        <v>66</v>
      </c>
      <c r="H38" s="13">
        <v>8</v>
      </c>
      <c r="I38" s="13">
        <v>5</v>
      </c>
      <c r="J38" s="13">
        <v>0</v>
      </c>
      <c r="K38" s="13">
        <v>8</v>
      </c>
      <c r="L38" s="13">
        <v>0.61499999999999999</v>
      </c>
      <c r="M38" s="6">
        <v>97.666666666666671</v>
      </c>
      <c r="N38" s="13">
        <v>97</v>
      </c>
      <c r="O38" s="13">
        <v>10</v>
      </c>
      <c r="P38" s="13">
        <v>45</v>
      </c>
      <c r="Q38" s="13">
        <v>10</v>
      </c>
      <c r="R38" s="13">
        <v>77</v>
      </c>
      <c r="S38" s="13">
        <v>61</v>
      </c>
      <c r="T38" s="13">
        <v>54</v>
      </c>
      <c r="U38" s="13">
        <v>1.45</v>
      </c>
      <c r="V38" s="13">
        <v>0</v>
      </c>
      <c r="W38" s="13">
        <v>0</v>
      </c>
      <c r="X38" s="13">
        <v>0</v>
      </c>
      <c r="Y38" s="13">
        <v>0</v>
      </c>
      <c r="Z38" s="13">
        <v>437</v>
      </c>
      <c r="AA38" s="13">
        <v>1707</v>
      </c>
      <c r="AB38" s="13">
        <v>0.25900000000000001</v>
      </c>
      <c r="AC38" s="13">
        <v>11</v>
      </c>
      <c r="AD38" s="13">
        <v>2</v>
      </c>
      <c r="AE38" s="13">
        <v>4</v>
      </c>
      <c r="AF38" s="13">
        <v>4</v>
      </c>
      <c r="AG38" s="13">
        <v>0</v>
      </c>
      <c r="AH38" s="13">
        <v>7</v>
      </c>
      <c r="AI38" s="13">
        <v>0</v>
      </c>
    </row>
    <row r="39" spans="1:35" s="10" customFormat="1" x14ac:dyDescent="0.3">
      <c r="A39" s="13">
        <f>VLOOKUP(B39&amp;" "&amp;C39,키!$A$1:$B$531,2)</f>
        <v>455</v>
      </c>
      <c r="B39" s="14" t="s">
        <v>177</v>
      </c>
      <c r="C39" s="13" t="s">
        <v>167</v>
      </c>
      <c r="D39" s="13">
        <f>IF(M39/G39&gt;3.5,1,2)</f>
        <v>1</v>
      </c>
      <c r="E39" s="13" t="str">
        <f>IF(M39/G39&lt;3.5,IF(AND(F39&lt;=3.5,M39&gt;=50),"A",IF(AND(F39&lt;=5.25,M39&gt;=35),"B","C")),IF(OR(AND(F39&lt;=4,M39&gt;=150),AND(F39&lt;=3.5,M39&gt;=130)),"A",IF(OR(AND(F39&lt;=4.5,M39&gt;=80),AND(F39&lt;=5.5,M39&gt;=130)),"B","C")))</f>
        <v>B</v>
      </c>
      <c r="F39" s="15">
        <v>5.27</v>
      </c>
      <c r="G39" s="13">
        <v>30</v>
      </c>
      <c r="H39" s="13">
        <v>10</v>
      </c>
      <c r="I39" s="13">
        <v>13</v>
      </c>
      <c r="J39" s="13">
        <v>0</v>
      </c>
      <c r="K39" s="13">
        <v>0</v>
      </c>
      <c r="L39" s="13">
        <v>0.435</v>
      </c>
      <c r="M39" s="13">
        <v>152</v>
      </c>
      <c r="N39" s="13">
        <v>188</v>
      </c>
      <c r="O39" s="13">
        <v>16</v>
      </c>
      <c r="P39" s="13">
        <v>68</v>
      </c>
      <c r="Q39" s="13">
        <v>5</v>
      </c>
      <c r="R39" s="13">
        <v>125</v>
      </c>
      <c r="S39" s="13">
        <v>104</v>
      </c>
      <c r="T39" s="13">
        <v>89</v>
      </c>
      <c r="U39" s="13">
        <v>1.68</v>
      </c>
      <c r="V39" s="13">
        <v>0</v>
      </c>
      <c r="W39" s="13">
        <v>0</v>
      </c>
      <c r="X39" s="13">
        <v>11</v>
      </c>
      <c r="Y39" s="13">
        <v>0</v>
      </c>
      <c r="Z39" s="13">
        <v>705</v>
      </c>
      <c r="AA39" s="13">
        <v>2819</v>
      </c>
      <c r="AB39" s="13">
        <v>0.30599999999999999</v>
      </c>
      <c r="AC39" s="13">
        <v>30</v>
      </c>
      <c r="AD39" s="13">
        <v>1</v>
      </c>
      <c r="AE39" s="13">
        <v>9</v>
      </c>
      <c r="AF39" s="13">
        <v>9</v>
      </c>
      <c r="AG39" s="13">
        <v>0</v>
      </c>
      <c r="AH39" s="13">
        <v>5</v>
      </c>
      <c r="AI39" s="13">
        <v>1</v>
      </c>
    </row>
    <row r="40" spans="1:35" s="10" customFormat="1" x14ac:dyDescent="0.3">
      <c r="A40" s="13">
        <f>VLOOKUP(B40&amp;" "&amp;C40,키!$A$1:$B$531,2)</f>
        <v>473</v>
      </c>
      <c r="B40" s="14" t="s">
        <v>169</v>
      </c>
      <c r="C40" s="13" t="s">
        <v>167</v>
      </c>
      <c r="D40" s="13">
        <f>IF(M40/G40&gt;3.5,1,2)</f>
        <v>2</v>
      </c>
      <c r="E40" s="13" t="str">
        <f>IF(M40/G40&lt;3.5,IF(AND(F40&lt;=3.5,M40&gt;=50),"A",IF(AND(F40&lt;=5.25,M40&gt;=35),"B","C")),IF(OR(AND(F40&lt;=4,M40&gt;=150),AND(F40&lt;=3.5,M40&gt;=130)),"A",IF(OR(AND(F40&lt;=4.5,M40&gt;=80),AND(F40&lt;=5.5,M40&gt;=130)),"B","C")))</f>
        <v>B</v>
      </c>
      <c r="F40" s="15">
        <v>3.61</v>
      </c>
      <c r="G40" s="13">
        <v>54</v>
      </c>
      <c r="H40" s="13">
        <v>4</v>
      </c>
      <c r="I40" s="13">
        <v>3</v>
      </c>
      <c r="J40" s="13">
        <v>2</v>
      </c>
      <c r="K40" s="13">
        <v>10</v>
      </c>
      <c r="L40" s="13">
        <v>0.57099999999999995</v>
      </c>
      <c r="M40" s="6">
        <v>57.333333333333336</v>
      </c>
      <c r="N40" s="13">
        <v>74</v>
      </c>
      <c r="O40" s="13">
        <v>6</v>
      </c>
      <c r="P40" s="13">
        <v>8</v>
      </c>
      <c r="Q40" s="13">
        <v>3</v>
      </c>
      <c r="R40" s="13">
        <v>54</v>
      </c>
      <c r="S40" s="13">
        <v>26</v>
      </c>
      <c r="T40" s="13">
        <v>23</v>
      </c>
      <c r="U40" s="13">
        <v>1.43</v>
      </c>
      <c r="V40" s="13">
        <v>0</v>
      </c>
      <c r="W40" s="13">
        <v>0</v>
      </c>
      <c r="X40" s="13">
        <v>0</v>
      </c>
      <c r="Y40" s="13">
        <v>1</v>
      </c>
      <c r="Z40" s="13">
        <v>249</v>
      </c>
      <c r="AA40" s="13">
        <v>934</v>
      </c>
      <c r="AB40" s="13">
        <v>0.316</v>
      </c>
      <c r="AC40" s="13">
        <v>11</v>
      </c>
      <c r="AD40" s="13">
        <v>1</v>
      </c>
      <c r="AE40" s="13">
        <v>1</v>
      </c>
      <c r="AF40" s="13">
        <v>3</v>
      </c>
      <c r="AG40" s="13">
        <v>0</v>
      </c>
      <c r="AH40" s="13">
        <v>5</v>
      </c>
      <c r="AI40" s="13">
        <v>0</v>
      </c>
    </row>
    <row r="41" spans="1:35" s="10" customFormat="1" x14ac:dyDescent="0.3">
      <c r="A41" s="13">
        <f>VLOOKUP(B41&amp;" "&amp;C41,키!$A$1:$B$531,2)</f>
        <v>388</v>
      </c>
      <c r="B41" s="14" t="s">
        <v>171</v>
      </c>
      <c r="C41" s="13" t="s">
        <v>167</v>
      </c>
      <c r="D41" s="13">
        <f>IF(M41/G41&gt;3.5,1,2)</f>
        <v>2</v>
      </c>
      <c r="E41" s="13" t="str">
        <f>IF(M41/G41&lt;3.5,IF(AND(F41&lt;=3.5,M41&gt;=50),"A",IF(AND(F41&lt;=5.25,M41&gt;=35),"B","C")),IF(OR(AND(F41&lt;=4,M41&gt;=150),AND(F41&lt;=3.5,M41&gt;=130)),"A",IF(OR(AND(F41&lt;=4.5,M41&gt;=80),AND(F41&lt;=5.5,M41&gt;=130)),"B","C")))</f>
        <v>B</v>
      </c>
      <c r="F41" s="15">
        <v>4.37</v>
      </c>
      <c r="G41" s="13">
        <v>34</v>
      </c>
      <c r="H41" s="13">
        <v>3</v>
      </c>
      <c r="I41" s="13">
        <v>3</v>
      </c>
      <c r="J41" s="13">
        <v>15</v>
      </c>
      <c r="K41" s="13">
        <v>0</v>
      </c>
      <c r="L41" s="13">
        <v>0.5</v>
      </c>
      <c r="M41" s="13">
        <v>35</v>
      </c>
      <c r="N41" s="13">
        <v>45</v>
      </c>
      <c r="O41" s="13">
        <v>5</v>
      </c>
      <c r="P41" s="13">
        <v>10</v>
      </c>
      <c r="Q41" s="13">
        <v>1</v>
      </c>
      <c r="R41" s="13">
        <v>38</v>
      </c>
      <c r="S41" s="13">
        <v>18</v>
      </c>
      <c r="T41" s="13">
        <v>17</v>
      </c>
      <c r="U41" s="13">
        <v>1.57</v>
      </c>
      <c r="V41" s="13">
        <v>0</v>
      </c>
      <c r="W41" s="13">
        <v>0</v>
      </c>
      <c r="X41" s="13">
        <v>0</v>
      </c>
      <c r="Y41" s="13">
        <v>6</v>
      </c>
      <c r="Z41" s="13">
        <v>159</v>
      </c>
      <c r="AA41" s="13">
        <v>614</v>
      </c>
      <c r="AB41" s="13">
        <v>0.313</v>
      </c>
      <c r="AC41" s="13">
        <v>7</v>
      </c>
      <c r="AD41" s="13">
        <v>1</v>
      </c>
      <c r="AE41" s="13">
        <v>2</v>
      </c>
      <c r="AF41" s="13">
        <v>2</v>
      </c>
      <c r="AG41" s="13">
        <v>3</v>
      </c>
      <c r="AH41" s="13">
        <v>5</v>
      </c>
      <c r="AI41" s="13">
        <v>1</v>
      </c>
    </row>
    <row r="42" spans="1:35" s="10" customFormat="1" x14ac:dyDescent="0.3">
      <c r="A42" s="13">
        <f>VLOOKUP(B42&amp;" "&amp;C42,키!$A$1:$B$531,2)</f>
        <v>513</v>
      </c>
      <c r="B42" s="14" t="s">
        <v>175</v>
      </c>
      <c r="C42" s="13" t="s">
        <v>167</v>
      </c>
      <c r="D42" s="13">
        <f>IF(M42/G42&gt;3.5,1,2)</f>
        <v>2</v>
      </c>
      <c r="E42" s="13" t="str">
        <f>IF(M42/G42&lt;3.5,IF(AND(F42&lt;=3.5,M42&gt;=50),"A",IF(AND(F42&lt;=5.25,M42&gt;=35),"B","C")),IF(OR(AND(F42&lt;=4,M42&gt;=150),AND(F42&lt;=3.5,M42&gt;=130)),"A",IF(OR(AND(F42&lt;=4.5,M42&gt;=80),AND(F42&lt;=5.5,M42&gt;=130)),"B","C")))</f>
        <v>B</v>
      </c>
      <c r="F42" s="15">
        <v>4.9800000000000004</v>
      </c>
      <c r="G42" s="13">
        <v>50</v>
      </c>
      <c r="H42" s="13">
        <v>4</v>
      </c>
      <c r="I42" s="13">
        <v>4</v>
      </c>
      <c r="J42" s="13">
        <v>4</v>
      </c>
      <c r="K42" s="13">
        <v>5</v>
      </c>
      <c r="L42" s="13">
        <v>0.5</v>
      </c>
      <c r="M42" s="6">
        <v>90.333333333333329</v>
      </c>
      <c r="N42" s="13">
        <v>103</v>
      </c>
      <c r="O42" s="13">
        <v>10</v>
      </c>
      <c r="P42" s="13">
        <v>41</v>
      </c>
      <c r="Q42" s="13">
        <v>1</v>
      </c>
      <c r="R42" s="13">
        <v>83</v>
      </c>
      <c r="S42" s="13">
        <v>53</v>
      </c>
      <c r="T42" s="13">
        <v>50</v>
      </c>
      <c r="U42" s="13">
        <v>1.59</v>
      </c>
      <c r="V42" s="13">
        <v>0</v>
      </c>
      <c r="W42" s="13">
        <v>0</v>
      </c>
      <c r="X42" s="13">
        <v>2</v>
      </c>
      <c r="Y42" s="13">
        <v>3</v>
      </c>
      <c r="Z42" s="13">
        <v>407</v>
      </c>
      <c r="AA42" s="13">
        <v>1631</v>
      </c>
      <c r="AB42" s="13">
        <v>0.28799999999999998</v>
      </c>
      <c r="AC42" s="13">
        <v>17</v>
      </c>
      <c r="AD42" s="13">
        <v>1</v>
      </c>
      <c r="AE42" s="13">
        <v>3</v>
      </c>
      <c r="AF42" s="13">
        <v>4</v>
      </c>
      <c r="AG42" s="13">
        <v>2</v>
      </c>
      <c r="AH42" s="13">
        <v>8</v>
      </c>
      <c r="AI42" s="13">
        <v>0</v>
      </c>
    </row>
    <row r="43" spans="1:35" s="10" customFormat="1" x14ac:dyDescent="0.3">
      <c r="A43" s="13">
        <f>VLOOKUP(B43&amp;" "&amp;C43,키!$A$1:$B$531,2)</f>
        <v>37</v>
      </c>
      <c r="B43" s="14" t="s">
        <v>176</v>
      </c>
      <c r="C43" s="13" t="s">
        <v>167</v>
      </c>
      <c r="D43" s="13">
        <f>IF(M43/G43&gt;3.5,1,2)</f>
        <v>2</v>
      </c>
      <c r="E43" s="13" t="str">
        <f>IF(M43/G43&lt;3.5,IF(AND(F43&lt;=3.5,M43&gt;=50),"A",IF(AND(F43&lt;=5.25,M43&gt;=35),"B","C")),IF(OR(AND(F43&lt;=4,M43&gt;=150),AND(F43&lt;=3.5,M43&gt;=130)),"A",IF(OR(AND(F43&lt;=4.5,M43&gt;=80),AND(F43&lt;=5.5,M43&gt;=130)),"B","C")))</f>
        <v>B</v>
      </c>
      <c r="F43" s="15">
        <v>5.16</v>
      </c>
      <c r="G43" s="13">
        <v>54</v>
      </c>
      <c r="H43" s="13">
        <v>2</v>
      </c>
      <c r="I43" s="13">
        <v>6</v>
      </c>
      <c r="J43" s="13">
        <v>7</v>
      </c>
      <c r="K43" s="13">
        <v>14</v>
      </c>
      <c r="L43" s="13">
        <v>0.25</v>
      </c>
      <c r="M43" s="6">
        <v>52.333333333333336</v>
      </c>
      <c r="N43" s="13">
        <v>67</v>
      </c>
      <c r="O43" s="13">
        <v>5</v>
      </c>
      <c r="P43" s="13">
        <v>22</v>
      </c>
      <c r="Q43" s="13">
        <v>0</v>
      </c>
      <c r="R43" s="13">
        <v>39</v>
      </c>
      <c r="S43" s="13">
        <v>31</v>
      </c>
      <c r="T43" s="13">
        <v>30</v>
      </c>
      <c r="U43" s="13">
        <v>1.7</v>
      </c>
      <c r="V43" s="13">
        <v>0</v>
      </c>
      <c r="W43" s="13">
        <v>0</v>
      </c>
      <c r="X43" s="13">
        <v>0</v>
      </c>
      <c r="Y43" s="13">
        <v>4</v>
      </c>
      <c r="Z43" s="13">
        <v>241</v>
      </c>
      <c r="AA43" s="13">
        <v>970</v>
      </c>
      <c r="AB43" s="13">
        <v>0.312</v>
      </c>
      <c r="AC43" s="13">
        <v>10</v>
      </c>
      <c r="AD43" s="13">
        <v>1</v>
      </c>
      <c r="AE43" s="13">
        <v>3</v>
      </c>
      <c r="AF43" s="13">
        <v>1</v>
      </c>
      <c r="AG43" s="13">
        <v>1</v>
      </c>
      <c r="AH43" s="13">
        <v>2</v>
      </c>
      <c r="AI43" s="13">
        <v>0</v>
      </c>
    </row>
    <row r="44" spans="1:35" s="10" customFormat="1" x14ac:dyDescent="0.3">
      <c r="A44" s="13">
        <f>VLOOKUP(B44&amp;" "&amp;C44,키!$A$1:$B$531,2)</f>
        <v>496</v>
      </c>
      <c r="B44" s="14" t="s">
        <v>195</v>
      </c>
      <c r="C44" s="13" t="s">
        <v>193</v>
      </c>
      <c r="D44" s="13">
        <f>IF(M44/G44&gt;3.5,1,2)</f>
        <v>1</v>
      </c>
      <c r="E44" s="13" t="str">
        <f>IF(M44/G44&lt;3.5,IF(AND(F44&lt;=3.5,M44&gt;=50),"A",IF(AND(F44&lt;=5.25,M44&gt;=35),"B","C")),IF(OR(AND(F44&lt;=4,M44&gt;=150),AND(F44&lt;=3.5,M44&gt;=130)),"A",IF(OR(AND(F44&lt;=4.5,M44&gt;=80),AND(F44&lt;=5.5,M44&gt;=130)),"B","C")))</f>
        <v>B</v>
      </c>
      <c r="F44" s="15">
        <v>4.45</v>
      </c>
      <c r="G44" s="13">
        <v>31</v>
      </c>
      <c r="H44" s="13">
        <v>7</v>
      </c>
      <c r="I44" s="13">
        <v>13</v>
      </c>
      <c r="J44" s="13">
        <v>0</v>
      </c>
      <c r="K44" s="13">
        <v>0</v>
      </c>
      <c r="L44" s="13">
        <v>0.35</v>
      </c>
      <c r="M44" s="13">
        <v>182</v>
      </c>
      <c r="N44" s="13">
        <v>231</v>
      </c>
      <c r="O44" s="13">
        <v>23</v>
      </c>
      <c r="P44" s="13">
        <v>48</v>
      </c>
      <c r="Q44" s="13">
        <v>10</v>
      </c>
      <c r="R44" s="13">
        <v>144</v>
      </c>
      <c r="S44" s="13">
        <v>97</v>
      </c>
      <c r="T44" s="13">
        <v>90</v>
      </c>
      <c r="U44" s="13">
        <v>1.53</v>
      </c>
      <c r="V44" s="13">
        <v>0</v>
      </c>
      <c r="W44" s="13">
        <v>0</v>
      </c>
      <c r="X44" s="13">
        <v>16</v>
      </c>
      <c r="Y44" s="13">
        <v>0</v>
      </c>
      <c r="Z44" s="13">
        <v>803</v>
      </c>
      <c r="AA44" s="13">
        <v>3109</v>
      </c>
      <c r="AB44" s="13">
        <v>0.31900000000000001</v>
      </c>
      <c r="AC44" s="13">
        <v>39</v>
      </c>
      <c r="AD44" s="13">
        <v>1</v>
      </c>
      <c r="AE44" s="13">
        <v>13</v>
      </c>
      <c r="AF44" s="13">
        <v>8</v>
      </c>
      <c r="AG44" s="13">
        <v>0</v>
      </c>
      <c r="AH44" s="13">
        <v>6</v>
      </c>
      <c r="AI44" s="13">
        <v>3</v>
      </c>
    </row>
    <row r="45" spans="1:35" s="10" customFormat="1" x14ac:dyDescent="0.3">
      <c r="A45" s="13">
        <f>VLOOKUP(B45&amp;" "&amp;C45,키!$A$1:$B$531,2)</f>
        <v>449</v>
      </c>
      <c r="B45" s="14" t="s">
        <v>197</v>
      </c>
      <c r="C45" s="13" t="s">
        <v>193</v>
      </c>
      <c r="D45" s="13">
        <f>IF(M45/G45&gt;3.5,1,2)</f>
        <v>1</v>
      </c>
      <c r="E45" s="13" t="str">
        <f>IF(M45/G45&lt;3.5,IF(AND(F45&lt;=3.5,M45&gt;=50),"A",IF(AND(F45&lt;=5.25,M45&gt;=35),"B","C")),IF(OR(AND(F45&lt;=4,M45&gt;=150),AND(F45&lt;=3.5,M45&gt;=130)),"A",IF(OR(AND(F45&lt;=4.5,M45&gt;=80),AND(F45&lt;=5.5,M45&gt;=130)),"B","C")))</f>
        <v>B</v>
      </c>
      <c r="F45" s="15">
        <v>5.0999999999999996</v>
      </c>
      <c r="G45" s="13">
        <v>28</v>
      </c>
      <c r="H45" s="13">
        <v>6</v>
      </c>
      <c r="I45" s="13">
        <v>8</v>
      </c>
      <c r="J45" s="13">
        <v>0</v>
      </c>
      <c r="K45" s="13">
        <v>0</v>
      </c>
      <c r="L45" s="13">
        <v>0.42899999999999999</v>
      </c>
      <c r="M45" s="13">
        <v>134</v>
      </c>
      <c r="N45" s="13">
        <v>162</v>
      </c>
      <c r="O45" s="13">
        <v>14</v>
      </c>
      <c r="P45" s="13">
        <v>44</v>
      </c>
      <c r="Q45" s="13">
        <v>5</v>
      </c>
      <c r="R45" s="13">
        <v>63</v>
      </c>
      <c r="S45" s="13">
        <v>80</v>
      </c>
      <c r="T45" s="13">
        <v>76</v>
      </c>
      <c r="U45" s="13">
        <v>1.54</v>
      </c>
      <c r="V45" s="13">
        <v>1</v>
      </c>
      <c r="W45" s="13">
        <v>1</v>
      </c>
      <c r="X45" s="13">
        <v>6</v>
      </c>
      <c r="Y45" s="13">
        <v>0</v>
      </c>
      <c r="Z45" s="13">
        <v>594</v>
      </c>
      <c r="AA45" s="13">
        <v>2212</v>
      </c>
      <c r="AB45" s="13">
        <v>0.30199999999999999</v>
      </c>
      <c r="AC45" s="13">
        <v>36</v>
      </c>
      <c r="AD45" s="13">
        <v>3</v>
      </c>
      <c r="AE45" s="13">
        <v>5</v>
      </c>
      <c r="AF45" s="13">
        <v>4</v>
      </c>
      <c r="AG45" s="13">
        <v>0</v>
      </c>
      <c r="AH45" s="13">
        <v>2</v>
      </c>
      <c r="AI45" s="13">
        <v>1</v>
      </c>
    </row>
    <row r="46" spans="1:35" s="10" customFormat="1" x14ac:dyDescent="0.3">
      <c r="A46" s="13">
        <f>VLOOKUP(B46&amp;" "&amp;C46,키!$A$1:$B$531,2)</f>
        <v>214</v>
      </c>
      <c r="B46" s="14" t="s">
        <v>194</v>
      </c>
      <c r="C46" s="13" t="s">
        <v>193</v>
      </c>
      <c r="D46" s="13">
        <f>IF(M46/G46&gt;3.5,1,2)</f>
        <v>2</v>
      </c>
      <c r="E46" s="13" t="str">
        <f>IF(M46/G46&lt;3.5,IF(AND(F46&lt;=3.5,M46&gt;=50),"A",IF(AND(F46&lt;=5.25,M46&gt;=35),"B","C")),IF(OR(AND(F46&lt;=4,M46&gt;=150),AND(F46&lt;=3.5,M46&gt;=130)),"A",IF(OR(AND(F46&lt;=4.5,M46&gt;=80),AND(F46&lt;=5.5,M46&gt;=130)),"B","C")))</f>
        <v>B</v>
      </c>
      <c r="F46" s="15">
        <v>4.0199999999999996</v>
      </c>
      <c r="G46" s="13">
        <v>36</v>
      </c>
      <c r="H46" s="13">
        <v>1</v>
      </c>
      <c r="I46" s="13">
        <v>1</v>
      </c>
      <c r="J46" s="13">
        <v>1</v>
      </c>
      <c r="K46" s="13">
        <v>4</v>
      </c>
      <c r="L46" s="13">
        <v>0.5</v>
      </c>
      <c r="M46" s="6">
        <v>40.333333333333336</v>
      </c>
      <c r="N46" s="13">
        <v>47</v>
      </c>
      <c r="O46" s="13">
        <v>2</v>
      </c>
      <c r="P46" s="13">
        <v>18</v>
      </c>
      <c r="Q46" s="13">
        <v>0</v>
      </c>
      <c r="R46" s="13">
        <v>29</v>
      </c>
      <c r="S46" s="13">
        <v>21</v>
      </c>
      <c r="T46" s="13">
        <v>18</v>
      </c>
      <c r="U46" s="13">
        <v>1.61</v>
      </c>
      <c r="V46" s="13">
        <v>0</v>
      </c>
      <c r="W46" s="13">
        <v>0</v>
      </c>
      <c r="X46" s="13">
        <v>0</v>
      </c>
      <c r="Y46" s="13">
        <v>2</v>
      </c>
      <c r="Z46" s="13">
        <v>175</v>
      </c>
      <c r="AA46" s="13">
        <v>695</v>
      </c>
      <c r="AB46" s="13">
        <v>0.309</v>
      </c>
      <c r="AC46" s="13">
        <v>13</v>
      </c>
      <c r="AD46" s="13">
        <v>1</v>
      </c>
      <c r="AE46" s="13">
        <v>4</v>
      </c>
      <c r="AF46" s="13">
        <v>1</v>
      </c>
      <c r="AG46" s="13">
        <v>0</v>
      </c>
      <c r="AH46" s="13">
        <v>5</v>
      </c>
      <c r="AI46" s="13">
        <v>0</v>
      </c>
    </row>
    <row r="47" spans="1:35" s="10" customFormat="1" x14ac:dyDescent="0.3">
      <c r="A47" s="13">
        <f>VLOOKUP(B47&amp;" "&amp;C47,키!$A$1:$B$531,2)</f>
        <v>92</v>
      </c>
      <c r="B47" s="14" t="s">
        <v>196</v>
      </c>
      <c r="C47" s="13" t="s">
        <v>193</v>
      </c>
      <c r="D47" s="13">
        <f>IF(M47/G47&gt;3.5,1,2)</f>
        <v>2</v>
      </c>
      <c r="E47" s="13" t="str">
        <f>IF(M47/G47&lt;3.5,IF(AND(F47&lt;=3.5,M47&gt;=50),"A",IF(AND(F47&lt;=5.25,M47&gt;=35),"B","C")),IF(OR(AND(F47&lt;=4,M47&gt;=150),AND(F47&lt;=3.5,M47&gt;=130)),"A",IF(OR(AND(F47&lt;=4.5,M47&gt;=80),AND(F47&lt;=5.5,M47&gt;=130)),"B","C")))</f>
        <v>B</v>
      </c>
      <c r="F47" s="15">
        <v>4.97</v>
      </c>
      <c r="G47" s="13">
        <v>52</v>
      </c>
      <c r="H47" s="13">
        <v>8</v>
      </c>
      <c r="I47" s="13">
        <v>1</v>
      </c>
      <c r="J47" s="13">
        <v>14</v>
      </c>
      <c r="K47" s="13">
        <v>1</v>
      </c>
      <c r="L47" s="13">
        <v>0.88900000000000001</v>
      </c>
      <c r="M47" s="6">
        <v>54.333333333333336</v>
      </c>
      <c r="N47" s="13">
        <v>61</v>
      </c>
      <c r="O47" s="13">
        <v>6</v>
      </c>
      <c r="P47" s="13">
        <v>15</v>
      </c>
      <c r="Q47" s="13">
        <v>1</v>
      </c>
      <c r="R47" s="13">
        <v>73</v>
      </c>
      <c r="S47" s="13">
        <v>31</v>
      </c>
      <c r="T47" s="13">
        <v>30</v>
      </c>
      <c r="U47" s="13">
        <v>1.4</v>
      </c>
      <c r="V47" s="13">
        <v>0</v>
      </c>
      <c r="W47" s="13">
        <v>0</v>
      </c>
      <c r="X47" s="13">
        <v>0</v>
      </c>
      <c r="Y47" s="13">
        <v>3</v>
      </c>
      <c r="Z47" s="13">
        <v>235</v>
      </c>
      <c r="AA47" s="13">
        <v>983</v>
      </c>
      <c r="AB47" s="13">
        <v>0.28399999999999997</v>
      </c>
      <c r="AC47" s="13">
        <v>13</v>
      </c>
      <c r="AD47" s="13">
        <v>0</v>
      </c>
      <c r="AE47" s="13">
        <v>3</v>
      </c>
      <c r="AF47" s="13">
        <v>1</v>
      </c>
      <c r="AG47" s="13">
        <v>0</v>
      </c>
      <c r="AH47" s="13">
        <v>3</v>
      </c>
      <c r="AI47" s="13">
        <v>0</v>
      </c>
    </row>
    <row r="48" spans="1:35" s="10" customFormat="1" x14ac:dyDescent="0.3">
      <c r="A48" s="13">
        <f>VLOOKUP(B48&amp;" "&amp;C48,키!$A$1:$B$531,2)</f>
        <v>364</v>
      </c>
      <c r="B48" s="14" t="s">
        <v>198</v>
      </c>
      <c r="C48" s="13" t="s">
        <v>193</v>
      </c>
      <c r="D48" s="13">
        <f>IF(M48/G48&gt;3.5,1,2)</f>
        <v>2</v>
      </c>
      <c r="E48" s="13" t="str">
        <f>IF(M48/G48&lt;3.5,IF(AND(F48&lt;=3.5,M48&gt;=50),"A",IF(AND(F48&lt;=5.25,M48&gt;=35),"B","C")),IF(OR(AND(F48&lt;=4,M48&gt;=150),AND(F48&lt;=3.5,M48&gt;=130)),"A",IF(OR(AND(F48&lt;=4.5,M48&gt;=80),AND(F48&lt;=5.5,M48&gt;=130)),"B","C")))</f>
        <v>B</v>
      </c>
      <c r="F48" s="15">
        <v>5.13</v>
      </c>
      <c r="G48" s="13">
        <v>47</v>
      </c>
      <c r="H48" s="13">
        <v>3</v>
      </c>
      <c r="I48" s="13">
        <v>1</v>
      </c>
      <c r="J48" s="13">
        <v>1</v>
      </c>
      <c r="K48" s="13">
        <v>2</v>
      </c>
      <c r="L48" s="13">
        <v>0.75</v>
      </c>
      <c r="M48" s="6">
        <v>40.333333333333336</v>
      </c>
      <c r="N48" s="13">
        <v>48</v>
      </c>
      <c r="O48" s="13">
        <v>6</v>
      </c>
      <c r="P48" s="13">
        <v>15</v>
      </c>
      <c r="Q48" s="13">
        <v>2</v>
      </c>
      <c r="R48" s="13">
        <v>38</v>
      </c>
      <c r="S48" s="13">
        <v>24</v>
      </c>
      <c r="T48" s="13">
        <v>23</v>
      </c>
      <c r="U48" s="13">
        <v>1.56</v>
      </c>
      <c r="V48" s="13">
        <v>0</v>
      </c>
      <c r="W48" s="13">
        <v>0</v>
      </c>
      <c r="X48" s="13">
        <v>0</v>
      </c>
      <c r="Y48" s="13">
        <v>0</v>
      </c>
      <c r="Z48" s="13">
        <v>182</v>
      </c>
      <c r="AA48" s="13">
        <v>715</v>
      </c>
      <c r="AB48" s="13">
        <v>0.29299999999999998</v>
      </c>
      <c r="AC48" s="13">
        <v>6</v>
      </c>
      <c r="AD48" s="13">
        <v>3</v>
      </c>
      <c r="AE48" s="13">
        <v>0</v>
      </c>
      <c r="AF48" s="13">
        <v>1</v>
      </c>
      <c r="AG48" s="13">
        <v>0</v>
      </c>
      <c r="AH48" s="13">
        <v>3</v>
      </c>
      <c r="AI48" s="13">
        <v>0</v>
      </c>
    </row>
    <row r="49" spans="1:35" s="10" customFormat="1" x14ac:dyDescent="0.3">
      <c r="A49" s="13">
        <f>VLOOKUP(B49&amp;" "&amp;C49,키!$A$1:$B$531,2)</f>
        <v>146</v>
      </c>
      <c r="B49" s="14" t="s">
        <v>226</v>
      </c>
      <c r="C49" s="13" t="s">
        <v>220</v>
      </c>
      <c r="D49" s="13">
        <f>IF(M49/G49&gt;3.5,1,2)</f>
        <v>1</v>
      </c>
      <c r="E49" s="13" t="str">
        <f>IF(M49/G49&lt;3.5,IF(AND(F49&lt;=3.5,M49&gt;=50),"A",IF(AND(F49&lt;=5.25,M49&gt;=35),"B","C")),IF(OR(AND(F49&lt;=4,M49&gt;=150),AND(F49&lt;=3.5,M49&gt;=130)),"A",IF(OR(AND(F49&lt;=4.5,M49&gt;=80),AND(F49&lt;=5.5,M49&gt;=130)),"B","C")))</f>
        <v>B</v>
      </c>
      <c r="F49" s="15">
        <v>4.3</v>
      </c>
      <c r="G49" s="13">
        <v>29</v>
      </c>
      <c r="H49" s="13">
        <v>13</v>
      </c>
      <c r="I49" s="13">
        <v>11</v>
      </c>
      <c r="J49" s="13">
        <v>0</v>
      </c>
      <c r="K49" s="13">
        <v>0</v>
      </c>
      <c r="L49" s="13">
        <v>0.54200000000000004</v>
      </c>
      <c r="M49" s="6">
        <v>161.33333333333334</v>
      </c>
      <c r="N49" s="13">
        <v>152</v>
      </c>
      <c r="O49" s="13">
        <v>14</v>
      </c>
      <c r="P49" s="13">
        <v>70</v>
      </c>
      <c r="Q49" s="13">
        <v>21</v>
      </c>
      <c r="R49" s="13">
        <v>138</v>
      </c>
      <c r="S49" s="13">
        <v>83</v>
      </c>
      <c r="T49" s="13">
        <v>77</v>
      </c>
      <c r="U49" s="13">
        <v>1.38</v>
      </c>
      <c r="V49" s="13">
        <v>1</v>
      </c>
      <c r="W49" s="13">
        <v>1</v>
      </c>
      <c r="X49" s="13">
        <v>14</v>
      </c>
      <c r="Y49" s="13">
        <v>0</v>
      </c>
      <c r="Z49" s="13">
        <v>701</v>
      </c>
      <c r="AA49" s="13">
        <v>2743</v>
      </c>
      <c r="AB49" s="13">
        <v>0.255</v>
      </c>
      <c r="AC49" s="13">
        <v>25</v>
      </c>
      <c r="AD49" s="13">
        <v>0</v>
      </c>
      <c r="AE49" s="13">
        <v>5</v>
      </c>
      <c r="AF49" s="13">
        <v>8</v>
      </c>
      <c r="AG49" s="13">
        <v>0</v>
      </c>
      <c r="AH49" s="13">
        <v>13</v>
      </c>
      <c r="AI49" s="13">
        <v>0</v>
      </c>
    </row>
    <row r="50" spans="1:35" s="10" customFormat="1" x14ac:dyDescent="0.3">
      <c r="A50" s="13">
        <f>VLOOKUP(B50&amp;" "&amp;C50,키!$A$1:$B$531,2)</f>
        <v>288</v>
      </c>
      <c r="B50" s="14" t="s">
        <v>229</v>
      </c>
      <c r="C50" s="13" t="s">
        <v>220</v>
      </c>
      <c r="D50" s="13">
        <f>IF(M50/G50&gt;3.5,1,2)</f>
        <v>1</v>
      </c>
      <c r="E50" s="13" t="str">
        <f>IF(M50/G50&lt;3.5,IF(AND(F50&lt;=3.5,M50&gt;=50),"A",IF(AND(F50&lt;=5.25,M50&gt;=35),"B","C")),IF(OR(AND(F50&lt;=4,M50&gt;=150),AND(F50&lt;=3.5,M50&gt;=130)),"A",IF(OR(AND(F50&lt;=4.5,M50&gt;=80),AND(F50&lt;=5.5,M50&gt;=130)),"B","C")))</f>
        <v>B</v>
      </c>
      <c r="F50" s="15">
        <v>4.91</v>
      </c>
      <c r="G50" s="13">
        <v>28</v>
      </c>
      <c r="H50" s="13">
        <v>6</v>
      </c>
      <c r="I50" s="13">
        <v>11</v>
      </c>
      <c r="J50" s="13">
        <v>0</v>
      </c>
      <c r="K50" s="13">
        <v>1</v>
      </c>
      <c r="L50" s="13">
        <v>0.35299999999999998</v>
      </c>
      <c r="M50" s="13">
        <v>132</v>
      </c>
      <c r="N50" s="13">
        <v>166</v>
      </c>
      <c r="O50" s="13">
        <v>16</v>
      </c>
      <c r="P50" s="13">
        <v>36</v>
      </c>
      <c r="Q50" s="13">
        <v>18</v>
      </c>
      <c r="R50" s="13">
        <v>81</v>
      </c>
      <c r="S50" s="13">
        <v>89</v>
      </c>
      <c r="T50" s="13">
        <v>72</v>
      </c>
      <c r="U50" s="13">
        <v>1.53</v>
      </c>
      <c r="V50" s="13">
        <v>1</v>
      </c>
      <c r="W50" s="13">
        <v>1</v>
      </c>
      <c r="X50" s="13">
        <v>11</v>
      </c>
      <c r="Y50" s="13">
        <v>0</v>
      </c>
      <c r="Z50" s="13">
        <v>599</v>
      </c>
      <c r="AA50" s="13">
        <v>2092</v>
      </c>
      <c r="AB50" s="13">
        <v>0.309</v>
      </c>
      <c r="AC50" s="13">
        <v>30</v>
      </c>
      <c r="AD50" s="13">
        <v>0</v>
      </c>
      <c r="AE50" s="13">
        <v>3</v>
      </c>
      <c r="AF50" s="13">
        <v>4</v>
      </c>
      <c r="AG50" s="13">
        <v>1</v>
      </c>
      <c r="AH50" s="13">
        <v>1</v>
      </c>
      <c r="AI50" s="13">
        <v>0</v>
      </c>
    </row>
    <row r="51" spans="1:35" s="10" customFormat="1" x14ac:dyDescent="0.3">
      <c r="A51" s="13">
        <f>VLOOKUP(B51&amp;" "&amp;C51,키!$A$1:$B$531,2)</f>
        <v>235</v>
      </c>
      <c r="B51" s="14" t="s">
        <v>232</v>
      </c>
      <c r="C51" s="13" t="s">
        <v>220</v>
      </c>
      <c r="D51" s="13">
        <f>IF(M51/G51&gt;3.5,1,2)</f>
        <v>1</v>
      </c>
      <c r="E51" s="13" t="str">
        <f>IF(M51/G51&lt;3.5,IF(AND(F51&lt;=3.5,M51&gt;=50),"A",IF(AND(F51&lt;=5.25,M51&gt;=35),"B","C")),IF(OR(AND(F51&lt;=4,M51&gt;=150),AND(F51&lt;=3.5,M51&gt;=130)),"A",IF(OR(AND(F51&lt;=4.5,M51&gt;=80),AND(F51&lt;=5.5,M51&gt;=130)),"B","C")))</f>
        <v>B</v>
      </c>
      <c r="F51" s="15">
        <v>5.16</v>
      </c>
      <c r="G51" s="13">
        <v>33</v>
      </c>
      <c r="H51" s="13">
        <v>10</v>
      </c>
      <c r="I51" s="13">
        <v>9</v>
      </c>
      <c r="J51" s="13">
        <v>0</v>
      </c>
      <c r="K51" s="13">
        <v>0</v>
      </c>
      <c r="L51" s="13">
        <v>0.52600000000000002</v>
      </c>
      <c r="M51" s="13">
        <v>199</v>
      </c>
      <c r="N51" s="13">
        <v>258</v>
      </c>
      <c r="O51" s="13">
        <v>12</v>
      </c>
      <c r="P51" s="13">
        <v>38</v>
      </c>
      <c r="Q51" s="13">
        <v>9</v>
      </c>
      <c r="R51" s="13">
        <v>107</v>
      </c>
      <c r="S51" s="13">
        <v>121</v>
      </c>
      <c r="T51" s="13">
        <v>114</v>
      </c>
      <c r="U51" s="13">
        <v>1.49</v>
      </c>
      <c r="V51" s="13">
        <v>0</v>
      </c>
      <c r="W51" s="13">
        <v>0</v>
      </c>
      <c r="X51" s="13">
        <v>17</v>
      </c>
      <c r="Y51" s="13">
        <v>0</v>
      </c>
      <c r="Z51" s="13">
        <v>870</v>
      </c>
      <c r="AA51" s="13">
        <v>3166</v>
      </c>
      <c r="AB51" s="13">
        <v>0.31900000000000001</v>
      </c>
      <c r="AC51" s="13">
        <v>47</v>
      </c>
      <c r="AD51" s="13">
        <v>8</v>
      </c>
      <c r="AE51" s="13">
        <v>11</v>
      </c>
      <c r="AF51" s="13">
        <v>4</v>
      </c>
      <c r="AG51" s="13">
        <v>2</v>
      </c>
      <c r="AH51" s="13">
        <v>6</v>
      </c>
      <c r="AI51" s="13">
        <v>0</v>
      </c>
    </row>
    <row r="52" spans="1:35" s="10" customFormat="1" x14ac:dyDescent="0.3">
      <c r="A52" s="13">
        <f>VLOOKUP(B52&amp;" "&amp;C52,키!$A$1:$B$531,2)</f>
        <v>113</v>
      </c>
      <c r="B52" s="14" t="s">
        <v>224</v>
      </c>
      <c r="C52" s="13" t="s">
        <v>220</v>
      </c>
      <c r="D52" s="13">
        <f>IF(M52/G52&gt;3.5,1,2)</f>
        <v>2</v>
      </c>
      <c r="E52" s="13" t="str">
        <f>IF(M52/G52&lt;3.5,IF(AND(F52&lt;=3.5,M52&gt;=50),"A",IF(AND(F52&lt;=5.25,M52&gt;=35),"B","C")),IF(OR(AND(F52&lt;=4,M52&gt;=150),AND(F52&lt;=3.5,M52&gt;=130)),"A",IF(OR(AND(F52&lt;=4.5,M52&gt;=80),AND(F52&lt;=5.5,M52&gt;=130)),"B","C")))</f>
        <v>B</v>
      </c>
      <c r="F52" s="15">
        <v>3.57</v>
      </c>
      <c r="G52" s="13">
        <v>51</v>
      </c>
      <c r="H52" s="13">
        <v>3</v>
      </c>
      <c r="I52" s="13">
        <v>4</v>
      </c>
      <c r="J52" s="13">
        <v>0</v>
      </c>
      <c r="K52" s="13">
        <v>17</v>
      </c>
      <c r="L52" s="13">
        <v>0.42899999999999999</v>
      </c>
      <c r="M52" s="13">
        <v>63</v>
      </c>
      <c r="N52" s="13">
        <v>52</v>
      </c>
      <c r="O52" s="13">
        <v>9</v>
      </c>
      <c r="P52" s="13">
        <v>18</v>
      </c>
      <c r="Q52" s="13">
        <v>5</v>
      </c>
      <c r="R52" s="13">
        <v>56</v>
      </c>
      <c r="S52" s="13">
        <v>25</v>
      </c>
      <c r="T52" s="13">
        <v>25</v>
      </c>
      <c r="U52" s="13">
        <v>1.1100000000000001</v>
      </c>
      <c r="V52" s="13">
        <v>0</v>
      </c>
      <c r="W52" s="13">
        <v>0</v>
      </c>
      <c r="X52" s="13">
        <v>0</v>
      </c>
      <c r="Y52" s="13">
        <v>1</v>
      </c>
      <c r="Z52" s="13">
        <v>258</v>
      </c>
      <c r="AA52" s="13">
        <v>1049</v>
      </c>
      <c r="AB52" s="13">
        <v>0.22500000000000001</v>
      </c>
      <c r="AC52" s="13">
        <v>10</v>
      </c>
      <c r="AD52" s="13">
        <v>1</v>
      </c>
      <c r="AE52" s="13">
        <v>2</v>
      </c>
      <c r="AF52" s="13">
        <v>2</v>
      </c>
      <c r="AG52" s="13">
        <v>3</v>
      </c>
      <c r="AH52" s="13">
        <v>4</v>
      </c>
      <c r="AI52" s="13">
        <v>0</v>
      </c>
    </row>
    <row r="53" spans="1:35" s="10" customFormat="1" x14ac:dyDescent="0.3">
      <c r="A53" s="13">
        <f>VLOOKUP(B53&amp;" "&amp;C53,키!$A$1:$B$531,2)</f>
        <v>383</v>
      </c>
      <c r="B53" s="14" t="s">
        <v>225</v>
      </c>
      <c r="C53" s="13" t="s">
        <v>220</v>
      </c>
      <c r="D53" s="13">
        <f>IF(M53/G53&gt;3.5,1,2)</f>
        <v>2</v>
      </c>
      <c r="E53" s="13" t="str">
        <f>IF(M53/G53&lt;3.5,IF(AND(F53&lt;=3.5,M53&gt;=50),"A",IF(AND(F53&lt;=5.25,M53&gt;=35),"B","C")),IF(OR(AND(F53&lt;=4,M53&gt;=150),AND(F53&lt;=3.5,M53&gt;=130)),"A",IF(OR(AND(F53&lt;=4.5,M53&gt;=80),AND(F53&lt;=5.5,M53&gt;=130)),"B","C")))</f>
        <v>B</v>
      </c>
      <c r="F53" s="15">
        <v>3.82</v>
      </c>
      <c r="G53" s="13">
        <v>67</v>
      </c>
      <c r="H53" s="13">
        <v>3</v>
      </c>
      <c r="I53" s="13">
        <v>8</v>
      </c>
      <c r="J53" s="13">
        <v>28</v>
      </c>
      <c r="K53" s="13">
        <v>0</v>
      </c>
      <c r="L53" s="13">
        <v>0.27300000000000002</v>
      </c>
      <c r="M53" s="6">
        <v>70.666666666666671</v>
      </c>
      <c r="N53" s="13">
        <v>73</v>
      </c>
      <c r="O53" s="13">
        <v>5</v>
      </c>
      <c r="P53" s="13">
        <v>36</v>
      </c>
      <c r="Q53" s="13">
        <v>6</v>
      </c>
      <c r="R53" s="13">
        <v>87</v>
      </c>
      <c r="S53" s="13">
        <v>31</v>
      </c>
      <c r="T53" s="13">
        <v>30</v>
      </c>
      <c r="U53" s="13">
        <v>1.54</v>
      </c>
      <c r="V53" s="13">
        <v>0</v>
      </c>
      <c r="W53" s="13">
        <v>0</v>
      </c>
      <c r="X53" s="13">
        <v>0</v>
      </c>
      <c r="Y53" s="13">
        <v>5</v>
      </c>
      <c r="Z53" s="13">
        <v>317</v>
      </c>
      <c r="AA53" s="13">
        <v>1238</v>
      </c>
      <c r="AB53" s="13">
        <v>0.27100000000000002</v>
      </c>
      <c r="AC53" s="13">
        <v>10</v>
      </c>
      <c r="AD53" s="13">
        <v>2</v>
      </c>
      <c r="AE53" s="13">
        <v>2</v>
      </c>
      <c r="AF53" s="13">
        <v>3</v>
      </c>
      <c r="AG53" s="13">
        <v>4</v>
      </c>
      <c r="AH53" s="13">
        <v>6</v>
      </c>
      <c r="AI53" s="13">
        <v>0</v>
      </c>
    </row>
    <row r="54" spans="1:35" s="10" customFormat="1" x14ac:dyDescent="0.3">
      <c r="A54" s="13">
        <f>VLOOKUP(B54&amp;" "&amp;C54,키!$A$1:$B$531,2)</f>
        <v>457</v>
      </c>
      <c r="B54" s="14" t="s">
        <v>228</v>
      </c>
      <c r="C54" s="13" t="s">
        <v>220</v>
      </c>
      <c r="D54" s="13">
        <f>IF(M54/G54&gt;3.5,1,2)</f>
        <v>2</v>
      </c>
      <c r="E54" s="13" t="str">
        <f>IF(M54/G54&lt;3.5,IF(AND(F54&lt;=3.5,M54&gt;=50),"A",IF(AND(F54&lt;=5.25,M54&gt;=35),"B","C")),IF(OR(AND(F54&lt;=4,M54&gt;=150),AND(F54&lt;=3.5,M54&gt;=130)),"A",IF(OR(AND(F54&lt;=4.5,M54&gt;=80),AND(F54&lt;=5.5,M54&gt;=130)),"B","C")))</f>
        <v>B</v>
      </c>
      <c r="F54" s="15">
        <v>4.67</v>
      </c>
      <c r="G54" s="13">
        <v>75</v>
      </c>
      <c r="H54" s="13">
        <v>0</v>
      </c>
      <c r="I54" s="13">
        <v>4</v>
      </c>
      <c r="J54" s="13">
        <v>1</v>
      </c>
      <c r="K54" s="13">
        <v>17</v>
      </c>
      <c r="L54" s="13">
        <v>0</v>
      </c>
      <c r="M54" s="13">
        <v>54</v>
      </c>
      <c r="N54" s="13">
        <v>57</v>
      </c>
      <c r="O54" s="13">
        <v>5</v>
      </c>
      <c r="P54" s="13">
        <v>37</v>
      </c>
      <c r="Q54" s="13">
        <v>2</v>
      </c>
      <c r="R54" s="13">
        <v>54</v>
      </c>
      <c r="S54" s="13">
        <v>30</v>
      </c>
      <c r="T54" s="13">
        <v>28</v>
      </c>
      <c r="U54" s="13">
        <v>1.74</v>
      </c>
      <c r="V54" s="13">
        <v>0</v>
      </c>
      <c r="W54" s="13">
        <v>0</v>
      </c>
      <c r="X54" s="13">
        <v>0</v>
      </c>
      <c r="Y54" s="13">
        <v>2</v>
      </c>
      <c r="Z54" s="13">
        <v>254</v>
      </c>
      <c r="AA54" s="13">
        <v>1033</v>
      </c>
      <c r="AB54" s="13">
        <v>0.27300000000000002</v>
      </c>
      <c r="AC54" s="13">
        <v>10</v>
      </c>
      <c r="AD54" s="13">
        <v>1</v>
      </c>
      <c r="AE54" s="13">
        <v>4</v>
      </c>
      <c r="AF54" s="13">
        <v>2</v>
      </c>
      <c r="AG54" s="13">
        <v>4</v>
      </c>
      <c r="AH54" s="13">
        <v>1</v>
      </c>
      <c r="AI54" s="13">
        <v>0</v>
      </c>
    </row>
    <row r="55" spans="1:35" s="10" customFormat="1" x14ac:dyDescent="0.3">
      <c r="A55" s="13">
        <f>VLOOKUP(B55&amp;" "&amp;C55,키!$A$1:$B$531,2)</f>
        <v>226</v>
      </c>
      <c r="B55" s="14" t="s">
        <v>230</v>
      </c>
      <c r="C55" s="13" t="s">
        <v>220</v>
      </c>
      <c r="D55" s="13">
        <f>IF(M55/G55&gt;3.5,1,2)</f>
        <v>2</v>
      </c>
      <c r="E55" s="13" t="str">
        <f>IF(M55/G55&lt;3.5,IF(AND(F55&lt;=3.5,M55&gt;=50),"A",IF(AND(F55&lt;=5.25,M55&gt;=35),"B","C")),IF(OR(AND(F55&lt;=4,M55&gt;=150),AND(F55&lt;=3.5,M55&gt;=130)),"A",IF(OR(AND(F55&lt;=4.5,M55&gt;=80),AND(F55&lt;=5.5,M55&gt;=130)),"B","C")))</f>
        <v>B</v>
      </c>
      <c r="F55" s="15">
        <v>4.95</v>
      </c>
      <c r="G55" s="13">
        <v>19</v>
      </c>
      <c r="H55" s="13">
        <v>1</v>
      </c>
      <c r="I55" s="13">
        <v>0</v>
      </c>
      <c r="J55" s="13">
        <v>0</v>
      </c>
      <c r="K55" s="13">
        <v>2</v>
      </c>
      <c r="L55" s="13">
        <v>1</v>
      </c>
      <c r="M55" s="6">
        <v>36.333333333333336</v>
      </c>
      <c r="N55" s="13">
        <v>41</v>
      </c>
      <c r="O55" s="13">
        <v>4</v>
      </c>
      <c r="P55" s="13">
        <v>22</v>
      </c>
      <c r="Q55" s="13">
        <v>2</v>
      </c>
      <c r="R55" s="13">
        <v>20</v>
      </c>
      <c r="S55" s="13">
        <v>23</v>
      </c>
      <c r="T55" s="13">
        <v>20</v>
      </c>
      <c r="U55" s="13">
        <v>1.73</v>
      </c>
      <c r="V55" s="13">
        <v>0</v>
      </c>
      <c r="W55" s="13">
        <v>0</v>
      </c>
      <c r="X55" s="13">
        <v>0</v>
      </c>
      <c r="Y55" s="13">
        <v>2</v>
      </c>
      <c r="Z55" s="13">
        <v>175</v>
      </c>
      <c r="AA55" s="13">
        <v>665</v>
      </c>
      <c r="AB55" s="13">
        <v>0.28100000000000003</v>
      </c>
      <c r="AC55" s="13">
        <v>9</v>
      </c>
      <c r="AD55" s="13">
        <v>0</v>
      </c>
      <c r="AE55" s="13">
        <v>2</v>
      </c>
      <c r="AF55" s="13">
        <v>3</v>
      </c>
      <c r="AG55" s="13">
        <v>0</v>
      </c>
      <c r="AH55" s="13">
        <v>0</v>
      </c>
      <c r="AI55" s="13">
        <v>0</v>
      </c>
    </row>
    <row r="56" spans="1:35" s="10" customFormat="1" x14ac:dyDescent="0.3">
      <c r="A56" s="13">
        <f>VLOOKUP(B56&amp;" "&amp;C56,키!$A$1:$B$531,2)</f>
        <v>251</v>
      </c>
      <c r="B56" s="14" t="s">
        <v>231</v>
      </c>
      <c r="C56" s="13" t="s">
        <v>220</v>
      </c>
      <c r="D56" s="13">
        <f>IF(M56/G56&gt;3.5,1,2)</f>
        <v>2</v>
      </c>
      <c r="E56" s="13" t="str">
        <f>IF(M56/G56&lt;3.5,IF(AND(F56&lt;=3.5,M56&gt;=50),"A",IF(AND(F56&lt;=5.25,M56&gt;=35),"B","C")),IF(OR(AND(F56&lt;=4,M56&gt;=150),AND(F56&lt;=3.5,M56&gt;=130)),"A",IF(OR(AND(F56&lt;=4.5,M56&gt;=80),AND(F56&lt;=5.5,M56&gt;=130)),"B","C")))</f>
        <v>B</v>
      </c>
      <c r="F56" s="15">
        <v>4.96</v>
      </c>
      <c r="G56" s="13">
        <v>49</v>
      </c>
      <c r="H56" s="13">
        <v>3</v>
      </c>
      <c r="I56" s="13">
        <v>1</v>
      </c>
      <c r="J56" s="13">
        <v>1</v>
      </c>
      <c r="K56" s="13">
        <v>9</v>
      </c>
      <c r="L56" s="13">
        <v>0.75</v>
      </c>
      <c r="M56" s="6">
        <v>45.333333333333336</v>
      </c>
      <c r="N56" s="13">
        <v>41</v>
      </c>
      <c r="O56" s="13">
        <v>3</v>
      </c>
      <c r="P56" s="13">
        <v>24</v>
      </c>
      <c r="Q56" s="13">
        <v>4</v>
      </c>
      <c r="R56" s="13">
        <v>31</v>
      </c>
      <c r="S56" s="13">
        <v>26</v>
      </c>
      <c r="T56" s="13">
        <v>25</v>
      </c>
      <c r="U56" s="13">
        <v>1.43</v>
      </c>
      <c r="V56" s="13">
        <v>0</v>
      </c>
      <c r="W56" s="13">
        <v>0</v>
      </c>
      <c r="X56" s="13">
        <v>0</v>
      </c>
      <c r="Y56" s="13">
        <v>2</v>
      </c>
      <c r="Z56" s="13">
        <v>199</v>
      </c>
      <c r="AA56" s="13">
        <v>746</v>
      </c>
      <c r="AB56" s="13">
        <v>0.252</v>
      </c>
      <c r="AC56" s="13">
        <v>9</v>
      </c>
      <c r="AD56" s="13">
        <v>1</v>
      </c>
      <c r="AE56" s="13">
        <v>4</v>
      </c>
      <c r="AF56" s="13">
        <v>4</v>
      </c>
      <c r="AG56" s="13">
        <v>3</v>
      </c>
      <c r="AH56" s="13">
        <v>3</v>
      </c>
      <c r="AI56" s="13">
        <v>0</v>
      </c>
    </row>
    <row r="57" spans="1:35" s="10" customFormat="1" x14ac:dyDescent="0.3">
      <c r="A57" s="13">
        <f>VLOOKUP(B57&amp;" "&amp;C57,키!$A$1:$B$531,2)</f>
        <v>248</v>
      </c>
      <c r="B57" s="14" t="s">
        <v>258</v>
      </c>
      <c r="C57" s="13" t="s">
        <v>248</v>
      </c>
      <c r="D57" s="13">
        <f>IF(M57/G57&gt;3.5,1,2)</f>
        <v>1</v>
      </c>
      <c r="E57" s="13" t="str">
        <f>IF(M57/G57&lt;3.5,IF(AND(F57&lt;=3.5,M57&gt;=50),"A",IF(AND(F57&lt;=5.25,M57&gt;=35),"B","C")),IF(OR(AND(F57&lt;=4,M57&gt;=150),AND(F57&lt;=3.5,M57&gt;=130)),"A",IF(OR(AND(F57&lt;=4.5,M57&gt;=80),AND(F57&lt;=5.5,M57&gt;=130)),"B","C")))</f>
        <v>B</v>
      </c>
      <c r="F57" s="15">
        <v>4.5599999999999996</v>
      </c>
      <c r="G57" s="13">
        <v>27</v>
      </c>
      <c r="H57" s="13">
        <v>12</v>
      </c>
      <c r="I57" s="13">
        <v>8</v>
      </c>
      <c r="J57" s="13">
        <v>0</v>
      </c>
      <c r="K57" s="13">
        <v>0</v>
      </c>
      <c r="L57" s="13">
        <v>0.6</v>
      </c>
      <c r="M57" s="13">
        <v>150</v>
      </c>
      <c r="N57" s="13">
        <v>160</v>
      </c>
      <c r="O57" s="13">
        <v>11</v>
      </c>
      <c r="P57" s="13">
        <v>55</v>
      </c>
      <c r="Q57" s="13">
        <v>8</v>
      </c>
      <c r="R57" s="13">
        <v>118</v>
      </c>
      <c r="S57" s="13">
        <v>79</v>
      </c>
      <c r="T57" s="13">
        <v>76</v>
      </c>
      <c r="U57" s="13">
        <v>1.43</v>
      </c>
      <c r="V57" s="13">
        <v>0</v>
      </c>
      <c r="W57" s="13">
        <v>0</v>
      </c>
      <c r="X57" s="13">
        <v>12</v>
      </c>
      <c r="Y57" s="13">
        <v>0</v>
      </c>
      <c r="Z57" s="13">
        <v>653</v>
      </c>
      <c r="AA57" s="13">
        <v>2489</v>
      </c>
      <c r="AB57" s="13">
        <v>0.27700000000000002</v>
      </c>
      <c r="AC57" s="13">
        <v>20</v>
      </c>
      <c r="AD57" s="13">
        <v>0</v>
      </c>
      <c r="AE57" s="13">
        <v>7</v>
      </c>
      <c r="AF57" s="13">
        <v>5</v>
      </c>
      <c r="AG57" s="13">
        <v>1</v>
      </c>
      <c r="AH57" s="13">
        <v>4</v>
      </c>
      <c r="AI57" s="13">
        <v>0</v>
      </c>
    </row>
    <row r="58" spans="1:35" s="10" customFormat="1" x14ac:dyDescent="0.3">
      <c r="A58" s="13">
        <f>VLOOKUP(B58&amp;" "&amp;C58,키!$A$1:$B$531,2)</f>
        <v>24</v>
      </c>
      <c r="B58" s="14" t="s">
        <v>255</v>
      </c>
      <c r="C58" s="13" t="s">
        <v>248</v>
      </c>
      <c r="D58" s="13">
        <f>IF(M58/G58&gt;3.5,1,2)</f>
        <v>2</v>
      </c>
      <c r="E58" s="13" t="str">
        <f>IF(M58/G58&lt;3.5,IF(AND(F58&lt;=3.5,M58&gt;=50),"A",IF(AND(F58&lt;=5.25,M58&gt;=35),"B","C")),IF(OR(AND(F58&lt;=4,M58&gt;=150),AND(F58&lt;=3.5,M58&gt;=130)),"A",IF(OR(AND(F58&lt;=4.5,M58&gt;=80),AND(F58&lt;=5.5,M58&gt;=130)),"B","C")))</f>
        <v>B</v>
      </c>
      <c r="F58" s="15">
        <v>4.1900000000000004</v>
      </c>
      <c r="G58" s="13">
        <v>39</v>
      </c>
      <c r="H58" s="13">
        <v>4</v>
      </c>
      <c r="I58" s="13">
        <v>1</v>
      </c>
      <c r="J58" s="13">
        <v>0</v>
      </c>
      <c r="K58" s="13">
        <v>1</v>
      </c>
      <c r="L58" s="13">
        <v>0.8</v>
      </c>
      <c r="M58" s="6">
        <v>68.666666666666671</v>
      </c>
      <c r="N58" s="13">
        <v>61</v>
      </c>
      <c r="O58" s="13">
        <v>9</v>
      </c>
      <c r="P58" s="13">
        <v>37</v>
      </c>
      <c r="Q58" s="13">
        <v>2</v>
      </c>
      <c r="R58" s="13">
        <v>67</v>
      </c>
      <c r="S58" s="13">
        <v>32</v>
      </c>
      <c r="T58" s="13">
        <v>32</v>
      </c>
      <c r="U58" s="13">
        <v>1.43</v>
      </c>
      <c r="V58" s="13">
        <v>0</v>
      </c>
      <c r="W58" s="13">
        <v>0</v>
      </c>
      <c r="X58" s="13">
        <v>1</v>
      </c>
      <c r="Y58" s="13">
        <v>0</v>
      </c>
      <c r="Z58" s="13">
        <v>296</v>
      </c>
      <c r="AA58" s="13">
        <v>1305</v>
      </c>
      <c r="AB58" s="13">
        <v>0.23899999999999999</v>
      </c>
      <c r="AC58" s="13">
        <v>11</v>
      </c>
      <c r="AD58" s="13">
        <v>0</v>
      </c>
      <c r="AE58" s="13">
        <v>2</v>
      </c>
      <c r="AF58" s="13">
        <v>0</v>
      </c>
      <c r="AG58" s="13">
        <v>0</v>
      </c>
      <c r="AH58" s="13">
        <v>9</v>
      </c>
      <c r="AI58" s="13">
        <v>2</v>
      </c>
    </row>
    <row r="59" spans="1:35" s="10" customFormat="1" x14ac:dyDescent="0.3">
      <c r="A59" s="13">
        <f>VLOOKUP(B59&amp;" "&amp;C59,키!$A$1:$B$531,2)</f>
        <v>402</v>
      </c>
      <c r="B59" s="14" t="s">
        <v>256</v>
      </c>
      <c r="C59" s="13" t="s">
        <v>248</v>
      </c>
      <c r="D59" s="13">
        <f>IF(M59/G59&gt;3.5,1,2)</f>
        <v>2</v>
      </c>
      <c r="E59" s="13" t="str">
        <f>IF(M59/G59&lt;3.5,IF(AND(F59&lt;=3.5,M59&gt;=50),"A",IF(AND(F59&lt;=5.25,M59&gt;=35),"B","C")),IF(OR(AND(F59&lt;=4,M59&gt;=150),AND(F59&lt;=3.5,M59&gt;=130)),"A",IF(OR(AND(F59&lt;=4.5,M59&gt;=80),AND(F59&lt;=5.5,M59&gt;=130)),"B","C")))</f>
        <v>B</v>
      </c>
      <c r="F59" s="15">
        <v>4.4800000000000004</v>
      </c>
      <c r="G59" s="13">
        <v>37</v>
      </c>
      <c r="H59" s="13">
        <v>1</v>
      </c>
      <c r="I59" s="13">
        <v>3</v>
      </c>
      <c r="J59" s="13">
        <v>0</v>
      </c>
      <c r="K59" s="13">
        <v>1</v>
      </c>
      <c r="L59" s="13">
        <v>0.25</v>
      </c>
      <c r="M59" s="6">
        <v>76.333333333333329</v>
      </c>
      <c r="N59" s="13">
        <v>68</v>
      </c>
      <c r="O59" s="13">
        <v>5</v>
      </c>
      <c r="P59" s="13">
        <v>43</v>
      </c>
      <c r="Q59" s="13">
        <v>2</v>
      </c>
      <c r="R59" s="13">
        <v>59</v>
      </c>
      <c r="S59" s="13">
        <v>40</v>
      </c>
      <c r="T59" s="13">
        <v>38</v>
      </c>
      <c r="U59" s="13">
        <v>1.45</v>
      </c>
      <c r="V59" s="13">
        <v>0</v>
      </c>
      <c r="W59" s="13">
        <v>0</v>
      </c>
      <c r="X59" s="13">
        <v>1</v>
      </c>
      <c r="Y59" s="13">
        <v>1</v>
      </c>
      <c r="Z59" s="13">
        <v>331</v>
      </c>
      <c r="AA59" s="13">
        <v>1317</v>
      </c>
      <c r="AB59" s="13">
        <v>0.24</v>
      </c>
      <c r="AC59" s="13">
        <v>13</v>
      </c>
      <c r="AD59" s="13">
        <v>2</v>
      </c>
      <c r="AE59" s="13">
        <v>1</v>
      </c>
      <c r="AF59" s="13">
        <v>2</v>
      </c>
      <c r="AG59" s="13">
        <v>0</v>
      </c>
      <c r="AH59" s="13">
        <v>13</v>
      </c>
      <c r="AI59" s="13">
        <v>0</v>
      </c>
    </row>
    <row r="60" spans="1:35" s="10" customFormat="1" x14ac:dyDescent="0.3">
      <c r="A60" s="13">
        <f>VLOOKUP(B60&amp;" "&amp;C60,키!$A$1:$B$531,2)</f>
        <v>115</v>
      </c>
      <c r="B60" s="14" t="s">
        <v>257</v>
      </c>
      <c r="C60" s="13" t="s">
        <v>248</v>
      </c>
      <c r="D60" s="13">
        <f>IF(M60/G60&gt;3.5,1,2)</f>
        <v>2</v>
      </c>
      <c r="E60" s="13" t="str">
        <f>IF(M60/G60&lt;3.5,IF(AND(F60&lt;=3.5,M60&gt;=50),"A",IF(AND(F60&lt;=5.25,M60&gt;=35),"B","C")),IF(OR(AND(F60&lt;=4,M60&gt;=150),AND(F60&lt;=3.5,M60&gt;=130)),"A",IF(OR(AND(F60&lt;=4.5,M60&gt;=80),AND(F60&lt;=5.5,M60&gt;=130)),"B","C")))</f>
        <v>B</v>
      </c>
      <c r="F60" s="15">
        <v>4.4800000000000004</v>
      </c>
      <c r="G60" s="13">
        <v>69</v>
      </c>
      <c r="H60" s="13">
        <v>6</v>
      </c>
      <c r="I60" s="13">
        <v>8</v>
      </c>
      <c r="J60" s="13">
        <v>1</v>
      </c>
      <c r="K60" s="13">
        <v>14</v>
      </c>
      <c r="L60" s="13">
        <v>0.42899999999999999</v>
      </c>
      <c r="M60" s="6">
        <v>84.333333333333329</v>
      </c>
      <c r="N60" s="13">
        <v>79</v>
      </c>
      <c r="O60" s="13">
        <v>15</v>
      </c>
      <c r="P60" s="13">
        <v>16</v>
      </c>
      <c r="Q60" s="13">
        <v>2</v>
      </c>
      <c r="R60" s="13">
        <v>100</v>
      </c>
      <c r="S60" s="13">
        <v>44</v>
      </c>
      <c r="T60" s="13">
        <v>42</v>
      </c>
      <c r="U60" s="13">
        <v>1.1299999999999999</v>
      </c>
      <c r="V60" s="13">
        <v>0</v>
      </c>
      <c r="W60" s="13">
        <v>0</v>
      </c>
      <c r="X60" s="13">
        <v>0</v>
      </c>
      <c r="Y60" s="13">
        <v>5</v>
      </c>
      <c r="Z60" s="13">
        <v>347</v>
      </c>
      <c r="AA60" s="13">
        <v>1419</v>
      </c>
      <c r="AB60" s="13">
        <v>0.24399999999999999</v>
      </c>
      <c r="AC60" s="13">
        <v>11</v>
      </c>
      <c r="AD60" s="13">
        <v>3</v>
      </c>
      <c r="AE60" s="13">
        <v>4</v>
      </c>
      <c r="AF60" s="13">
        <v>1</v>
      </c>
      <c r="AG60" s="13">
        <v>0</v>
      </c>
      <c r="AH60" s="13">
        <v>8</v>
      </c>
      <c r="AI60" s="13">
        <v>1</v>
      </c>
    </row>
    <row r="61" spans="1:35" s="10" customFormat="1" x14ac:dyDescent="0.3">
      <c r="A61" s="13">
        <f>VLOOKUP(B61&amp;" "&amp;C61,키!$A$1:$B$531,2)</f>
        <v>466</v>
      </c>
      <c r="B61" s="14" t="s">
        <v>260</v>
      </c>
      <c r="C61" s="13" t="s">
        <v>248</v>
      </c>
      <c r="D61" s="13">
        <f>IF(M61/G61&gt;3.5,1,2)</f>
        <v>2</v>
      </c>
      <c r="E61" s="13" t="str">
        <f>IF(M61/G61&lt;3.5,IF(AND(F61&lt;=3.5,M61&gt;=50),"A",IF(AND(F61&lt;=5.25,M61&gt;=35),"B","C")),IF(OR(AND(F61&lt;=4,M61&gt;=150),AND(F61&lt;=3.5,M61&gt;=130)),"A",IF(OR(AND(F61&lt;=4.5,M61&gt;=80),AND(F61&lt;=5.5,M61&gt;=130)),"B","C")))</f>
        <v>B</v>
      </c>
      <c r="F61" s="15">
        <v>5</v>
      </c>
      <c r="G61" s="13">
        <v>52</v>
      </c>
      <c r="H61" s="13">
        <v>11</v>
      </c>
      <c r="I61" s="13">
        <v>4</v>
      </c>
      <c r="J61" s="13">
        <v>2</v>
      </c>
      <c r="K61" s="13">
        <v>4</v>
      </c>
      <c r="L61" s="13">
        <v>0.73299999999999998</v>
      </c>
      <c r="M61" s="13">
        <v>108</v>
      </c>
      <c r="N61" s="13">
        <v>123</v>
      </c>
      <c r="O61" s="13">
        <v>13</v>
      </c>
      <c r="P61" s="13">
        <v>36</v>
      </c>
      <c r="Q61" s="13">
        <v>8</v>
      </c>
      <c r="R61" s="13">
        <v>84</v>
      </c>
      <c r="S61" s="13">
        <v>65</v>
      </c>
      <c r="T61" s="13">
        <v>60</v>
      </c>
      <c r="U61" s="13">
        <v>1.47</v>
      </c>
      <c r="V61" s="13">
        <v>0</v>
      </c>
      <c r="W61" s="13">
        <v>0</v>
      </c>
      <c r="X61" s="13">
        <v>1</v>
      </c>
      <c r="Y61" s="13">
        <v>1</v>
      </c>
      <c r="Z61" s="13">
        <v>486</v>
      </c>
      <c r="AA61" s="13">
        <v>1862</v>
      </c>
      <c r="AB61" s="13">
        <v>0.28499999999999998</v>
      </c>
      <c r="AC61" s="13">
        <v>23</v>
      </c>
      <c r="AD61" s="13">
        <v>2</v>
      </c>
      <c r="AE61" s="13">
        <v>4</v>
      </c>
      <c r="AF61" s="13">
        <v>7</v>
      </c>
      <c r="AG61" s="13">
        <v>0</v>
      </c>
      <c r="AH61" s="13">
        <v>6</v>
      </c>
      <c r="AI61" s="13">
        <v>2</v>
      </c>
    </row>
    <row r="62" spans="1:35" s="10" customFormat="1" x14ac:dyDescent="0.3">
      <c r="A62" s="13">
        <f>VLOOKUP(B62&amp;" "&amp;C62,키!$A$1:$B$531,2)</f>
        <v>38</v>
      </c>
      <c r="B62" s="14" t="s">
        <v>275</v>
      </c>
      <c r="C62" s="13" t="s">
        <v>271</v>
      </c>
      <c r="D62" s="13">
        <f>IF(M62/G62&gt;3.5,1,2)</f>
        <v>1</v>
      </c>
      <c r="E62" s="13" t="str">
        <f>IF(M62/G62&lt;3.5,IF(AND(F62&lt;=3.5,M62&gt;=50),"A",IF(AND(F62&lt;=5.25,M62&gt;=35),"B","C")),IF(OR(AND(F62&lt;=4,M62&gt;=150),AND(F62&lt;=3.5,M62&gt;=130)),"A",IF(OR(AND(F62&lt;=4.5,M62&gt;=80),AND(F62&lt;=5.5,M62&gt;=130)),"B","C")))</f>
        <v>B</v>
      </c>
      <c r="F62" s="15">
        <v>3.88</v>
      </c>
      <c r="G62" s="13">
        <v>27</v>
      </c>
      <c r="H62" s="13">
        <v>11</v>
      </c>
      <c r="I62" s="13">
        <v>8</v>
      </c>
      <c r="J62" s="13">
        <v>0</v>
      </c>
      <c r="K62" s="13">
        <v>1</v>
      </c>
      <c r="L62" s="13">
        <v>0.57899999999999996</v>
      </c>
      <c r="M62" s="13">
        <v>137</v>
      </c>
      <c r="N62" s="13">
        <v>139</v>
      </c>
      <c r="O62" s="13">
        <v>17</v>
      </c>
      <c r="P62" s="13">
        <v>41</v>
      </c>
      <c r="Q62" s="13">
        <v>6</v>
      </c>
      <c r="R62" s="13">
        <v>116</v>
      </c>
      <c r="S62" s="13">
        <v>68</v>
      </c>
      <c r="T62" s="13">
        <v>59</v>
      </c>
      <c r="U62" s="13">
        <v>1.31</v>
      </c>
      <c r="V62" s="13">
        <v>1</v>
      </c>
      <c r="W62" s="13">
        <v>0</v>
      </c>
      <c r="X62" s="13">
        <v>15</v>
      </c>
      <c r="Y62" s="13">
        <v>0</v>
      </c>
      <c r="Z62" s="13">
        <v>583</v>
      </c>
      <c r="AA62" s="13">
        <v>2180</v>
      </c>
      <c r="AB62" s="13">
        <v>0.26300000000000001</v>
      </c>
      <c r="AC62" s="13">
        <v>21</v>
      </c>
      <c r="AD62" s="13">
        <v>2</v>
      </c>
      <c r="AE62" s="13">
        <v>6</v>
      </c>
      <c r="AF62" s="13">
        <v>1</v>
      </c>
      <c r="AG62" s="13">
        <v>2</v>
      </c>
      <c r="AH62" s="13">
        <v>3</v>
      </c>
      <c r="AI62" s="13">
        <v>0</v>
      </c>
    </row>
    <row r="63" spans="1:35" s="10" customFormat="1" x14ac:dyDescent="0.3">
      <c r="A63" s="13">
        <f>VLOOKUP(B63&amp;" "&amp;C63,키!$A$1:$B$531,2)</f>
        <v>104</v>
      </c>
      <c r="B63" s="14" t="s">
        <v>276</v>
      </c>
      <c r="C63" s="13" t="s">
        <v>271</v>
      </c>
      <c r="D63" s="13">
        <f>IF(M63/G63&gt;3.5,1,2)</f>
        <v>2</v>
      </c>
      <c r="E63" s="13" t="str">
        <f>IF(M63/G63&lt;3.5,IF(AND(F63&lt;=3.5,M63&gt;=50),"A",IF(AND(F63&lt;=5.25,M63&gt;=35),"B","C")),IF(OR(AND(F63&lt;=4,M63&gt;=150),AND(F63&lt;=3.5,M63&gt;=130)),"A",IF(OR(AND(F63&lt;=4.5,M63&gt;=80),AND(F63&lt;=5.5,M63&gt;=130)),"B","C")))</f>
        <v>B</v>
      </c>
      <c r="F63" s="15">
        <v>4.25</v>
      </c>
      <c r="G63" s="13">
        <v>39</v>
      </c>
      <c r="H63" s="13">
        <v>3</v>
      </c>
      <c r="I63" s="13">
        <v>1</v>
      </c>
      <c r="J63" s="13">
        <v>1</v>
      </c>
      <c r="K63" s="13">
        <v>2</v>
      </c>
      <c r="L63" s="13">
        <v>0.75</v>
      </c>
      <c r="M63" s="6">
        <v>59.333333333333336</v>
      </c>
      <c r="N63" s="13">
        <v>62</v>
      </c>
      <c r="O63" s="13">
        <v>6</v>
      </c>
      <c r="P63" s="13">
        <v>14</v>
      </c>
      <c r="Q63" s="13">
        <v>4</v>
      </c>
      <c r="R63" s="13">
        <v>50</v>
      </c>
      <c r="S63" s="13">
        <v>28</v>
      </c>
      <c r="T63" s="13">
        <v>28</v>
      </c>
      <c r="U63" s="13">
        <v>1.28</v>
      </c>
      <c r="V63" s="13">
        <v>0</v>
      </c>
      <c r="W63" s="13">
        <v>0</v>
      </c>
      <c r="X63" s="13">
        <v>0</v>
      </c>
      <c r="Y63" s="13">
        <v>0</v>
      </c>
      <c r="Z63" s="13">
        <v>254</v>
      </c>
      <c r="AA63" s="13">
        <v>993</v>
      </c>
      <c r="AB63" s="13">
        <v>0.26700000000000002</v>
      </c>
      <c r="AC63" s="13">
        <v>11</v>
      </c>
      <c r="AD63" s="13">
        <v>1</v>
      </c>
      <c r="AE63" s="13">
        <v>2</v>
      </c>
      <c r="AF63" s="13">
        <v>2</v>
      </c>
      <c r="AG63" s="13">
        <v>0</v>
      </c>
      <c r="AH63" s="13">
        <v>3</v>
      </c>
      <c r="AI63" s="13">
        <v>1</v>
      </c>
    </row>
    <row r="64" spans="1:35" s="10" customFormat="1" x14ac:dyDescent="0.3">
      <c r="A64" s="13">
        <f>VLOOKUP(B64&amp;" "&amp;C64,키!$A$1:$B$531,2)</f>
        <v>461</v>
      </c>
      <c r="B64" s="14" t="s">
        <v>278</v>
      </c>
      <c r="C64" s="13" t="s">
        <v>271</v>
      </c>
      <c r="D64" s="13">
        <f>IF(M64/G64&gt;3.5,1,2)</f>
        <v>2</v>
      </c>
      <c r="E64" s="13" t="str">
        <f>IF(M64/G64&lt;3.5,IF(AND(F64&lt;=3.5,M64&gt;=50),"A",IF(AND(F64&lt;=5.25,M64&gt;=35),"B","C")),IF(OR(AND(F64&lt;=4,M64&gt;=150),AND(F64&lt;=3.5,M64&gt;=130)),"A",IF(OR(AND(F64&lt;=4.5,M64&gt;=80),AND(F64&lt;=5.5,M64&gt;=130)),"B","C")))</f>
        <v>B</v>
      </c>
      <c r="F64" s="15">
        <v>4.3</v>
      </c>
      <c r="G64" s="13">
        <v>68</v>
      </c>
      <c r="H64" s="13">
        <v>6</v>
      </c>
      <c r="I64" s="13">
        <v>3</v>
      </c>
      <c r="J64" s="13">
        <v>2</v>
      </c>
      <c r="K64" s="13">
        <v>9</v>
      </c>
      <c r="L64" s="13">
        <v>0.66700000000000004</v>
      </c>
      <c r="M64" s="6">
        <v>83.666666666666671</v>
      </c>
      <c r="N64" s="13">
        <v>77</v>
      </c>
      <c r="O64" s="13">
        <v>9</v>
      </c>
      <c r="P64" s="13">
        <v>29</v>
      </c>
      <c r="Q64" s="13">
        <v>3</v>
      </c>
      <c r="R64" s="13">
        <v>67</v>
      </c>
      <c r="S64" s="13">
        <v>43</v>
      </c>
      <c r="T64" s="13">
        <v>40</v>
      </c>
      <c r="U64" s="13">
        <v>1.27</v>
      </c>
      <c r="V64" s="13">
        <v>0</v>
      </c>
      <c r="W64" s="13">
        <v>0</v>
      </c>
      <c r="X64" s="13">
        <v>0</v>
      </c>
      <c r="Y64" s="13">
        <v>1</v>
      </c>
      <c r="Z64" s="13">
        <v>345</v>
      </c>
      <c r="AA64" s="13">
        <v>1313</v>
      </c>
      <c r="AB64" s="13">
        <v>0.253</v>
      </c>
      <c r="AC64" s="13">
        <v>14</v>
      </c>
      <c r="AD64" s="13">
        <v>1</v>
      </c>
      <c r="AE64" s="13">
        <v>3</v>
      </c>
      <c r="AF64" s="13">
        <v>6</v>
      </c>
      <c r="AG64" s="13">
        <v>1</v>
      </c>
      <c r="AH64" s="13">
        <v>2</v>
      </c>
      <c r="AI64" s="13">
        <v>0</v>
      </c>
    </row>
    <row r="65" spans="1:35" s="10" customFormat="1" x14ac:dyDescent="0.3">
      <c r="A65" s="13">
        <f>VLOOKUP(B65&amp;" "&amp;C65,키!$A$1:$B$531,2)</f>
        <v>175</v>
      </c>
      <c r="B65" s="14" t="s">
        <v>282</v>
      </c>
      <c r="C65" s="13" t="s">
        <v>271</v>
      </c>
      <c r="D65" s="13">
        <f>IF(M65/G65&gt;3.5,1,2)</f>
        <v>2</v>
      </c>
      <c r="E65" s="13" t="str">
        <f>IF(M65/G65&lt;3.5,IF(AND(F65&lt;=3.5,M65&gt;=50),"A",IF(AND(F65&lt;=5.25,M65&gt;=35),"B","C")),IF(OR(AND(F65&lt;=4,M65&gt;=150),AND(F65&lt;=3.5,M65&gt;=130)),"A",IF(OR(AND(F65&lt;=4.5,M65&gt;=80),AND(F65&lt;=5.5,M65&gt;=130)),"B","C")))</f>
        <v>B</v>
      </c>
      <c r="F65" s="15">
        <v>4.91</v>
      </c>
      <c r="G65" s="13">
        <v>32</v>
      </c>
      <c r="H65" s="13">
        <v>0</v>
      </c>
      <c r="I65" s="13">
        <v>1</v>
      </c>
      <c r="J65" s="13">
        <v>0</v>
      </c>
      <c r="K65" s="13">
        <v>3</v>
      </c>
      <c r="L65" s="13">
        <v>0</v>
      </c>
      <c r="M65" s="6">
        <v>36.666666666666664</v>
      </c>
      <c r="N65" s="13">
        <v>40</v>
      </c>
      <c r="O65" s="13">
        <v>4</v>
      </c>
      <c r="P65" s="13">
        <v>9</v>
      </c>
      <c r="Q65" s="13">
        <v>4</v>
      </c>
      <c r="R65" s="13">
        <v>18</v>
      </c>
      <c r="S65" s="13">
        <v>20</v>
      </c>
      <c r="T65" s="13">
        <v>20</v>
      </c>
      <c r="U65" s="13">
        <v>1.34</v>
      </c>
      <c r="V65" s="13">
        <v>0</v>
      </c>
      <c r="W65" s="13">
        <v>0</v>
      </c>
      <c r="X65" s="13">
        <v>0</v>
      </c>
      <c r="Y65" s="13">
        <v>0</v>
      </c>
      <c r="Z65" s="13">
        <v>159</v>
      </c>
      <c r="AA65" s="13">
        <v>625</v>
      </c>
      <c r="AB65" s="13">
        <v>0.28399999999999997</v>
      </c>
      <c r="AC65" s="13">
        <v>5</v>
      </c>
      <c r="AD65" s="13">
        <v>1</v>
      </c>
      <c r="AE65" s="13">
        <v>2</v>
      </c>
      <c r="AF65" s="13">
        <v>3</v>
      </c>
      <c r="AG65" s="13">
        <v>1</v>
      </c>
      <c r="AH65" s="13">
        <v>0</v>
      </c>
      <c r="AI65" s="13">
        <v>0</v>
      </c>
    </row>
    <row r="66" spans="1:35" s="10" customFormat="1" x14ac:dyDescent="0.3">
      <c r="A66" s="13">
        <f>VLOOKUP(B66&amp;" "&amp;C66,키!$A$1:$B$531,2)</f>
        <v>406</v>
      </c>
      <c r="B66" s="14" t="s">
        <v>284</v>
      </c>
      <c r="C66" s="13" t="s">
        <v>271</v>
      </c>
      <c r="D66" s="13">
        <f>IF(M66/G66&gt;3.5,1,2)</f>
        <v>2</v>
      </c>
      <c r="E66" s="13" t="str">
        <f>IF(M66/G66&lt;3.5,IF(AND(F66&lt;=3.5,M66&gt;=50),"A",IF(AND(F66&lt;=5.25,M66&gt;=35),"B","C")),IF(OR(AND(F66&lt;=4,M66&gt;=150),AND(F66&lt;=3.5,M66&gt;=130)),"A",IF(OR(AND(F66&lt;=4.5,M66&gt;=80),AND(F66&lt;=5.5,M66&gt;=130)),"B","C")))</f>
        <v>B</v>
      </c>
      <c r="F66" s="15">
        <v>5.13</v>
      </c>
      <c r="G66" s="13">
        <v>46</v>
      </c>
      <c r="H66" s="13">
        <v>2</v>
      </c>
      <c r="I66" s="13">
        <v>4</v>
      </c>
      <c r="J66" s="13">
        <v>0</v>
      </c>
      <c r="K66" s="13">
        <v>3</v>
      </c>
      <c r="L66" s="13">
        <v>0.33300000000000002</v>
      </c>
      <c r="M66" s="6">
        <v>54.333333333333336</v>
      </c>
      <c r="N66" s="13">
        <v>67</v>
      </c>
      <c r="O66" s="13">
        <v>6</v>
      </c>
      <c r="P66" s="13">
        <v>29</v>
      </c>
      <c r="Q66" s="13">
        <v>0</v>
      </c>
      <c r="R66" s="13">
        <v>45</v>
      </c>
      <c r="S66" s="13">
        <v>38</v>
      </c>
      <c r="T66" s="13">
        <v>31</v>
      </c>
      <c r="U66" s="13">
        <v>1.77</v>
      </c>
      <c r="V66" s="13">
        <v>0</v>
      </c>
      <c r="W66" s="13">
        <v>0</v>
      </c>
      <c r="X66" s="13">
        <v>0</v>
      </c>
      <c r="Y66" s="13">
        <v>2</v>
      </c>
      <c r="Z66" s="13">
        <v>255</v>
      </c>
      <c r="AA66" s="13">
        <v>937</v>
      </c>
      <c r="AB66" s="13">
        <v>0.3</v>
      </c>
      <c r="AC66" s="13">
        <v>12</v>
      </c>
      <c r="AD66" s="13">
        <v>2</v>
      </c>
      <c r="AE66" s="13">
        <v>3</v>
      </c>
      <c r="AF66" s="13">
        <v>0</v>
      </c>
      <c r="AG66" s="13">
        <v>4</v>
      </c>
      <c r="AH66" s="13">
        <v>1</v>
      </c>
      <c r="AI66" s="13">
        <v>0</v>
      </c>
    </row>
    <row r="67" spans="1:35" s="10" customFormat="1" x14ac:dyDescent="0.3">
      <c r="A67" s="13">
        <f>VLOOKUP(B67&amp;" "&amp;C67,키!$A$1:$B$531,2)</f>
        <v>220</v>
      </c>
      <c r="B67" s="14" t="s">
        <v>34</v>
      </c>
      <c r="C67" s="13" t="s">
        <v>20</v>
      </c>
      <c r="D67" s="13">
        <f>IF(M67/G67&gt;3.5,1,2)</f>
        <v>2</v>
      </c>
      <c r="E67" s="13" t="str">
        <f>IF(M67/G67&lt;3.5,IF(AND(F67&lt;=3.5,M67&gt;=50),"A",IF(AND(F67&lt;=5.25,M67&gt;=35),"B","C")),IF(OR(AND(F67&lt;=4,M67&gt;=150),AND(F67&lt;=3.5,M67&gt;=130)),"A",IF(OR(AND(F67&lt;=4.5,M67&gt;=80),AND(F67&lt;=5.5,M67&gt;=130)),"B","C")))</f>
        <v>C</v>
      </c>
      <c r="F67" s="15">
        <v>5.77</v>
      </c>
      <c r="G67" s="13">
        <v>70</v>
      </c>
      <c r="H67" s="13">
        <v>6</v>
      </c>
      <c r="I67" s="13">
        <v>3</v>
      </c>
      <c r="J67" s="13">
        <v>0</v>
      </c>
      <c r="K67" s="13">
        <v>9</v>
      </c>
      <c r="L67" s="13">
        <v>0.66700000000000004</v>
      </c>
      <c r="M67" s="6">
        <v>68.666666666666671</v>
      </c>
      <c r="N67" s="13">
        <v>73</v>
      </c>
      <c r="O67" s="13">
        <v>9</v>
      </c>
      <c r="P67" s="13">
        <v>30</v>
      </c>
      <c r="Q67" s="13">
        <v>2</v>
      </c>
      <c r="R67" s="13">
        <v>77</v>
      </c>
      <c r="S67" s="13">
        <v>44</v>
      </c>
      <c r="T67" s="13">
        <v>44</v>
      </c>
      <c r="U67" s="13">
        <v>1.5</v>
      </c>
      <c r="V67" s="13">
        <v>0</v>
      </c>
      <c r="W67" s="13">
        <v>0</v>
      </c>
      <c r="X67" s="13">
        <v>0</v>
      </c>
      <c r="Y67" s="13">
        <v>0</v>
      </c>
      <c r="Z67" s="13">
        <v>306</v>
      </c>
      <c r="AA67" s="13">
        <v>1303</v>
      </c>
      <c r="AB67" s="13">
        <v>0.26900000000000002</v>
      </c>
      <c r="AC67" s="13">
        <v>12</v>
      </c>
      <c r="AD67" s="13">
        <v>2</v>
      </c>
      <c r="AE67" s="13">
        <v>3</v>
      </c>
      <c r="AF67" s="13">
        <v>0</v>
      </c>
      <c r="AG67" s="13">
        <v>0</v>
      </c>
      <c r="AH67" s="13">
        <v>4</v>
      </c>
      <c r="AI67" s="13">
        <v>0</v>
      </c>
    </row>
    <row r="68" spans="1:35" s="10" customFormat="1" x14ac:dyDescent="0.3">
      <c r="A68" s="13">
        <f>VLOOKUP(B68&amp;" "&amp;C68,키!$A$1:$B$531,2)</f>
        <v>397</v>
      </c>
      <c r="B68" s="14" t="s">
        <v>37</v>
      </c>
      <c r="C68" s="13" t="s">
        <v>20</v>
      </c>
      <c r="D68" s="13">
        <f>IF(M68/G68&gt;3.5,1,2)</f>
        <v>2</v>
      </c>
      <c r="E68" s="13" t="str">
        <f>IF(M68/G68&lt;3.5,IF(AND(F68&lt;=3.5,M68&gt;=50),"A",IF(AND(F68&lt;=5.25,M68&gt;=35),"B","C")),IF(OR(AND(F68&lt;=4,M68&gt;=150),AND(F68&lt;=3.5,M68&gt;=130)),"A",IF(OR(AND(F68&lt;=4.5,M68&gt;=80),AND(F68&lt;=5.5,M68&gt;=130)),"B","C")))</f>
        <v>C</v>
      </c>
      <c r="F68" s="15">
        <v>7.01</v>
      </c>
      <c r="G68" s="13">
        <v>26</v>
      </c>
      <c r="H68" s="13">
        <v>5</v>
      </c>
      <c r="I68" s="13">
        <v>8</v>
      </c>
      <c r="J68" s="13">
        <v>0</v>
      </c>
      <c r="K68" s="13">
        <v>2</v>
      </c>
      <c r="L68" s="13">
        <v>0.38500000000000001</v>
      </c>
      <c r="M68" s="6">
        <v>78.333333333333329</v>
      </c>
      <c r="N68" s="13">
        <v>114</v>
      </c>
      <c r="O68" s="13">
        <v>16</v>
      </c>
      <c r="P68" s="13">
        <v>23</v>
      </c>
      <c r="Q68" s="13">
        <v>2</v>
      </c>
      <c r="R68" s="13">
        <v>53</v>
      </c>
      <c r="S68" s="13">
        <v>69</v>
      </c>
      <c r="T68" s="13">
        <v>61</v>
      </c>
      <c r="U68" s="13">
        <v>1.75</v>
      </c>
      <c r="V68" s="13">
        <v>0</v>
      </c>
      <c r="W68" s="13">
        <v>0</v>
      </c>
      <c r="X68" s="13">
        <v>4</v>
      </c>
      <c r="Y68" s="13">
        <v>1</v>
      </c>
      <c r="Z68" s="13">
        <v>366</v>
      </c>
      <c r="AA68" s="13">
        <v>1385</v>
      </c>
      <c r="AB68" s="13">
        <v>0.34300000000000003</v>
      </c>
      <c r="AC68" s="13">
        <v>12</v>
      </c>
      <c r="AD68" s="13">
        <v>4</v>
      </c>
      <c r="AE68" s="13">
        <v>7</v>
      </c>
      <c r="AF68" s="13">
        <v>2</v>
      </c>
      <c r="AG68" s="13">
        <v>1</v>
      </c>
      <c r="AH68" s="13">
        <v>2</v>
      </c>
      <c r="AI68" s="13">
        <v>0</v>
      </c>
    </row>
    <row r="69" spans="1:35" s="10" customFormat="1" x14ac:dyDescent="0.3">
      <c r="A69" s="13">
        <f>VLOOKUP(B69&amp;" "&amp;C69,키!$A$1:$B$531,2)</f>
        <v>168</v>
      </c>
      <c r="B69" s="14" t="s">
        <v>39</v>
      </c>
      <c r="C69" s="13" t="s">
        <v>20</v>
      </c>
      <c r="D69" s="13">
        <f>IF(M69/G69&gt;3.5,1,2)</f>
        <v>2</v>
      </c>
      <c r="E69" s="13" t="str">
        <f>IF(M69/G69&lt;3.5,IF(AND(F69&lt;=3.5,M69&gt;=50),"A",IF(AND(F69&lt;=5.25,M69&gt;=35),"B","C")),IF(OR(AND(F69&lt;=4,M69&gt;=150),AND(F69&lt;=3.5,M69&gt;=130)),"A",IF(OR(AND(F69&lt;=4.5,M69&gt;=80),AND(F69&lt;=5.5,M69&gt;=130)),"B","C")))</f>
        <v>C</v>
      </c>
      <c r="F69" s="15">
        <v>7.46</v>
      </c>
      <c r="G69" s="13">
        <v>60</v>
      </c>
      <c r="H69" s="13">
        <v>0</v>
      </c>
      <c r="I69" s="13">
        <v>2</v>
      </c>
      <c r="J69" s="13">
        <v>0</v>
      </c>
      <c r="K69" s="13">
        <v>9</v>
      </c>
      <c r="L69" s="13">
        <v>0</v>
      </c>
      <c r="M69" s="13">
        <v>41</v>
      </c>
      <c r="N69" s="13">
        <v>42</v>
      </c>
      <c r="O69" s="13">
        <v>5</v>
      </c>
      <c r="P69" s="13">
        <v>27</v>
      </c>
      <c r="Q69" s="13">
        <v>4</v>
      </c>
      <c r="R69" s="13">
        <v>40</v>
      </c>
      <c r="S69" s="13">
        <v>34</v>
      </c>
      <c r="T69" s="13">
        <v>34</v>
      </c>
      <c r="U69" s="13">
        <v>1.68</v>
      </c>
      <c r="V69" s="13">
        <v>0</v>
      </c>
      <c r="W69" s="13">
        <v>0</v>
      </c>
      <c r="X69" s="13">
        <v>0</v>
      </c>
      <c r="Y69" s="13">
        <v>2</v>
      </c>
      <c r="Z69" s="13">
        <v>192</v>
      </c>
      <c r="AA69" s="13">
        <v>839</v>
      </c>
      <c r="AB69" s="13">
        <v>0.26900000000000002</v>
      </c>
      <c r="AC69" s="13">
        <v>5</v>
      </c>
      <c r="AD69" s="13">
        <v>0</v>
      </c>
      <c r="AE69" s="13">
        <v>4</v>
      </c>
      <c r="AF69" s="13">
        <v>1</v>
      </c>
      <c r="AG69" s="13">
        <v>1</v>
      </c>
      <c r="AH69" s="13">
        <v>3</v>
      </c>
      <c r="AI69" s="13">
        <v>0</v>
      </c>
    </row>
    <row r="70" spans="1:35" s="10" customFormat="1" x14ac:dyDescent="0.3">
      <c r="A70" s="13">
        <f>VLOOKUP(B70&amp;" "&amp;C70,키!$A$1:$B$531,2)</f>
        <v>268</v>
      </c>
      <c r="B70" s="14" t="s">
        <v>35</v>
      </c>
      <c r="C70" s="13" t="s">
        <v>20</v>
      </c>
      <c r="D70" s="13">
        <f>IF(M70/G70&gt;3.5,1,2)</f>
        <v>2</v>
      </c>
      <c r="E70" s="13" t="str">
        <f>IF(M70/G70&lt;3.5,IF(AND(F70&lt;=3.5,M70&gt;=50),"A",IF(AND(F70&lt;=5.25,M70&gt;=35),"B","C")),IF(OR(AND(F70&lt;=4,M70&gt;=150),AND(F70&lt;=3.5,M70&gt;=130)),"A",IF(OR(AND(F70&lt;=4.5,M70&gt;=80),AND(F70&lt;=5.5,M70&gt;=130)),"B","C")))</f>
        <v>C</v>
      </c>
      <c r="F70" s="15">
        <v>5.79</v>
      </c>
      <c r="G70" s="13">
        <v>31</v>
      </c>
      <c r="H70" s="13">
        <v>2</v>
      </c>
      <c r="I70" s="13">
        <v>5</v>
      </c>
      <c r="J70" s="13">
        <v>5</v>
      </c>
      <c r="K70" s="13">
        <v>5</v>
      </c>
      <c r="L70" s="13">
        <v>0.28599999999999998</v>
      </c>
      <c r="M70" s="6">
        <v>37.333333333333336</v>
      </c>
      <c r="N70" s="13">
        <v>44</v>
      </c>
      <c r="O70" s="13">
        <v>9</v>
      </c>
      <c r="P70" s="13">
        <v>15</v>
      </c>
      <c r="Q70" s="13">
        <v>4</v>
      </c>
      <c r="R70" s="13">
        <v>41</v>
      </c>
      <c r="S70" s="13">
        <v>26</v>
      </c>
      <c r="T70" s="13">
        <v>24</v>
      </c>
      <c r="U70" s="13">
        <v>1.58</v>
      </c>
      <c r="V70" s="13">
        <v>0</v>
      </c>
      <c r="W70" s="13">
        <v>0</v>
      </c>
      <c r="X70" s="13">
        <v>0</v>
      </c>
      <c r="Y70" s="13">
        <v>3</v>
      </c>
      <c r="Z70" s="13">
        <v>173</v>
      </c>
      <c r="AA70" s="13">
        <v>656</v>
      </c>
      <c r="AB70" s="13">
        <v>0.29099999999999998</v>
      </c>
      <c r="AC70" s="13">
        <v>9</v>
      </c>
      <c r="AD70" s="13">
        <v>1</v>
      </c>
      <c r="AE70" s="13">
        <v>2</v>
      </c>
      <c r="AF70" s="13">
        <v>1</v>
      </c>
      <c r="AG70" s="13">
        <v>0</v>
      </c>
      <c r="AH70" s="13">
        <v>1</v>
      </c>
      <c r="AI70" s="13">
        <v>0</v>
      </c>
    </row>
    <row r="71" spans="1:35" s="10" customFormat="1" x14ac:dyDescent="0.3">
      <c r="A71" s="13">
        <f>VLOOKUP(B71&amp;" "&amp;C71,키!$A$1:$B$531,2)</f>
        <v>141</v>
      </c>
      <c r="B71" s="14" t="s">
        <v>43</v>
      </c>
      <c r="C71" s="13" t="s">
        <v>20</v>
      </c>
      <c r="D71" s="13">
        <f>IF(M71/G71&gt;3.5,1,2)</f>
        <v>1</v>
      </c>
      <c r="E71" s="13" t="str">
        <f>IF(M71/G71&lt;3.5,IF(AND(F71&lt;=3.5,M71&gt;=50),"A",IF(AND(F71&lt;=5.25,M71&gt;=35),"B","C")),IF(OR(AND(F71&lt;=4,M71&gt;=150),AND(F71&lt;=3.5,M71&gt;=130)),"A",IF(OR(AND(F71&lt;=4.5,M71&gt;=80),AND(F71&lt;=5.5,M71&gt;=130)),"B","C")))</f>
        <v>C</v>
      </c>
      <c r="F71" s="15">
        <v>11.25</v>
      </c>
      <c r="G71" s="13">
        <v>2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8</v>
      </c>
      <c r="N71" s="13">
        <v>16</v>
      </c>
      <c r="O71" s="13">
        <v>2</v>
      </c>
      <c r="P71" s="13">
        <v>1</v>
      </c>
      <c r="Q71" s="13">
        <v>1</v>
      </c>
      <c r="R71" s="13">
        <v>7</v>
      </c>
      <c r="S71" s="13">
        <v>10</v>
      </c>
      <c r="T71" s="13">
        <v>10</v>
      </c>
      <c r="U71" s="13">
        <v>2.13</v>
      </c>
      <c r="V71" s="13">
        <v>0</v>
      </c>
      <c r="W71" s="13">
        <v>0</v>
      </c>
      <c r="X71" s="13">
        <v>0</v>
      </c>
      <c r="Y71" s="13">
        <v>0</v>
      </c>
      <c r="Z71" s="13">
        <v>40</v>
      </c>
      <c r="AA71" s="13">
        <v>152</v>
      </c>
      <c r="AB71" s="13">
        <v>0.45700000000000002</v>
      </c>
      <c r="AC71" s="13">
        <v>5</v>
      </c>
      <c r="AD71" s="13">
        <v>0</v>
      </c>
      <c r="AE71" s="13">
        <v>2</v>
      </c>
      <c r="AF71" s="13">
        <v>1</v>
      </c>
      <c r="AG71" s="13">
        <v>0</v>
      </c>
      <c r="AH71" s="13">
        <v>0</v>
      </c>
      <c r="AI71" s="13">
        <v>0</v>
      </c>
    </row>
    <row r="72" spans="1:35" s="10" customFormat="1" x14ac:dyDescent="0.3">
      <c r="A72" s="13">
        <f>VLOOKUP(B72&amp;" "&amp;C72,키!$A$1:$B$531,2)</f>
        <v>425</v>
      </c>
      <c r="B72" s="14" t="s">
        <v>36</v>
      </c>
      <c r="C72" s="13" t="s">
        <v>20</v>
      </c>
      <c r="D72" s="13">
        <f>IF(M72/G72&gt;3.5,1,2)</f>
        <v>1</v>
      </c>
      <c r="E72" s="13" t="str">
        <f>IF(M72/G72&lt;3.5,IF(AND(F72&lt;=3.5,M72&gt;=50),"A",IF(AND(F72&lt;=5.25,M72&gt;=35),"B","C")),IF(OR(AND(F72&lt;=4,M72&gt;=150),AND(F72&lt;=3.5,M72&gt;=130)),"A",IF(OR(AND(F72&lt;=4.5,M72&gt;=80),AND(F72&lt;=5.5,M72&gt;=130)),"B","C")))</f>
        <v>C</v>
      </c>
      <c r="F72" s="15">
        <v>6.81</v>
      </c>
      <c r="G72" s="13">
        <v>27</v>
      </c>
      <c r="H72" s="13">
        <v>4</v>
      </c>
      <c r="I72" s="13">
        <v>7</v>
      </c>
      <c r="J72" s="13">
        <v>0</v>
      </c>
      <c r="K72" s="13">
        <v>0</v>
      </c>
      <c r="L72" s="13">
        <v>0.36399999999999999</v>
      </c>
      <c r="M72" s="13">
        <v>111</v>
      </c>
      <c r="N72" s="13">
        <v>138</v>
      </c>
      <c r="O72" s="13">
        <v>19</v>
      </c>
      <c r="P72" s="13">
        <v>62</v>
      </c>
      <c r="Q72" s="13">
        <v>8</v>
      </c>
      <c r="R72" s="13">
        <v>70</v>
      </c>
      <c r="S72" s="13">
        <v>92</v>
      </c>
      <c r="T72" s="13">
        <v>84</v>
      </c>
      <c r="U72" s="13">
        <v>1.8</v>
      </c>
      <c r="V72" s="13">
        <v>0</v>
      </c>
      <c r="W72" s="13">
        <v>0</v>
      </c>
      <c r="X72" s="13">
        <v>2</v>
      </c>
      <c r="Y72" s="13">
        <v>0</v>
      </c>
      <c r="Z72" s="13">
        <v>533</v>
      </c>
      <c r="AA72" s="13">
        <v>2131</v>
      </c>
      <c r="AB72" s="13">
        <v>0.30099999999999999</v>
      </c>
      <c r="AC72" s="13">
        <v>25</v>
      </c>
      <c r="AD72" s="13">
        <v>1</v>
      </c>
      <c r="AE72" s="13">
        <v>0</v>
      </c>
      <c r="AF72" s="13">
        <v>5</v>
      </c>
      <c r="AG72" s="13">
        <v>0</v>
      </c>
      <c r="AH72" s="13">
        <v>7</v>
      </c>
      <c r="AI72" s="13">
        <v>0</v>
      </c>
    </row>
    <row r="73" spans="1:35" s="10" customFormat="1" x14ac:dyDescent="0.3">
      <c r="A73" s="13">
        <f>VLOOKUP(B73&amp;" "&amp;C73,키!$A$1:$B$531,2)</f>
        <v>39</v>
      </c>
      <c r="B73" s="14" t="s">
        <v>38</v>
      </c>
      <c r="C73" s="13" t="s">
        <v>20</v>
      </c>
      <c r="D73" s="13">
        <f>IF(M73/G73&gt;3.5,1,2)</f>
        <v>1</v>
      </c>
      <c r="E73" s="13" t="str">
        <f>IF(M73/G73&lt;3.5,IF(AND(F73&lt;=3.5,M73&gt;=50),"A",IF(AND(F73&lt;=5.25,M73&gt;=35),"B","C")),IF(OR(AND(F73&lt;=4,M73&gt;=150),AND(F73&lt;=3.5,M73&gt;=130)),"A",IF(OR(AND(F73&lt;=4.5,M73&gt;=80),AND(F73&lt;=5.5,M73&gt;=130)),"B","C")))</f>
        <v>C</v>
      </c>
      <c r="F73" s="15">
        <v>7.08</v>
      </c>
      <c r="G73" s="13">
        <v>17</v>
      </c>
      <c r="H73" s="13">
        <v>4</v>
      </c>
      <c r="I73" s="13">
        <v>4</v>
      </c>
      <c r="J73" s="13">
        <v>0</v>
      </c>
      <c r="K73" s="13">
        <v>0</v>
      </c>
      <c r="L73" s="13">
        <v>0.5</v>
      </c>
      <c r="M73" s="13">
        <v>75</v>
      </c>
      <c r="N73" s="13">
        <v>94</v>
      </c>
      <c r="O73" s="13">
        <v>20</v>
      </c>
      <c r="P73" s="13">
        <v>22</v>
      </c>
      <c r="Q73" s="13">
        <v>10</v>
      </c>
      <c r="R73" s="13">
        <v>34</v>
      </c>
      <c r="S73" s="13">
        <v>61</v>
      </c>
      <c r="T73" s="13">
        <v>59</v>
      </c>
      <c r="U73" s="13">
        <v>1.55</v>
      </c>
      <c r="V73" s="13">
        <v>0</v>
      </c>
      <c r="W73" s="13">
        <v>0</v>
      </c>
      <c r="X73" s="13">
        <v>2</v>
      </c>
      <c r="Y73" s="13">
        <v>0</v>
      </c>
      <c r="Z73" s="13">
        <v>343</v>
      </c>
      <c r="AA73" s="13">
        <v>1357</v>
      </c>
      <c r="AB73" s="13">
        <v>0.30599999999999999</v>
      </c>
      <c r="AC73" s="13">
        <v>18</v>
      </c>
      <c r="AD73" s="13">
        <v>1</v>
      </c>
      <c r="AE73" s="13">
        <v>2</v>
      </c>
      <c r="AF73" s="13">
        <v>2</v>
      </c>
      <c r="AG73" s="13">
        <v>0</v>
      </c>
      <c r="AH73" s="13">
        <v>2</v>
      </c>
      <c r="AI73" s="13">
        <v>0</v>
      </c>
    </row>
    <row r="74" spans="1:35" s="10" customFormat="1" x14ac:dyDescent="0.3">
      <c r="A74" s="13">
        <f>VLOOKUP(B74&amp;" "&amp;C74,키!$A$1:$B$531,2)</f>
        <v>291</v>
      </c>
      <c r="B74" s="14" t="s">
        <v>33</v>
      </c>
      <c r="C74" s="13" t="s">
        <v>20</v>
      </c>
      <c r="D74" s="13">
        <f>IF(M74/G74&gt;3.5,1,2)</f>
        <v>1</v>
      </c>
      <c r="E74" s="13" t="str">
        <f>IF(M74/G74&lt;3.5,IF(AND(F74&lt;=3.5,M74&gt;=50),"A",IF(AND(F74&lt;=5.25,M74&gt;=35),"B","C")),IF(OR(AND(F74&lt;=4,M74&gt;=150),AND(F74&lt;=3.5,M74&gt;=130)),"A",IF(OR(AND(F74&lt;=4.5,M74&gt;=80),AND(F74&lt;=5.5,M74&gt;=130)),"B","C")))</f>
        <v>C</v>
      </c>
      <c r="F74" s="15">
        <v>5.7</v>
      </c>
      <c r="G74" s="13">
        <v>12</v>
      </c>
      <c r="H74" s="13">
        <v>4</v>
      </c>
      <c r="I74" s="13">
        <v>4</v>
      </c>
      <c r="J74" s="13">
        <v>0</v>
      </c>
      <c r="K74" s="13">
        <v>0</v>
      </c>
      <c r="L74" s="13">
        <v>0.5</v>
      </c>
      <c r="M74" s="13">
        <v>71</v>
      </c>
      <c r="N74" s="13">
        <v>72</v>
      </c>
      <c r="O74" s="13">
        <v>10</v>
      </c>
      <c r="P74" s="13">
        <v>47</v>
      </c>
      <c r="Q74" s="13">
        <v>3</v>
      </c>
      <c r="R74" s="13">
        <v>59</v>
      </c>
      <c r="S74" s="13">
        <v>48</v>
      </c>
      <c r="T74" s="13">
        <v>45</v>
      </c>
      <c r="U74" s="13">
        <v>1.68</v>
      </c>
      <c r="V74" s="13">
        <v>0</v>
      </c>
      <c r="W74" s="13">
        <v>0</v>
      </c>
      <c r="X74" s="13">
        <v>7</v>
      </c>
      <c r="Y74" s="13">
        <v>0</v>
      </c>
      <c r="Z74" s="13">
        <v>325</v>
      </c>
      <c r="AA74" s="13">
        <v>1161</v>
      </c>
      <c r="AB74" s="13">
        <v>0.26700000000000002</v>
      </c>
      <c r="AC74" s="13">
        <v>16</v>
      </c>
      <c r="AD74" s="13">
        <v>2</v>
      </c>
      <c r="AE74" s="13">
        <v>3</v>
      </c>
      <c r="AF74" s="13">
        <v>2</v>
      </c>
      <c r="AG74" s="13">
        <v>0</v>
      </c>
      <c r="AH74" s="13">
        <v>4</v>
      </c>
      <c r="AI74" s="13">
        <v>1</v>
      </c>
    </row>
    <row r="75" spans="1:35" s="10" customFormat="1" x14ac:dyDescent="0.3">
      <c r="A75" s="13">
        <f>VLOOKUP(B75&amp;" "&amp;C75,키!$A$1:$B$531,2)</f>
        <v>494</v>
      </c>
      <c r="B75" s="14" t="s">
        <v>40</v>
      </c>
      <c r="C75" s="13" t="s">
        <v>20</v>
      </c>
      <c r="D75" s="13">
        <f>IF(M75/G75&gt;3.5,1,2)</f>
        <v>1</v>
      </c>
      <c r="E75" s="13" t="str">
        <f>IF(M75/G75&lt;3.5,IF(AND(F75&lt;=3.5,M75&gt;=50),"A",IF(AND(F75&lt;=5.25,M75&gt;=35),"B","C")),IF(OR(AND(F75&lt;=4,M75&gt;=150),AND(F75&lt;=3.5,M75&gt;=130)),"A",IF(OR(AND(F75&lt;=4.5,M75&gt;=80),AND(F75&lt;=5.5,M75&gt;=130)),"B","C")))</f>
        <v>C</v>
      </c>
      <c r="F75" s="15">
        <v>7.6</v>
      </c>
      <c r="G75" s="13">
        <v>13</v>
      </c>
      <c r="H75" s="13">
        <v>2</v>
      </c>
      <c r="I75" s="13">
        <v>6</v>
      </c>
      <c r="J75" s="13">
        <v>0</v>
      </c>
      <c r="K75" s="13">
        <v>0</v>
      </c>
      <c r="L75" s="13">
        <v>0.25</v>
      </c>
      <c r="M75" s="6">
        <v>68.666666666666671</v>
      </c>
      <c r="N75" s="13">
        <v>92</v>
      </c>
      <c r="O75" s="13">
        <v>13</v>
      </c>
      <c r="P75" s="13">
        <v>33</v>
      </c>
      <c r="Q75" s="13">
        <v>1</v>
      </c>
      <c r="R75" s="13">
        <v>56</v>
      </c>
      <c r="S75" s="13">
        <v>66</v>
      </c>
      <c r="T75" s="13">
        <v>58</v>
      </c>
      <c r="U75" s="13">
        <v>1.82</v>
      </c>
      <c r="V75" s="13">
        <v>0</v>
      </c>
      <c r="W75" s="13">
        <v>0</v>
      </c>
      <c r="X75" s="13">
        <v>2</v>
      </c>
      <c r="Y75" s="13">
        <v>0</v>
      </c>
      <c r="Z75" s="13">
        <v>330</v>
      </c>
      <c r="AA75" s="13">
        <v>1331</v>
      </c>
      <c r="AB75" s="13">
        <v>0.315</v>
      </c>
      <c r="AC75" s="13">
        <v>14</v>
      </c>
      <c r="AD75" s="13">
        <v>0</v>
      </c>
      <c r="AE75" s="13">
        <v>3</v>
      </c>
      <c r="AF75" s="13">
        <v>1</v>
      </c>
      <c r="AG75" s="13">
        <v>0</v>
      </c>
      <c r="AH75" s="13">
        <v>1</v>
      </c>
      <c r="AI75" s="13">
        <v>4</v>
      </c>
    </row>
    <row r="76" spans="1:35" s="10" customFormat="1" x14ac:dyDescent="0.3">
      <c r="A76" s="13">
        <f>VLOOKUP(B76&amp;" "&amp;C76,키!$A$1:$B$531,2)</f>
        <v>224</v>
      </c>
      <c r="B76" s="14" t="s">
        <v>42</v>
      </c>
      <c r="C76" s="13" t="s">
        <v>20</v>
      </c>
      <c r="D76" s="13">
        <f>IF(M76/G76&gt;3.5,1,2)</f>
        <v>1</v>
      </c>
      <c r="E76" s="13" t="str">
        <f>IF(M76/G76&lt;3.5,IF(AND(F76&lt;=3.5,M76&gt;=50),"A",IF(AND(F76&lt;=5.25,M76&gt;=35),"B","C")),IF(OR(AND(F76&lt;=4,M76&gt;=150),AND(F76&lt;=3.5,M76&gt;=130)),"A",IF(OR(AND(F76&lt;=4.5,M76&gt;=80),AND(F76&lt;=5.5,M76&gt;=130)),"B","C")))</f>
        <v>C</v>
      </c>
      <c r="F76" s="15">
        <v>8.0299999999999994</v>
      </c>
      <c r="G76" s="13">
        <v>3</v>
      </c>
      <c r="H76" s="13">
        <v>0</v>
      </c>
      <c r="I76" s="13">
        <v>3</v>
      </c>
      <c r="J76" s="13">
        <v>0</v>
      </c>
      <c r="K76" s="13">
        <v>0</v>
      </c>
      <c r="L76" s="13">
        <v>0</v>
      </c>
      <c r="M76" s="6">
        <v>12.333333333333334</v>
      </c>
      <c r="N76" s="13">
        <v>20</v>
      </c>
      <c r="O76" s="13">
        <v>1</v>
      </c>
      <c r="P76" s="13">
        <v>12</v>
      </c>
      <c r="Q76" s="13">
        <v>0</v>
      </c>
      <c r="R76" s="13">
        <v>5</v>
      </c>
      <c r="S76" s="13">
        <v>14</v>
      </c>
      <c r="T76" s="13">
        <v>11</v>
      </c>
      <c r="U76" s="13">
        <v>2.59</v>
      </c>
      <c r="V76" s="13">
        <v>0</v>
      </c>
      <c r="W76" s="13">
        <v>0</v>
      </c>
      <c r="X76" s="13">
        <v>0</v>
      </c>
      <c r="Y76" s="13">
        <v>0</v>
      </c>
      <c r="Z76" s="13">
        <v>66</v>
      </c>
      <c r="AA76" s="13">
        <v>256</v>
      </c>
      <c r="AB76" s="13">
        <v>0.39200000000000002</v>
      </c>
      <c r="AC76" s="13">
        <v>4</v>
      </c>
      <c r="AD76" s="13">
        <v>0</v>
      </c>
      <c r="AE76" s="13">
        <v>0</v>
      </c>
      <c r="AF76" s="13">
        <v>3</v>
      </c>
      <c r="AG76" s="13">
        <v>0</v>
      </c>
      <c r="AH76" s="13">
        <v>2</v>
      </c>
      <c r="AI76" s="13">
        <v>0</v>
      </c>
    </row>
    <row r="77" spans="1:35" s="10" customFormat="1" x14ac:dyDescent="0.3">
      <c r="A77" s="13">
        <f>VLOOKUP(B77&amp;" "&amp;C77,키!$A$1:$B$531,2)</f>
        <v>49</v>
      </c>
      <c r="B77" s="14" t="s">
        <v>41</v>
      </c>
      <c r="C77" s="13" t="s">
        <v>20</v>
      </c>
      <c r="D77" s="13">
        <f>IF(M77/G77&gt;3.5,1,2)</f>
        <v>2</v>
      </c>
      <c r="E77" s="13" t="str">
        <f>IF(M77/G77&lt;3.5,IF(AND(F77&lt;=3.5,M77&gt;=50),"A",IF(AND(F77&lt;=5.25,M77&gt;=35),"B","C")),IF(OR(AND(F77&lt;=4,M77&gt;=150),AND(F77&lt;=3.5,M77&gt;=130)),"A",IF(OR(AND(F77&lt;=4.5,M77&gt;=80),AND(F77&lt;=5.5,M77&gt;=130)),"B","C")))</f>
        <v>C</v>
      </c>
      <c r="F77" s="15">
        <v>7.64</v>
      </c>
      <c r="G77" s="13">
        <v>33</v>
      </c>
      <c r="H77" s="13">
        <v>0</v>
      </c>
      <c r="I77" s="13">
        <v>1</v>
      </c>
      <c r="J77" s="13">
        <v>0</v>
      </c>
      <c r="K77" s="13">
        <v>2</v>
      </c>
      <c r="L77" s="13">
        <v>0</v>
      </c>
      <c r="M77" s="13">
        <v>33</v>
      </c>
      <c r="N77" s="13">
        <v>46</v>
      </c>
      <c r="O77" s="13">
        <v>5</v>
      </c>
      <c r="P77" s="13">
        <v>14</v>
      </c>
      <c r="Q77" s="13">
        <v>3</v>
      </c>
      <c r="R77" s="13">
        <v>21</v>
      </c>
      <c r="S77" s="13">
        <v>28</v>
      </c>
      <c r="T77" s="13">
        <v>28</v>
      </c>
      <c r="U77" s="13">
        <v>1.82</v>
      </c>
      <c r="V77" s="13">
        <v>0</v>
      </c>
      <c r="W77" s="13">
        <v>0</v>
      </c>
      <c r="X77" s="13">
        <v>0</v>
      </c>
      <c r="Y77" s="13">
        <v>0</v>
      </c>
      <c r="Z77" s="13">
        <v>154</v>
      </c>
      <c r="AA77" s="13">
        <v>562</v>
      </c>
      <c r="AB77" s="13">
        <v>0.33800000000000002</v>
      </c>
      <c r="AC77" s="13">
        <v>7</v>
      </c>
      <c r="AD77" s="13">
        <v>0</v>
      </c>
      <c r="AE77" s="13">
        <v>0</v>
      </c>
      <c r="AF77" s="13">
        <v>1</v>
      </c>
      <c r="AG77" s="13">
        <v>0</v>
      </c>
      <c r="AH77" s="13">
        <v>4</v>
      </c>
      <c r="AI77" s="13">
        <v>0</v>
      </c>
    </row>
    <row r="78" spans="1:35" s="10" customFormat="1" x14ac:dyDescent="0.3">
      <c r="A78" s="13">
        <f>VLOOKUP(B78&amp;" "&amp;C78,키!$A$1:$B$531,2)</f>
        <v>378</v>
      </c>
      <c r="B78" s="14" t="s">
        <v>32</v>
      </c>
      <c r="C78" s="13" t="s">
        <v>20</v>
      </c>
      <c r="D78" s="13">
        <f>IF(M78/G78&gt;3.5,1,2)</f>
        <v>2</v>
      </c>
      <c r="E78" s="13" t="str">
        <f>IF(M78/G78&lt;3.5,IF(AND(F78&lt;=3.5,M78&gt;=50),"A",IF(AND(F78&lt;=5.25,M78&gt;=35),"B","C")),IF(OR(AND(F78&lt;=4,M78&gt;=150),AND(F78&lt;=3.5,M78&gt;=130)),"A",IF(OR(AND(F78&lt;=4.5,M78&gt;=80),AND(F78&lt;=5.5,M78&gt;=130)),"B","C")))</f>
        <v>C</v>
      </c>
      <c r="F78" s="15">
        <v>5.14</v>
      </c>
      <c r="G78" s="13">
        <v>26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28</v>
      </c>
      <c r="N78" s="13">
        <v>33</v>
      </c>
      <c r="O78" s="13">
        <v>2</v>
      </c>
      <c r="P78" s="13">
        <v>14</v>
      </c>
      <c r="Q78" s="13">
        <v>2</v>
      </c>
      <c r="R78" s="13">
        <v>13</v>
      </c>
      <c r="S78" s="13">
        <v>18</v>
      </c>
      <c r="T78" s="13">
        <v>16</v>
      </c>
      <c r="U78" s="13">
        <v>1.68</v>
      </c>
      <c r="V78" s="13">
        <v>0</v>
      </c>
      <c r="W78" s="13">
        <v>0</v>
      </c>
      <c r="X78" s="13">
        <v>0</v>
      </c>
      <c r="Y78" s="13">
        <v>0</v>
      </c>
      <c r="Z78" s="13">
        <v>126</v>
      </c>
      <c r="AA78" s="13">
        <v>477</v>
      </c>
      <c r="AB78" s="13">
        <v>0.308</v>
      </c>
      <c r="AC78" s="13">
        <v>3</v>
      </c>
      <c r="AD78" s="13">
        <v>0</v>
      </c>
      <c r="AE78" s="13">
        <v>2</v>
      </c>
      <c r="AF78" s="13">
        <v>1</v>
      </c>
      <c r="AG78" s="13">
        <v>0</v>
      </c>
      <c r="AH78" s="13">
        <v>1</v>
      </c>
      <c r="AI78" s="13">
        <v>0</v>
      </c>
    </row>
    <row r="79" spans="1:35" s="10" customFormat="1" x14ac:dyDescent="0.3">
      <c r="A79" s="13">
        <f>VLOOKUP(B79&amp;" "&amp;C79,키!$A$1:$B$531,2)</f>
        <v>126</v>
      </c>
      <c r="B79" s="14" t="s">
        <v>24</v>
      </c>
      <c r="C79" s="13" t="s">
        <v>20</v>
      </c>
      <c r="D79" s="13">
        <f>IF(M79/G79&gt;3.5,1,2)</f>
        <v>2</v>
      </c>
      <c r="E79" s="13" t="str">
        <f>IF(M79/G79&lt;3.5,IF(AND(F79&lt;=3.5,M79&gt;=50),"A",IF(AND(F79&lt;=5.25,M79&gt;=35),"B","C")),IF(OR(AND(F79&lt;=4,M79&gt;=150),AND(F79&lt;=3.5,M79&gt;=130)),"A",IF(OR(AND(F79&lt;=4.5,M79&gt;=80),AND(F79&lt;=5.5,M79&gt;=130)),"B","C")))</f>
        <v>C</v>
      </c>
      <c r="F79" s="15">
        <v>3.48</v>
      </c>
      <c r="G79" s="13">
        <v>17</v>
      </c>
      <c r="H79" s="13">
        <v>1</v>
      </c>
      <c r="I79" s="13">
        <v>0</v>
      </c>
      <c r="J79" s="13">
        <v>0</v>
      </c>
      <c r="K79" s="13">
        <v>0</v>
      </c>
      <c r="L79" s="13">
        <v>1</v>
      </c>
      <c r="M79" s="6">
        <v>20.666666666666668</v>
      </c>
      <c r="N79" s="13">
        <v>26</v>
      </c>
      <c r="O79" s="13">
        <v>3</v>
      </c>
      <c r="P79" s="13">
        <v>4</v>
      </c>
      <c r="Q79" s="13">
        <v>2</v>
      </c>
      <c r="R79" s="13">
        <v>19</v>
      </c>
      <c r="S79" s="13">
        <v>9</v>
      </c>
      <c r="T79" s="13">
        <v>8</v>
      </c>
      <c r="U79" s="13">
        <v>1.45</v>
      </c>
      <c r="V79" s="13">
        <v>0</v>
      </c>
      <c r="W79" s="13">
        <v>0</v>
      </c>
      <c r="X79" s="13">
        <v>0</v>
      </c>
      <c r="Y79" s="13">
        <v>0</v>
      </c>
      <c r="Z79" s="13">
        <v>91</v>
      </c>
      <c r="AA79" s="13">
        <v>343</v>
      </c>
      <c r="AB79" s="13">
        <v>0.31</v>
      </c>
      <c r="AC79" s="13">
        <v>3</v>
      </c>
      <c r="AD79" s="13">
        <v>0</v>
      </c>
      <c r="AE79" s="13">
        <v>0</v>
      </c>
      <c r="AF79" s="13">
        <v>1</v>
      </c>
      <c r="AG79" s="13">
        <v>0</v>
      </c>
      <c r="AH79" s="13">
        <v>1</v>
      </c>
      <c r="AI79" s="13">
        <v>0</v>
      </c>
    </row>
    <row r="80" spans="1:35" s="10" customFormat="1" x14ac:dyDescent="0.3">
      <c r="A80" s="13">
        <f>VLOOKUP(B80&amp;" "&amp;C80,키!$A$1:$B$531,2)</f>
        <v>34</v>
      </c>
      <c r="B80" s="14" t="s">
        <v>25</v>
      </c>
      <c r="C80" s="13" t="s">
        <v>20</v>
      </c>
      <c r="D80" s="13">
        <f>IF(M80/G80&gt;3.5,1,2)</f>
        <v>2</v>
      </c>
      <c r="E80" s="13" t="str">
        <f>IF(M80/G80&lt;3.5,IF(AND(F80&lt;=3.5,M80&gt;=50),"A",IF(AND(F80&lt;=5.25,M80&gt;=35),"B","C")),IF(OR(AND(F80&lt;=4,M80&gt;=150),AND(F80&lt;=3.5,M80&gt;=130)),"A",IF(OR(AND(F80&lt;=4.5,M80&gt;=80),AND(F80&lt;=5.5,M80&gt;=130)),"B","C")))</f>
        <v>C</v>
      </c>
      <c r="F80" s="15">
        <v>3.72</v>
      </c>
      <c r="G80" s="13">
        <v>3</v>
      </c>
      <c r="H80" s="13">
        <v>1</v>
      </c>
      <c r="I80" s="13">
        <v>0</v>
      </c>
      <c r="J80" s="13">
        <v>0</v>
      </c>
      <c r="K80" s="13">
        <v>0</v>
      </c>
      <c r="L80" s="13">
        <v>1</v>
      </c>
      <c r="M80" s="6">
        <v>9.6666666666666661</v>
      </c>
      <c r="N80" s="13">
        <v>9</v>
      </c>
      <c r="O80" s="13">
        <v>1</v>
      </c>
      <c r="P80" s="13">
        <v>3</v>
      </c>
      <c r="Q80" s="13">
        <v>1</v>
      </c>
      <c r="R80" s="13">
        <v>7</v>
      </c>
      <c r="S80" s="13">
        <v>5</v>
      </c>
      <c r="T80" s="13">
        <v>4</v>
      </c>
      <c r="U80" s="13">
        <v>1.24</v>
      </c>
      <c r="V80" s="13">
        <v>0</v>
      </c>
      <c r="W80" s="13">
        <v>0</v>
      </c>
      <c r="X80" s="13">
        <v>0</v>
      </c>
      <c r="Y80" s="13">
        <v>0</v>
      </c>
      <c r="Z80" s="13">
        <v>44</v>
      </c>
      <c r="AA80" s="13">
        <v>172</v>
      </c>
      <c r="AB80" s="13">
        <v>0.22500000000000001</v>
      </c>
      <c r="AC80" s="13">
        <v>3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</row>
    <row r="81" spans="1:35" s="10" customFormat="1" x14ac:dyDescent="0.3">
      <c r="A81" s="13">
        <f>VLOOKUP(B81&amp;" "&amp;C81,키!$A$1:$B$531,2)</f>
        <v>252</v>
      </c>
      <c r="B81" s="14" t="s">
        <v>23</v>
      </c>
      <c r="C81" s="13" t="s">
        <v>20</v>
      </c>
      <c r="D81" s="13">
        <f>IF(M81/G81&gt;3.5,1,2)</f>
        <v>2</v>
      </c>
      <c r="E81" s="13" t="str">
        <f>IF(M81/G81&lt;3.5,IF(AND(F81&lt;=3.5,M81&gt;=50),"A",IF(AND(F81&lt;=5.25,M81&gt;=35),"B","C")),IF(OR(AND(F81&lt;=4,M81&gt;=150),AND(F81&lt;=3.5,M81&gt;=130)),"A",IF(OR(AND(F81&lt;=4.5,M81&gt;=80),AND(F81&lt;=5.5,M81&gt;=130)),"B","C")))</f>
        <v>C</v>
      </c>
      <c r="F81" s="15">
        <v>3.38</v>
      </c>
      <c r="G81" s="13">
        <v>13</v>
      </c>
      <c r="H81" s="13">
        <v>0</v>
      </c>
      <c r="I81" s="13">
        <v>0</v>
      </c>
      <c r="J81" s="13">
        <v>0</v>
      </c>
      <c r="K81" s="13">
        <v>2</v>
      </c>
      <c r="L81" s="13" t="s">
        <v>21</v>
      </c>
      <c r="M81" s="13">
        <v>8</v>
      </c>
      <c r="N81" s="13">
        <v>12</v>
      </c>
      <c r="O81" s="13">
        <v>0</v>
      </c>
      <c r="P81" s="13">
        <v>4</v>
      </c>
      <c r="Q81" s="13">
        <v>3</v>
      </c>
      <c r="R81" s="13">
        <v>7</v>
      </c>
      <c r="S81" s="13">
        <v>7</v>
      </c>
      <c r="T81" s="13">
        <v>3</v>
      </c>
      <c r="U81" s="13">
        <v>2</v>
      </c>
      <c r="V81" s="13">
        <v>0</v>
      </c>
      <c r="W81" s="13">
        <v>0</v>
      </c>
      <c r="X81" s="13">
        <v>0</v>
      </c>
      <c r="Y81" s="13">
        <v>1</v>
      </c>
      <c r="Z81" s="13">
        <v>43</v>
      </c>
      <c r="AA81" s="13">
        <v>153</v>
      </c>
      <c r="AB81" s="13">
        <v>0.35299999999999998</v>
      </c>
      <c r="AC81" s="13">
        <v>1</v>
      </c>
      <c r="AD81" s="13">
        <v>0</v>
      </c>
      <c r="AE81" s="13">
        <v>0</v>
      </c>
      <c r="AF81" s="13">
        <v>2</v>
      </c>
      <c r="AG81" s="13">
        <v>0</v>
      </c>
      <c r="AH81" s="13">
        <v>0</v>
      </c>
      <c r="AI81" s="13">
        <v>0</v>
      </c>
    </row>
    <row r="82" spans="1:35" s="10" customFormat="1" x14ac:dyDescent="0.3">
      <c r="A82" s="13">
        <f>VLOOKUP(B82&amp;" "&amp;C82,키!$A$1:$B$531,2)</f>
        <v>487</v>
      </c>
      <c r="B82" s="14" t="s">
        <v>44</v>
      </c>
      <c r="C82" s="13" t="s">
        <v>20</v>
      </c>
      <c r="D82" s="13">
        <f>IF(M82/G82&gt;3.5,1,2)</f>
        <v>2</v>
      </c>
      <c r="E82" s="13" t="str">
        <f>IF(M82/G82&lt;3.5,IF(AND(F82&lt;=3.5,M82&gt;=50),"A",IF(AND(F82&lt;=5.25,M82&gt;=35),"B","C")),IF(OR(AND(F82&lt;=4,M82&gt;=150),AND(F82&lt;=3.5,M82&gt;=130)),"A",IF(OR(AND(F82&lt;=4.5,M82&gt;=80),AND(F82&lt;=5.5,M82&gt;=130)),"B","C")))</f>
        <v>C</v>
      </c>
      <c r="F82" s="15">
        <v>12.91</v>
      </c>
      <c r="G82" s="13">
        <v>3</v>
      </c>
      <c r="H82" s="13">
        <v>0</v>
      </c>
      <c r="I82" s="13">
        <v>2</v>
      </c>
      <c r="J82" s="13">
        <v>0</v>
      </c>
      <c r="K82" s="13">
        <v>0</v>
      </c>
      <c r="L82" s="13">
        <v>0</v>
      </c>
      <c r="M82" s="6">
        <v>7.666666666666667</v>
      </c>
      <c r="N82" s="13">
        <v>11</v>
      </c>
      <c r="O82" s="13">
        <v>2</v>
      </c>
      <c r="P82" s="13">
        <v>11</v>
      </c>
      <c r="Q82" s="13">
        <v>0</v>
      </c>
      <c r="R82" s="13">
        <v>6</v>
      </c>
      <c r="S82" s="13">
        <v>11</v>
      </c>
      <c r="T82" s="13">
        <v>11</v>
      </c>
      <c r="U82" s="13">
        <v>2.87</v>
      </c>
      <c r="V82" s="13">
        <v>0</v>
      </c>
      <c r="W82" s="13">
        <v>0</v>
      </c>
      <c r="X82" s="13">
        <v>0</v>
      </c>
      <c r="Y82" s="13">
        <v>0</v>
      </c>
      <c r="Z82" s="13">
        <v>45</v>
      </c>
      <c r="AA82" s="13">
        <v>186</v>
      </c>
      <c r="AB82" s="13">
        <v>0.32400000000000001</v>
      </c>
      <c r="AC82" s="13">
        <v>3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1</v>
      </c>
    </row>
    <row r="83" spans="1:35" s="10" customFormat="1" x14ac:dyDescent="0.3">
      <c r="A83" s="13">
        <f>VLOOKUP(B83&amp;" "&amp;C83,키!$A$1:$B$531,2)</f>
        <v>172</v>
      </c>
      <c r="B83" s="14" t="s">
        <v>27</v>
      </c>
      <c r="C83" s="13" t="s">
        <v>20</v>
      </c>
      <c r="D83" s="13">
        <f>IF(M83/G83&gt;3.5,1,2)</f>
        <v>2</v>
      </c>
      <c r="E83" s="13" t="str">
        <f>IF(M83/G83&lt;3.5,IF(AND(F83&lt;=3.5,M83&gt;=50),"A",IF(AND(F83&lt;=5.25,M83&gt;=35),"B","C")),IF(OR(AND(F83&lt;=4,M83&gt;=150),AND(F83&lt;=3.5,M83&gt;=130)),"A",IF(OR(AND(F83&lt;=4.5,M83&gt;=80),AND(F83&lt;=5.5,M83&gt;=130)),"B","C")))</f>
        <v>C</v>
      </c>
      <c r="F83" s="15">
        <v>4.26</v>
      </c>
      <c r="G83" s="13">
        <v>6</v>
      </c>
      <c r="H83" s="13">
        <v>0</v>
      </c>
      <c r="I83" s="13">
        <v>0</v>
      </c>
      <c r="J83" s="13">
        <v>0</v>
      </c>
      <c r="K83" s="13">
        <v>0</v>
      </c>
      <c r="L83" s="13" t="s">
        <v>21</v>
      </c>
      <c r="M83" s="6">
        <v>6.333333333333333</v>
      </c>
      <c r="N83" s="13">
        <v>7</v>
      </c>
      <c r="O83" s="13">
        <v>0</v>
      </c>
      <c r="P83" s="13">
        <v>5</v>
      </c>
      <c r="Q83" s="13">
        <v>0</v>
      </c>
      <c r="R83" s="13">
        <v>4</v>
      </c>
      <c r="S83" s="13">
        <v>3</v>
      </c>
      <c r="T83" s="13">
        <v>3</v>
      </c>
      <c r="U83" s="13">
        <v>1.89</v>
      </c>
      <c r="V83" s="13">
        <v>0</v>
      </c>
      <c r="W83" s="13">
        <v>0</v>
      </c>
      <c r="X83" s="13">
        <v>0</v>
      </c>
      <c r="Y83" s="13">
        <v>0</v>
      </c>
      <c r="Z83" s="13">
        <v>29</v>
      </c>
      <c r="AA83" s="13">
        <v>105</v>
      </c>
      <c r="AB83" s="13">
        <v>0.29199999999999998</v>
      </c>
      <c r="AC83" s="13">
        <v>1</v>
      </c>
      <c r="AD83" s="13">
        <v>0</v>
      </c>
      <c r="AE83" s="13">
        <v>0</v>
      </c>
      <c r="AF83" s="13">
        <v>0</v>
      </c>
      <c r="AG83" s="13">
        <v>0</v>
      </c>
      <c r="AH83" s="13">
        <v>1</v>
      </c>
      <c r="AI83" s="13">
        <v>0</v>
      </c>
    </row>
    <row r="84" spans="1:35" s="10" customFormat="1" x14ac:dyDescent="0.3">
      <c r="A84" s="13">
        <f>VLOOKUP(B84&amp;" "&amp;C84,키!$A$1:$B$531,2)</f>
        <v>448</v>
      </c>
      <c r="B84" s="14" t="s">
        <v>45</v>
      </c>
      <c r="C84" s="13" t="s">
        <v>20</v>
      </c>
      <c r="D84" s="13">
        <f>IF(M84/G84&gt;3.5,1,2)</f>
        <v>2</v>
      </c>
      <c r="E84" s="13" t="str">
        <f>IF(M84/G84&lt;3.5,IF(AND(F84&lt;=3.5,M84&gt;=50),"A",IF(AND(F84&lt;=5.25,M84&gt;=35),"B","C")),IF(OR(AND(F84&lt;=4,M84&gt;=150),AND(F84&lt;=3.5,M84&gt;=130)),"A",IF(OR(AND(F84&lt;=4.5,M84&gt;=80),AND(F84&lt;=5.5,M84&gt;=130)),"B","C")))</f>
        <v>C</v>
      </c>
      <c r="F84" s="15">
        <v>13.5</v>
      </c>
      <c r="G84" s="13">
        <v>3</v>
      </c>
      <c r="H84" s="13">
        <v>0</v>
      </c>
      <c r="I84" s="13">
        <v>0</v>
      </c>
      <c r="J84" s="13">
        <v>0</v>
      </c>
      <c r="K84" s="13">
        <v>0</v>
      </c>
      <c r="L84" s="13" t="s">
        <v>21</v>
      </c>
      <c r="M84" s="6">
        <v>5.333333333333333</v>
      </c>
      <c r="N84" s="13">
        <v>12</v>
      </c>
      <c r="O84" s="13">
        <v>2</v>
      </c>
      <c r="P84" s="13">
        <v>3</v>
      </c>
      <c r="Q84" s="13">
        <v>1</v>
      </c>
      <c r="R84" s="13">
        <v>5</v>
      </c>
      <c r="S84" s="13">
        <v>8</v>
      </c>
      <c r="T84" s="13">
        <v>8</v>
      </c>
      <c r="U84" s="13">
        <v>2.81</v>
      </c>
      <c r="V84" s="13">
        <v>0</v>
      </c>
      <c r="W84" s="13">
        <v>0</v>
      </c>
      <c r="X84" s="13">
        <v>0</v>
      </c>
      <c r="Y84" s="13">
        <v>0</v>
      </c>
      <c r="Z84" s="13">
        <v>31</v>
      </c>
      <c r="AA84" s="13">
        <v>126</v>
      </c>
      <c r="AB84" s="13">
        <v>0.44400000000000001</v>
      </c>
      <c r="AC84" s="13">
        <v>4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</row>
    <row r="85" spans="1:35" s="10" customFormat="1" x14ac:dyDescent="0.3">
      <c r="A85" s="13">
        <f>VLOOKUP(B85&amp;" "&amp;C85,키!$A$1:$B$531,2)</f>
        <v>76</v>
      </c>
      <c r="B85" s="14" t="s">
        <v>19</v>
      </c>
      <c r="C85" s="13" t="s">
        <v>20</v>
      </c>
      <c r="D85" s="13">
        <f>IF(M85/G85&gt;3.5,1,2)</f>
        <v>2</v>
      </c>
      <c r="E85" s="13" t="str">
        <f>IF(M85/G85&lt;3.5,IF(AND(F85&lt;=3.5,M85&gt;=50),"A",IF(AND(F85&lt;=5.25,M85&gt;=35),"B","C")),IF(OR(AND(F85&lt;=4,M85&gt;=150),AND(F85&lt;=3.5,M85&gt;=130)),"A",IF(OR(AND(F85&lt;=4.5,M85&gt;=80),AND(F85&lt;=5.5,M85&gt;=130)),"B","C")))</f>
        <v>C</v>
      </c>
      <c r="F85" s="15">
        <v>0</v>
      </c>
      <c r="G85" s="13">
        <v>2</v>
      </c>
      <c r="H85" s="13">
        <v>0</v>
      </c>
      <c r="I85" s="13">
        <v>0</v>
      </c>
      <c r="J85" s="13">
        <v>0</v>
      </c>
      <c r="K85" s="13">
        <v>0</v>
      </c>
      <c r="L85" s="13" t="s">
        <v>21</v>
      </c>
      <c r="M85" s="13">
        <v>2</v>
      </c>
      <c r="N85" s="13">
        <v>1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13">
        <v>0.5</v>
      </c>
      <c r="V85" s="13">
        <v>0</v>
      </c>
      <c r="W85" s="13">
        <v>0</v>
      </c>
      <c r="X85" s="13">
        <v>0</v>
      </c>
      <c r="Y85" s="13">
        <v>0</v>
      </c>
      <c r="Z85" s="13">
        <v>7</v>
      </c>
      <c r="AA85" s="13">
        <v>32</v>
      </c>
      <c r="AB85" s="13">
        <v>0.14299999999999999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</row>
    <row r="86" spans="1:35" s="10" customFormat="1" x14ac:dyDescent="0.3">
      <c r="A86" s="13">
        <f>VLOOKUP(B86&amp;" "&amp;C86,키!$A$1:$B$531,2)</f>
        <v>389</v>
      </c>
      <c r="B86" s="14" t="s">
        <v>46</v>
      </c>
      <c r="C86" s="13" t="s">
        <v>20</v>
      </c>
      <c r="D86" s="13">
        <f>IF(M86/G86&gt;3.5,1,2)</f>
        <v>2</v>
      </c>
      <c r="E86" s="13" t="str">
        <f>IF(M86/G86&lt;3.5,IF(AND(F86&lt;=3.5,M86&gt;=50),"A",IF(AND(F86&lt;=5.25,M86&gt;=35),"B","C")),IF(OR(AND(F86&lt;=4,M86&gt;=150),AND(F86&lt;=3.5,M86&gt;=130)),"A",IF(OR(AND(F86&lt;=4.5,M86&gt;=80),AND(F86&lt;=5.5,M86&gt;=130)),"B","C")))</f>
        <v>C</v>
      </c>
      <c r="F86" s="15">
        <v>36</v>
      </c>
      <c r="G86" s="13">
        <v>2</v>
      </c>
      <c r="H86" s="13">
        <v>0</v>
      </c>
      <c r="I86" s="13">
        <v>0</v>
      </c>
      <c r="J86" s="13">
        <v>0</v>
      </c>
      <c r="K86" s="13">
        <v>0</v>
      </c>
      <c r="L86" s="13" t="s">
        <v>21</v>
      </c>
      <c r="M86" s="13">
        <v>1</v>
      </c>
      <c r="N86" s="13">
        <v>4</v>
      </c>
      <c r="O86" s="13">
        <v>1</v>
      </c>
      <c r="P86" s="13">
        <v>0</v>
      </c>
      <c r="Q86" s="13">
        <v>1</v>
      </c>
      <c r="R86" s="13">
        <v>0</v>
      </c>
      <c r="S86" s="13">
        <v>4</v>
      </c>
      <c r="T86" s="13">
        <v>4</v>
      </c>
      <c r="U86" s="13">
        <v>4</v>
      </c>
      <c r="V86" s="13">
        <v>0</v>
      </c>
      <c r="W86" s="13">
        <v>0</v>
      </c>
      <c r="X86" s="13">
        <v>0</v>
      </c>
      <c r="Y86" s="13">
        <v>0</v>
      </c>
      <c r="Z86" s="13">
        <v>8</v>
      </c>
      <c r="AA86" s="13">
        <v>31</v>
      </c>
      <c r="AB86" s="13">
        <v>0.57099999999999995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</row>
    <row r="87" spans="1:35" s="10" customFormat="1" x14ac:dyDescent="0.3">
      <c r="A87" s="13">
        <f>VLOOKUP(B87&amp;" "&amp;C87,키!$A$1:$B$531,2)</f>
        <v>100</v>
      </c>
      <c r="B87" s="14" t="s">
        <v>81</v>
      </c>
      <c r="C87" s="13" t="s">
        <v>64</v>
      </c>
      <c r="D87" s="13">
        <f>IF(M87/G87&gt;3.5,1,2)</f>
        <v>2</v>
      </c>
      <c r="E87" s="13" t="str">
        <f>IF(M87/G87&lt;3.5,IF(AND(F87&lt;=3.5,M87&gt;=50),"A",IF(AND(F87&lt;=5.25,M87&gt;=35),"B","C")),IF(OR(AND(F87&lt;=4,M87&gt;=150),AND(F87&lt;=3.5,M87&gt;=130)),"A",IF(OR(AND(F87&lt;=4.5,M87&gt;=80),AND(F87&lt;=5.5,M87&gt;=130)),"B","C")))</f>
        <v>C</v>
      </c>
      <c r="F87" s="15">
        <v>5.26</v>
      </c>
      <c r="G87" s="13">
        <v>34</v>
      </c>
      <c r="H87" s="13">
        <v>1</v>
      </c>
      <c r="I87" s="13">
        <v>5</v>
      </c>
      <c r="J87" s="13">
        <v>0</v>
      </c>
      <c r="K87" s="13">
        <v>0</v>
      </c>
      <c r="L87" s="13">
        <v>0.16700000000000001</v>
      </c>
      <c r="M87" s="6">
        <v>63.333333333333336</v>
      </c>
      <c r="N87" s="13">
        <v>71</v>
      </c>
      <c r="O87" s="13">
        <v>9</v>
      </c>
      <c r="P87" s="13">
        <v>29</v>
      </c>
      <c r="Q87" s="13">
        <v>6</v>
      </c>
      <c r="R87" s="13">
        <v>28</v>
      </c>
      <c r="S87" s="13">
        <v>44</v>
      </c>
      <c r="T87" s="13">
        <v>37</v>
      </c>
      <c r="U87" s="13">
        <v>1.58</v>
      </c>
      <c r="V87" s="13">
        <v>0</v>
      </c>
      <c r="W87" s="13">
        <v>0</v>
      </c>
      <c r="X87" s="13">
        <v>1</v>
      </c>
      <c r="Y87" s="13">
        <v>0</v>
      </c>
      <c r="Z87" s="13">
        <v>288</v>
      </c>
      <c r="AA87" s="13">
        <v>1109</v>
      </c>
      <c r="AB87" s="13">
        <v>0.29099999999999998</v>
      </c>
      <c r="AC87" s="13">
        <v>7</v>
      </c>
      <c r="AD87" s="13">
        <v>2</v>
      </c>
      <c r="AE87" s="13">
        <v>6</v>
      </c>
      <c r="AF87" s="13">
        <v>3</v>
      </c>
      <c r="AG87" s="13">
        <v>0</v>
      </c>
      <c r="AH87" s="13">
        <v>5</v>
      </c>
      <c r="AI87" s="13">
        <v>0</v>
      </c>
    </row>
    <row r="88" spans="1:35" s="10" customFormat="1" x14ac:dyDescent="0.3">
      <c r="A88" s="13">
        <f>VLOOKUP(B88&amp;" "&amp;C88,키!$A$1:$B$531,2)</f>
        <v>154</v>
      </c>
      <c r="B88" s="14" t="s">
        <v>80</v>
      </c>
      <c r="C88" s="13" t="s">
        <v>64</v>
      </c>
      <c r="D88" s="13">
        <f>IF(M88/G88&gt;3.5,1,2)</f>
        <v>1</v>
      </c>
      <c r="E88" s="13" t="str">
        <f>IF(M88/G88&lt;3.5,IF(AND(F88&lt;=3.5,M88&gt;=50),"A",IF(AND(F88&lt;=5.25,M88&gt;=35),"B","C")),IF(OR(AND(F88&lt;=4,M88&gt;=150),AND(F88&lt;=3.5,M88&gt;=130)),"A",IF(OR(AND(F88&lt;=4.5,M88&gt;=80),AND(F88&lt;=5.5,M88&gt;=130)),"B","C")))</f>
        <v>C</v>
      </c>
      <c r="F88" s="15">
        <v>5.2</v>
      </c>
      <c r="G88" s="13">
        <v>14</v>
      </c>
      <c r="H88" s="13">
        <v>6</v>
      </c>
      <c r="I88" s="13">
        <v>3</v>
      </c>
      <c r="J88" s="13">
        <v>0</v>
      </c>
      <c r="K88" s="13">
        <v>0</v>
      </c>
      <c r="L88" s="13">
        <v>0.66700000000000004</v>
      </c>
      <c r="M88" s="13">
        <v>90</v>
      </c>
      <c r="N88" s="13">
        <v>108</v>
      </c>
      <c r="O88" s="13">
        <v>13</v>
      </c>
      <c r="P88" s="13">
        <v>20</v>
      </c>
      <c r="Q88" s="13">
        <v>2</v>
      </c>
      <c r="R88" s="13">
        <v>61</v>
      </c>
      <c r="S88" s="13">
        <v>56</v>
      </c>
      <c r="T88" s="13">
        <v>52</v>
      </c>
      <c r="U88" s="13">
        <v>1.42</v>
      </c>
      <c r="V88" s="13">
        <v>0</v>
      </c>
      <c r="W88" s="13">
        <v>0</v>
      </c>
      <c r="X88" s="13">
        <v>6</v>
      </c>
      <c r="Y88" s="13">
        <v>0</v>
      </c>
      <c r="Z88" s="13">
        <v>385</v>
      </c>
      <c r="AA88" s="13">
        <v>1425</v>
      </c>
      <c r="AB88" s="13">
        <v>0.29899999999999999</v>
      </c>
      <c r="AC88" s="13">
        <v>17</v>
      </c>
      <c r="AD88" s="13">
        <v>0</v>
      </c>
      <c r="AE88" s="13">
        <v>1</v>
      </c>
      <c r="AF88" s="13">
        <v>1</v>
      </c>
      <c r="AG88" s="13">
        <v>0</v>
      </c>
      <c r="AH88" s="13">
        <v>3</v>
      </c>
      <c r="AI88" s="13">
        <v>1</v>
      </c>
    </row>
    <row r="89" spans="1:35" s="10" customFormat="1" x14ac:dyDescent="0.3">
      <c r="A89" s="13">
        <f>VLOOKUP(B89&amp;" "&amp;C89,키!$A$1:$B$531,2)</f>
        <v>223</v>
      </c>
      <c r="B89" s="14" t="s">
        <v>70</v>
      </c>
      <c r="C89" s="13" t="s">
        <v>64</v>
      </c>
      <c r="D89" s="13">
        <f>IF(M89/G89&gt;3.5,1,2)</f>
        <v>1</v>
      </c>
      <c r="E89" s="13" t="str">
        <f>IF(M89/G89&lt;3.5,IF(AND(F89&lt;=3.5,M89&gt;=50),"A",IF(AND(F89&lt;=5.25,M89&gt;=35),"B","C")),IF(OR(AND(F89&lt;=4,M89&gt;=150),AND(F89&lt;=3.5,M89&gt;=130)),"A",IF(OR(AND(F89&lt;=4.5,M89&gt;=80),AND(F89&lt;=5.5,M89&gt;=130)),"B","C")))</f>
        <v>C</v>
      </c>
      <c r="F89" s="15">
        <v>3.38</v>
      </c>
      <c r="G89" s="13">
        <v>12</v>
      </c>
      <c r="H89" s="13">
        <v>7</v>
      </c>
      <c r="I89" s="13">
        <v>3</v>
      </c>
      <c r="J89" s="13">
        <v>0</v>
      </c>
      <c r="K89" s="13">
        <v>0</v>
      </c>
      <c r="L89" s="13">
        <v>0.7</v>
      </c>
      <c r="M89" s="13">
        <v>72</v>
      </c>
      <c r="N89" s="13">
        <v>55</v>
      </c>
      <c r="O89" s="13">
        <v>10</v>
      </c>
      <c r="P89" s="13">
        <v>19</v>
      </c>
      <c r="Q89" s="13">
        <v>5</v>
      </c>
      <c r="R89" s="13">
        <v>81</v>
      </c>
      <c r="S89" s="13">
        <v>29</v>
      </c>
      <c r="T89" s="13">
        <v>27</v>
      </c>
      <c r="U89" s="13">
        <v>1.03</v>
      </c>
      <c r="V89" s="13">
        <v>0</v>
      </c>
      <c r="W89" s="13">
        <v>0</v>
      </c>
      <c r="X89" s="13">
        <v>7</v>
      </c>
      <c r="Y89" s="13">
        <v>0</v>
      </c>
      <c r="Z89" s="13">
        <v>287</v>
      </c>
      <c r="AA89" s="13">
        <v>1183</v>
      </c>
      <c r="AB89" s="13">
        <v>0.216</v>
      </c>
      <c r="AC89" s="13">
        <v>14</v>
      </c>
      <c r="AD89" s="13">
        <v>0</v>
      </c>
      <c r="AE89" s="13">
        <v>3</v>
      </c>
      <c r="AF89" s="13">
        <v>5</v>
      </c>
      <c r="AG89" s="13">
        <v>0</v>
      </c>
      <c r="AH89" s="13">
        <v>1</v>
      </c>
      <c r="AI89" s="13">
        <v>0</v>
      </c>
    </row>
    <row r="90" spans="1:35" s="10" customFormat="1" x14ac:dyDescent="0.3">
      <c r="A90" s="13">
        <f>VLOOKUP(B90&amp;" "&amp;C90,키!$A$1:$B$531,2)</f>
        <v>491</v>
      </c>
      <c r="B90" s="14" t="s">
        <v>71</v>
      </c>
      <c r="C90" s="13" t="s">
        <v>64</v>
      </c>
      <c r="D90" s="13">
        <f>IF(M90/G90&gt;3.5,1,2)</f>
        <v>1</v>
      </c>
      <c r="E90" s="13" t="str">
        <f>IF(M90/G90&lt;3.5,IF(AND(F90&lt;=3.5,M90&gt;=50),"A",IF(AND(F90&lt;=5.25,M90&gt;=35),"B","C")),IF(OR(AND(F90&lt;=4,M90&gt;=150),AND(F90&lt;=3.5,M90&gt;=130)),"A",IF(OR(AND(F90&lt;=4.5,M90&gt;=80),AND(F90&lt;=5.5,M90&gt;=130)),"B","C")))</f>
        <v>C</v>
      </c>
      <c r="F90" s="15">
        <v>3.77</v>
      </c>
      <c r="G90" s="13">
        <v>12</v>
      </c>
      <c r="H90" s="13">
        <v>6</v>
      </c>
      <c r="I90" s="13">
        <v>5</v>
      </c>
      <c r="J90" s="13">
        <v>0</v>
      </c>
      <c r="K90" s="13">
        <v>0</v>
      </c>
      <c r="L90" s="13">
        <v>0.54500000000000004</v>
      </c>
      <c r="M90" s="13">
        <v>62</v>
      </c>
      <c r="N90" s="13">
        <v>50</v>
      </c>
      <c r="O90" s="13">
        <v>6</v>
      </c>
      <c r="P90" s="13">
        <v>42</v>
      </c>
      <c r="Q90" s="13">
        <v>2</v>
      </c>
      <c r="R90" s="13">
        <v>46</v>
      </c>
      <c r="S90" s="13">
        <v>29</v>
      </c>
      <c r="T90" s="13">
        <v>26</v>
      </c>
      <c r="U90" s="13">
        <v>1.48</v>
      </c>
      <c r="V90" s="13">
        <v>0</v>
      </c>
      <c r="W90" s="13">
        <v>0</v>
      </c>
      <c r="X90" s="13">
        <v>3</v>
      </c>
      <c r="Y90" s="13">
        <v>0</v>
      </c>
      <c r="Z90" s="13">
        <v>271</v>
      </c>
      <c r="AA90" s="13">
        <v>1194</v>
      </c>
      <c r="AB90" s="13">
        <v>0.22600000000000001</v>
      </c>
      <c r="AC90" s="13">
        <v>7</v>
      </c>
      <c r="AD90" s="13">
        <v>0</v>
      </c>
      <c r="AE90" s="13">
        <v>3</v>
      </c>
      <c r="AF90" s="13">
        <v>3</v>
      </c>
      <c r="AG90" s="13">
        <v>0</v>
      </c>
      <c r="AH90" s="13">
        <v>0</v>
      </c>
      <c r="AI90" s="13">
        <v>0</v>
      </c>
    </row>
    <row r="91" spans="1:35" s="10" customFormat="1" x14ac:dyDescent="0.3">
      <c r="A91" s="13">
        <f>VLOOKUP(B91&amp;" "&amp;C91,키!$A$1:$B$531,2)</f>
        <v>98</v>
      </c>
      <c r="B91" s="14" t="s">
        <v>65</v>
      </c>
      <c r="C91" s="13" t="s">
        <v>64</v>
      </c>
      <c r="D91" s="13">
        <f>IF(M91/G91&gt;3.5,1,2)</f>
        <v>2</v>
      </c>
      <c r="E91" s="13" t="str">
        <f>IF(M91/G91&lt;3.5,IF(AND(F91&lt;=3.5,M91&gt;=50),"A",IF(AND(F91&lt;=5.25,M91&gt;=35),"B","C")),IF(OR(AND(F91&lt;=4,M91&gt;=150),AND(F91&lt;=3.5,M91&gt;=130)),"A",IF(OR(AND(F91&lt;=4.5,M91&gt;=80),AND(F91&lt;=5.5,M91&gt;=130)),"B","C")))</f>
        <v>C</v>
      </c>
      <c r="F91" s="15">
        <v>0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 t="s">
        <v>21</v>
      </c>
      <c r="M91" s="13">
        <v>2</v>
      </c>
      <c r="N91" s="13">
        <v>3</v>
      </c>
      <c r="O91" s="13">
        <v>0</v>
      </c>
      <c r="P91" s="13">
        <v>3</v>
      </c>
      <c r="Q91" s="13">
        <v>1</v>
      </c>
      <c r="R91" s="13">
        <v>1</v>
      </c>
      <c r="S91" s="13">
        <v>0</v>
      </c>
      <c r="T91" s="13">
        <v>0</v>
      </c>
      <c r="U91" s="13">
        <v>3</v>
      </c>
      <c r="V91" s="13">
        <v>0</v>
      </c>
      <c r="W91" s="13">
        <v>0</v>
      </c>
      <c r="X91" s="13">
        <v>0</v>
      </c>
      <c r="Y91" s="13">
        <v>0</v>
      </c>
      <c r="Z91" s="13">
        <v>13</v>
      </c>
      <c r="AA91" s="13">
        <v>52</v>
      </c>
      <c r="AB91" s="13">
        <v>0.33300000000000002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</row>
    <row r="92" spans="1:35" s="10" customFormat="1" x14ac:dyDescent="0.3">
      <c r="A92" s="13">
        <f>VLOOKUP(B92&amp;" "&amp;C92,키!$A$1:$B$531,2)</f>
        <v>88</v>
      </c>
      <c r="B92" s="14" t="s">
        <v>63</v>
      </c>
      <c r="C92" s="13" t="s">
        <v>64</v>
      </c>
      <c r="D92" s="13">
        <f>IF(M92/G92&gt;3.5,1,2)</f>
        <v>2</v>
      </c>
      <c r="E92" s="13" t="str">
        <f>IF(M92/G92&lt;3.5,IF(AND(F92&lt;=3.5,M92&gt;=50),"A",IF(AND(F92&lt;=5.25,M92&gt;=35),"B","C")),IF(OR(AND(F92&lt;=4,M92&gt;=150),AND(F92&lt;=3.5,M92&gt;=130)),"A",IF(OR(AND(F92&lt;=4.5,M92&gt;=80),AND(F92&lt;=5.5,M92&gt;=130)),"B","C")))</f>
        <v>C</v>
      </c>
      <c r="F92" s="15">
        <v>0</v>
      </c>
      <c r="G92" s="13">
        <v>1</v>
      </c>
      <c r="H92" s="13">
        <v>0</v>
      </c>
      <c r="I92" s="13">
        <v>0</v>
      </c>
      <c r="J92" s="13">
        <v>0</v>
      </c>
      <c r="K92" s="13">
        <v>0</v>
      </c>
      <c r="L92" s="13" t="s">
        <v>21</v>
      </c>
      <c r="M92" s="13">
        <v>1</v>
      </c>
      <c r="N92" s="13">
        <v>0</v>
      </c>
      <c r="O92" s="13">
        <v>0</v>
      </c>
      <c r="P92" s="13">
        <v>1</v>
      </c>
      <c r="Q92" s="13">
        <v>0</v>
      </c>
      <c r="R92" s="13">
        <v>0</v>
      </c>
      <c r="S92" s="13">
        <v>0</v>
      </c>
      <c r="T92" s="13">
        <v>0</v>
      </c>
      <c r="U92" s="13">
        <v>1</v>
      </c>
      <c r="V92" s="13">
        <v>0</v>
      </c>
      <c r="W92" s="13">
        <v>0</v>
      </c>
      <c r="X92" s="13">
        <v>0</v>
      </c>
      <c r="Y92" s="13">
        <v>0</v>
      </c>
      <c r="Z92" s="13">
        <v>4</v>
      </c>
      <c r="AA92" s="13">
        <v>18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</row>
    <row r="93" spans="1:35" s="10" customFormat="1" x14ac:dyDescent="0.3">
      <c r="A93" s="13">
        <f>VLOOKUP(B93&amp;" "&amp;C93,키!$A$1:$B$531,2)</f>
        <v>299</v>
      </c>
      <c r="B93" s="14" t="s">
        <v>66</v>
      </c>
      <c r="C93" s="13" t="s">
        <v>64</v>
      </c>
      <c r="D93" s="13">
        <f>IF(M93/G93&gt;3.5,1,2)</f>
        <v>2</v>
      </c>
      <c r="E93" s="13" t="str">
        <f>IF(M93/G93&lt;3.5,IF(AND(F93&lt;=3.5,M93&gt;=50),"A",IF(AND(F93&lt;=5.25,M93&gt;=35),"B","C")),IF(OR(AND(F93&lt;=4,M93&gt;=150),AND(F93&lt;=3.5,M93&gt;=130)),"A",IF(OR(AND(F93&lt;=4.5,M93&gt;=80),AND(F93&lt;=5.5,M93&gt;=130)),"B","C")))</f>
        <v>C</v>
      </c>
      <c r="F93" s="15">
        <v>0</v>
      </c>
      <c r="G93" s="13">
        <v>1</v>
      </c>
      <c r="H93" s="13">
        <v>0</v>
      </c>
      <c r="I93" s="13">
        <v>0</v>
      </c>
      <c r="J93" s="13">
        <v>0</v>
      </c>
      <c r="K93" s="13">
        <v>0</v>
      </c>
      <c r="L93" s="13" t="s">
        <v>21</v>
      </c>
      <c r="M93" s="6">
        <v>0.33333333333333331</v>
      </c>
      <c r="N93" s="13">
        <v>0</v>
      </c>
      <c r="O93" s="13">
        <v>0</v>
      </c>
      <c r="P93" s="13">
        <v>2</v>
      </c>
      <c r="Q93" s="13">
        <v>0</v>
      </c>
      <c r="R93" s="13">
        <v>1</v>
      </c>
      <c r="S93" s="13">
        <v>0</v>
      </c>
      <c r="T93" s="13">
        <v>0</v>
      </c>
      <c r="U93" s="13">
        <v>6</v>
      </c>
      <c r="V93" s="13">
        <v>0</v>
      </c>
      <c r="W93" s="13">
        <v>0</v>
      </c>
      <c r="X93" s="13">
        <v>0</v>
      </c>
      <c r="Y93" s="13">
        <v>0</v>
      </c>
      <c r="Z93" s="13">
        <v>3</v>
      </c>
      <c r="AA93" s="13">
        <v>16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2</v>
      </c>
      <c r="AI93" s="13">
        <v>0</v>
      </c>
    </row>
    <row r="94" spans="1:35" s="10" customFormat="1" x14ac:dyDescent="0.3">
      <c r="A94" s="13">
        <f>VLOOKUP(B94&amp;" "&amp;C94,키!$A$1:$B$531,2)</f>
        <v>498</v>
      </c>
      <c r="B94" s="14" t="s">
        <v>68</v>
      </c>
      <c r="C94" s="13" t="s">
        <v>64</v>
      </c>
      <c r="D94" s="13">
        <f>IF(M94/G94&gt;3.5,1,2)</f>
        <v>2</v>
      </c>
      <c r="E94" s="13" t="str">
        <f>IF(M94/G94&lt;3.5,IF(AND(F94&lt;=3.5,M94&gt;=50),"A",IF(AND(F94&lt;=5.25,M94&gt;=35),"B","C")),IF(OR(AND(F94&lt;=4,M94&gt;=150),AND(F94&lt;=3.5,M94&gt;=130)),"A",IF(OR(AND(F94&lt;=4.5,M94&gt;=80),AND(F94&lt;=5.5,M94&gt;=130)),"B","C")))</f>
        <v>C</v>
      </c>
      <c r="F94" s="15">
        <v>3.14</v>
      </c>
      <c r="G94" s="13">
        <v>11</v>
      </c>
      <c r="H94" s="13">
        <v>1</v>
      </c>
      <c r="I94" s="13">
        <v>1</v>
      </c>
      <c r="J94" s="13">
        <v>0</v>
      </c>
      <c r="K94" s="13">
        <v>1</v>
      </c>
      <c r="L94" s="13">
        <v>0.5</v>
      </c>
      <c r="M94" s="6">
        <v>28.666666666666668</v>
      </c>
      <c r="N94" s="13">
        <v>33</v>
      </c>
      <c r="O94" s="13">
        <v>2</v>
      </c>
      <c r="P94" s="13">
        <v>9</v>
      </c>
      <c r="Q94" s="13">
        <v>2</v>
      </c>
      <c r="R94" s="13">
        <v>15</v>
      </c>
      <c r="S94" s="13">
        <v>12</v>
      </c>
      <c r="T94" s="13">
        <v>10</v>
      </c>
      <c r="U94" s="13">
        <v>1.47</v>
      </c>
      <c r="V94" s="13">
        <v>0</v>
      </c>
      <c r="W94" s="13">
        <v>0</v>
      </c>
      <c r="X94" s="13">
        <v>0</v>
      </c>
      <c r="Y94" s="13">
        <v>0</v>
      </c>
      <c r="Z94" s="13">
        <v>121</v>
      </c>
      <c r="AA94" s="13">
        <v>434</v>
      </c>
      <c r="AB94" s="13">
        <v>0.30299999999999999</v>
      </c>
      <c r="AC94" s="13">
        <v>11</v>
      </c>
      <c r="AD94" s="13">
        <v>1</v>
      </c>
      <c r="AE94" s="13">
        <v>1</v>
      </c>
      <c r="AF94" s="13">
        <v>0</v>
      </c>
      <c r="AG94" s="13">
        <v>0</v>
      </c>
      <c r="AH94" s="13">
        <v>1</v>
      </c>
      <c r="AI94" s="13">
        <v>0</v>
      </c>
    </row>
    <row r="95" spans="1:35" s="10" customFormat="1" x14ac:dyDescent="0.3">
      <c r="A95" s="13">
        <f>VLOOKUP(B95&amp;" "&amp;C95,키!$A$1:$B$531,2)</f>
        <v>523</v>
      </c>
      <c r="B95" s="14" t="s">
        <v>69</v>
      </c>
      <c r="C95" s="13" t="s">
        <v>64</v>
      </c>
      <c r="D95" s="13">
        <f>IF(M95/G95&gt;3.5,1,2)</f>
        <v>2</v>
      </c>
      <c r="E95" s="13" t="str">
        <f>IF(M95/G95&lt;3.5,IF(AND(F95&lt;=3.5,M95&gt;=50),"A",IF(AND(F95&lt;=5.25,M95&gt;=35),"B","C")),IF(OR(AND(F95&lt;=4,M95&gt;=150),AND(F95&lt;=3.5,M95&gt;=130)),"A",IF(OR(AND(F95&lt;=4.5,M95&gt;=80),AND(F95&lt;=5.5,M95&gt;=130)),"B","C")))</f>
        <v>C</v>
      </c>
      <c r="F95" s="15">
        <v>3.31</v>
      </c>
      <c r="G95" s="13">
        <v>7</v>
      </c>
      <c r="H95" s="13">
        <v>1</v>
      </c>
      <c r="I95" s="13">
        <v>0</v>
      </c>
      <c r="J95" s="13">
        <v>0</v>
      </c>
      <c r="K95" s="13">
        <v>0</v>
      </c>
      <c r="L95" s="13">
        <v>1</v>
      </c>
      <c r="M95" s="6">
        <v>16.333333333333332</v>
      </c>
      <c r="N95" s="13">
        <v>13</v>
      </c>
      <c r="O95" s="13">
        <v>3</v>
      </c>
      <c r="P95" s="13">
        <v>7</v>
      </c>
      <c r="Q95" s="13">
        <v>1</v>
      </c>
      <c r="R95" s="13">
        <v>3</v>
      </c>
      <c r="S95" s="13">
        <v>6</v>
      </c>
      <c r="T95" s="13">
        <v>6</v>
      </c>
      <c r="U95" s="13">
        <v>1.22</v>
      </c>
      <c r="V95" s="13">
        <v>0</v>
      </c>
      <c r="W95" s="13">
        <v>0</v>
      </c>
      <c r="X95" s="13">
        <v>0</v>
      </c>
      <c r="Y95" s="13">
        <v>0</v>
      </c>
      <c r="Z95" s="13">
        <v>68</v>
      </c>
      <c r="AA95" s="13">
        <v>239</v>
      </c>
      <c r="AB95" s="13">
        <v>0.22</v>
      </c>
      <c r="AC95" s="13">
        <v>2</v>
      </c>
      <c r="AD95" s="13">
        <v>0</v>
      </c>
      <c r="AE95" s="13">
        <v>1</v>
      </c>
      <c r="AF95" s="13">
        <v>0</v>
      </c>
      <c r="AG95" s="13">
        <v>0</v>
      </c>
      <c r="AH95" s="13">
        <v>0</v>
      </c>
      <c r="AI95" s="13">
        <v>0</v>
      </c>
    </row>
    <row r="96" spans="1:35" s="10" customFormat="1" x14ac:dyDescent="0.3">
      <c r="A96" s="13">
        <f>VLOOKUP(B96&amp;" "&amp;C96,키!$A$1:$B$531,2)</f>
        <v>422</v>
      </c>
      <c r="B96" s="14" t="s">
        <v>73</v>
      </c>
      <c r="C96" s="13" t="s">
        <v>64</v>
      </c>
      <c r="D96" s="13">
        <f>IF(M96/G96&gt;3.5,1,2)</f>
        <v>2</v>
      </c>
      <c r="E96" s="13" t="str">
        <f>IF(M96/G96&lt;3.5,IF(AND(F96&lt;=3.5,M96&gt;=50),"A",IF(AND(F96&lt;=5.25,M96&gt;=35),"B","C")),IF(OR(AND(F96&lt;=4,M96&gt;=150),AND(F96&lt;=3.5,M96&gt;=130)),"A",IF(OR(AND(F96&lt;=4.5,M96&gt;=80),AND(F96&lt;=5.5,M96&gt;=130)),"B","C")))</f>
        <v>C</v>
      </c>
      <c r="F96" s="15">
        <v>4</v>
      </c>
      <c r="G96" s="13">
        <v>5</v>
      </c>
      <c r="H96" s="13">
        <v>0</v>
      </c>
      <c r="I96" s="13">
        <v>0</v>
      </c>
      <c r="J96" s="13">
        <v>0</v>
      </c>
      <c r="K96" s="13">
        <v>0</v>
      </c>
      <c r="L96" s="13" t="s">
        <v>21</v>
      </c>
      <c r="M96" s="13">
        <v>9</v>
      </c>
      <c r="N96" s="13">
        <v>8</v>
      </c>
      <c r="O96" s="13">
        <v>1</v>
      </c>
      <c r="P96" s="13">
        <v>5</v>
      </c>
      <c r="Q96" s="13">
        <v>0</v>
      </c>
      <c r="R96" s="13">
        <v>3</v>
      </c>
      <c r="S96" s="13">
        <v>5</v>
      </c>
      <c r="T96" s="13">
        <v>4</v>
      </c>
      <c r="U96" s="13">
        <v>1.44</v>
      </c>
      <c r="V96" s="13">
        <v>0</v>
      </c>
      <c r="W96" s="13">
        <v>0</v>
      </c>
      <c r="X96" s="13">
        <v>0</v>
      </c>
      <c r="Y96" s="13">
        <v>0</v>
      </c>
      <c r="Z96" s="13">
        <v>40</v>
      </c>
      <c r="AA96" s="13">
        <v>138</v>
      </c>
      <c r="AB96" s="13">
        <v>0.22900000000000001</v>
      </c>
      <c r="AC96" s="13">
        <v>1</v>
      </c>
      <c r="AD96" s="13">
        <v>1</v>
      </c>
      <c r="AE96" s="13">
        <v>0</v>
      </c>
      <c r="AF96" s="13">
        <v>0</v>
      </c>
      <c r="AG96" s="13">
        <v>0</v>
      </c>
      <c r="AH96" s="13">
        <v>1</v>
      </c>
      <c r="AI96" s="13">
        <v>0</v>
      </c>
    </row>
    <row r="97" spans="1:35" s="10" customFormat="1" x14ac:dyDescent="0.3">
      <c r="A97" s="13">
        <f>VLOOKUP(B97&amp;" "&amp;C97,키!$A$1:$B$531,2)</f>
        <v>195</v>
      </c>
      <c r="B97" s="14" t="s">
        <v>77</v>
      </c>
      <c r="C97" s="13" t="s">
        <v>64</v>
      </c>
      <c r="D97" s="13">
        <f>IF(M97/G97&gt;3.5,1,2)</f>
        <v>2</v>
      </c>
      <c r="E97" s="13" t="str">
        <f>IF(M97/G97&lt;3.5,IF(AND(F97&lt;=3.5,M97&gt;=50),"A",IF(AND(F97&lt;=5.25,M97&gt;=35),"B","C")),IF(OR(AND(F97&lt;=4,M97&gt;=150),AND(F97&lt;=3.5,M97&gt;=130)),"A",IF(OR(AND(F97&lt;=4.5,M97&gt;=80),AND(F97&lt;=5.5,M97&gt;=130)),"B","C")))</f>
        <v>C</v>
      </c>
      <c r="F97" s="15">
        <v>4.5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 t="s">
        <v>21</v>
      </c>
      <c r="M97" s="13">
        <v>2</v>
      </c>
      <c r="N97" s="13">
        <v>5</v>
      </c>
      <c r="O97" s="13">
        <v>0</v>
      </c>
      <c r="P97" s="13">
        <v>2</v>
      </c>
      <c r="Q97" s="13">
        <v>0</v>
      </c>
      <c r="R97" s="13">
        <v>0</v>
      </c>
      <c r="S97" s="13">
        <v>1</v>
      </c>
      <c r="T97" s="13">
        <v>1</v>
      </c>
      <c r="U97" s="13">
        <v>3.5</v>
      </c>
      <c r="V97" s="13">
        <v>0</v>
      </c>
      <c r="W97" s="13">
        <v>0</v>
      </c>
      <c r="X97" s="13">
        <v>0</v>
      </c>
      <c r="Y97" s="13">
        <v>0</v>
      </c>
      <c r="Z97" s="13">
        <v>13</v>
      </c>
      <c r="AA97" s="13">
        <v>51</v>
      </c>
      <c r="AB97" s="13">
        <v>0.45500000000000002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</row>
    <row r="98" spans="1:35" s="10" customFormat="1" x14ac:dyDescent="0.3">
      <c r="A98" s="13">
        <f>VLOOKUP(B98&amp;" "&amp;C98,키!$A$1:$B$531,2)</f>
        <v>31</v>
      </c>
      <c r="B98" s="14" t="s">
        <v>79</v>
      </c>
      <c r="C98" s="13" t="s">
        <v>64</v>
      </c>
      <c r="D98" s="13">
        <f>IF(M98/G98&gt;3.5,1,2)</f>
        <v>2</v>
      </c>
      <c r="E98" s="13" t="str">
        <f>IF(M98/G98&lt;3.5,IF(AND(F98&lt;=3.5,M98&gt;=50),"A",IF(AND(F98&lt;=5.25,M98&gt;=35),"B","C")),IF(OR(AND(F98&lt;=4,M98&gt;=150),AND(F98&lt;=3.5,M98&gt;=130)),"A",IF(OR(AND(F98&lt;=4.5,M98&gt;=80),AND(F98&lt;=5.5,M98&gt;=130)),"B","C")))</f>
        <v>C</v>
      </c>
      <c r="F98" s="15">
        <v>5.13</v>
      </c>
      <c r="G98" s="13">
        <v>14</v>
      </c>
      <c r="H98" s="13">
        <v>1</v>
      </c>
      <c r="I98" s="13">
        <v>1</v>
      </c>
      <c r="J98" s="13">
        <v>0</v>
      </c>
      <c r="K98" s="13">
        <v>0</v>
      </c>
      <c r="L98" s="13">
        <v>0.5</v>
      </c>
      <c r="M98" s="6">
        <v>26.333333333333332</v>
      </c>
      <c r="N98" s="13">
        <v>36</v>
      </c>
      <c r="O98" s="13">
        <v>2</v>
      </c>
      <c r="P98" s="13">
        <v>9</v>
      </c>
      <c r="Q98" s="13">
        <v>1</v>
      </c>
      <c r="R98" s="13">
        <v>16</v>
      </c>
      <c r="S98" s="13">
        <v>16</v>
      </c>
      <c r="T98" s="13">
        <v>15</v>
      </c>
      <c r="U98" s="13">
        <v>1.71</v>
      </c>
      <c r="V98" s="13">
        <v>0</v>
      </c>
      <c r="W98" s="13">
        <v>0</v>
      </c>
      <c r="X98" s="13">
        <v>0</v>
      </c>
      <c r="Y98" s="13">
        <v>0</v>
      </c>
      <c r="Z98" s="13">
        <v>125</v>
      </c>
      <c r="AA98" s="13">
        <v>477</v>
      </c>
      <c r="AB98" s="13">
        <v>0.33</v>
      </c>
      <c r="AC98" s="13">
        <v>4</v>
      </c>
      <c r="AD98" s="13">
        <v>1</v>
      </c>
      <c r="AE98" s="13">
        <v>3</v>
      </c>
      <c r="AF98" s="13">
        <v>3</v>
      </c>
      <c r="AG98" s="13">
        <v>0</v>
      </c>
      <c r="AH98" s="13">
        <v>2</v>
      </c>
      <c r="AI98" s="13">
        <v>0</v>
      </c>
    </row>
    <row r="99" spans="1:35" s="10" customFormat="1" x14ac:dyDescent="0.3">
      <c r="A99" s="13">
        <f>VLOOKUP(B99&amp;" "&amp;C99,키!$A$1:$B$531,2)</f>
        <v>199</v>
      </c>
      <c r="B99" s="14" t="s">
        <v>82</v>
      </c>
      <c r="C99" s="13" t="s">
        <v>64</v>
      </c>
      <c r="D99" s="13">
        <f>IF(M99/G99&gt;3.5,1,2)</f>
        <v>1</v>
      </c>
      <c r="E99" s="13" t="str">
        <f>IF(M99/G99&lt;3.5,IF(AND(F99&lt;=3.5,M99&gt;=50),"A",IF(AND(F99&lt;=5.25,M99&gt;=35),"B","C")),IF(OR(AND(F99&lt;=4,M99&gt;=150),AND(F99&lt;=3.5,M99&gt;=130)),"A",IF(OR(AND(F99&lt;=4.5,M99&gt;=80),AND(F99&lt;=5.5,M99&gt;=130)),"B","C")))</f>
        <v>C</v>
      </c>
      <c r="F99" s="15">
        <v>6.35</v>
      </c>
      <c r="G99" s="13">
        <v>30</v>
      </c>
      <c r="H99" s="13">
        <v>7</v>
      </c>
      <c r="I99" s="13">
        <v>5</v>
      </c>
      <c r="J99" s="13">
        <v>0</v>
      </c>
      <c r="K99" s="13">
        <v>0</v>
      </c>
      <c r="L99" s="13">
        <v>0.58299999999999996</v>
      </c>
      <c r="M99" s="13">
        <v>119</v>
      </c>
      <c r="N99" s="13">
        <v>153</v>
      </c>
      <c r="O99" s="13">
        <v>19</v>
      </c>
      <c r="P99" s="13">
        <v>37</v>
      </c>
      <c r="Q99" s="13">
        <v>8</v>
      </c>
      <c r="R99" s="13">
        <v>71</v>
      </c>
      <c r="S99" s="13">
        <v>89</v>
      </c>
      <c r="T99" s="13">
        <v>84</v>
      </c>
      <c r="U99" s="13">
        <v>1.6</v>
      </c>
      <c r="V99" s="13">
        <v>0</v>
      </c>
      <c r="W99" s="13">
        <v>0</v>
      </c>
      <c r="X99" s="13">
        <v>5</v>
      </c>
      <c r="Y99" s="13">
        <v>0</v>
      </c>
      <c r="Z99" s="13">
        <v>538</v>
      </c>
      <c r="AA99" s="13">
        <v>2027</v>
      </c>
      <c r="AB99" s="13">
        <v>0.318</v>
      </c>
      <c r="AC99" s="13">
        <v>28</v>
      </c>
      <c r="AD99" s="13">
        <v>1</v>
      </c>
      <c r="AE99" s="13">
        <v>7</v>
      </c>
      <c r="AF99" s="13">
        <v>5</v>
      </c>
      <c r="AG99" s="13">
        <v>0</v>
      </c>
      <c r="AH99" s="13">
        <v>5</v>
      </c>
      <c r="AI99" s="13">
        <v>1</v>
      </c>
    </row>
    <row r="100" spans="1:35" s="10" customFormat="1" x14ac:dyDescent="0.3">
      <c r="A100" s="13">
        <f>VLOOKUP(B100&amp;" "&amp;C100,키!$A$1:$B$531,2)</f>
        <v>435</v>
      </c>
      <c r="B100" s="14" t="s">
        <v>83</v>
      </c>
      <c r="C100" s="13" t="s">
        <v>64</v>
      </c>
      <c r="D100" s="13">
        <f>IF(M100/G100&gt;3.5,1,2)</f>
        <v>2</v>
      </c>
      <c r="E100" s="13" t="str">
        <f>IF(M100/G100&lt;3.5,IF(AND(F100&lt;=3.5,M100&gt;=50),"A",IF(AND(F100&lt;=5.25,M100&gt;=35),"B","C")),IF(OR(AND(F100&lt;=4,M100&gt;=150),AND(F100&lt;=3.5,M100&gt;=130)),"A",IF(OR(AND(F100&lt;=4.5,M100&gt;=80),AND(F100&lt;=5.5,M100&gt;=130)),"B","C")))</f>
        <v>C</v>
      </c>
      <c r="F100" s="15">
        <v>6.52</v>
      </c>
      <c r="G100" s="13">
        <v>11</v>
      </c>
      <c r="H100" s="13">
        <v>0</v>
      </c>
      <c r="I100" s="13">
        <v>0</v>
      </c>
      <c r="J100" s="13">
        <v>0</v>
      </c>
      <c r="K100" s="13">
        <v>0</v>
      </c>
      <c r="L100" s="13" t="s">
        <v>21</v>
      </c>
      <c r="M100" s="6">
        <v>9.6666666666666661</v>
      </c>
      <c r="N100" s="13">
        <v>8</v>
      </c>
      <c r="O100" s="13">
        <v>0</v>
      </c>
      <c r="P100" s="13">
        <v>9</v>
      </c>
      <c r="Q100" s="13">
        <v>2</v>
      </c>
      <c r="R100" s="13">
        <v>2</v>
      </c>
      <c r="S100" s="13">
        <v>7</v>
      </c>
      <c r="T100" s="13">
        <v>7</v>
      </c>
      <c r="U100" s="13">
        <v>1.76</v>
      </c>
      <c r="V100" s="13">
        <v>0</v>
      </c>
      <c r="W100" s="13">
        <v>0</v>
      </c>
      <c r="X100" s="13">
        <v>0</v>
      </c>
      <c r="Y100" s="13">
        <v>0</v>
      </c>
      <c r="Z100" s="13">
        <v>47</v>
      </c>
      <c r="AA100" s="13">
        <v>190</v>
      </c>
      <c r="AB100" s="13">
        <v>0.222</v>
      </c>
      <c r="AC100" s="13">
        <v>2</v>
      </c>
      <c r="AD100" s="13">
        <v>0</v>
      </c>
      <c r="AE100" s="13">
        <v>0</v>
      </c>
      <c r="AF100" s="13">
        <v>0</v>
      </c>
      <c r="AG100" s="13">
        <v>0</v>
      </c>
      <c r="AH100" s="13">
        <v>1</v>
      </c>
      <c r="AI100" s="13">
        <v>0</v>
      </c>
    </row>
    <row r="101" spans="1:35" s="10" customFormat="1" x14ac:dyDescent="0.3">
      <c r="A101" s="13">
        <f>VLOOKUP(B101&amp;" "&amp;C101,키!$A$1:$B$531,2)</f>
        <v>355</v>
      </c>
      <c r="B101" s="14" t="s">
        <v>84</v>
      </c>
      <c r="C101" s="13" t="s">
        <v>64</v>
      </c>
      <c r="D101" s="13">
        <f>IF(M101/G101&gt;3.5,1,2)</f>
        <v>2</v>
      </c>
      <c r="E101" s="13" t="str">
        <f>IF(M101/G101&lt;3.5,IF(AND(F101&lt;=3.5,M101&gt;=50),"A",IF(AND(F101&lt;=5.25,M101&gt;=35),"B","C")),IF(OR(AND(F101&lt;=4,M101&gt;=150),AND(F101&lt;=3.5,M101&gt;=130)),"A",IF(OR(AND(F101&lt;=4.5,M101&gt;=80),AND(F101&lt;=5.5,M101&gt;=130)),"B","C")))</f>
        <v>C</v>
      </c>
      <c r="F101" s="15">
        <v>7</v>
      </c>
      <c r="G101" s="13">
        <v>15</v>
      </c>
      <c r="H101" s="13">
        <v>0</v>
      </c>
      <c r="I101" s="13">
        <v>3</v>
      </c>
      <c r="J101" s="13">
        <v>0</v>
      </c>
      <c r="K101" s="13">
        <v>1</v>
      </c>
      <c r="L101" s="13">
        <v>0</v>
      </c>
      <c r="M101" s="13">
        <v>18</v>
      </c>
      <c r="N101" s="13">
        <v>32</v>
      </c>
      <c r="O101" s="13">
        <v>3</v>
      </c>
      <c r="P101" s="13">
        <v>5</v>
      </c>
      <c r="Q101" s="13">
        <v>0</v>
      </c>
      <c r="R101" s="13">
        <v>8</v>
      </c>
      <c r="S101" s="13">
        <v>14</v>
      </c>
      <c r="T101" s="13">
        <v>14</v>
      </c>
      <c r="U101" s="13">
        <v>2.06</v>
      </c>
      <c r="V101" s="13">
        <v>0</v>
      </c>
      <c r="W101" s="13">
        <v>0</v>
      </c>
      <c r="X101" s="13">
        <v>0</v>
      </c>
      <c r="Y101" s="13">
        <v>0</v>
      </c>
      <c r="Z101" s="13">
        <v>87</v>
      </c>
      <c r="AA101" s="13">
        <v>304</v>
      </c>
      <c r="AB101" s="13">
        <v>0.39500000000000002</v>
      </c>
      <c r="AC101" s="13">
        <v>3</v>
      </c>
      <c r="AD101" s="13">
        <v>0</v>
      </c>
      <c r="AE101" s="13">
        <v>1</v>
      </c>
      <c r="AF101" s="13">
        <v>0</v>
      </c>
      <c r="AG101" s="13">
        <v>0</v>
      </c>
      <c r="AH101" s="13">
        <v>5</v>
      </c>
      <c r="AI101" s="13">
        <v>0</v>
      </c>
    </row>
    <row r="102" spans="1:35" s="10" customFormat="1" x14ac:dyDescent="0.3">
      <c r="A102" s="13">
        <f>VLOOKUP(B102&amp;" "&amp;C102,키!$A$1:$B$531,2)</f>
        <v>477</v>
      </c>
      <c r="B102" s="14" t="s">
        <v>85</v>
      </c>
      <c r="C102" s="13" t="s">
        <v>64</v>
      </c>
      <c r="D102" s="13">
        <f>IF(M102/G102&gt;3.5,1,2)</f>
        <v>1</v>
      </c>
      <c r="E102" s="13" t="str">
        <f>IF(M102/G102&lt;3.5,IF(AND(F102&lt;=3.5,M102&gt;=50),"A",IF(AND(F102&lt;=5.25,M102&gt;=35),"B","C")),IF(OR(AND(F102&lt;=4,M102&gt;=150),AND(F102&lt;=3.5,M102&gt;=130)),"A",IF(OR(AND(F102&lt;=4.5,M102&gt;=80),AND(F102&lt;=5.5,M102&gt;=130)),"B","C")))</f>
        <v>C</v>
      </c>
      <c r="F102" s="15">
        <v>7.23</v>
      </c>
      <c r="G102" s="13">
        <v>17</v>
      </c>
      <c r="H102" s="13">
        <v>2</v>
      </c>
      <c r="I102" s="13">
        <v>3</v>
      </c>
      <c r="J102" s="13">
        <v>0</v>
      </c>
      <c r="K102" s="13">
        <v>0</v>
      </c>
      <c r="L102" s="13">
        <v>0.4</v>
      </c>
      <c r="M102" s="13">
        <v>61</v>
      </c>
      <c r="N102" s="13">
        <v>89</v>
      </c>
      <c r="O102" s="13">
        <v>6</v>
      </c>
      <c r="P102" s="13">
        <v>23</v>
      </c>
      <c r="Q102" s="13">
        <v>6</v>
      </c>
      <c r="R102" s="13">
        <v>42</v>
      </c>
      <c r="S102" s="13">
        <v>51</v>
      </c>
      <c r="T102" s="13">
        <v>49</v>
      </c>
      <c r="U102" s="13">
        <v>1.84</v>
      </c>
      <c r="V102" s="13">
        <v>0</v>
      </c>
      <c r="W102" s="13">
        <v>0</v>
      </c>
      <c r="X102" s="13">
        <v>0</v>
      </c>
      <c r="Y102" s="13">
        <v>0</v>
      </c>
      <c r="Z102" s="13">
        <v>293</v>
      </c>
      <c r="AA102" s="13">
        <v>1071</v>
      </c>
      <c r="AB102" s="13">
        <v>0.34599999999999997</v>
      </c>
      <c r="AC102" s="13">
        <v>11</v>
      </c>
      <c r="AD102" s="13">
        <v>1</v>
      </c>
      <c r="AE102" s="13">
        <v>2</v>
      </c>
      <c r="AF102" s="13">
        <v>5</v>
      </c>
      <c r="AG102" s="13">
        <v>0</v>
      </c>
      <c r="AH102" s="13">
        <v>4</v>
      </c>
      <c r="AI102" s="13">
        <v>0</v>
      </c>
    </row>
    <row r="103" spans="1:35" s="10" customFormat="1" x14ac:dyDescent="0.3">
      <c r="A103" s="13">
        <f>VLOOKUP(B103&amp;" "&amp;C103,키!$A$1:$B$531,2)</f>
        <v>123</v>
      </c>
      <c r="B103" s="14" t="s">
        <v>86</v>
      </c>
      <c r="C103" s="13" t="s">
        <v>64</v>
      </c>
      <c r="D103" s="13">
        <f>IF(M103/G103&gt;3.5,1,2)</f>
        <v>2</v>
      </c>
      <c r="E103" s="13" t="str">
        <f>IF(M103/G103&lt;3.5,IF(AND(F103&lt;=3.5,M103&gt;=50),"A",IF(AND(F103&lt;=5.25,M103&gt;=35),"B","C")),IF(OR(AND(F103&lt;=4,M103&gt;=150),AND(F103&lt;=3.5,M103&gt;=130)),"A",IF(OR(AND(F103&lt;=4.5,M103&gt;=80),AND(F103&lt;=5.5,M103&gt;=130)),"B","C")))</f>
        <v>C</v>
      </c>
      <c r="F103" s="15">
        <v>7.62</v>
      </c>
      <c r="G103" s="13">
        <v>32</v>
      </c>
      <c r="H103" s="13">
        <v>2</v>
      </c>
      <c r="I103" s="13">
        <v>2</v>
      </c>
      <c r="J103" s="13">
        <v>0</v>
      </c>
      <c r="K103" s="13">
        <v>7</v>
      </c>
      <c r="L103" s="13">
        <v>0.5</v>
      </c>
      <c r="M103" s="6">
        <v>28.333333333333332</v>
      </c>
      <c r="N103" s="13">
        <v>41</v>
      </c>
      <c r="O103" s="13">
        <v>6</v>
      </c>
      <c r="P103" s="13">
        <v>11</v>
      </c>
      <c r="Q103" s="13">
        <v>0</v>
      </c>
      <c r="R103" s="13">
        <v>35</v>
      </c>
      <c r="S103" s="13">
        <v>26</v>
      </c>
      <c r="T103" s="13">
        <v>24</v>
      </c>
      <c r="U103" s="13">
        <v>1.84</v>
      </c>
      <c r="V103" s="13">
        <v>0</v>
      </c>
      <c r="W103" s="13">
        <v>0</v>
      </c>
      <c r="X103" s="13">
        <v>0</v>
      </c>
      <c r="Y103" s="13">
        <v>1</v>
      </c>
      <c r="Z103" s="13">
        <v>135</v>
      </c>
      <c r="AA103" s="13">
        <v>538</v>
      </c>
      <c r="AB103" s="13">
        <v>0.33900000000000002</v>
      </c>
      <c r="AC103" s="13">
        <v>5</v>
      </c>
      <c r="AD103" s="13">
        <v>0</v>
      </c>
      <c r="AE103" s="13">
        <v>3</v>
      </c>
      <c r="AF103" s="13">
        <v>0</v>
      </c>
      <c r="AG103" s="13">
        <v>0</v>
      </c>
      <c r="AH103" s="13">
        <v>1</v>
      </c>
      <c r="AI103" s="13">
        <v>0</v>
      </c>
    </row>
    <row r="104" spans="1:35" s="10" customFormat="1" x14ac:dyDescent="0.3">
      <c r="A104" s="13">
        <f>VLOOKUP(B104&amp;" "&amp;C104,키!$A$1:$B$531,2)</f>
        <v>274</v>
      </c>
      <c r="B104" s="14" t="s">
        <v>87</v>
      </c>
      <c r="C104" s="13" t="s">
        <v>64</v>
      </c>
      <c r="D104" s="13">
        <f>IF(M104/G104&gt;3.5,1,2)</f>
        <v>1</v>
      </c>
      <c r="E104" s="13" t="str">
        <f>IF(M104/G104&lt;3.5,IF(AND(F104&lt;=3.5,M104&gt;=50),"A",IF(AND(F104&lt;=5.25,M104&gt;=35),"B","C")),IF(OR(AND(F104&lt;=4,M104&gt;=150),AND(F104&lt;=3.5,M104&gt;=130)),"A",IF(OR(AND(F104&lt;=4.5,M104&gt;=80),AND(F104&lt;=5.5,M104&gt;=130)),"B","C")))</f>
        <v>C</v>
      </c>
      <c r="F104" s="15">
        <v>8.2799999999999994</v>
      </c>
      <c r="G104" s="13">
        <v>20</v>
      </c>
      <c r="H104" s="13">
        <v>1</v>
      </c>
      <c r="I104" s="13">
        <v>6</v>
      </c>
      <c r="J104" s="13">
        <v>0</v>
      </c>
      <c r="K104" s="13">
        <v>0</v>
      </c>
      <c r="L104" s="13">
        <v>0.14299999999999999</v>
      </c>
      <c r="M104" s="6">
        <v>70.666666666666671</v>
      </c>
      <c r="N104" s="13">
        <v>119</v>
      </c>
      <c r="O104" s="13">
        <v>10</v>
      </c>
      <c r="P104" s="13">
        <v>27</v>
      </c>
      <c r="Q104" s="13">
        <v>1</v>
      </c>
      <c r="R104" s="13">
        <v>24</v>
      </c>
      <c r="S104" s="13">
        <v>71</v>
      </c>
      <c r="T104" s="13">
        <v>65</v>
      </c>
      <c r="U104" s="13">
        <v>2.0699999999999998</v>
      </c>
      <c r="V104" s="13">
        <v>0</v>
      </c>
      <c r="W104" s="13">
        <v>0</v>
      </c>
      <c r="X104" s="13">
        <v>2</v>
      </c>
      <c r="Y104" s="13">
        <v>0</v>
      </c>
      <c r="Z104" s="13">
        <v>348</v>
      </c>
      <c r="AA104" s="13">
        <v>1238</v>
      </c>
      <c r="AB104" s="13">
        <v>0.379</v>
      </c>
      <c r="AC104" s="13">
        <v>21</v>
      </c>
      <c r="AD104" s="13">
        <v>1</v>
      </c>
      <c r="AE104" s="13">
        <v>4</v>
      </c>
      <c r="AF104" s="13">
        <v>2</v>
      </c>
      <c r="AG104" s="13">
        <v>0</v>
      </c>
      <c r="AH104" s="13">
        <v>1</v>
      </c>
      <c r="AI104" s="13">
        <v>0</v>
      </c>
    </row>
    <row r="105" spans="1:35" s="10" customFormat="1" x14ac:dyDescent="0.3">
      <c r="A105" s="13">
        <f>VLOOKUP(B105&amp;" "&amp;C105,키!$A$1:$B$531,2)</f>
        <v>10</v>
      </c>
      <c r="B105" s="14" t="s">
        <v>88</v>
      </c>
      <c r="C105" s="13" t="s">
        <v>64</v>
      </c>
      <c r="D105" s="13">
        <f>IF(M105/G105&gt;3.5,1,2)</f>
        <v>2</v>
      </c>
      <c r="E105" s="13" t="str">
        <f>IF(M105/G105&lt;3.5,IF(AND(F105&lt;=3.5,M105&gt;=50),"A",IF(AND(F105&lt;=5.25,M105&gt;=35),"B","C")),IF(OR(AND(F105&lt;=4,M105&gt;=150),AND(F105&lt;=3.5,M105&gt;=130)),"A",IF(OR(AND(F105&lt;=4.5,M105&gt;=80),AND(F105&lt;=5.5,M105&gt;=130)),"B","C")))</f>
        <v>C</v>
      </c>
      <c r="F105" s="15">
        <v>18</v>
      </c>
      <c r="G105" s="13">
        <v>1</v>
      </c>
      <c r="H105" s="13">
        <v>0</v>
      </c>
      <c r="I105" s="13">
        <v>0</v>
      </c>
      <c r="J105" s="13">
        <v>0</v>
      </c>
      <c r="K105" s="13">
        <v>0</v>
      </c>
      <c r="L105" s="13" t="s">
        <v>21</v>
      </c>
      <c r="M105" s="13">
        <v>1</v>
      </c>
      <c r="N105" s="13">
        <v>1</v>
      </c>
      <c r="O105" s="13">
        <v>1</v>
      </c>
      <c r="P105" s="13">
        <v>1</v>
      </c>
      <c r="Q105" s="13">
        <v>0</v>
      </c>
      <c r="R105" s="13">
        <v>0</v>
      </c>
      <c r="S105" s="13">
        <v>2</v>
      </c>
      <c r="T105" s="13">
        <v>2</v>
      </c>
      <c r="U105" s="13">
        <v>2</v>
      </c>
      <c r="V105" s="13">
        <v>0</v>
      </c>
      <c r="W105" s="13">
        <v>0</v>
      </c>
      <c r="X105" s="13">
        <v>0</v>
      </c>
      <c r="Y105" s="13">
        <v>0</v>
      </c>
      <c r="Z105" s="13">
        <v>5</v>
      </c>
      <c r="AA105" s="13">
        <v>18</v>
      </c>
      <c r="AB105" s="13">
        <v>0.25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</row>
    <row r="106" spans="1:35" s="10" customFormat="1" x14ac:dyDescent="0.3">
      <c r="A106" s="13">
        <f>VLOOKUP(B106&amp;" "&amp;C106,키!$A$1:$B$531,2)</f>
        <v>194</v>
      </c>
      <c r="B106" s="14" t="s">
        <v>89</v>
      </c>
      <c r="C106" s="13" t="s">
        <v>64</v>
      </c>
      <c r="D106" s="13">
        <f>IF(M106/G106&gt;3.5,1,2)</f>
        <v>2</v>
      </c>
      <c r="E106" s="13" t="str">
        <f>IF(M106/G106&lt;3.5,IF(AND(F106&lt;=3.5,M106&gt;=50),"A",IF(AND(F106&lt;=5.25,M106&gt;=35),"B","C")),IF(OR(AND(F106&lt;=4,M106&gt;=150),AND(F106&lt;=3.5,M106&gt;=130)),"A",IF(OR(AND(F106&lt;=4.5,M106&gt;=80),AND(F106&lt;=5.5,M106&gt;=130)),"B","C")))</f>
        <v>C</v>
      </c>
      <c r="F106" s="15">
        <v>19.29</v>
      </c>
      <c r="G106" s="13">
        <v>7</v>
      </c>
      <c r="H106" s="13">
        <v>0</v>
      </c>
      <c r="I106" s="13">
        <v>0</v>
      </c>
      <c r="J106" s="13">
        <v>0</v>
      </c>
      <c r="K106" s="13">
        <v>0</v>
      </c>
      <c r="L106" s="13" t="s">
        <v>21</v>
      </c>
      <c r="M106" s="6">
        <v>4.666666666666667</v>
      </c>
      <c r="N106" s="13">
        <v>8</v>
      </c>
      <c r="O106" s="13">
        <v>0</v>
      </c>
      <c r="P106" s="13">
        <v>6</v>
      </c>
      <c r="Q106" s="13">
        <v>1</v>
      </c>
      <c r="R106" s="13">
        <v>3</v>
      </c>
      <c r="S106" s="13">
        <v>10</v>
      </c>
      <c r="T106" s="13">
        <v>10</v>
      </c>
      <c r="U106" s="13">
        <v>3</v>
      </c>
      <c r="V106" s="13">
        <v>0</v>
      </c>
      <c r="W106" s="13">
        <v>0</v>
      </c>
      <c r="X106" s="13">
        <v>0</v>
      </c>
      <c r="Y106" s="13">
        <v>0</v>
      </c>
      <c r="Z106" s="13">
        <v>29</v>
      </c>
      <c r="AA106" s="13">
        <v>108</v>
      </c>
      <c r="AB106" s="13">
        <v>0.38100000000000001</v>
      </c>
      <c r="AC106" s="13">
        <v>2</v>
      </c>
      <c r="AD106" s="13">
        <v>0</v>
      </c>
      <c r="AE106" s="13">
        <v>0</v>
      </c>
      <c r="AF106" s="13">
        <v>1</v>
      </c>
      <c r="AG106" s="13">
        <v>0</v>
      </c>
      <c r="AH106" s="13">
        <v>1</v>
      </c>
      <c r="AI106" s="13">
        <v>0</v>
      </c>
    </row>
    <row r="107" spans="1:35" s="10" customFormat="1" x14ac:dyDescent="0.3">
      <c r="A107" s="13">
        <f>VLOOKUP(B107&amp;" "&amp;C107,키!$A$1:$B$531,2)</f>
        <v>344</v>
      </c>
      <c r="B107" s="14" t="s">
        <v>90</v>
      </c>
      <c r="C107" s="13" t="s">
        <v>91</v>
      </c>
      <c r="D107" s="13">
        <f>IF(M107/G107&gt;3.5,1,2)</f>
        <v>2</v>
      </c>
      <c r="E107" s="13" t="str">
        <f>IF(M107/G107&lt;3.5,IF(AND(F107&lt;=3.5,M107&gt;=50),"A",IF(AND(F107&lt;=5.25,M107&gt;=35),"B","C")),IF(OR(AND(F107&lt;=4,M107&gt;=150),AND(F107&lt;=3.5,M107&gt;=130)),"A",IF(OR(AND(F107&lt;=4.5,M107&gt;=80),AND(F107&lt;=5.5,M107&gt;=130)),"B","C")))</f>
        <v>C</v>
      </c>
      <c r="F107" s="15">
        <v>2.7</v>
      </c>
      <c r="G107" s="13">
        <v>5</v>
      </c>
      <c r="H107" s="13">
        <v>1</v>
      </c>
      <c r="I107" s="13">
        <v>0</v>
      </c>
      <c r="J107" s="13">
        <v>0</v>
      </c>
      <c r="K107" s="13">
        <v>2</v>
      </c>
      <c r="L107" s="13">
        <v>1</v>
      </c>
      <c r="M107" s="6">
        <v>6.666666666666667</v>
      </c>
      <c r="N107" s="13">
        <v>7</v>
      </c>
      <c r="O107" s="13">
        <v>0</v>
      </c>
      <c r="P107" s="13">
        <v>0</v>
      </c>
      <c r="Q107" s="13">
        <v>0</v>
      </c>
      <c r="R107" s="13">
        <v>5</v>
      </c>
      <c r="S107" s="13">
        <v>2</v>
      </c>
      <c r="T107" s="13">
        <v>2</v>
      </c>
      <c r="U107" s="13">
        <v>1.05</v>
      </c>
      <c r="V107" s="13">
        <v>0</v>
      </c>
      <c r="W107" s="13">
        <v>0</v>
      </c>
      <c r="X107" s="13">
        <v>0</v>
      </c>
      <c r="Y107" s="13">
        <v>0</v>
      </c>
      <c r="Z107" s="13">
        <v>26</v>
      </c>
      <c r="AA107" s="13">
        <v>93</v>
      </c>
      <c r="AB107" s="13">
        <v>0.26900000000000002</v>
      </c>
      <c r="AC107" s="13">
        <v>2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1</v>
      </c>
    </row>
    <row r="108" spans="1:35" s="10" customFormat="1" x14ac:dyDescent="0.3">
      <c r="A108" s="13">
        <f>VLOOKUP(B108&amp;" "&amp;C108,키!$A$1:$B$531,2)</f>
        <v>32</v>
      </c>
      <c r="B108" s="14" t="s">
        <v>100</v>
      </c>
      <c r="C108" s="13" t="s">
        <v>91</v>
      </c>
      <c r="D108" s="13">
        <f>IF(M108/G108&gt;3.5,1,2)</f>
        <v>2</v>
      </c>
      <c r="E108" s="13" t="str">
        <f>IF(M108/G108&lt;3.5,IF(AND(F108&lt;=3.5,M108&gt;=50),"A",IF(AND(F108&lt;=5.25,M108&gt;=35),"B","C")),IF(OR(AND(F108&lt;=4,M108&gt;=150),AND(F108&lt;=3.5,M108&gt;=130)),"A",IF(OR(AND(F108&lt;=4.5,M108&gt;=80),AND(F108&lt;=5.5,M108&gt;=130)),"B","C")))</f>
        <v>C</v>
      </c>
      <c r="F108" s="15">
        <v>5.14</v>
      </c>
      <c r="G108" s="13">
        <v>25</v>
      </c>
      <c r="H108" s="13">
        <v>0</v>
      </c>
      <c r="I108" s="13">
        <v>2</v>
      </c>
      <c r="J108" s="13">
        <v>0</v>
      </c>
      <c r="K108" s="13">
        <v>4</v>
      </c>
      <c r="L108" s="13">
        <v>0</v>
      </c>
      <c r="M108" s="13">
        <v>28</v>
      </c>
      <c r="N108" s="13">
        <v>31</v>
      </c>
      <c r="O108" s="13">
        <v>2</v>
      </c>
      <c r="P108" s="13">
        <v>17</v>
      </c>
      <c r="Q108" s="13">
        <v>2</v>
      </c>
      <c r="R108" s="13">
        <v>21</v>
      </c>
      <c r="S108" s="13">
        <v>18</v>
      </c>
      <c r="T108" s="13">
        <v>16</v>
      </c>
      <c r="U108" s="13">
        <v>1.71</v>
      </c>
      <c r="V108" s="13">
        <v>0</v>
      </c>
      <c r="W108" s="13">
        <v>0</v>
      </c>
      <c r="X108" s="13">
        <v>0</v>
      </c>
      <c r="Y108" s="13">
        <v>0</v>
      </c>
      <c r="Z108" s="13">
        <v>125</v>
      </c>
      <c r="AA108" s="13">
        <v>474</v>
      </c>
      <c r="AB108" s="13">
        <v>0.30099999999999999</v>
      </c>
      <c r="AC108" s="13">
        <v>5</v>
      </c>
      <c r="AD108" s="13">
        <v>2</v>
      </c>
      <c r="AE108" s="13">
        <v>1</v>
      </c>
      <c r="AF108" s="13">
        <v>2</v>
      </c>
      <c r="AG108" s="13">
        <v>0</v>
      </c>
      <c r="AH108" s="13">
        <v>7</v>
      </c>
      <c r="AI108" s="13">
        <v>0</v>
      </c>
    </row>
    <row r="109" spans="1:35" s="10" customFormat="1" x14ac:dyDescent="0.3">
      <c r="A109" s="13">
        <f>VLOOKUP(B109&amp;" "&amp;C109,키!$A$1:$B$531,2)</f>
        <v>514</v>
      </c>
      <c r="B109" s="14" t="s">
        <v>101</v>
      </c>
      <c r="C109" s="13" t="s">
        <v>91</v>
      </c>
      <c r="D109" s="13">
        <f>IF(M109/G109&gt;3.5,1,2)</f>
        <v>2</v>
      </c>
      <c r="E109" s="13" t="str">
        <f>IF(M109/G109&lt;3.5,IF(AND(F109&lt;=3.5,M109&gt;=50),"A",IF(AND(F109&lt;=5.25,M109&gt;=35),"B","C")),IF(OR(AND(F109&lt;=4,M109&gt;=150),AND(F109&lt;=3.5,M109&gt;=130)),"A",IF(OR(AND(F109&lt;=4.5,M109&gt;=80),AND(F109&lt;=5.5,M109&gt;=130)),"B","C")))</f>
        <v>C</v>
      </c>
      <c r="F109" s="15">
        <v>5.25</v>
      </c>
      <c r="G109" s="13">
        <v>11</v>
      </c>
      <c r="H109" s="13">
        <v>0</v>
      </c>
      <c r="I109" s="13">
        <v>1</v>
      </c>
      <c r="J109" s="13">
        <v>5</v>
      </c>
      <c r="K109" s="13">
        <v>1</v>
      </c>
      <c r="L109" s="13">
        <v>0</v>
      </c>
      <c r="M109" s="13">
        <v>12</v>
      </c>
      <c r="N109" s="13">
        <v>12</v>
      </c>
      <c r="O109" s="13">
        <v>0</v>
      </c>
      <c r="P109" s="13">
        <v>9</v>
      </c>
      <c r="Q109" s="13">
        <v>0</v>
      </c>
      <c r="R109" s="13">
        <v>17</v>
      </c>
      <c r="S109" s="13">
        <v>7</v>
      </c>
      <c r="T109" s="13">
        <v>7</v>
      </c>
      <c r="U109" s="13">
        <v>1.75</v>
      </c>
      <c r="V109" s="13">
        <v>0</v>
      </c>
      <c r="W109" s="13">
        <v>0</v>
      </c>
      <c r="X109" s="13">
        <v>0</v>
      </c>
      <c r="Y109" s="13">
        <v>0</v>
      </c>
      <c r="Z109" s="13">
        <v>54</v>
      </c>
      <c r="AA109" s="13">
        <v>240</v>
      </c>
      <c r="AB109" s="13">
        <v>0.27300000000000002</v>
      </c>
      <c r="AC109" s="13">
        <v>1</v>
      </c>
      <c r="AD109" s="13">
        <v>0</v>
      </c>
      <c r="AE109" s="13">
        <v>0</v>
      </c>
      <c r="AF109" s="13">
        <v>1</v>
      </c>
      <c r="AG109" s="13">
        <v>0</v>
      </c>
      <c r="AH109" s="13">
        <v>0</v>
      </c>
      <c r="AI109" s="13">
        <v>0</v>
      </c>
    </row>
    <row r="110" spans="1:35" s="10" customFormat="1" x14ac:dyDescent="0.3">
      <c r="A110" s="13">
        <f>VLOOKUP(B110&amp;" "&amp;C110,키!$A$1:$B$531,2)</f>
        <v>178</v>
      </c>
      <c r="B110" s="14" t="s">
        <v>102</v>
      </c>
      <c r="C110" s="13" t="s">
        <v>91</v>
      </c>
      <c r="D110" s="13">
        <f>IF(M110/G110&gt;3.5,1,2)</f>
        <v>2</v>
      </c>
      <c r="E110" s="13" t="str">
        <f>IF(M110/G110&lt;3.5,IF(AND(F110&lt;=3.5,M110&gt;=50),"A",IF(AND(F110&lt;=5.25,M110&gt;=35),"B","C")),IF(OR(AND(F110&lt;=4,M110&gt;=150),AND(F110&lt;=3.5,M110&gt;=130)),"A",IF(OR(AND(F110&lt;=4.5,M110&gt;=80),AND(F110&lt;=5.5,M110&gt;=130)),"B","C")))</f>
        <v>C</v>
      </c>
      <c r="F110" s="15">
        <v>5.4</v>
      </c>
      <c r="G110" s="13">
        <v>4</v>
      </c>
      <c r="H110" s="13">
        <v>0</v>
      </c>
      <c r="I110" s="13">
        <v>0</v>
      </c>
      <c r="J110" s="13">
        <v>0</v>
      </c>
      <c r="K110" s="13">
        <v>0</v>
      </c>
      <c r="L110" s="13" t="s">
        <v>21</v>
      </c>
      <c r="M110" s="6">
        <v>3.3333333333333335</v>
      </c>
      <c r="N110" s="13">
        <v>5</v>
      </c>
      <c r="O110" s="13">
        <v>1</v>
      </c>
      <c r="P110" s="13">
        <v>2</v>
      </c>
      <c r="Q110" s="13">
        <v>0</v>
      </c>
      <c r="R110" s="13">
        <v>3</v>
      </c>
      <c r="S110" s="13">
        <v>2</v>
      </c>
      <c r="T110" s="13">
        <v>2</v>
      </c>
      <c r="U110" s="13">
        <v>2.1</v>
      </c>
      <c r="V110" s="13">
        <v>0</v>
      </c>
      <c r="W110" s="13">
        <v>0</v>
      </c>
      <c r="X110" s="13">
        <v>0</v>
      </c>
      <c r="Y110" s="13">
        <v>0</v>
      </c>
      <c r="Z110" s="13">
        <v>15</v>
      </c>
      <c r="AA110" s="13">
        <v>59</v>
      </c>
      <c r="AB110" s="13">
        <v>0.38500000000000001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</row>
    <row r="111" spans="1:35" s="10" customFormat="1" x14ac:dyDescent="0.3">
      <c r="A111" s="13">
        <f>VLOOKUP(B111&amp;" "&amp;C111,키!$A$1:$B$531,2)</f>
        <v>345</v>
      </c>
      <c r="B111" s="14" t="s">
        <v>103</v>
      </c>
      <c r="C111" s="13" t="s">
        <v>91</v>
      </c>
      <c r="D111" s="13">
        <f>IF(M111/G111&gt;3.5,1,2)</f>
        <v>2</v>
      </c>
      <c r="E111" s="13" t="str">
        <f>IF(M111/G111&lt;3.5,IF(AND(F111&lt;=3.5,M111&gt;=50),"A",IF(AND(F111&lt;=5.25,M111&gt;=35),"B","C")),IF(OR(AND(F111&lt;=4,M111&gt;=150),AND(F111&lt;=3.5,M111&gt;=130)),"A",IF(OR(AND(F111&lt;=4.5,M111&gt;=80),AND(F111&lt;=5.5,M111&gt;=130)),"B","C")))</f>
        <v>C</v>
      </c>
      <c r="F111" s="15">
        <v>5.4</v>
      </c>
      <c r="G111" s="13">
        <v>1</v>
      </c>
      <c r="H111" s="13">
        <v>0</v>
      </c>
      <c r="I111" s="13">
        <v>0</v>
      </c>
      <c r="J111" s="13">
        <v>0</v>
      </c>
      <c r="K111" s="13">
        <v>0</v>
      </c>
      <c r="L111" s="13" t="s">
        <v>21</v>
      </c>
      <c r="M111" s="6">
        <v>1.6666666666666665</v>
      </c>
      <c r="N111" s="13">
        <v>3</v>
      </c>
      <c r="O111" s="13">
        <v>0</v>
      </c>
      <c r="P111" s="13">
        <v>1</v>
      </c>
      <c r="Q111" s="13">
        <v>0</v>
      </c>
      <c r="R111" s="13">
        <v>0</v>
      </c>
      <c r="S111" s="13">
        <v>1</v>
      </c>
      <c r="T111" s="13">
        <v>1</v>
      </c>
      <c r="U111" s="13">
        <v>2.4</v>
      </c>
      <c r="V111" s="13">
        <v>0</v>
      </c>
      <c r="W111" s="13">
        <v>0</v>
      </c>
      <c r="X111" s="13">
        <v>0</v>
      </c>
      <c r="Y111" s="13">
        <v>0</v>
      </c>
      <c r="Z111" s="13">
        <v>9</v>
      </c>
      <c r="AA111" s="13">
        <v>27</v>
      </c>
      <c r="AB111" s="13">
        <v>0.375</v>
      </c>
      <c r="AC111" s="13">
        <v>1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</row>
    <row r="112" spans="1:35" s="10" customFormat="1" x14ac:dyDescent="0.3">
      <c r="A112" s="13">
        <f>VLOOKUP(B112&amp;" "&amp;C112,키!$A$1:$B$531,2)</f>
        <v>19</v>
      </c>
      <c r="B112" s="14" t="s">
        <v>104</v>
      </c>
      <c r="C112" s="13" t="s">
        <v>91</v>
      </c>
      <c r="D112" s="13">
        <f>IF(M112/G112&gt;3.5,1,2)</f>
        <v>2</v>
      </c>
      <c r="E112" s="13" t="str">
        <f>IF(M112/G112&lt;3.5,IF(AND(F112&lt;=3.5,M112&gt;=50),"A",IF(AND(F112&lt;=5.25,M112&gt;=35),"B","C")),IF(OR(AND(F112&lt;=4,M112&gt;=150),AND(F112&lt;=3.5,M112&gt;=130)),"A",IF(OR(AND(F112&lt;=4.5,M112&gt;=80),AND(F112&lt;=5.5,M112&gt;=130)),"B","C")))</f>
        <v>C</v>
      </c>
      <c r="F112" s="15">
        <v>5.47</v>
      </c>
      <c r="G112" s="13">
        <v>14</v>
      </c>
      <c r="H112" s="13">
        <v>1</v>
      </c>
      <c r="I112" s="13">
        <v>1</v>
      </c>
      <c r="J112" s="13">
        <v>0</v>
      </c>
      <c r="K112" s="13">
        <v>1</v>
      </c>
      <c r="L112" s="13">
        <v>0.5</v>
      </c>
      <c r="M112" s="6">
        <v>24.666666666666668</v>
      </c>
      <c r="N112" s="13">
        <v>31</v>
      </c>
      <c r="O112" s="13">
        <v>2</v>
      </c>
      <c r="P112" s="13">
        <v>11</v>
      </c>
      <c r="Q112" s="13">
        <v>5</v>
      </c>
      <c r="R112" s="13">
        <v>21</v>
      </c>
      <c r="S112" s="13">
        <v>15</v>
      </c>
      <c r="T112" s="13">
        <v>15</v>
      </c>
      <c r="U112" s="13">
        <v>1.7</v>
      </c>
      <c r="V112" s="13">
        <v>0</v>
      </c>
      <c r="W112" s="13">
        <v>0</v>
      </c>
      <c r="X112" s="13">
        <v>0</v>
      </c>
      <c r="Y112" s="13">
        <v>0</v>
      </c>
      <c r="Z112" s="13">
        <v>114</v>
      </c>
      <c r="AA112" s="13">
        <v>448</v>
      </c>
      <c r="AB112" s="13">
        <v>0.32</v>
      </c>
      <c r="AC112" s="13">
        <v>3</v>
      </c>
      <c r="AD112" s="13">
        <v>0</v>
      </c>
      <c r="AE112" s="13">
        <v>0</v>
      </c>
      <c r="AF112" s="13">
        <v>1</v>
      </c>
      <c r="AG112" s="13">
        <v>0</v>
      </c>
      <c r="AH112" s="13">
        <v>0</v>
      </c>
      <c r="AI112" s="13">
        <v>0</v>
      </c>
    </row>
    <row r="113" spans="1:35" s="10" customFormat="1" x14ac:dyDescent="0.3">
      <c r="A113" s="13">
        <f>VLOOKUP(B113&amp;" "&amp;C113,키!$A$1:$B$531,2)</f>
        <v>510</v>
      </c>
      <c r="B113" s="14" t="s">
        <v>105</v>
      </c>
      <c r="C113" s="13" t="s">
        <v>91</v>
      </c>
      <c r="D113" s="13">
        <f>IF(M113/G113&gt;3.5,1,2)</f>
        <v>2</v>
      </c>
      <c r="E113" s="13" t="str">
        <f>IF(M113/G113&lt;3.5,IF(AND(F113&lt;=3.5,M113&gt;=50),"A",IF(AND(F113&lt;=5.25,M113&gt;=35),"B","C")),IF(OR(AND(F113&lt;=4,M113&gt;=150),AND(F113&lt;=3.5,M113&gt;=130)),"A",IF(OR(AND(F113&lt;=4.5,M113&gt;=80),AND(F113&lt;=5.5,M113&gt;=130)),"B","C")))</f>
        <v>C</v>
      </c>
      <c r="F113" s="15">
        <v>5.64</v>
      </c>
      <c r="G113" s="13">
        <v>28</v>
      </c>
      <c r="H113" s="13">
        <v>4</v>
      </c>
      <c r="I113" s="13">
        <v>7</v>
      </c>
      <c r="J113" s="13">
        <v>0</v>
      </c>
      <c r="K113" s="13">
        <v>0</v>
      </c>
      <c r="L113" s="13">
        <v>0.36399999999999999</v>
      </c>
      <c r="M113" s="6">
        <v>89.333333333333329</v>
      </c>
      <c r="N113" s="13">
        <v>106</v>
      </c>
      <c r="O113" s="13">
        <v>17</v>
      </c>
      <c r="P113" s="13">
        <v>39</v>
      </c>
      <c r="Q113" s="13">
        <v>7</v>
      </c>
      <c r="R113" s="13">
        <v>56</v>
      </c>
      <c r="S113" s="13">
        <v>61</v>
      </c>
      <c r="T113" s="13">
        <v>56</v>
      </c>
      <c r="U113" s="13">
        <v>1.62</v>
      </c>
      <c r="V113" s="13">
        <v>0</v>
      </c>
      <c r="W113" s="13">
        <v>0</v>
      </c>
      <c r="X113" s="13">
        <v>4</v>
      </c>
      <c r="Y113" s="13">
        <v>0</v>
      </c>
      <c r="Z113" s="13">
        <v>410</v>
      </c>
      <c r="AA113" s="13">
        <v>1562</v>
      </c>
      <c r="AB113" s="13">
        <v>0.29399999999999998</v>
      </c>
      <c r="AC113" s="13">
        <v>25</v>
      </c>
      <c r="AD113" s="13">
        <v>2</v>
      </c>
      <c r="AE113" s="13">
        <v>2</v>
      </c>
      <c r="AF113" s="13">
        <v>2</v>
      </c>
      <c r="AG113" s="13">
        <v>0</v>
      </c>
      <c r="AH113" s="13">
        <v>2</v>
      </c>
      <c r="AI113" s="13">
        <v>0</v>
      </c>
    </row>
    <row r="114" spans="1:35" s="10" customFormat="1" x14ac:dyDescent="0.3">
      <c r="A114" s="13">
        <f>VLOOKUP(B114&amp;" "&amp;C114,키!$A$1:$B$531,2)</f>
        <v>71</v>
      </c>
      <c r="B114" s="14" t="s">
        <v>106</v>
      </c>
      <c r="C114" s="13" t="s">
        <v>91</v>
      </c>
      <c r="D114" s="13">
        <f>IF(M114/G114&gt;3.5,1,2)</f>
        <v>2</v>
      </c>
      <c r="E114" s="13" t="str">
        <f>IF(M114/G114&lt;3.5,IF(AND(F114&lt;=3.5,M114&gt;=50),"A",IF(AND(F114&lt;=5.25,M114&gt;=35),"B","C")),IF(OR(AND(F114&lt;=4,M114&gt;=150),AND(F114&lt;=3.5,M114&gt;=130)),"A",IF(OR(AND(F114&lt;=4.5,M114&gt;=80),AND(F114&lt;=5.5,M114&gt;=130)),"B","C")))</f>
        <v>C</v>
      </c>
      <c r="F114" s="15">
        <v>6.03</v>
      </c>
      <c r="G114" s="13">
        <v>39</v>
      </c>
      <c r="H114" s="13">
        <v>0</v>
      </c>
      <c r="I114" s="13">
        <v>1</v>
      </c>
      <c r="J114" s="13">
        <v>1</v>
      </c>
      <c r="K114" s="13">
        <v>5</v>
      </c>
      <c r="L114" s="13">
        <v>0</v>
      </c>
      <c r="M114" s="6">
        <v>37.333333333333336</v>
      </c>
      <c r="N114" s="13">
        <v>59</v>
      </c>
      <c r="O114" s="13">
        <v>5</v>
      </c>
      <c r="P114" s="13">
        <v>19</v>
      </c>
      <c r="Q114" s="13">
        <v>2</v>
      </c>
      <c r="R114" s="13">
        <v>27</v>
      </c>
      <c r="S114" s="13">
        <v>26</v>
      </c>
      <c r="T114" s="13">
        <v>25</v>
      </c>
      <c r="U114" s="13">
        <v>2.09</v>
      </c>
      <c r="V114" s="13">
        <v>0</v>
      </c>
      <c r="W114" s="13">
        <v>0</v>
      </c>
      <c r="X114" s="13">
        <v>0</v>
      </c>
      <c r="Y114" s="13">
        <v>2</v>
      </c>
      <c r="Z114" s="13">
        <v>184</v>
      </c>
      <c r="AA114" s="13">
        <v>715</v>
      </c>
      <c r="AB114" s="13">
        <v>0.371</v>
      </c>
      <c r="AC114" s="13">
        <v>8</v>
      </c>
      <c r="AD114" s="13">
        <v>1</v>
      </c>
      <c r="AE114" s="13">
        <v>0</v>
      </c>
      <c r="AF114" s="13">
        <v>4</v>
      </c>
      <c r="AG114" s="13">
        <v>0</v>
      </c>
      <c r="AH114" s="13">
        <v>1</v>
      </c>
      <c r="AI114" s="13">
        <v>0</v>
      </c>
    </row>
    <row r="115" spans="1:35" s="10" customFormat="1" x14ac:dyDescent="0.3">
      <c r="A115" s="13">
        <f>VLOOKUP(B115&amp;" "&amp;C115,키!$A$1:$B$531,2)</f>
        <v>286</v>
      </c>
      <c r="B115" s="14" t="s">
        <v>107</v>
      </c>
      <c r="C115" s="13" t="s">
        <v>91</v>
      </c>
      <c r="D115" s="13">
        <f>IF(M115/G115&gt;3.5,1,2)</f>
        <v>2</v>
      </c>
      <c r="E115" s="13" t="str">
        <f>IF(M115/G115&lt;3.5,IF(AND(F115&lt;=3.5,M115&gt;=50),"A",IF(AND(F115&lt;=5.25,M115&gt;=35),"B","C")),IF(OR(AND(F115&lt;=4,M115&gt;=150),AND(F115&lt;=3.5,M115&gt;=130)),"A",IF(OR(AND(F115&lt;=4.5,M115&gt;=80),AND(F115&lt;=5.5,M115&gt;=130)),"B","C")))</f>
        <v>C</v>
      </c>
      <c r="F115" s="15">
        <v>6.1</v>
      </c>
      <c r="G115" s="13">
        <v>20</v>
      </c>
      <c r="H115" s="13">
        <v>1</v>
      </c>
      <c r="I115" s="13">
        <v>0</v>
      </c>
      <c r="J115" s="13">
        <v>0</v>
      </c>
      <c r="K115" s="13">
        <v>4</v>
      </c>
      <c r="L115" s="13">
        <v>1</v>
      </c>
      <c r="M115" s="6">
        <v>20.666666666666668</v>
      </c>
      <c r="N115" s="13">
        <v>29</v>
      </c>
      <c r="O115" s="13">
        <v>3</v>
      </c>
      <c r="P115" s="13">
        <v>3</v>
      </c>
      <c r="Q115" s="13">
        <v>2</v>
      </c>
      <c r="R115" s="13">
        <v>17</v>
      </c>
      <c r="S115" s="13">
        <v>14</v>
      </c>
      <c r="T115" s="13">
        <v>14</v>
      </c>
      <c r="U115" s="13">
        <v>1.55</v>
      </c>
      <c r="V115" s="13">
        <v>0</v>
      </c>
      <c r="W115" s="13">
        <v>0</v>
      </c>
      <c r="X115" s="13">
        <v>0</v>
      </c>
      <c r="Y115" s="13">
        <v>0</v>
      </c>
      <c r="Z115" s="13">
        <v>91</v>
      </c>
      <c r="AA115" s="13">
        <v>321</v>
      </c>
      <c r="AB115" s="13">
        <v>0.34100000000000003</v>
      </c>
      <c r="AC115" s="13">
        <v>6</v>
      </c>
      <c r="AD115" s="13">
        <v>0</v>
      </c>
      <c r="AE115" s="13">
        <v>1</v>
      </c>
      <c r="AF115" s="13">
        <v>0</v>
      </c>
      <c r="AG115" s="13">
        <v>0</v>
      </c>
      <c r="AH115" s="13">
        <v>0</v>
      </c>
      <c r="AI115" s="13">
        <v>0</v>
      </c>
    </row>
    <row r="116" spans="1:35" s="10" customFormat="1" x14ac:dyDescent="0.3">
      <c r="A116" s="13">
        <f>VLOOKUP(B116&amp;" "&amp;C116,키!$A$1:$B$531,2)</f>
        <v>15</v>
      </c>
      <c r="B116" s="14" t="s">
        <v>108</v>
      </c>
      <c r="C116" s="13" t="s">
        <v>91</v>
      </c>
      <c r="D116" s="13">
        <f>IF(M116/G116&gt;3.5,1,2)</f>
        <v>2</v>
      </c>
      <c r="E116" s="13" t="str">
        <f>IF(M116/G116&lt;3.5,IF(AND(F116&lt;=3.5,M116&gt;=50),"A",IF(AND(F116&lt;=5.25,M116&gt;=35),"B","C")),IF(OR(AND(F116&lt;=4,M116&gt;=150),AND(F116&lt;=3.5,M116&gt;=130)),"A",IF(OR(AND(F116&lt;=4.5,M116&gt;=80),AND(F116&lt;=5.5,M116&gt;=130)),"B","C")))</f>
        <v>C</v>
      </c>
      <c r="F116" s="15">
        <v>6.17</v>
      </c>
      <c r="G116" s="13">
        <v>25</v>
      </c>
      <c r="H116" s="13">
        <v>3</v>
      </c>
      <c r="I116" s="13">
        <v>0</v>
      </c>
      <c r="J116" s="13">
        <v>0</v>
      </c>
      <c r="K116" s="13">
        <v>0</v>
      </c>
      <c r="L116" s="13">
        <v>1</v>
      </c>
      <c r="M116" s="6">
        <v>23.333333333333332</v>
      </c>
      <c r="N116" s="13">
        <v>32</v>
      </c>
      <c r="O116" s="13">
        <v>1</v>
      </c>
      <c r="P116" s="13">
        <v>2</v>
      </c>
      <c r="Q116" s="13">
        <v>3</v>
      </c>
      <c r="R116" s="13">
        <v>18</v>
      </c>
      <c r="S116" s="13">
        <v>17</v>
      </c>
      <c r="T116" s="13">
        <v>16</v>
      </c>
      <c r="U116" s="13">
        <v>1.46</v>
      </c>
      <c r="V116" s="13">
        <v>0</v>
      </c>
      <c r="W116" s="13">
        <v>0</v>
      </c>
      <c r="X116" s="13">
        <v>0</v>
      </c>
      <c r="Y116" s="13">
        <v>0</v>
      </c>
      <c r="Z116" s="13">
        <v>101</v>
      </c>
      <c r="AA116" s="13">
        <v>411</v>
      </c>
      <c r="AB116" s="13">
        <v>0.34</v>
      </c>
      <c r="AC116" s="13">
        <v>3</v>
      </c>
      <c r="AD116" s="13">
        <v>1</v>
      </c>
      <c r="AE116" s="13">
        <v>0</v>
      </c>
      <c r="AF116" s="13">
        <v>2</v>
      </c>
      <c r="AG116" s="13">
        <v>0</v>
      </c>
      <c r="AH116" s="13">
        <v>0</v>
      </c>
      <c r="AI116" s="13">
        <v>0</v>
      </c>
    </row>
    <row r="117" spans="1:35" s="10" customFormat="1" x14ac:dyDescent="0.3">
      <c r="A117" s="13">
        <f>VLOOKUP(B117&amp;" "&amp;C117,키!$A$1:$B$531,2)</f>
        <v>505</v>
      </c>
      <c r="B117" s="14" t="s">
        <v>109</v>
      </c>
      <c r="C117" s="13" t="s">
        <v>91</v>
      </c>
      <c r="D117" s="13">
        <f>IF(M117/G117&gt;3.5,1,2)</f>
        <v>2</v>
      </c>
      <c r="E117" s="13" t="str">
        <f>IF(M117/G117&lt;3.5,IF(AND(F117&lt;=3.5,M117&gt;=50),"A",IF(AND(F117&lt;=5.25,M117&gt;=35),"B","C")),IF(OR(AND(F117&lt;=4,M117&gt;=150),AND(F117&lt;=3.5,M117&gt;=130)),"A",IF(OR(AND(F117&lt;=4.5,M117&gt;=80),AND(F117&lt;=5.5,M117&gt;=130)),"B","C")))</f>
        <v>C</v>
      </c>
      <c r="F117" s="15">
        <v>6.23</v>
      </c>
      <c r="G117" s="13">
        <v>15</v>
      </c>
      <c r="H117" s="13">
        <v>0</v>
      </c>
      <c r="I117" s="13">
        <v>0</v>
      </c>
      <c r="J117" s="13">
        <v>0</v>
      </c>
      <c r="K117" s="13">
        <v>0</v>
      </c>
      <c r="L117" s="13" t="s">
        <v>21</v>
      </c>
      <c r="M117" s="6">
        <v>8.6666666666666661</v>
      </c>
      <c r="N117" s="13">
        <v>10</v>
      </c>
      <c r="O117" s="13">
        <v>0</v>
      </c>
      <c r="P117" s="13">
        <v>11</v>
      </c>
      <c r="Q117" s="13">
        <v>0</v>
      </c>
      <c r="R117" s="13">
        <v>7</v>
      </c>
      <c r="S117" s="13">
        <v>6</v>
      </c>
      <c r="T117" s="13">
        <v>6</v>
      </c>
      <c r="U117" s="13">
        <v>2.42</v>
      </c>
      <c r="V117" s="13">
        <v>0</v>
      </c>
      <c r="W117" s="13">
        <v>0</v>
      </c>
      <c r="X117" s="13">
        <v>0</v>
      </c>
      <c r="Y117" s="13">
        <v>0</v>
      </c>
      <c r="Z117" s="13">
        <v>46</v>
      </c>
      <c r="AA117" s="13">
        <v>203</v>
      </c>
      <c r="AB117" s="13">
        <v>0.30299999999999999</v>
      </c>
      <c r="AC117" s="13">
        <v>3</v>
      </c>
      <c r="AD117" s="13">
        <v>0</v>
      </c>
      <c r="AE117" s="13">
        <v>1</v>
      </c>
      <c r="AF117" s="13">
        <v>1</v>
      </c>
      <c r="AG117" s="13">
        <v>1</v>
      </c>
      <c r="AH117" s="13">
        <v>2</v>
      </c>
      <c r="AI117" s="13">
        <v>0</v>
      </c>
    </row>
    <row r="118" spans="1:35" s="10" customFormat="1" x14ac:dyDescent="0.3">
      <c r="A118" s="13">
        <f>VLOOKUP(B118&amp;" "&amp;C118,키!$A$1:$B$531,2)</f>
        <v>263</v>
      </c>
      <c r="B118" s="14" t="s">
        <v>110</v>
      </c>
      <c r="C118" s="13" t="s">
        <v>91</v>
      </c>
      <c r="D118" s="13">
        <f>IF(M118/G118&gt;3.5,1,2)</f>
        <v>2</v>
      </c>
      <c r="E118" s="13" t="str">
        <f>IF(M118/G118&lt;3.5,IF(AND(F118&lt;=3.5,M118&gt;=50),"A",IF(AND(F118&lt;=5.25,M118&gt;=35),"B","C")),IF(OR(AND(F118&lt;=4,M118&gt;=150),AND(F118&lt;=3.5,M118&gt;=130)),"A",IF(OR(AND(F118&lt;=4.5,M118&gt;=80),AND(F118&lt;=5.5,M118&gt;=130)),"B","C")))</f>
        <v>C</v>
      </c>
      <c r="F118" s="15">
        <v>6.61</v>
      </c>
      <c r="G118" s="13">
        <v>16</v>
      </c>
      <c r="H118" s="13">
        <v>1</v>
      </c>
      <c r="I118" s="13">
        <v>2</v>
      </c>
      <c r="J118" s="13">
        <v>0</v>
      </c>
      <c r="K118" s="13">
        <v>0</v>
      </c>
      <c r="L118" s="13">
        <v>0.33300000000000002</v>
      </c>
      <c r="M118" s="6">
        <v>47.666666666666664</v>
      </c>
      <c r="N118" s="13">
        <v>73</v>
      </c>
      <c r="O118" s="13">
        <v>6</v>
      </c>
      <c r="P118" s="13">
        <v>24</v>
      </c>
      <c r="Q118" s="13">
        <v>4</v>
      </c>
      <c r="R118" s="13">
        <v>24</v>
      </c>
      <c r="S118" s="13">
        <v>36</v>
      </c>
      <c r="T118" s="13">
        <v>35</v>
      </c>
      <c r="U118" s="13">
        <v>2.0299999999999998</v>
      </c>
      <c r="V118" s="13">
        <v>0</v>
      </c>
      <c r="W118" s="13">
        <v>0</v>
      </c>
      <c r="X118" s="13">
        <v>1</v>
      </c>
      <c r="Y118" s="13">
        <v>0</v>
      </c>
      <c r="Z118" s="13">
        <v>229</v>
      </c>
      <c r="AA118" s="13">
        <v>933</v>
      </c>
      <c r="AB118" s="13">
        <v>0.372</v>
      </c>
      <c r="AC118" s="13">
        <v>15</v>
      </c>
      <c r="AD118" s="13">
        <v>1</v>
      </c>
      <c r="AE118" s="13">
        <v>2</v>
      </c>
      <c r="AF118" s="13">
        <v>3</v>
      </c>
      <c r="AG118" s="13">
        <v>0</v>
      </c>
      <c r="AH118" s="13">
        <v>2</v>
      </c>
      <c r="AI118" s="13">
        <v>0</v>
      </c>
    </row>
    <row r="119" spans="1:35" s="10" customFormat="1" x14ac:dyDescent="0.3">
      <c r="A119" s="13">
        <f>VLOOKUP(B119&amp;" "&amp;C119,키!$A$1:$B$531,2)</f>
        <v>372</v>
      </c>
      <c r="B119" s="14" t="s">
        <v>111</v>
      </c>
      <c r="C119" s="13" t="s">
        <v>91</v>
      </c>
      <c r="D119" s="13">
        <f>IF(M119/G119&gt;3.5,1,2)</f>
        <v>2</v>
      </c>
      <c r="E119" s="13" t="str">
        <f>IF(M119/G119&lt;3.5,IF(AND(F119&lt;=3.5,M119&gt;=50),"A",IF(AND(F119&lt;=5.25,M119&gt;=35),"B","C")),IF(OR(AND(F119&lt;=4,M119&gt;=150),AND(F119&lt;=3.5,M119&gt;=130)),"A",IF(OR(AND(F119&lt;=4.5,M119&gt;=80),AND(F119&lt;=5.5,M119&gt;=130)),"B","C")))</f>
        <v>C</v>
      </c>
      <c r="F119" s="15">
        <v>7.09</v>
      </c>
      <c r="G119" s="13">
        <v>41</v>
      </c>
      <c r="H119" s="13">
        <v>0</v>
      </c>
      <c r="I119" s="13">
        <v>2</v>
      </c>
      <c r="J119" s="13">
        <v>0</v>
      </c>
      <c r="K119" s="13">
        <v>0</v>
      </c>
      <c r="L119" s="13">
        <v>0</v>
      </c>
      <c r="M119" s="13">
        <v>47</v>
      </c>
      <c r="N119" s="13">
        <v>63</v>
      </c>
      <c r="O119" s="13">
        <v>5</v>
      </c>
      <c r="P119" s="13">
        <v>20</v>
      </c>
      <c r="Q119" s="13">
        <v>5</v>
      </c>
      <c r="R119" s="13">
        <v>32</v>
      </c>
      <c r="S119" s="13">
        <v>37</v>
      </c>
      <c r="T119" s="13">
        <v>37</v>
      </c>
      <c r="U119" s="13">
        <v>1.77</v>
      </c>
      <c r="V119" s="13">
        <v>0</v>
      </c>
      <c r="W119" s="13">
        <v>0</v>
      </c>
      <c r="X119" s="13">
        <v>0</v>
      </c>
      <c r="Y119" s="13">
        <v>0</v>
      </c>
      <c r="Z119" s="13">
        <v>223</v>
      </c>
      <c r="AA119" s="13">
        <v>865</v>
      </c>
      <c r="AB119" s="13">
        <v>0.32500000000000001</v>
      </c>
      <c r="AC119" s="13">
        <v>17</v>
      </c>
      <c r="AD119" s="13">
        <v>1</v>
      </c>
      <c r="AE119" s="13">
        <v>2</v>
      </c>
      <c r="AF119" s="13">
        <v>2</v>
      </c>
      <c r="AG119" s="13">
        <v>1</v>
      </c>
      <c r="AH119" s="13">
        <v>7</v>
      </c>
      <c r="AI119" s="13">
        <v>0</v>
      </c>
    </row>
    <row r="120" spans="1:35" s="10" customFormat="1" x14ac:dyDescent="0.3">
      <c r="A120" s="13">
        <f>VLOOKUP(B120&amp;" "&amp;C120,키!$A$1:$B$531,2)</f>
        <v>519</v>
      </c>
      <c r="B120" s="14" t="s">
        <v>112</v>
      </c>
      <c r="C120" s="13" t="s">
        <v>91</v>
      </c>
      <c r="D120" s="13">
        <f>IF(M120/G120&gt;3.5,1,2)</f>
        <v>2</v>
      </c>
      <c r="E120" s="13" t="str">
        <f>IF(M120/G120&lt;3.5,IF(AND(F120&lt;=3.5,M120&gt;=50),"A",IF(AND(F120&lt;=5.25,M120&gt;=35),"B","C")),IF(OR(AND(F120&lt;=4,M120&gt;=150),AND(F120&lt;=3.5,M120&gt;=130)),"A",IF(OR(AND(F120&lt;=4.5,M120&gt;=80),AND(F120&lt;=5.5,M120&gt;=130)),"B","C")))</f>
        <v>C</v>
      </c>
      <c r="F120" s="15">
        <v>7.11</v>
      </c>
      <c r="G120" s="13">
        <v>6</v>
      </c>
      <c r="H120" s="13">
        <v>1</v>
      </c>
      <c r="I120" s="13">
        <v>0</v>
      </c>
      <c r="J120" s="13">
        <v>0</v>
      </c>
      <c r="K120" s="13">
        <v>0</v>
      </c>
      <c r="L120" s="13">
        <v>1</v>
      </c>
      <c r="M120" s="6">
        <v>6.333333333333333</v>
      </c>
      <c r="N120" s="13">
        <v>9</v>
      </c>
      <c r="O120" s="13">
        <v>1</v>
      </c>
      <c r="P120" s="13">
        <v>6</v>
      </c>
      <c r="Q120" s="13">
        <v>0</v>
      </c>
      <c r="R120" s="13">
        <v>6</v>
      </c>
      <c r="S120" s="13">
        <v>6</v>
      </c>
      <c r="T120" s="13">
        <v>5</v>
      </c>
      <c r="U120" s="13">
        <v>2.37</v>
      </c>
      <c r="V120" s="13">
        <v>0</v>
      </c>
      <c r="W120" s="13">
        <v>0</v>
      </c>
      <c r="X120" s="13">
        <v>0</v>
      </c>
      <c r="Y120" s="13">
        <v>0</v>
      </c>
      <c r="Z120" s="13">
        <v>33</v>
      </c>
      <c r="AA120" s="13">
        <v>140</v>
      </c>
      <c r="AB120" s="13">
        <v>0.33300000000000002</v>
      </c>
      <c r="AC120" s="13">
        <v>1</v>
      </c>
      <c r="AD120" s="13">
        <v>0</v>
      </c>
      <c r="AE120" s="13">
        <v>0</v>
      </c>
      <c r="AF120" s="13">
        <v>0</v>
      </c>
      <c r="AG120" s="13">
        <v>0</v>
      </c>
      <c r="AH120" s="13">
        <v>2</v>
      </c>
      <c r="AI120" s="13">
        <v>0</v>
      </c>
    </row>
    <row r="121" spans="1:35" s="10" customFormat="1" x14ac:dyDescent="0.3">
      <c r="A121" s="13">
        <f>VLOOKUP(B121&amp;" "&amp;C121,키!$A$1:$B$531,2)</f>
        <v>4</v>
      </c>
      <c r="B121" s="14" t="s">
        <v>113</v>
      </c>
      <c r="C121" s="13" t="s">
        <v>91</v>
      </c>
      <c r="D121" s="13">
        <f>IF(M121/G121&gt;3.5,1,2)</f>
        <v>2</v>
      </c>
      <c r="E121" s="13" t="str">
        <f>IF(M121/G121&lt;3.5,IF(AND(F121&lt;=3.5,M121&gt;=50),"A",IF(AND(F121&lt;=5.25,M121&gt;=35),"B","C")),IF(OR(AND(F121&lt;=4,M121&gt;=150),AND(F121&lt;=3.5,M121&gt;=130)),"A",IF(OR(AND(F121&lt;=4.5,M121&gt;=80),AND(F121&lt;=5.5,M121&gt;=130)),"B","C")))</f>
        <v>C</v>
      </c>
      <c r="F121" s="15">
        <v>8.2200000000000006</v>
      </c>
      <c r="G121" s="13">
        <v>11</v>
      </c>
      <c r="H121" s="13">
        <v>0</v>
      </c>
      <c r="I121" s="13">
        <v>0</v>
      </c>
      <c r="J121" s="13">
        <v>0</v>
      </c>
      <c r="K121" s="13">
        <v>0</v>
      </c>
      <c r="L121" s="13" t="s">
        <v>21</v>
      </c>
      <c r="M121" s="6">
        <v>7.666666666666667</v>
      </c>
      <c r="N121" s="13">
        <v>9</v>
      </c>
      <c r="O121" s="13">
        <v>2</v>
      </c>
      <c r="P121" s="13">
        <v>6</v>
      </c>
      <c r="Q121" s="13">
        <v>0</v>
      </c>
      <c r="R121" s="13">
        <v>6</v>
      </c>
      <c r="S121" s="13">
        <v>8</v>
      </c>
      <c r="T121" s="13">
        <v>7</v>
      </c>
      <c r="U121" s="13">
        <v>1.96</v>
      </c>
      <c r="V121" s="13">
        <v>0</v>
      </c>
      <c r="W121" s="13">
        <v>0</v>
      </c>
      <c r="X121" s="13">
        <v>0</v>
      </c>
      <c r="Y121" s="13">
        <v>0</v>
      </c>
      <c r="Z121" s="13">
        <v>36</v>
      </c>
      <c r="AA121" s="13">
        <v>132</v>
      </c>
      <c r="AB121" s="13">
        <v>0.31</v>
      </c>
      <c r="AC121" s="13">
        <v>3</v>
      </c>
      <c r="AD121" s="13">
        <v>0</v>
      </c>
      <c r="AE121" s="13">
        <v>1</v>
      </c>
      <c r="AF121" s="13">
        <v>0</v>
      </c>
      <c r="AG121" s="13">
        <v>0</v>
      </c>
      <c r="AH121" s="13">
        <v>0</v>
      </c>
      <c r="AI121" s="13">
        <v>0</v>
      </c>
    </row>
    <row r="122" spans="1:35" s="10" customFormat="1" x14ac:dyDescent="0.3">
      <c r="A122" s="13">
        <f>VLOOKUP(B122&amp;" "&amp;C122,키!$A$1:$B$531,2)</f>
        <v>442</v>
      </c>
      <c r="B122" s="14" t="s">
        <v>114</v>
      </c>
      <c r="C122" s="13" t="s">
        <v>91</v>
      </c>
      <c r="D122" s="13">
        <f>IF(M122/G122&gt;3.5,1,2)</f>
        <v>2</v>
      </c>
      <c r="E122" s="13" t="str">
        <f>IF(M122/G122&lt;3.5,IF(AND(F122&lt;=3.5,M122&gt;=50),"A",IF(AND(F122&lt;=5.25,M122&gt;=35),"B","C")),IF(OR(AND(F122&lt;=4,M122&gt;=150),AND(F122&lt;=3.5,M122&gt;=130)),"A",IF(OR(AND(F122&lt;=4.5,M122&gt;=80),AND(F122&lt;=5.5,M122&gt;=130)),"B","C")))</f>
        <v>C</v>
      </c>
      <c r="F122" s="15">
        <v>10.8</v>
      </c>
      <c r="G122" s="13">
        <v>7</v>
      </c>
      <c r="H122" s="13">
        <v>0</v>
      </c>
      <c r="I122" s="13">
        <v>0</v>
      </c>
      <c r="J122" s="13">
        <v>0</v>
      </c>
      <c r="K122" s="13">
        <v>0</v>
      </c>
      <c r="L122" s="13" t="s">
        <v>21</v>
      </c>
      <c r="M122" s="6">
        <v>8.3333333333333339</v>
      </c>
      <c r="N122" s="13">
        <v>13</v>
      </c>
      <c r="O122" s="13">
        <v>2</v>
      </c>
      <c r="P122" s="13">
        <v>4</v>
      </c>
      <c r="Q122" s="13">
        <v>4</v>
      </c>
      <c r="R122" s="13">
        <v>2</v>
      </c>
      <c r="S122" s="13">
        <v>10</v>
      </c>
      <c r="T122" s="13">
        <v>10</v>
      </c>
      <c r="U122" s="13">
        <v>2.04</v>
      </c>
      <c r="V122" s="13">
        <v>0</v>
      </c>
      <c r="W122" s="13">
        <v>0</v>
      </c>
      <c r="X122" s="13">
        <v>0</v>
      </c>
      <c r="Y122" s="13">
        <v>0</v>
      </c>
      <c r="Z122" s="13">
        <v>46</v>
      </c>
      <c r="AA122" s="13">
        <v>168</v>
      </c>
      <c r="AB122" s="13">
        <v>0.36099999999999999</v>
      </c>
      <c r="AC122" s="13">
        <v>1</v>
      </c>
      <c r="AD122" s="13">
        <v>0</v>
      </c>
      <c r="AE122" s="13">
        <v>0</v>
      </c>
      <c r="AF122" s="13">
        <v>2</v>
      </c>
      <c r="AG122" s="13">
        <v>0</v>
      </c>
      <c r="AH122" s="13">
        <v>1</v>
      </c>
      <c r="AI122" s="13">
        <v>0</v>
      </c>
    </row>
    <row r="123" spans="1:35" s="10" customFormat="1" x14ac:dyDescent="0.3">
      <c r="A123" s="13">
        <f>VLOOKUP(B123&amp;" "&amp;C123,키!$A$1:$B$531,2)</f>
        <v>215</v>
      </c>
      <c r="B123" s="14" t="s">
        <v>117</v>
      </c>
      <c r="C123" s="13" t="s">
        <v>116</v>
      </c>
      <c r="D123" s="13">
        <f>IF(M123/G123&gt;3.5,1,2)</f>
        <v>2</v>
      </c>
      <c r="E123" s="13" t="str">
        <f>IF(M123/G123&lt;3.5,IF(AND(F123&lt;=3.5,M123&gt;=50),"A",IF(AND(F123&lt;=5.25,M123&gt;=35),"B","C")),IF(OR(AND(F123&lt;=4,M123&gt;=150),AND(F123&lt;=3.5,M123&gt;=130)),"A",IF(OR(AND(F123&lt;=4.5,M123&gt;=80),AND(F123&lt;=5.5,M123&gt;=130)),"B","C")))</f>
        <v>C</v>
      </c>
      <c r="F123" s="15">
        <v>3.8</v>
      </c>
      <c r="G123" s="13">
        <v>19</v>
      </c>
      <c r="H123" s="13">
        <v>0</v>
      </c>
      <c r="I123" s="13">
        <v>0</v>
      </c>
      <c r="J123" s="13">
        <v>0</v>
      </c>
      <c r="K123" s="13">
        <v>1</v>
      </c>
      <c r="L123" s="13" t="s">
        <v>21</v>
      </c>
      <c r="M123" s="6">
        <v>23.666666666666668</v>
      </c>
      <c r="N123" s="13">
        <v>26</v>
      </c>
      <c r="O123" s="13">
        <v>1</v>
      </c>
      <c r="P123" s="13">
        <v>10</v>
      </c>
      <c r="Q123" s="13">
        <v>4</v>
      </c>
      <c r="R123" s="13">
        <v>11</v>
      </c>
      <c r="S123" s="13">
        <v>10</v>
      </c>
      <c r="T123" s="13">
        <v>10</v>
      </c>
      <c r="U123" s="13">
        <v>1.52</v>
      </c>
      <c r="V123" s="13">
        <v>0</v>
      </c>
      <c r="W123" s="13">
        <v>0</v>
      </c>
      <c r="X123" s="13">
        <v>0</v>
      </c>
      <c r="Y123" s="13">
        <v>0</v>
      </c>
      <c r="Z123" s="13">
        <v>104</v>
      </c>
      <c r="AA123" s="13">
        <v>395</v>
      </c>
      <c r="AB123" s="13">
        <v>0.29199999999999998</v>
      </c>
      <c r="AC123" s="13">
        <v>6</v>
      </c>
      <c r="AD123" s="13">
        <v>0</v>
      </c>
      <c r="AE123" s="13">
        <v>0</v>
      </c>
      <c r="AF123" s="13">
        <v>1</v>
      </c>
      <c r="AG123" s="13">
        <v>1</v>
      </c>
      <c r="AH123" s="13">
        <v>0</v>
      </c>
      <c r="AI123" s="13">
        <v>0</v>
      </c>
    </row>
    <row r="124" spans="1:35" s="10" customFormat="1" x14ac:dyDescent="0.3">
      <c r="A124" s="13">
        <f>VLOOKUP(B124&amp;" "&amp;C124,키!$A$1:$B$531,2)</f>
        <v>411</v>
      </c>
      <c r="B124" s="14" t="s">
        <v>121</v>
      </c>
      <c r="C124" s="13" t="s">
        <v>116</v>
      </c>
      <c r="D124" s="13">
        <f>IF(M124/G124&gt;3.5,1,2)</f>
        <v>2</v>
      </c>
      <c r="E124" s="13" t="str">
        <f>IF(M124/G124&lt;3.5,IF(AND(F124&lt;=3.5,M124&gt;=50),"A",IF(AND(F124&lt;=5.25,M124&gt;=35),"B","C")),IF(OR(AND(F124&lt;=4,M124&gt;=150),AND(F124&lt;=3.5,M124&gt;=130)),"A",IF(OR(AND(F124&lt;=4.5,M124&gt;=80),AND(F124&lt;=5.5,M124&gt;=130)),"B","C")))</f>
        <v>C</v>
      </c>
      <c r="F124" s="15">
        <v>5.19</v>
      </c>
      <c r="G124" s="13">
        <v>24</v>
      </c>
      <c r="H124" s="13">
        <v>1</v>
      </c>
      <c r="I124" s="13">
        <v>0</v>
      </c>
      <c r="J124" s="13">
        <v>0</v>
      </c>
      <c r="K124" s="13">
        <v>8</v>
      </c>
      <c r="L124" s="13">
        <v>1</v>
      </c>
      <c r="M124" s="6">
        <v>17.333333333333332</v>
      </c>
      <c r="N124" s="13">
        <v>24</v>
      </c>
      <c r="O124" s="13">
        <v>3</v>
      </c>
      <c r="P124" s="13">
        <v>13</v>
      </c>
      <c r="Q124" s="13">
        <v>0</v>
      </c>
      <c r="R124" s="13">
        <v>7</v>
      </c>
      <c r="S124" s="13">
        <v>10</v>
      </c>
      <c r="T124" s="13">
        <v>10</v>
      </c>
      <c r="U124" s="13">
        <v>2.13</v>
      </c>
      <c r="V124" s="13">
        <v>0</v>
      </c>
      <c r="W124" s="13">
        <v>0</v>
      </c>
      <c r="X124" s="13">
        <v>0</v>
      </c>
      <c r="Y124" s="13">
        <v>0</v>
      </c>
      <c r="Z124" s="13">
        <v>85</v>
      </c>
      <c r="AA124" s="13">
        <v>337</v>
      </c>
      <c r="AB124" s="13">
        <v>0.34799999999999998</v>
      </c>
      <c r="AC124" s="13">
        <v>4</v>
      </c>
      <c r="AD124" s="13">
        <v>0</v>
      </c>
      <c r="AE124" s="13">
        <v>1</v>
      </c>
      <c r="AF124" s="13">
        <v>2</v>
      </c>
      <c r="AG124" s="13">
        <v>2</v>
      </c>
      <c r="AH124" s="13">
        <v>0</v>
      </c>
      <c r="AI124" s="13">
        <v>0</v>
      </c>
    </row>
    <row r="125" spans="1:35" s="10" customFormat="1" x14ac:dyDescent="0.3">
      <c r="A125" s="13">
        <f>VLOOKUP(B125&amp;" "&amp;C125,키!$A$1:$B$531,2)</f>
        <v>9</v>
      </c>
      <c r="B125" s="14" t="s">
        <v>123</v>
      </c>
      <c r="C125" s="13" t="s">
        <v>116</v>
      </c>
      <c r="D125" s="13">
        <f>IF(M125/G125&gt;3.5,1,2)</f>
        <v>2</v>
      </c>
      <c r="E125" s="13" t="str">
        <f>IF(M125/G125&lt;3.5,IF(AND(F125&lt;=3.5,M125&gt;=50),"A",IF(AND(F125&lt;=5.25,M125&gt;=35),"B","C")),IF(OR(AND(F125&lt;=4,M125&gt;=150),AND(F125&lt;=3.5,M125&gt;=130)),"A",IF(OR(AND(F125&lt;=4.5,M125&gt;=80),AND(F125&lt;=5.5,M125&gt;=130)),"B","C")))</f>
        <v>C</v>
      </c>
      <c r="F125" s="15">
        <v>5.4</v>
      </c>
      <c r="G125" s="13">
        <v>24</v>
      </c>
      <c r="H125" s="13">
        <v>0</v>
      </c>
      <c r="I125" s="13">
        <v>2</v>
      </c>
      <c r="J125" s="13">
        <v>0</v>
      </c>
      <c r="K125" s="13">
        <v>5</v>
      </c>
      <c r="L125" s="13">
        <v>0</v>
      </c>
      <c r="M125" s="6">
        <v>11.666666666666666</v>
      </c>
      <c r="N125" s="13">
        <v>13</v>
      </c>
      <c r="O125" s="13">
        <v>2</v>
      </c>
      <c r="P125" s="13">
        <v>9</v>
      </c>
      <c r="Q125" s="13">
        <v>0</v>
      </c>
      <c r="R125" s="13">
        <v>11</v>
      </c>
      <c r="S125" s="13">
        <v>8</v>
      </c>
      <c r="T125" s="13">
        <v>7</v>
      </c>
      <c r="U125" s="13">
        <v>1.89</v>
      </c>
      <c r="V125" s="13">
        <v>0</v>
      </c>
      <c r="W125" s="13">
        <v>0</v>
      </c>
      <c r="X125" s="13">
        <v>0</v>
      </c>
      <c r="Y125" s="13">
        <v>1</v>
      </c>
      <c r="Z125" s="13">
        <v>55</v>
      </c>
      <c r="AA125" s="13">
        <v>228</v>
      </c>
      <c r="AB125" s="13">
        <v>0.28299999999999997</v>
      </c>
      <c r="AC125" s="13">
        <v>2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</row>
    <row r="126" spans="1:35" s="10" customFormat="1" x14ac:dyDescent="0.3">
      <c r="A126" s="13">
        <f>VLOOKUP(B126&amp;" "&amp;C126,키!$A$1:$B$531,2)</f>
        <v>185</v>
      </c>
      <c r="B126" s="14" t="s">
        <v>124</v>
      </c>
      <c r="C126" s="13" t="s">
        <v>116</v>
      </c>
      <c r="D126" s="13">
        <f>IF(M126/G126&gt;3.5,1,2)</f>
        <v>2</v>
      </c>
      <c r="E126" s="13" t="str">
        <f>IF(M126/G126&lt;3.5,IF(AND(F126&lt;=3.5,M126&gt;=50),"A",IF(AND(F126&lt;=5.25,M126&gt;=35),"B","C")),IF(OR(AND(F126&lt;=4,M126&gt;=150),AND(F126&lt;=3.5,M126&gt;=130)),"A",IF(OR(AND(F126&lt;=4.5,M126&gt;=80),AND(F126&lt;=5.5,M126&gt;=130)),"B","C")))</f>
        <v>C</v>
      </c>
      <c r="F126" s="15">
        <v>5.4</v>
      </c>
      <c r="G126" s="13">
        <v>42</v>
      </c>
      <c r="H126" s="13">
        <v>2</v>
      </c>
      <c r="I126" s="13">
        <v>3</v>
      </c>
      <c r="J126" s="13">
        <v>0</v>
      </c>
      <c r="K126" s="13">
        <v>1</v>
      </c>
      <c r="L126" s="13">
        <v>0.4</v>
      </c>
      <c r="M126" s="6">
        <v>61.666666666666664</v>
      </c>
      <c r="N126" s="13">
        <v>64</v>
      </c>
      <c r="O126" s="13">
        <v>6</v>
      </c>
      <c r="P126" s="13">
        <v>29</v>
      </c>
      <c r="Q126" s="13">
        <v>2</v>
      </c>
      <c r="R126" s="13">
        <v>57</v>
      </c>
      <c r="S126" s="13">
        <v>38</v>
      </c>
      <c r="T126" s="13">
        <v>37</v>
      </c>
      <c r="U126" s="13">
        <v>1.51</v>
      </c>
      <c r="V126" s="13">
        <v>0</v>
      </c>
      <c r="W126" s="13">
        <v>0</v>
      </c>
      <c r="X126" s="13">
        <v>0</v>
      </c>
      <c r="Y126" s="13">
        <v>0</v>
      </c>
      <c r="Z126" s="13">
        <v>277</v>
      </c>
      <c r="AA126" s="13">
        <v>1078</v>
      </c>
      <c r="AB126" s="13">
        <v>0.26400000000000001</v>
      </c>
      <c r="AC126" s="13">
        <v>17</v>
      </c>
      <c r="AD126" s="13">
        <v>1</v>
      </c>
      <c r="AE126" s="13">
        <v>1</v>
      </c>
      <c r="AF126" s="13">
        <v>3</v>
      </c>
      <c r="AG126" s="13">
        <v>3</v>
      </c>
      <c r="AH126" s="13">
        <v>8</v>
      </c>
      <c r="AI126" s="13">
        <v>0</v>
      </c>
    </row>
    <row r="127" spans="1:35" s="10" customFormat="1" x14ac:dyDescent="0.3">
      <c r="A127" s="13">
        <f>VLOOKUP(B127&amp;" "&amp;C127,키!$A$1:$B$531,2)</f>
        <v>203</v>
      </c>
      <c r="B127" s="14" t="s">
        <v>126</v>
      </c>
      <c r="C127" s="13" t="s">
        <v>116</v>
      </c>
      <c r="D127" s="13">
        <f>IF(M127/G127&gt;3.5,1,2)</f>
        <v>2</v>
      </c>
      <c r="E127" s="13" t="str">
        <f>IF(M127/G127&lt;3.5,IF(AND(F127&lt;=3.5,M127&gt;=50),"A",IF(AND(F127&lt;=5.25,M127&gt;=35),"B","C")),IF(OR(AND(F127&lt;=4,M127&gt;=150),AND(F127&lt;=3.5,M127&gt;=130)),"A",IF(OR(AND(F127&lt;=4.5,M127&gt;=80),AND(F127&lt;=5.5,M127&gt;=130)),"B","C")))</f>
        <v>C</v>
      </c>
      <c r="F127" s="15">
        <v>5.81</v>
      </c>
      <c r="G127" s="13">
        <v>39</v>
      </c>
      <c r="H127" s="13">
        <v>6</v>
      </c>
      <c r="I127" s="13">
        <v>2</v>
      </c>
      <c r="J127" s="13">
        <v>0</v>
      </c>
      <c r="K127" s="13">
        <v>3</v>
      </c>
      <c r="L127" s="13">
        <v>0.75</v>
      </c>
      <c r="M127" s="13">
        <v>93</v>
      </c>
      <c r="N127" s="13">
        <v>101</v>
      </c>
      <c r="O127" s="13">
        <v>9</v>
      </c>
      <c r="P127" s="13">
        <v>54</v>
      </c>
      <c r="Q127" s="13">
        <v>13</v>
      </c>
      <c r="R127" s="13">
        <v>78</v>
      </c>
      <c r="S127" s="13">
        <v>65</v>
      </c>
      <c r="T127" s="13">
        <v>60</v>
      </c>
      <c r="U127" s="13">
        <v>1.67</v>
      </c>
      <c r="V127" s="13">
        <v>0</v>
      </c>
      <c r="W127" s="13">
        <v>0</v>
      </c>
      <c r="X127" s="13">
        <v>3</v>
      </c>
      <c r="Y127" s="13">
        <v>1</v>
      </c>
      <c r="Z127" s="13">
        <v>438</v>
      </c>
      <c r="AA127" s="13">
        <v>1829</v>
      </c>
      <c r="AB127" s="13">
        <v>0.27800000000000002</v>
      </c>
      <c r="AC127" s="13">
        <v>28</v>
      </c>
      <c r="AD127" s="13">
        <v>2</v>
      </c>
      <c r="AE127" s="13">
        <v>5</v>
      </c>
      <c r="AF127" s="13">
        <v>3</v>
      </c>
      <c r="AG127" s="13">
        <v>0</v>
      </c>
      <c r="AH127" s="13">
        <v>6</v>
      </c>
      <c r="AI127" s="13">
        <v>1</v>
      </c>
    </row>
    <row r="128" spans="1:35" s="10" customFormat="1" x14ac:dyDescent="0.3">
      <c r="A128" s="13">
        <f>VLOOKUP(B128&amp;" "&amp;C128,키!$A$1:$B$531,2)</f>
        <v>305</v>
      </c>
      <c r="B128" s="14" t="s">
        <v>127</v>
      </c>
      <c r="C128" s="13" t="s">
        <v>116</v>
      </c>
      <c r="D128" s="13">
        <f>IF(M128/G128&gt;3.5,1,2)</f>
        <v>2</v>
      </c>
      <c r="E128" s="13" t="str">
        <f>IF(M128/G128&lt;3.5,IF(AND(F128&lt;=3.5,M128&gt;=50),"A",IF(AND(F128&lt;=5.25,M128&gt;=35),"B","C")),IF(OR(AND(F128&lt;=4,M128&gt;=150),AND(F128&lt;=3.5,M128&gt;=130)),"A",IF(OR(AND(F128&lt;=4.5,M128&gt;=80),AND(F128&lt;=5.5,M128&gt;=130)),"B","C")))</f>
        <v>C</v>
      </c>
      <c r="F128" s="15">
        <v>6</v>
      </c>
      <c r="G128" s="13">
        <v>62</v>
      </c>
      <c r="H128" s="13">
        <v>7</v>
      </c>
      <c r="I128" s="13">
        <v>7</v>
      </c>
      <c r="J128" s="13">
        <v>2</v>
      </c>
      <c r="K128" s="13">
        <v>16</v>
      </c>
      <c r="L128" s="13">
        <v>0.5</v>
      </c>
      <c r="M128" s="13">
        <v>60</v>
      </c>
      <c r="N128" s="13">
        <v>75</v>
      </c>
      <c r="O128" s="13">
        <v>8</v>
      </c>
      <c r="P128" s="13">
        <v>22</v>
      </c>
      <c r="Q128" s="13">
        <v>2</v>
      </c>
      <c r="R128" s="13">
        <v>50</v>
      </c>
      <c r="S128" s="13">
        <v>42</v>
      </c>
      <c r="T128" s="13">
        <v>40</v>
      </c>
      <c r="U128" s="13">
        <v>1.62</v>
      </c>
      <c r="V128" s="13">
        <v>0</v>
      </c>
      <c r="W128" s="13">
        <v>0</v>
      </c>
      <c r="X128" s="13">
        <v>0</v>
      </c>
      <c r="Y128" s="13">
        <v>8</v>
      </c>
      <c r="Z128" s="13">
        <v>275</v>
      </c>
      <c r="AA128" s="13">
        <v>1111</v>
      </c>
      <c r="AB128" s="13">
        <v>0.30399999999999999</v>
      </c>
      <c r="AC128" s="13">
        <v>17</v>
      </c>
      <c r="AD128" s="13">
        <v>3</v>
      </c>
      <c r="AE128" s="13">
        <v>2</v>
      </c>
      <c r="AF128" s="13">
        <v>2</v>
      </c>
      <c r="AG128" s="13">
        <v>2</v>
      </c>
      <c r="AH128" s="13">
        <v>3</v>
      </c>
      <c r="AI128" s="13">
        <v>1</v>
      </c>
    </row>
    <row r="129" spans="1:35" s="10" customFormat="1" x14ac:dyDescent="0.3">
      <c r="A129" s="13">
        <f>VLOOKUP(B129&amp;" "&amp;C129,키!$A$1:$B$531,2)</f>
        <v>205</v>
      </c>
      <c r="B129" s="14" t="s">
        <v>128</v>
      </c>
      <c r="C129" s="13" t="s">
        <v>116</v>
      </c>
      <c r="D129" s="13">
        <f>IF(M129/G129&gt;3.5,1,2)</f>
        <v>2</v>
      </c>
      <c r="E129" s="13" t="str">
        <f>IF(M129/G129&lt;3.5,IF(AND(F129&lt;=3.5,M129&gt;=50),"A",IF(AND(F129&lt;=5.25,M129&gt;=35),"B","C")),IF(OR(AND(F129&lt;=4,M129&gt;=150),AND(F129&lt;=3.5,M129&gt;=130)),"A",IF(OR(AND(F129&lt;=4.5,M129&gt;=80),AND(F129&lt;=5.5,M129&gt;=130)),"B","C")))</f>
        <v>C</v>
      </c>
      <c r="F129" s="15">
        <v>6.06</v>
      </c>
      <c r="G129" s="13">
        <v>9</v>
      </c>
      <c r="H129" s="13">
        <v>0</v>
      </c>
      <c r="I129" s="13">
        <v>0</v>
      </c>
      <c r="J129" s="13">
        <v>0</v>
      </c>
      <c r="K129" s="13">
        <v>0</v>
      </c>
      <c r="L129" s="13" t="s">
        <v>21</v>
      </c>
      <c r="M129" s="6">
        <v>16.333333333333332</v>
      </c>
      <c r="N129" s="13">
        <v>24</v>
      </c>
      <c r="O129" s="13">
        <v>1</v>
      </c>
      <c r="P129" s="13">
        <v>7</v>
      </c>
      <c r="Q129" s="13">
        <v>1</v>
      </c>
      <c r="R129" s="13">
        <v>10</v>
      </c>
      <c r="S129" s="13">
        <v>15</v>
      </c>
      <c r="T129" s="13">
        <v>11</v>
      </c>
      <c r="U129" s="13">
        <v>1.9</v>
      </c>
      <c r="V129" s="13">
        <v>0</v>
      </c>
      <c r="W129" s="13">
        <v>0</v>
      </c>
      <c r="X129" s="13">
        <v>0</v>
      </c>
      <c r="Y129" s="13">
        <v>0</v>
      </c>
      <c r="Z129" s="13">
        <v>78</v>
      </c>
      <c r="AA129" s="13">
        <v>305</v>
      </c>
      <c r="AB129" s="13">
        <v>0.34300000000000003</v>
      </c>
      <c r="AC129" s="13">
        <v>3</v>
      </c>
      <c r="AD129" s="13">
        <v>1</v>
      </c>
      <c r="AE129" s="13">
        <v>0</v>
      </c>
      <c r="AF129" s="13">
        <v>0</v>
      </c>
      <c r="AG129" s="13">
        <v>0</v>
      </c>
      <c r="AH129" s="13">
        <v>2</v>
      </c>
      <c r="AI129" s="13">
        <v>0</v>
      </c>
    </row>
    <row r="130" spans="1:35" s="10" customFormat="1" x14ac:dyDescent="0.3">
      <c r="A130" s="13">
        <f>VLOOKUP(B130&amp;" "&amp;C130,키!$A$1:$B$531,2)</f>
        <v>86</v>
      </c>
      <c r="B130" s="14" t="s">
        <v>129</v>
      </c>
      <c r="C130" s="13" t="s">
        <v>116</v>
      </c>
      <c r="D130" s="13">
        <f>IF(M130/G130&gt;3.5,1,2)</f>
        <v>2</v>
      </c>
      <c r="E130" s="13" t="str">
        <f>IF(M130/G130&lt;3.5,IF(AND(F130&lt;=3.5,M130&gt;=50),"A",IF(AND(F130&lt;=5.25,M130&gt;=35),"B","C")),IF(OR(AND(F130&lt;=4,M130&gt;=150),AND(F130&lt;=3.5,M130&gt;=130)),"A",IF(OR(AND(F130&lt;=4.5,M130&gt;=80),AND(F130&lt;=5.5,M130&gt;=130)),"B","C")))</f>
        <v>C</v>
      </c>
      <c r="F130" s="15">
        <v>6.55</v>
      </c>
      <c r="G130" s="13">
        <v>46</v>
      </c>
      <c r="H130" s="13">
        <v>0</v>
      </c>
      <c r="I130" s="13">
        <v>1</v>
      </c>
      <c r="J130" s="13">
        <v>1</v>
      </c>
      <c r="K130" s="13">
        <v>3</v>
      </c>
      <c r="L130" s="13">
        <v>0</v>
      </c>
      <c r="M130" s="6">
        <v>34.333333333333336</v>
      </c>
      <c r="N130" s="13">
        <v>37</v>
      </c>
      <c r="O130" s="13">
        <v>3</v>
      </c>
      <c r="P130" s="13">
        <v>30</v>
      </c>
      <c r="Q130" s="13">
        <v>0</v>
      </c>
      <c r="R130" s="13">
        <v>31</v>
      </c>
      <c r="S130" s="13">
        <v>32</v>
      </c>
      <c r="T130" s="13">
        <v>25</v>
      </c>
      <c r="U130" s="13">
        <v>1.95</v>
      </c>
      <c r="V130" s="13">
        <v>0</v>
      </c>
      <c r="W130" s="13">
        <v>0</v>
      </c>
      <c r="X130" s="13">
        <v>0</v>
      </c>
      <c r="Y130" s="13">
        <v>1</v>
      </c>
      <c r="Z130" s="13">
        <v>171</v>
      </c>
      <c r="AA130" s="13">
        <v>691</v>
      </c>
      <c r="AB130" s="13">
        <v>0.27200000000000002</v>
      </c>
      <c r="AC130" s="13">
        <v>9</v>
      </c>
      <c r="AD130" s="13">
        <v>1</v>
      </c>
      <c r="AE130" s="13">
        <v>3</v>
      </c>
      <c r="AF130" s="13">
        <v>2</v>
      </c>
      <c r="AG130" s="13">
        <v>1</v>
      </c>
      <c r="AH130" s="13">
        <v>8</v>
      </c>
      <c r="AI130" s="13">
        <v>0</v>
      </c>
    </row>
    <row r="131" spans="1:35" s="10" customFormat="1" x14ac:dyDescent="0.3">
      <c r="A131" s="13">
        <f>VLOOKUP(B131&amp;" "&amp;C131,키!$A$1:$B$531,2)</f>
        <v>334</v>
      </c>
      <c r="B131" s="14" t="s">
        <v>131</v>
      </c>
      <c r="C131" s="13" t="s">
        <v>116</v>
      </c>
      <c r="D131" s="13">
        <f>IF(M131/G131&gt;3.5,1,2)</f>
        <v>2</v>
      </c>
      <c r="E131" s="13" t="str">
        <f>IF(M131/G131&lt;3.5,IF(AND(F131&lt;=3.5,M131&gt;=50),"A",IF(AND(F131&lt;=5.25,M131&gt;=35),"B","C")),IF(OR(AND(F131&lt;=4,M131&gt;=150),AND(F131&lt;=3.5,M131&gt;=130)),"A",IF(OR(AND(F131&lt;=4.5,M131&gt;=80),AND(F131&lt;=5.5,M131&gt;=130)),"B","C")))</f>
        <v>C</v>
      </c>
      <c r="F131" s="15">
        <v>7.08</v>
      </c>
      <c r="G131" s="13">
        <v>36</v>
      </c>
      <c r="H131" s="13">
        <v>6</v>
      </c>
      <c r="I131" s="13">
        <v>5</v>
      </c>
      <c r="J131" s="13">
        <v>0</v>
      </c>
      <c r="K131" s="13">
        <v>1</v>
      </c>
      <c r="L131" s="13">
        <v>0.54500000000000004</v>
      </c>
      <c r="M131" s="6">
        <v>68.666666666666671</v>
      </c>
      <c r="N131" s="13">
        <v>89</v>
      </c>
      <c r="O131" s="13">
        <v>11</v>
      </c>
      <c r="P131" s="13">
        <v>42</v>
      </c>
      <c r="Q131" s="13">
        <v>4</v>
      </c>
      <c r="R131" s="13">
        <v>47</v>
      </c>
      <c r="S131" s="13">
        <v>59</v>
      </c>
      <c r="T131" s="13">
        <v>54</v>
      </c>
      <c r="U131" s="13">
        <v>1.91</v>
      </c>
      <c r="V131" s="13">
        <v>0</v>
      </c>
      <c r="W131" s="13">
        <v>0</v>
      </c>
      <c r="X131" s="13">
        <v>1</v>
      </c>
      <c r="Y131" s="13">
        <v>0</v>
      </c>
      <c r="Z131" s="13">
        <v>327</v>
      </c>
      <c r="AA131" s="13">
        <v>1173</v>
      </c>
      <c r="AB131" s="13">
        <v>0.32500000000000001</v>
      </c>
      <c r="AC131" s="13">
        <v>6</v>
      </c>
      <c r="AD131" s="13">
        <v>3</v>
      </c>
      <c r="AE131" s="13">
        <v>3</v>
      </c>
      <c r="AF131" s="13">
        <v>4</v>
      </c>
      <c r="AG131" s="13">
        <v>5</v>
      </c>
      <c r="AH131" s="13">
        <v>1</v>
      </c>
      <c r="AI131" s="13">
        <v>0</v>
      </c>
    </row>
    <row r="132" spans="1:35" s="10" customFormat="1" x14ac:dyDescent="0.3">
      <c r="A132" s="13">
        <f>VLOOKUP(B132&amp;" "&amp;C132,키!$A$1:$B$531,2)</f>
        <v>73</v>
      </c>
      <c r="B132" s="14" t="s">
        <v>132</v>
      </c>
      <c r="C132" s="13" t="s">
        <v>116</v>
      </c>
      <c r="D132" s="13">
        <f>IF(M132/G132&gt;3.5,1,2)</f>
        <v>2</v>
      </c>
      <c r="E132" s="13" t="str">
        <f>IF(M132/G132&lt;3.5,IF(AND(F132&lt;=3.5,M132&gt;=50),"A",IF(AND(F132&lt;=5.25,M132&gt;=35),"B","C")),IF(OR(AND(F132&lt;=4,M132&gt;=150),AND(F132&lt;=3.5,M132&gt;=130)),"A",IF(OR(AND(F132&lt;=4.5,M132&gt;=80),AND(F132&lt;=5.5,M132&gt;=130)),"B","C")))</f>
        <v>C</v>
      </c>
      <c r="F132" s="15">
        <v>7.36</v>
      </c>
      <c r="G132" s="13">
        <v>6</v>
      </c>
      <c r="H132" s="13">
        <v>0</v>
      </c>
      <c r="I132" s="13">
        <v>0</v>
      </c>
      <c r="J132" s="13">
        <v>0</v>
      </c>
      <c r="K132" s="13">
        <v>0</v>
      </c>
      <c r="L132" s="13" t="s">
        <v>21</v>
      </c>
      <c r="M132" s="6">
        <v>3.6666666666666665</v>
      </c>
      <c r="N132" s="13">
        <v>5</v>
      </c>
      <c r="O132" s="13">
        <v>2</v>
      </c>
      <c r="P132" s="13">
        <v>2</v>
      </c>
      <c r="Q132" s="13">
        <v>0</v>
      </c>
      <c r="R132" s="13">
        <v>3</v>
      </c>
      <c r="S132" s="13">
        <v>3</v>
      </c>
      <c r="T132" s="13">
        <v>3</v>
      </c>
      <c r="U132" s="13">
        <v>1.91</v>
      </c>
      <c r="V132" s="13">
        <v>0</v>
      </c>
      <c r="W132" s="13">
        <v>0</v>
      </c>
      <c r="X132" s="13">
        <v>0</v>
      </c>
      <c r="Y132" s="13">
        <v>0</v>
      </c>
      <c r="Z132" s="13">
        <v>16</v>
      </c>
      <c r="AA132" s="13">
        <v>73</v>
      </c>
      <c r="AB132" s="13">
        <v>0.35699999999999998</v>
      </c>
      <c r="AC132" s="13">
        <v>1</v>
      </c>
      <c r="AD132" s="13">
        <v>0</v>
      </c>
      <c r="AE132" s="13">
        <v>0</v>
      </c>
      <c r="AF132" s="13">
        <v>0</v>
      </c>
      <c r="AG132" s="13">
        <v>0</v>
      </c>
      <c r="AH132" s="13">
        <v>2</v>
      </c>
      <c r="AI132" s="13">
        <v>0</v>
      </c>
    </row>
    <row r="133" spans="1:35" s="10" customFormat="1" x14ac:dyDescent="0.3">
      <c r="A133" s="13">
        <f>VLOOKUP(B133&amp;" "&amp;C133,키!$A$1:$B$531,2)</f>
        <v>325</v>
      </c>
      <c r="B133" s="14" t="s">
        <v>134</v>
      </c>
      <c r="C133" s="13" t="s">
        <v>116</v>
      </c>
      <c r="D133" s="13">
        <f>IF(M133/G133&gt;3.5,1,2)</f>
        <v>2</v>
      </c>
      <c r="E133" s="13" t="str">
        <f>IF(M133/G133&lt;3.5,IF(AND(F133&lt;=3.5,M133&gt;=50),"A",IF(AND(F133&lt;=5.25,M133&gt;=35),"B","C")),IF(OR(AND(F133&lt;=4,M133&gt;=150),AND(F133&lt;=3.5,M133&gt;=130)),"A",IF(OR(AND(F133&lt;=4.5,M133&gt;=80),AND(F133&lt;=5.5,M133&gt;=130)),"B","C")))</f>
        <v>C</v>
      </c>
      <c r="F133" s="15">
        <v>9.27</v>
      </c>
      <c r="G133" s="13">
        <v>45</v>
      </c>
      <c r="H133" s="13">
        <v>2</v>
      </c>
      <c r="I133" s="13">
        <v>3</v>
      </c>
      <c r="J133" s="13">
        <v>0</v>
      </c>
      <c r="K133" s="13">
        <v>6</v>
      </c>
      <c r="L133" s="13">
        <v>0.4</v>
      </c>
      <c r="M133" s="13">
        <v>33</v>
      </c>
      <c r="N133" s="13">
        <v>41</v>
      </c>
      <c r="O133" s="13">
        <v>5</v>
      </c>
      <c r="P133" s="13">
        <v>18</v>
      </c>
      <c r="Q133" s="13">
        <v>1</v>
      </c>
      <c r="R133" s="13">
        <v>25</v>
      </c>
      <c r="S133" s="13">
        <v>37</v>
      </c>
      <c r="T133" s="13">
        <v>34</v>
      </c>
      <c r="U133" s="13">
        <v>1.79</v>
      </c>
      <c r="V133" s="13">
        <v>0</v>
      </c>
      <c r="W133" s="13">
        <v>0</v>
      </c>
      <c r="X133" s="13">
        <v>0</v>
      </c>
      <c r="Y133" s="13">
        <v>0</v>
      </c>
      <c r="Z133" s="13">
        <v>157</v>
      </c>
      <c r="AA133" s="13">
        <v>608</v>
      </c>
      <c r="AB133" s="13">
        <v>0.30599999999999999</v>
      </c>
      <c r="AC133" s="13">
        <v>10</v>
      </c>
      <c r="AD133" s="13">
        <v>1</v>
      </c>
      <c r="AE133" s="13">
        <v>3</v>
      </c>
      <c r="AF133" s="13">
        <v>1</v>
      </c>
      <c r="AG133" s="13">
        <v>4</v>
      </c>
      <c r="AH133" s="13">
        <v>1</v>
      </c>
      <c r="AI133" s="13">
        <v>0</v>
      </c>
    </row>
    <row r="134" spans="1:35" s="10" customFormat="1" x14ac:dyDescent="0.3">
      <c r="A134" s="13">
        <f>VLOOKUP(B134&amp;" "&amp;C134,키!$A$1:$B$531,2)</f>
        <v>85</v>
      </c>
      <c r="B134" s="14" t="s">
        <v>135</v>
      </c>
      <c r="C134" s="13" t="s">
        <v>116</v>
      </c>
      <c r="D134" s="13">
        <f>IF(M134/G134&gt;3.5,1,2)</f>
        <v>2</v>
      </c>
      <c r="E134" s="13" t="str">
        <f>IF(M134/G134&lt;3.5,IF(AND(F134&lt;=3.5,M134&gt;=50),"A",IF(AND(F134&lt;=5.25,M134&gt;=35),"B","C")),IF(OR(AND(F134&lt;=4,M134&gt;=150),AND(F134&lt;=3.5,M134&gt;=130)),"A",IF(OR(AND(F134&lt;=4.5,M134&gt;=80),AND(F134&lt;=5.5,M134&gt;=130)),"B","C")))</f>
        <v>C</v>
      </c>
      <c r="F134" s="15">
        <v>9.39</v>
      </c>
      <c r="G134" s="13">
        <v>3</v>
      </c>
      <c r="H134" s="13">
        <v>0</v>
      </c>
      <c r="I134" s="13">
        <v>1</v>
      </c>
      <c r="J134" s="13">
        <v>0</v>
      </c>
      <c r="K134" s="13">
        <v>0</v>
      </c>
      <c r="L134" s="13">
        <v>0</v>
      </c>
      <c r="M134" s="6">
        <v>7.666666666666667</v>
      </c>
      <c r="N134" s="13">
        <v>7</v>
      </c>
      <c r="O134" s="13">
        <v>2</v>
      </c>
      <c r="P134" s="13">
        <v>8</v>
      </c>
      <c r="Q134" s="13">
        <v>0</v>
      </c>
      <c r="R134" s="13">
        <v>5</v>
      </c>
      <c r="S134" s="13">
        <v>8</v>
      </c>
      <c r="T134" s="13">
        <v>8</v>
      </c>
      <c r="U134" s="13">
        <v>1.96</v>
      </c>
      <c r="V134" s="13">
        <v>0</v>
      </c>
      <c r="W134" s="13">
        <v>0</v>
      </c>
      <c r="X134" s="13">
        <v>0</v>
      </c>
      <c r="Y134" s="13">
        <v>0</v>
      </c>
      <c r="Z134" s="13">
        <v>37</v>
      </c>
      <c r="AA134" s="13">
        <v>178</v>
      </c>
      <c r="AB134" s="13">
        <v>0.25</v>
      </c>
      <c r="AC134" s="13">
        <v>1</v>
      </c>
      <c r="AD134" s="13">
        <v>0</v>
      </c>
      <c r="AE134" s="13">
        <v>0</v>
      </c>
      <c r="AF134" s="13">
        <v>1</v>
      </c>
      <c r="AG134" s="13">
        <v>0</v>
      </c>
      <c r="AH134" s="13">
        <v>1</v>
      </c>
      <c r="AI134" s="13">
        <v>0</v>
      </c>
    </row>
    <row r="135" spans="1:35" s="10" customFormat="1" x14ac:dyDescent="0.3">
      <c r="A135" s="13">
        <f>VLOOKUP(B135&amp;" "&amp;C135,키!$A$1:$B$531,2)</f>
        <v>7</v>
      </c>
      <c r="B135" s="14" t="s">
        <v>136</v>
      </c>
      <c r="C135" s="13" t="s">
        <v>116</v>
      </c>
      <c r="D135" s="13">
        <f>IF(M135/G135&gt;3.5,1,2)</f>
        <v>2</v>
      </c>
      <c r="E135" s="13" t="str">
        <f>IF(M135/G135&lt;3.5,IF(AND(F135&lt;=3.5,M135&gt;=50),"A",IF(AND(F135&lt;=5.25,M135&gt;=35),"B","C")),IF(OR(AND(F135&lt;=4,M135&gt;=150),AND(F135&lt;=3.5,M135&gt;=130)),"A",IF(OR(AND(F135&lt;=4.5,M135&gt;=80),AND(F135&lt;=5.5,M135&gt;=130)),"B","C")))</f>
        <v>C</v>
      </c>
      <c r="F135" s="15">
        <v>9.7200000000000006</v>
      </c>
      <c r="G135" s="13">
        <v>6</v>
      </c>
      <c r="H135" s="13">
        <v>0</v>
      </c>
      <c r="I135" s="13">
        <v>0</v>
      </c>
      <c r="J135" s="13">
        <v>0</v>
      </c>
      <c r="K135" s="13">
        <v>0</v>
      </c>
      <c r="L135" s="13" t="s">
        <v>21</v>
      </c>
      <c r="M135" s="6">
        <v>8.3333333333333339</v>
      </c>
      <c r="N135" s="13">
        <v>14</v>
      </c>
      <c r="O135" s="13">
        <v>2</v>
      </c>
      <c r="P135" s="13">
        <v>5</v>
      </c>
      <c r="Q135" s="13">
        <v>0</v>
      </c>
      <c r="R135" s="13">
        <v>7</v>
      </c>
      <c r="S135" s="13">
        <v>9</v>
      </c>
      <c r="T135" s="13">
        <v>9</v>
      </c>
      <c r="U135" s="13">
        <v>2.2799999999999998</v>
      </c>
      <c r="V135" s="13">
        <v>0</v>
      </c>
      <c r="W135" s="13">
        <v>0</v>
      </c>
      <c r="X135" s="13">
        <v>0</v>
      </c>
      <c r="Y135" s="13">
        <v>0</v>
      </c>
      <c r="Z135" s="13">
        <v>43</v>
      </c>
      <c r="AA135" s="13">
        <v>166</v>
      </c>
      <c r="AB135" s="13">
        <v>0.36799999999999999</v>
      </c>
      <c r="AC135" s="13">
        <v>4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</row>
    <row r="136" spans="1:35" s="10" customFormat="1" x14ac:dyDescent="0.3">
      <c r="A136" s="13">
        <f>VLOOKUP(B136&amp;" "&amp;C136,키!$A$1:$B$531,2)</f>
        <v>318</v>
      </c>
      <c r="B136" s="14" t="s">
        <v>137</v>
      </c>
      <c r="C136" s="13" t="s">
        <v>116</v>
      </c>
      <c r="D136" s="13">
        <f>IF(M136/G136&gt;3.5,1,2)</f>
        <v>2</v>
      </c>
      <c r="E136" s="13" t="str">
        <f>IF(M136/G136&lt;3.5,IF(AND(F136&lt;=3.5,M136&gt;=50),"A",IF(AND(F136&lt;=5.25,M136&gt;=35),"B","C")),IF(OR(AND(F136&lt;=4,M136&gt;=150),AND(F136&lt;=3.5,M136&gt;=130)),"A",IF(OR(AND(F136&lt;=4.5,M136&gt;=80),AND(F136&lt;=5.5,M136&gt;=130)),"B","C")))</f>
        <v>C</v>
      </c>
      <c r="F136" s="15">
        <v>13.5</v>
      </c>
      <c r="G136" s="13">
        <v>1</v>
      </c>
      <c r="H136" s="13">
        <v>0</v>
      </c>
      <c r="I136" s="13">
        <v>0</v>
      </c>
      <c r="J136" s="13">
        <v>0</v>
      </c>
      <c r="K136" s="13">
        <v>0</v>
      </c>
      <c r="L136" s="13" t="s">
        <v>21</v>
      </c>
      <c r="M136" s="13">
        <v>2</v>
      </c>
      <c r="N136" s="13">
        <v>3</v>
      </c>
      <c r="O136" s="13">
        <v>1</v>
      </c>
      <c r="P136" s="13">
        <v>0</v>
      </c>
      <c r="Q136" s="13">
        <v>0</v>
      </c>
      <c r="R136" s="13">
        <v>1</v>
      </c>
      <c r="S136" s="13">
        <v>3</v>
      </c>
      <c r="T136" s="13">
        <v>3</v>
      </c>
      <c r="U136" s="13">
        <v>1.5</v>
      </c>
      <c r="V136" s="13">
        <v>0</v>
      </c>
      <c r="W136" s="13">
        <v>0</v>
      </c>
      <c r="X136" s="13">
        <v>0</v>
      </c>
      <c r="Y136" s="13">
        <v>0</v>
      </c>
      <c r="Z136" s="13">
        <v>9</v>
      </c>
      <c r="AA136" s="13">
        <v>34</v>
      </c>
      <c r="AB136" s="13">
        <v>0.33300000000000002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</row>
    <row r="137" spans="1:35" s="10" customFormat="1" x14ac:dyDescent="0.3">
      <c r="A137" s="13">
        <f>VLOOKUP(B137&amp;" "&amp;C137,키!$A$1:$B$531,2)</f>
        <v>460</v>
      </c>
      <c r="B137" s="14" t="s">
        <v>138</v>
      </c>
      <c r="C137" s="13" t="s">
        <v>116</v>
      </c>
      <c r="D137" s="13">
        <f>IF(M137/G137&gt;3.5,1,2)</f>
        <v>2</v>
      </c>
      <c r="E137" s="13" t="str">
        <f>IF(M137/G137&lt;3.5,IF(AND(F137&lt;=3.5,M137&gt;=50),"A",IF(AND(F137&lt;=5.25,M137&gt;=35),"B","C")),IF(OR(AND(F137&lt;=4,M137&gt;=150),AND(F137&lt;=3.5,M137&gt;=130)),"A",IF(OR(AND(F137&lt;=4.5,M137&gt;=80),AND(F137&lt;=5.5,M137&gt;=130)),"B","C")))</f>
        <v>C</v>
      </c>
      <c r="F137" s="15">
        <v>20.25</v>
      </c>
      <c r="G137" s="13">
        <v>2</v>
      </c>
      <c r="H137" s="13">
        <v>0</v>
      </c>
      <c r="I137" s="13">
        <v>0</v>
      </c>
      <c r="J137" s="13">
        <v>0</v>
      </c>
      <c r="K137" s="13">
        <v>0</v>
      </c>
      <c r="L137" s="13" t="s">
        <v>21</v>
      </c>
      <c r="M137" s="6">
        <v>2.6666666666666665</v>
      </c>
      <c r="N137" s="13">
        <v>3</v>
      </c>
      <c r="O137" s="13">
        <v>1</v>
      </c>
      <c r="P137" s="13">
        <v>4</v>
      </c>
      <c r="Q137" s="13">
        <v>0</v>
      </c>
      <c r="R137" s="13">
        <v>0</v>
      </c>
      <c r="S137" s="13">
        <v>6</v>
      </c>
      <c r="T137" s="13">
        <v>6</v>
      </c>
      <c r="U137" s="13">
        <v>2.63</v>
      </c>
      <c r="V137" s="13">
        <v>0</v>
      </c>
      <c r="W137" s="13">
        <v>0</v>
      </c>
      <c r="X137" s="13">
        <v>0</v>
      </c>
      <c r="Y137" s="13">
        <v>0</v>
      </c>
      <c r="Z137" s="13">
        <v>14</v>
      </c>
      <c r="AA137" s="13">
        <v>55</v>
      </c>
      <c r="AB137" s="13">
        <v>0.3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3</v>
      </c>
      <c r="AI137" s="13">
        <v>0</v>
      </c>
    </row>
    <row r="138" spans="1:35" s="10" customFormat="1" x14ac:dyDescent="0.3">
      <c r="A138" s="13">
        <f>VLOOKUP(B138&amp;" "&amp;C138,키!$A$1:$B$531,2)</f>
        <v>181</v>
      </c>
      <c r="B138" s="14" t="s">
        <v>125</v>
      </c>
      <c r="C138" s="13" t="s">
        <v>116</v>
      </c>
      <c r="D138" s="13">
        <f>IF(M138/G138&gt;3.5,1,2)</f>
        <v>1</v>
      </c>
      <c r="E138" s="13" t="str">
        <f>IF(M138/G138&lt;3.5,IF(AND(F138&lt;=3.5,M138&gt;=50),"A",IF(AND(F138&lt;=5.25,M138&gt;=35),"B","C")),IF(OR(AND(F138&lt;=4,M138&gt;=150),AND(F138&lt;=3.5,M138&gt;=130)),"A",IF(OR(AND(F138&lt;=4.5,M138&gt;=80),AND(F138&lt;=5.5,M138&gt;=130)),"B","C")))</f>
        <v>C</v>
      </c>
      <c r="F138" s="15">
        <v>5.76</v>
      </c>
      <c r="G138" s="13">
        <v>27</v>
      </c>
      <c r="H138" s="13">
        <v>7</v>
      </c>
      <c r="I138" s="13">
        <v>12</v>
      </c>
      <c r="J138" s="13">
        <v>0</v>
      </c>
      <c r="K138" s="13">
        <v>0</v>
      </c>
      <c r="L138" s="13">
        <v>0.36799999999999999</v>
      </c>
      <c r="M138" s="13">
        <v>139</v>
      </c>
      <c r="N138" s="13">
        <v>160</v>
      </c>
      <c r="O138" s="13">
        <v>17</v>
      </c>
      <c r="P138" s="13">
        <v>62</v>
      </c>
      <c r="Q138" s="13">
        <v>6</v>
      </c>
      <c r="R138" s="13">
        <v>133</v>
      </c>
      <c r="S138" s="13">
        <v>97</v>
      </c>
      <c r="T138" s="13">
        <v>89</v>
      </c>
      <c r="U138" s="13">
        <v>1.6</v>
      </c>
      <c r="V138" s="13">
        <v>0</v>
      </c>
      <c r="W138" s="13">
        <v>0</v>
      </c>
      <c r="X138" s="13">
        <v>10</v>
      </c>
      <c r="Y138" s="13">
        <v>0</v>
      </c>
      <c r="Z138" s="13">
        <v>627</v>
      </c>
      <c r="AA138" s="13">
        <v>2549</v>
      </c>
      <c r="AB138" s="13">
        <v>0.29399999999999998</v>
      </c>
      <c r="AC138" s="13">
        <v>31</v>
      </c>
      <c r="AD138" s="13">
        <v>3</v>
      </c>
      <c r="AE138" s="13">
        <v>8</v>
      </c>
      <c r="AF138" s="13">
        <v>7</v>
      </c>
      <c r="AG138" s="13">
        <v>0</v>
      </c>
      <c r="AH138" s="13">
        <v>9</v>
      </c>
      <c r="AI138" s="13">
        <v>0</v>
      </c>
    </row>
    <row r="139" spans="1:35" s="10" customFormat="1" x14ac:dyDescent="0.3">
      <c r="A139" s="13">
        <f>VLOOKUP(B139&amp;" "&amp;C139,키!$A$1:$B$531,2)</f>
        <v>135</v>
      </c>
      <c r="B139" s="14" t="s">
        <v>130</v>
      </c>
      <c r="C139" s="13" t="s">
        <v>116</v>
      </c>
      <c r="D139" s="13">
        <f>IF(M139/G139&gt;3.5,1,2)</f>
        <v>1</v>
      </c>
      <c r="E139" s="13" t="str">
        <f>IF(M139/G139&lt;3.5,IF(AND(F139&lt;=3.5,M139&gt;=50),"A",IF(AND(F139&lt;=5.25,M139&gt;=35),"B","C")),IF(OR(AND(F139&lt;=4,M139&gt;=150),AND(F139&lt;=3.5,M139&gt;=130)),"A",IF(OR(AND(F139&lt;=4.5,M139&gt;=80),AND(F139&lt;=5.5,M139&gt;=130)),"B","C")))</f>
        <v>C</v>
      </c>
      <c r="F139" s="15">
        <v>6.85</v>
      </c>
      <c r="G139" s="13">
        <v>22</v>
      </c>
      <c r="H139" s="13">
        <v>3</v>
      </c>
      <c r="I139" s="13">
        <v>12</v>
      </c>
      <c r="J139" s="13">
        <v>0</v>
      </c>
      <c r="K139" s="13">
        <v>0</v>
      </c>
      <c r="L139" s="13">
        <v>0.2</v>
      </c>
      <c r="M139" s="6">
        <v>94.666666666666671</v>
      </c>
      <c r="N139" s="13">
        <v>128</v>
      </c>
      <c r="O139" s="13">
        <v>13</v>
      </c>
      <c r="P139" s="13">
        <v>48</v>
      </c>
      <c r="Q139" s="13">
        <v>5</v>
      </c>
      <c r="R139" s="13">
        <v>52</v>
      </c>
      <c r="S139" s="13">
        <v>79</v>
      </c>
      <c r="T139" s="13">
        <v>72</v>
      </c>
      <c r="U139" s="13">
        <v>1.86</v>
      </c>
      <c r="V139" s="13">
        <v>0</v>
      </c>
      <c r="W139" s="13">
        <v>0</v>
      </c>
      <c r="X139" s="13">
        <v>6</v>
      </c>
      <c r="Y139" s="13">
        <v>1</v>
      </c>
      <c r="Z139" s="13">
        <v>454</v>
      </c>
      <c r="AA139" s="13">
        <v>1792</v>
      </c>
      <c r="AB139" s="13">
        <v>0.32500000000000001</v>
      </c>
      <c r="AC139" s="13">
        <v>25</v>
      </c>
      <c r="AD139" s="13">
        <v>5</v>
      </c>
      <c r="AE139" s="13">
        <v>6</v>
      </c>
      <c r="AF139" s="13">
        <v>1</v>
      </c>
      <c r="AG139" s="13">
        <v>0</v>
      </c>
      <c r="AH139" s="13">
        <v>10</v>
      </c>
      <c r="AI139" s="13">
        <v>0</v>
      </c>
    </row>
    <row r="140" spans="1:35" s="10" customFormat="1" x14ac:dyDescent="0.3">
      <c r="A140" s="13">
        <f>VLOOKUP(B140&amp;" "&amp;C140,키!$A$1:$B$531,2)</f>
        <v>242</v>
      </c>
      <c r="B140" s="14" t="s">
        <v>133</v>
      </c>
      <c r="C140" s="13" t="s">
        <v>116</v>
      </c>
      <c r="D140" s="13">
        <f>IF(M140/G140&gt;3.5,1,2)</f>
        <v>1</v>
      </c>
      <c r="E140" s="13" t="str">
        <f>IF(M140/G140&lt;3.5,IF(AND(F140&lt;=3.5,M140&gt;=50),"A",IF(AND(F140&lt;=5.25,M140&gt;=35),"B","C")),IF(OR(AND(F140&lt;=4,M140&gt;=150),AND(F140&lt;=3.5,M140&gt;=130)),"A",IF(OR(AND(F140&lt;=4.5,M140&gt;=80),AND(F140&lt;=5.5,M140&gt;=130)),"B","C")))</f>
        <v>C</v>
      </c>
      <c r="F140" s="15">
        <v>8.7100000000000009</v>
      </c>
      <c r="G140" s="13">
        <v>10</v>
      </c>
      <c r="H140" s="13">
        <v>1</v>
      </c>
      <c r="I140" s="13">
        <v>2</v>
      </c>
      <c r="J140" s="13">
        <v>0</v>
      </c>
      <c r="K140" s="13">
        <v>0</v>
      </c>
      <c r="L140" s="13">
        <v>0.33300000000000002</v>
      </c>
      <c r="M140" s="6">
        <v>41.333333333333336</v>
      </c>
      <c r="N140" s="13">
        <v>62</v>
      </c>
      <c r="O140" s="13">
        <v>6</v>
      </c>
      <c r="P140" s="13">
        <v>21</v>
      </c>
      <c r="Q140" s="13">
        <v>2</v>
      </c>
      <c r="R140" s="13">
        <v>35</v>
      </c>
      <c r="S140" s="13">
        <v>43</v>
      </c>
      <c r="T140" s="13">
        <v>40</v>
      </c>
      <c r="U140" s="13">
        <v>2.0099999999999998</v>
      </c>
      <c r="V140" s="13">
        <v>0</v>
      </c>
      <c r="W140" s="13">
        <v>0</v>
      </c>
      <c r="X140" s="13">
        <v>1</v>
      </c>
      <c r="Y140" s="13">
        <v>0</v>
      </c>
      <c r="Z140" s="13">
        <v>201</v>
      </c>
      <c r="AA140" s="13">
        <v>822</v>
      </c>
      <c r="AB140" s="13">
        <v>0.35399999999999998</v>
      </c>
      <c r="AC140" s="13">
        <v>9</v>
      </c>
      <c r="AD140" s="13">
        <v>1</v>
      </c>
      <c r="AE140" s="13">
        <v>1</v>
      </c>
      <c r="AF140" s="13">
        <v>2</v>
      </c>
      <c r="AG140" s="13">
        <v>0</v>
      </c>
      <c r="AH140" s="13">
        <v>4</v>
      </c>
      <c r="AI140" s="13">
        <v>0</v>
      </c>
    </row>
    <row r="141" spans="1:35" s="10" customFormat="1" x14ac:dyDescent="0.3">
      <c r="A141" s="13">
        <f>VLOOKUP(B141&amp;" "&amp;C141,키!$A$1:$B$531,2)</f>
        <v>243</v>
      </c>
      <c r="B141" s="14" t="s">
        <v>147</v>
      </c>
      <c r="C141" s="13" t="s">
        <v>140</v>
      </c>
      <c r="D141" s="13">
        <f>IF(M141/G141&gt;3.5,1,2)</f>
        <v>2</v>
      </c>
      <c r="E141" s="13" t="str">
        <f>IF(M141/G141&lt;3.5,IF(AND(F141&lt;=3.5,M141&gt;=50),"A",IF(AND(F141&lt;=5.25,M141&gt;=35),"B","C")),IF(OR(AND(F141&lt;=4,M141&gt;=150),AND(F141&lt;=3.5,M141&gt;=130)),"A",IF(OR(AND(F141&lt;=4.5,M141&gt;=80),AND(F141&lt;=5.5,M141&gt;=130)),"B","C")))</f>
        <v>C</v>
      </c>
      <c r="F141" s="15">
        <v>5.0199999999999996</v>
      </c>
      <c r="G141" s="13">
        <v>11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6">
        <v>14.333333333333334</v>
      </c>
      <c r="N141" s="13">
        <v>24</v>
      </c>
      <c r="O141" s="13">
        <v>1</v>
      </c>
      <c r="P141" s="13">
        <v>2</v>
      </c>
      <c r="Q141" s="13">
        <v>1</v>
      </c>
      <c r="R141" s="13">
        <v>7</v>
      </c>
      <c r="S141" s="13">
        <v>8</v>
      </c>
      <c r="T141" s="13">
        <v>8</v>
      </c>
      <c r="U141" s="13">
        <v>1.81</v>
      </c>
      <c r="V141" s="13">
        <v>0</v>
      </c>
      <c r="W141" s="13">
        <v>0</v>
      </c>
      <c r="X141" s="13">
        <v>0</v>
      </c>
      <c r="Y141" s="13">
        <v>0</v>
      </c>
      <c r="Z141" s="13">
        <v>65</v>
      </c>
      <c r="AA141" s="13">
        <v>226</v>
      </c>
      <c r="AB141" s="13">
        <v>0.4</v>
      </c>
      <c r="AC141" s="13">
        <v>5</v>
      </c>
      <c r="AD141" s="13">
        <v>0</v>
      </c>
      <c r="AE141" s="13">
        <v>0</v>
      </c>
      <c r="AF141" s="13">
        <v>2</v>
      </c>
      <c r="AG141" s="13">
        <v>0</v>
      </c>
      <c r="AH141" s="13">
        <v>0</v>
      </c>
      <c r="AI141" s="13">
        <v>0</v>
      </c>
    </row>
    <row r="142" spans="1:35" s="10" customFormat="1" x14ac:dyDescent="0.3">
      <c r="A142" s="13">
        <f>VLOOKUP(B142&amp;" "&amp;C142,키!$A$1:$B$531,2)</f>
        <v>247</v>
      </c>
      <c r="B142" s="14" t="s">
        <v>148</v>
      </c>
      <c r="C142" s="13" t="s">
        <v>140</v>
      </c>
      <c r="D142" s="13">
        <f>IF(M142/G142&gt;3.5,1,2)</f>
        <v>2</v>
      </c>
      <c r="E142" s="13" t="str">
        <f>IF(M142/G142&lt;3.5,IF(AND(F142&lt;=3.5,M142&gt;=50),"A",IF(AND(F142&lt;=5.25,M142&gt;=35),"B","C")),IF(OR(AND(F142&lt;=4,M142&gt;=150),AND(F142&lt;=3.5,M142&gt;=130)),"A",IF(OR(AND(F142&lt;=4.5,M142&gt;=80),AND(F142&lt;=5.5,M142&gt;=130)),"B","C")))</f>
        <v>C</v>
      </c>
      <c r="F142" s="15">
        <v>5.0599999999999996</v>
      </c>
      <c r="G142" s="13">
        <v>11</v>
      </c>
      <c r="H142" s="13">
        <v>0</v>
      </c>
      <c r="I142" s="13">
        <v>0</v>
      </c>
      <c r="J142" s="13">
        <v>0</v>
      </c>
      <c r="K142" s="13">
        <v>0</v>
      </c>
      <c r="L142" s="13" t="s">
        <v>21</v>
      </c>
      <c r="M142" s="6">
        <v>10.666666666666666</v>
      </c>
      <c r="N142" s="13">
        <v>9</v>
      </c>
      <c r="O142" s="13">
        <v>0</v>
      </c>
      <c r="P142" s="13">
        <v>6</v>
      </c>
      <c r="Q142" s="13">
        <v>0</v>
      </c>
      <c r="R142" s="13">
        <v>11</v>
      </c>
      <c r="S142" s="13">
        <v>6</v>
      </c>
      <c r="T142" s="13">
        <v>6</v>
      </c>
      <c r="U142" s="13">
        <v>1.41</v>
      </c>
      <c r="V142" s="13">
        <v>0</v>
      </c>
      <c r="W142" s="13">
        <v>0</v>
      </c>
      <c r="X142" s="13">
        <v>0</v>
      </c>
      <c r="Y142" s="13">
        <v>0</v>
      </c>
      <c r="Z142" s="13">
        <v>46</v>
      </c>
      <c r="AA142" s="13">
        <v>185</v>
      </c>
      <c r="AB142" s="13">
        <v>0.22500000000000001</v>
      </c>
      <c r="AC142" s="13">
        <v>2</v>
      </c>
      <c r="AD142" s="13">
        <v>0</v>
      </c>
      <c r="AE142" s="13">
        <v>0</v>
      </c>
      <c r="AF142" s="13">
        <v>0</v>
      </c>
      <c r="AG142" s="13">
        <v>0</v>
      </c>
      <c r="AH142" s="13">
        <v>1</v>
      </c>
      <c r="AI142" s="13">
        <v>0</v>
      </c>
    </row>
    <row r="143" spans="1:35" s="10" customFormat="1" x14ac:dyDescent="0.3">
      <c r="A143" s="13">
        <f>VLOOKUP(B143&amp;" "&amp;C143,키!$A$1:$B$531,2)</f>
        <v>321</v>
      </c>
      <c r="B143" s="14" t="s">
        <v>149</v>
      </c>
      <c r="C143" s="13" t="s">
        <v>140</v>
      </c>
      <c r="D143" s="13">
        <f>IF(M143/G143&gt;3.5,1,2)</f>
        <v>2</v>
      </c>
      <c r="E143" s="13" t="str">
        <f>IF(M143/G143&lt;3.5,IF(AND(F143&lt;=3.5,M143&gt;=50),"A",IF(AND(F143&lt;=5.25,M143&gt;=35),"B","C")),IF(OR(AND(F143&lt;=4,M143&gt;=150),AND(F143&lt;=3.5,M143&gt;=130)),"A",IF(OR(AND(F143&lt;=4.5,M143&gt;=80),AND(F143&lt;=5.5,M143&gt;=130)),"B","C")))</f>
        <v>C</v>
      </c>
      <c r="F143" s="15">
        <v>5.4</v>
      </c>
      <c r="G143" s="13">
        <v>5</v>
      </c>
      <c r="H143" s="13">
        <v>0</v>
      </c>
      <c r="I143" s="13">
        <v>0</v>
      </c>
      <c r="J143" s="13">
        <v>0</v>
      </c>
      <c r="K143" s="13">
        <v>0</v>
      </c>
      <c r="L143" s="13" t="s">
        <v>21</v>
      </c>
      <c r="M143" s="13">
        <v>5</v>
      </c>
      <c r="N143" s="13">
        <v>6</v>
      </c>
      <c r="O143" s="13">
        <v>2</v>
      </c>
      <c r="P143" s="13">
        <v>2</v>
      </c>
      <c r="Q143" s="13">
        <v>0</v>
      </c>
      <c r="R143" s="13">
        <v>1</v>
      </c>
      <c r="S143" s="13">
        <v>3</v>
      </c>
      <c r="T143" s="13">
        <v>3</v>
      </c>
      <c r="U143" s="13">
        <v>1.6</v>
      </c>
      <c r="V143" s="13">
        <v>0</v>
      </c>
      <c r="W143" s="13">
        <v>0</v>
      </c>
      <c r="X143" s="13">
        <v>0</v>
      </c>
      <c r="Y143" s="13">
        <v>0</v>
      </c>
      <c r="Z143" s="13">
        <v>23</v>
      </c>
      <c r="AA143" s="13">
        <v>80</v>
      </c>
      <c r="AB143" s="13">
        <v>0.28599999999999998</v>
      </c>
      <c r="AC143" s="13">
        <v>1</v>
      </c>
      <c r="AD143" s="13">
        <v>0</v>
      </c>
      <c r="AE143" s="13">
        <v>0</v>
      </c>
      <c r="AF143" s="13">
        <v>0</v>
      </c>
      <c r="AG143" s="13">
        <v>0</v>
      </c>
      <c r="AH143" s="13">
        <v>1</v>
      </c>
      <c r="AI143" s="13">
        <v>0</v>
      </c>
    </row>
    <row r="144" spans="1:35" s="10" customFormat="1" x14ac:dyDescent="0.3">
      <c r="A144" s="13">
        <f>VLOOKUP(B144&amp;" "&amp;C144,키!$A$1:$B$531,2)</f>
        <v>195</v>
      </c>
      <c r="B144" s="14" t="s">
        <v>150</v>
      </c>
      <c r="C144" s="13" t="s">
        <v>140</v>
      </c>
      <c r="D144" s="13">
        <f>IF(M144/G144&gt;3.5,1,2)</f>
        <v>2</v>
      </c>
      <c r="E144" s="13" t="str">
        <f>IF(M144/G144&lt;3.5,IF(AND(F144&lt;=3.5,M144&gt;=50),"A",IF(AND(F144&lt;=5.25,M144&gt;=35),"B","C")),IF(OR(AND(F144&lt;=4,M144&gt;=150),AND(F144&lt;=3.5,M144&gt;=130)),"A",IF(OR(AND(F144&lt;=4.5,M144&gt;=80),AND(F144&lt;=5.5,M144&gt;=130)),"B","C")))</f>
        <v>C</v>
      </c>
      <c r="F144" s="15">
        <v>5.57</v>
      </c>
      <c r="G144" s="13">
        <v>77</v>
      </c>
      <c r="H144" s="13">
        <v>4</v>
      </c>
      <c r="I144" s="13">
        <v>4</v>
      </c>
      <c r="J144" s="13">
        <v>0</v>
      </c>
      <c r="K144" s="13">
        <v>6</v>
      </c>
      <c r="L144" s="13">
        <v>0.5</v>
      </c>
      <c r="M144" s="13">
        <v>84</v>
      </c>
      <c r="N144" s="13">
        <v>96</v>
      </c>
      <c r="O144" s="13">
        <v>11</v>
      </c>
      <c r="P144" s="13">
        <v>33</v>
      </c>
      <c r="Q144" s="13">
        <v>2</v>
      </c>
      <c r="R144" s="13">
        <v>85</v>
      </c>
      <c r="S144" s="13">
        <v>58</v>
      </c>
      <c r="T144" s="13">
        <v>52</v>
      </c>
      <c r="U144" s="13">
        <v>1.54</v>
      </c>
      <c r="V144" s="13">
        <v>0</v>
      </c>
      <c r="W144" s="13">
        <v>0</v>
      </c>
      <c r="X144" s="13">
        <v>0</v>
      </c>
      <c r="Y144" s="13">
        <v>1</v>
      </c>
      <c r="Z144" s="13">
        <v>374</v>
      </c>
      <c r="AA144" s="13">
        <v>1560</v>
      </c>
      <c r="AB144" s="13">
        <v>0.29199999999999998</v>
      </c>
      <c r="AC144" s="13">
        <v>14</v>
      </c>
      <c r="AD144" s="13">
        <v>1</v>
      </c>
      <c r="AE144" s="13">
        <v>7</v>
      </c>
      <c r="AF144" s="13">
        <v>3</v>
      </c>
      <c r="AG144" s="13">
        <v>2</v>
      </c>
      <c r="AH144" s="13">
        <v>9</v>
      </c>
      <c r="AI144" s="13">
        <v>0</v>
      </c>
    </row>
    <row r="145" spans="1:35" s="10" customFormat="1" x14ac:dyDescent="0.3">
      <c r="A145" s="13">
        <f>VLOOKUP(B145&amp;" "&amp;C145,키!$A$1:$B$531,2)</f>
        <v>258</v>
      </c>
      <c r="B145" s="14" t="s">
        <v>151</v>
      </c>
      <c r="C145" s="13" t="s">
        <v>140</v>
      </c>
      <c r="D145" s="13">
        <f>IF(M145/G145&gt;3.5,1,2)</f>
        <v>2</v>
      </c>
      <c r="E145" s="13" t="str">
        <f>IF(M145/G145&lt;3.5,IF(AND(F145&lt;=3.5,M145&gt;=50),"A",IF(AND(F145&lt;=5.25,M145&gt;=35),"B","C")),IF(OR(AND(F145&lt;=4,M145&gt;=150),AND(F145&lt;=3.5,M145&gt;=130)),"A",IF(OR(AND(F145&lt;=4.5,M145&gt;=80),AND(F145&lt;=5.5,M145&gt;=130)),"B","C")))</f>
        <v>C</v>
      </c>
      <c r="F145" s="15">
        <v>5.96</v>
      </c>
      <c r="G145" s="13">
        <v>66</v>
      </c>
      <c r="H145" s="13">
        <v>5</v>
      </c>
      <c r="I145" s="13">
        <v>5</v>
      </c>
      <c r="J145" s="13">
        <v>2</v>
      </c>
      <c r="K145" s="13">
        <v>6</v>
      </c>
      <c r="L145" s="13">
        <v>0.5</v>
      </c>
      <c r="M145" s="6">
        <v>113.33333333333333</v>
      </c>
      <c r="N145" s="13">
        <v>138</v>
      </c>
      <c r="O145" s="13">
        <v>14</v>
      </c>
      <c r="P145" s="13">
        <v>58</v>
      </c>
      <c r="Q145" s="13">
        <v>4</v>
      </c>
      <c r="R145" s="13">
        <v>76</v>
      </c>
      <c r="S145" s="13">
        <v>86</v>
      </c>
      <c r="T145" s="13">
        <v>75</v>
      </c>
      <c r="U145" s="13">
        <v>1.73</v>
      </c>
      <c r="V145" s="13">
        <v>0</v>
      </c>
      <c r="W145" s="13">
        <v>0</v>
      </c>
      <c r="X145" s="13">
        <v>0</v>
      </c>
      <c r="Y145" s="13">
        <v>0</v>
      </c>
      <c r="Z145" s="13">
        <v>529</v>
      </c>
      <c r="AA145" s="13">
        <v>2029</v>
      </c>
      <c r="AB145" s="13">
        <v>0.307</v>
      </c>
      <c r="AC145" s="13">
        <v>23</v>
      </c>
      <c r="AD145" s="13">
        <v>1</v>
      </c>
      <c r="AE145" s="13">
        <v>12</v>
      </c>
      <c r="AF145" s="13">
        <v>6</v>
      </c>
      <c r="AG145" s="13">
        <v>2</v>
      </c>
      <c r="AH145" s="13">
        <v>6</v>
      </c>
      <c r="AI145" s="13">
        <v>0</v>
      </c>
    </row>
    <row r="146" spans="1:35" s="10" customFormat="1" x14ac:dyDescent="0.3">
      <c r="A146" s="13">
        <f>VLOOKUP(B146&amp;" "&amp;C146,키!$A$1:$B$531,2)</f>
        <v>348</v>
      </c>
      <c r="B146" s="14" t="s">
        <v>152</v>
      </c>
      <c r="C146" s="13" t="s">
        <v>140</v>
      </c>
      <c r="D146" s="13">
        <f>IF(M146/G146&gt;3.5,1,2)</f>
        <v>2</v>
      </c>
      <c r="E146" s="13" t="str">
        <f>IF(M146/G146&lt;3.5,IF(AND(F146&lt;=3.5,M146&gt;=50),"A",IF(AND(F146&lt;=5.25,M146&gt;=35),"B","C")),IF(OR(AND(F146&lt;=4,M146&gt;=150),AND(F146&lt;=3.5,M146&gt;=130)),"A",IF(OR(AND(F146&lt;=4.5,M146&gt;=80),AND(F146&lt;=5.5,M146&gt;=130)),"B","C")))</f>
        <v>C</v>
      </c>
      <c r="F146" s="15">
        <v>6.04</v>
      </c>
      <c r="G146" s="13">
        <v>15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6">
        <v>25.333333333333332</v>
      </c>
      <c r="N146" s="13">
        <v>34</v>
      </c>
      <c r="O146" s="13">
        <v>9</v>
      </c>
      <c r="P146" s="13">
        <v>14</v>
      </c>
      <c r="Q146" s="13">
        <v>3</v>
      </c>
      <c r="R146" s="13">
        <v>18</v>
      </c>
      <c r="S146" s="13">
        <v>20</v>
      </c>
      <c r="T146" s="13">
        <v>17</v>
      </c>
      <c r="U146" s="13">
        <v>1.89</v>
      </c>
      <c r="V146" s="13">
        <v>0</v>
      </c>
      <c r="W146" s="13">
        <v>0</v>
      </c>
      <c r="X146" s="13">
        <v>0</v>
      </c>
      <c r="Y146" s="13">
        <v>0</v>
      </c>
      <c r="Z146" s="13">
        <v>122</v>
      </c>
      <c r="AA146" s="13">
        <v>458</v>
      </c>
      <c r="AB146" s="13">
        <v>0.33300000000000002</v>
      </c>
      <c r="AC146" s="13">
        <v>5</v>
      </c>
      <c r="AD146" s="13">
        <v>1</v>
      </c>
      <c r="AE146" s="13">
        <v>1</v>
      </c>
      <c r="AF146" s="13">
        <v>2</v>
      </c>
      <c r="AG146" s="13">
        <v>1</v>
      </c>
      <c r="AH146" s="13">
        <v>0</v>
      </c>
      <c r="AI146" s="13">
        <v>0</v>
      </c>
    </row>
    <row r="147" spans="1:35" s="10" customFormat="1" x14ac:dyDescent="0.3">
      <c r="A147" s="13">
        <f>VLOOKUP(B147&amp;" "&amp;C147,키!$A$1:$B$531,2)</f>
        <v>232</v>
      </c>
      <c r="B147" s="14" t="s">
        <v>153</v>
      </c>
      <c r="C147" s="13" t="s">
        <v>140</v>
      </c>
      <c r="D147" s="13">
        <f>IF(M147/G147&gt;3.5,1,2)</f>
        <v>2</v>
      </c>
      <c r="E147" s="13" t="str">
        <f>IF(M147/G147&lt;3.5,IF(AND(F147&lt;=3.5,M147&gt;=50),"A",IF(AND(F147&lt;=5.25,M147&gt;=35),"B","C")),IF(OR(AND(F147&lt;=4,M147&gt;=150),AND(F147&lt;=3.5,M147&gt;=130)),"A",IF(OR(AND(F147&lt;=4.5,M147&gt;=80),AND(F147&lt;=5.5,M147&gt;=130)),"B","C")))</f>
        <v>C</v>
      </c>
      <c r="F147" s="15">
        <v>6.31</v>
      </c>
      <c r="G147" s="13">
        <v>17</v>
      </c>
      <c r="H147" s="13">
        <v>2</v>
      </c>
      <c r="I147" s="13">
        <v>5</v>
      </c>
      <c r="J147" s="13">
        <v>1</v>
      </c>
      <c r="K147" s="13">
        <v>0</v>
      </c>
      <c r="L147" s="13">
        <v>0.28599999999999998</v>
      </c>
      <c r="M147" s="6">
        <v>41.333333333333336</v>
      </c>
      <c r="N147" s="13">
        <v>54</v>
      </c>
      <c r="O147" s="13">
        <v>5</v>
      </c>
      <c r="P147" s="13">
        <v>17</v>
      </c>
      <c r="Q147" s="13">
        <v>5</v>
      </c>
      <c r="R147" s="13">
        <v>36</v>
      </c>
      <c r="S147" s="13">
        <v>32</v>
      </c>
      <c r="T147" s="13">
        <v>29</v>
      </c>
      <c r="U147" s="13">
        <v>1.72</v>
      </c>
      <c r="V147" s="13">
        <v>0</v>
      </c>
      <c r="W147" s="13">
        <v>0</v>
      </c>
      <c r="X147" s="13">
        <v>1</v>
      </c>
      <c r="Y147" s="13">
        <v>1</v>
      </c>
      <c r="Z147" s="13">
        <v>194</v>
      </c>
      <c r="AA147" s="13">
        <v>744</v>
      </c>
      <c r="AB147" s="13">
        <v>0.32</v>
      </c>
      <c r="AC147" s="13">
        <v>9</v>
      </c>
      <c r="AD147" s="13">
        <v>0</v>
      </c>
      <c r="AE147" s="13">
        <v>2</v>
      </c>
      <c r="AF147" s="13">
        <v>1</v>
      </c>
      <c r="AG147" s="13">
        <v>0</v>
      </c>
      <c r="AH147" s="13">
        <v>2</v>
      </c>
      <c r="AI147" s="13">
        <v>0</v>
      </c>
    </row>
    <row r="148" spans="1:35" s="10" customFormat="1" x14ac:dyDescent="0.3">
      <c r="A148" s="13">
        <f>VLOOKUP(B148&amp;" "&amp;C148,키!$A$1:$B$531,2)</f>
        <v>303</v>
      </c>
      <c r="B148" s="14" t="s">
        <v>156</v>
      </c>
      <c r="C148" s="13" t="s">
        <v>140</v>
      </c>
      <c r="D148" s="13">
        <f>IF(M148/G148&gt;3.5,1,2)</f>
        <v>2</v>
      </c>
      <c r="E148" s="13" t="str">
        <f>IF(M148/G148&lt;3.5,IF(AND(F148&lt;=3.5,M148&gt;=50),"A",IF(AND(F148&lt;=5.25,M148&gt;=35),"B","C")),IF(OR(AND(F148&lt;=4,M148&gt;=150),AND(F148&lt;=3.5,M148&gt;=130)),"A",IF(OR(AND(F148&lt;=4.5,M148&gt;=80),AND(F148&lt;=5.5,M148&gt;=130)),"B","C")))</f>
        <v>C</v>
      </c>
      <c r="F148" s="15">
        <v>6.82</v>
      </c>
      <c r="G148" s="13">
        <v>41</v>
      </c>
      <c r="H148" s="13">
        <v>7</v>
      </c>
      <c r="I148" s="13">
        <v>7</v>
      </c>
      <c r="J148" s="13">
        <v>1</v>
      </c>
      <c r="K148" s="13">
        <v>3</v>
      </c>
      <c r="L148" s="13">
        <v>0.5</v>
      </c>
      <c r="M148" s="6">
        <v>100.33333333333333</v>
      </c>
      <c r="N148" s="13">
        <v>125</v>
      </c>
      <c r="O148" s="13">
        <v>19</v>
      </c>
      <c r="P148" s="13">
        <v>54</v>
      </c>
      <c r="Q148" s="13">
        <v>8</v>
      </c>
      <c r="R148" s="13">
        <v>74</v>
      </c>
      <c r="S148" s="13">
        <v>78</v>
      </c>
      <c r="T148" s="13">
        <v>76</v>
      </c>
      <c r="U148" s="13">
        <v>1.78</v>
      </c>
      <c r="V148" s="13">
        <v>0</v>
      </c>
      <c r="W148" s="13">
        <v>0</v>
      </c>
      <c r="X148" s="13">
        <v>2</v>
      </c>
      <c r="Y148" s="13">
        <v>0</v>
      </c>
      <c r="Z148" s="13">
        <v>472</v>
      </c>
      <c r="AA148" s="13">
        <v>1819</v>
      </c>
      <c r="AB148" s="13">
        <v>0.316</v>
      </c>
      <c r="AC148" s="13">
        <v>16</v>
      </c>
      <c r="AD148" s="13">
        <v>2</v>
      </c>
      <c r="AE148" s="13">
        <v>9</v>
      </c>
      <c r="AF148" s="13">
        <v>6</v>
      </c>
      <c r="AG148" s="13">
        <v>3</v>
      </c>
      <c r="AH148" s="13">
        <v>4</v>
      </c>
      <c r="AI148" s="13">
        <v>0</v>
      </c>
    </row>
    <row r="149" spans="1:35" s="10" customFormat="1" x14ac:dyDescent="0.3">
      <c r="A149" s="13">
        <f>VLOOKUP(B149&amp;" "&amp;C149,키!$A$1:$B$531,2)</f>
        <v>426</v>
      </c>
      <c r="B149" s="14" t="s">
        <v>157</v>
      </c>
      <c r="C149" s="13" t="s">
        <v>140</v>
      </c>
      <c r="D149" s="13">
        <f>IF(M149/G149&gt;3.5,1,2)</f>
        <v>2</v>
      </c>
      <c r="E149" s="13" t="str">
        <f>IF(M149/G149&lt;3.5,IF(AND(F149&lt;=3.5,M149&gt;=50),"A",IF(AND(F149&lt;=5.25,M149&gt;=35),"B","C")),IF(OR(AND(F149&lt;=4,M149&gt;=150),AND(F149&lt;=3.5,M149&gt;=130)),"A",IF(OR(AND(F149&lt;=4.5,M149&gt;=80),AND(F149&lt;=5.5,M149&gt;=130)),"B","C")))</f>
        <v>C</v>
      </c>
      <c r="F149" s="15">
        <v>7.59</v>
      </c>
      <c r="G149" s="13">
        <v>14</v>
      </c>
      <c r="H149" s="13">
        <v>0</v>
      </c>
      <c r="I149" s="13">
        <v>0</v>
      </c>
      <c r="J149" s="13">
        <v>0</v>
      </c>
      <c r="K149" s="13">
        <v>0</v>
      </c>
      <c r="L149" s="13" t="s">
        <v>21</v>
      </c>
      <c r="M149" s="6">
        <v>21.333333333333332</v>
      </c>
      <c r="N149" s="13">
        <v>28</v>
      </c>
      <c r="O149" s="13">
        <v>2</v>
      </c>
      <c r="P149" s="13">
        <v>9</v>
      </c>
      <c r="Q149" s="13">
        <v>1</v>
      </c>
      <c r="R149" s="13">
        <v>16</v>
      </c>
      <c r="S149" s="13">
        <v>19</v>
      </c>
      <c r="T149" s="13">
        <v>18</v>
      </c>
      <c r="U149" s="13">
        <v>1.73</v>
      </c>
      <c r="V149" s="13">
        <v>0</v>
      </c>
      <c r="W149" s="13">
        <v>0</v>
      </c>
      <c r="X149" s="13">
        <v>0</v>
      </c>
      <c r="Y149" s="13">
        <v>0</v>
      </c>
      <c r="Z149" s="13">
        <v>102</v>
      </c>
      <c r="AA149" s="13">
        <v>373</v>
      </c>
      <c r="AB149" s="13">
        <v>0.311</v>
      </c>
      <c r="AC149" s="13">
        <v>7</v>
      </c>
      <c r="AD149" s="13">
        <v>0</v>
      </c>
      <c r="AE149" s="13">
        <v>0</v>
      </c>
      <c r="AF149" s="13">
        <v>2</v>
      </c>
      <c r="AG149" s="13">
        <v>1</v>
      </c>
      <c r="AH149" s="13">
        <v>3</v>
      </c>
      <c r="AI149" s="13">
        <v>0</v>
      </c>
    </row>
    <row r="150" spans="1:35" s="10" customFormat="1" x14ac:dyDescent="0.3">
      <c r="A150" s="13">
        <f>VLOOKUP(B150&amp;" "&amp;C150,키!$A$1:$B$531,2)</f>
        <v>36</v>
      </c>
      <c r="B150" s="14" t="s">
        <v>158</v>
      </c>
      <c r="C150" s="13" t="s">
        <v>140</v>
      </c>
      <c r="D150" s="13">
        <f>IF(M150/G150&gt;3.5,1,2)</f>
        <v>2</v>
      </c>
      <c r="E150" s="13" t="str">
        <f>IF(M150/G150&lt;3.5,IF(AND(F150&lt;=3.5,M150&gt;=50),"A",IF(AND(F150&lt;=5.25,M150&gt;=35),"B","C")),IF(OR(AND(F150&lt;=4,M150&gt;=150),AND(F150&lt;=3.5,M150&gt;=130)),"A",IF(OR(AND(F150&lt;=4.5,M150&gt;=80),AND(F150&lt;=5.5,M150&gt;=130)),"B","C")))</f>
        <v>C</v>
      </c>
      <c r="F150" s="15">
        <v>7.71</v>
      </c>
      <c r="G150" s="13">
        <v>10</v>
      </c>
      <c r="H150" s="13">
        <v>0</v>
      </c>
      <c r="I150" s="13">
        <v>0</v>
      </c>
      <c r="J150" s="13">
        <v>0</v>
      </c>
      <c r="K150" s="13">
        <v>0</v>
      </c>
      <c r="L150" s="13" t="s">
        <v>21</v>
      </c>
      <c r="M150" s="6">
        <v>11.666666666666666</v>
      </c>
      <c r="N150" s="13">
        <v>17</v>
      </c>
      <c r="O150" s="13">
        <v>2</v>
      </c>
      <c r="P150" s="13">
        <v>9</v>
      </c>
      <c r="Q150" s="13">
        <v>0</v>
      </c>
      <c r="R150" s="13">
        <v>12</v>
      </c>
      <c r="S150" s="13">
        <v>10</v>
      </c>
      <c r="T150" s="13">
        <v>10</v>
      </c>
      <c r="U150" s="13">
        <v>2.23</v>
      </c>
      <c r="V150" s="13">
        <v>0</v>
      </c>
      <c r="W150" s="13">
        <v>0</v>
      </c>
      <c r="X150" s="13">
        <v>0</v>
      </c>
      <c r="Y150" s="13">
        <v>0</v>
      </c>
      <c r="Z150" s="13">
        <v>58</v>
      </c>
      <c r="AA150" s="13">
        <v>242</v>
      </c>
      <c r="AB150" s="13">
        <v>0.34699999999999998</v>
      </c>
      <c r="AC150" s="13">
        <v>3</v>
      </c>
      <c r="AD150" s="13">
        <v>0</v>
      </c>
      <c r="AE150" s="13">
        <v>0</v>
      </c>
      <c r="AF150" s="13">
        <v>0</v>
      </c>
      <c r="AG150" s="13">
        <v>0</v>
      </c>
      <c r="AH150" s="13">
        <v>1</v>
      </c>
      <c r="AI150" s="13">
        <v>0</v>
      </c>
    </row>
    <row r="151" spans="1:35" s="10" customFormat="1" ht="33" x14ac:dyDescent="0.3">
      <c r="A151" s="13">
        <f>VLOOKUP(B151&amp;" "&amp;C151,키!$A$1:$B$531,2)</f>
        <v>152</v>
      </c>
      <c r="B151" s="14" t="s">
        <v>159</v>
      </c>
      <c r="C151" s="13" t="s">
        <v>140</v>
      </c>
      <c r="D151" s="13">
        <f>IF(M151/G151&gt;3.5,1,2)</f>
        <v>2</v>
      </c>
      <c r="E151" s="13" t="str">
        <f>IF(M151/G151&lt;3.5,IF(AND(F151&lt;=3.5,M151&gt;=50),"A",IF(AND(F151&lt;=5.25,M151&gt;=35),"B","C")),IF(OR(AND(F151&lt;=4,M151&gt;=150),AND(F151&lt;=3.5,M151&gt;=130)),"A",IF(OR(AND(F151&lt;=4.5,M151&gt;=80),AND(F151&lt;=5.5,M151&gt;=130)),"B","C")))</f>
        <v>C</v>
      </c>
      <c r="F151" s="15">
        <v>9.42</v>
      </c>
      <c r="G151" s="13">
        <v>9</v>
      </c>
      <c r="H151" s="13">
        <v>2</v>
      </c>
      <c r="I151" s="13">
        <v>2</v>
      </c>
      <c r="J151" s="13">
        <v>0</v>
      </c>
      <c r="K151" s="13">
        <v>0</v>
      </c>
      <c r="L151" s="13">
        <v>0.5</v>
      </c>
      <c r="M151" s="6">
        <v>28.666666666666668</v>
      </c>
      <c r="N151" s="13">
        <v>37</v>
      </c>
      <c r="O151" s="13">
        <v>4</v>
      </c>
      <c r="P151" s="13">
        <v>34</v>
      </c>
      <c r="Q151" s="13">
        <v>1</v>
      </c>
      <c r="R151" s="13">
        <v>23</v>
      </c>
      <c r="S151" s="13">
        <v>37</v>
      </c>
      <c r="T151" s="13">
        <v>30</v>
      </c>
      <c r="U151" s="13">
        <v>2.48</v>
      </c>
      <c r="V151" s="13">
        <v>0</v>
      </c>
      <c r="W151" s="13">
        <v>0</v>
      </c>
      <c r="X151" s="13">
        <v>2</v>
      </c>
      <c r="Y151" s="13">
        <v>0</v>
      </c>
      <c r="Z151" s="13">
        <v>157</v>
      </c>
      <c r="AA151" s="13">
        <v>670</v>
      </c>
      <c r="AB151" s="13">
        <v>0.316</v>
      </c>
      <c r="AC151" s="13">
        <v>1</v>
      </c>
      <c r="AD151" s="13">
        <v>2</v>
      </c>
      <c r="AE151" s="13">
        <v>3</v>
      </c>
      <c r="AF151" s="13">
        <v>2</v>
      </c>
      <c r="AG151" s="13">
        <v>0</v>
      </c>
      <c r="AH151" s="13">
        <v>6</v>
      </c>
      <c r="AI151" s="13">
        <v>0</v>
      </c>
    </row>
    <row r="152" spans="1:35" s="10" customFormat="1" x14ac:dyDescent="0.3">
      <c r="A152" s="13">
        <f>VLOOKUP(B152&amp;" "&amp;C152,키!$A$1:$B$531,2)</f>
        <v>60</v>
      </c>
      <c r="B152" s="14" t="s">
        <v>160</v>
      </c>
      <c r="C152" s="13" t="s">
        <v>140</v>
      </c>
      <c r="D152" s="13">
        <f>IF(M152/G152&gt;3.5,1,2)</f>
        <v>2</v>
      </c>
      <c r="E152" s="13" t="str">
        <f>IF(M152/G152&lt;3.5,IF(AND(F152&lt;=3.5,M152&gt;=50),"A",IF(AND(F152&lt;=5.25,M152&gt;=35),"B","C")),IF(OR(AND(F152&lt;=4,M152&gt;=150),AND(F152&lt;=3.5,M152&gt;=130)),"A",IF(OR(AND(F152&lt;=4.5,M152&gt;=80),AND(F152&lt;=5.5,M152&gt;=130)),"B","C")))</f>
        <v>C</v>
      </c>
      <c r="F152" s="15">
        <v>9.5299999999999994</v>
      </c>
      <c r="G152" s="13">
        <v>5</v>
      </c>
      <c r="H152" s="13">
        <v>1</v>
      </c>
      <c r="I152" s="13">
        <v>0</v>
      </c>
      <c r="J152" s="13">
        <v>0</v>
      </c>
      <c r="K152" s="13">
        <v>0</v>
      </c>
      <c r="L152" s="13">
        <v>1</v>
      </c>
      <c r="M152" s="6">
        <v>5.666666666666667</v>
      </c>
      <c r="N152" s="13">
        <v>6</v>
      </c>
      <c r="O152" s="13">
        <v>1</v>
      </c>
      <c r="P152" s="13">
        <v>6</v>
      </c>
      <c r="Q152" s="13">
        <v>1</v>
      </c>
      <c r="R152" s="13">
        <v>5</v>
      </c>
      <c r="S152" s="13">
        <v>6</v>
      </c>
      <c r="T152" s="13">
        <v>6</v>
      </c>
      <c r="U152" s="13">
        <v>2.12</v>
      </c>
      <c r="V152" s="13">
        <v>0</v>
      </c>
      <c r="W152" s="13">
        <v>0</v>
      </c>
      <c r="X152" s="13">
        <v>0</v>
      </c>
      <c r="Y152" s="13">
        <v>0</v>
      </c>
      <c r="Z152" s="13">
        <v>30</v>
      </c>
      <c r="AA152" s="13">
        <v>117</v>
      </c>
      <c r="AB152" s="13">
        <v>0.26100000000000001</v>
      </c>
      <c r="AC152" s="13">
        <v>2</v>
      </c>
      <c r="AD152" s="13">
        <v>0</v>
      </c>
      <c r="AE152" s="13">
        <v>0</v>
      </c>
      <c r="AF152" s="13">
        <v>0</v>
      </c>
      <c r="AG152" s="13">
        <v>0</v>
      </c>
      <c r="AH152" s="13">
        <v>2</v>
      </c>
      <c r="AI152" s="13">
        <v>0</v>
      </c>
    </row>
    <row r="153" spans="1:35" s="10" customFormat="1" x14ac:dyDescent="0.3">
      <c r="A153" s="13">
        <f>VLOOKUP(B153&amp;" "&amp;C153,키!$A$1:$B$531,2)</f>
        <v>81</v>
      </c>
      <c r="B153" s="14" t="s">
        <v>161</v>
      </c>
      <c r="C153" s="13" t="s">
        <v>140</v>
      </c>
      <c r="D153" s="13">
        <f>IF(M153/G153&gt;3.5,1,2)</f>
        <v>2</v>
      </c>
      <c r="E153" s="13" t="str">
        <f>IF(M153/G153&lt;3.5,IF(AND(F153&lt;=3.5,M153&gt;=50),"A",IF(AND(F153&lt;=5.25,M153&gt;=35),"B","C")),IF(OR(AND(F153&lt;=4,M153&gt;=150),AND(F153&lt;=3.5,M153&gt;=130)),"A",IF(OR(AND(F153&lt;=4.5,M153&gt;=80),AND(F153&lt;=5.5,M153&gt;=130)),"B","C")))</f>
        <v>C</v>
      </c>
      <c r="F153" s="15">
        <v>9.77</v>
      </c>
      <c r="G153" s="13">
        <v>17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6">
        <v>15.666666666666666</v>
      </c>
      <c r="N153" s="13">
        <v>19</v>
      </c>
      <c r="O153" s="13">
        <v>2</v>
      </c>
      <c r="P153" s="13">
        <v>15</v>
      </c>
      <c r="Q153" s="13">
        <v>0</v>
      </c>
      <c r="R153" s="13">
        <v>12</v>
      </c>
      <c r="S153" s="13">
        <v>18</v>
      </c>
      <c r="T153" s="13">
        <v>17</v>
      </c>
      <c r="U153" s="13">
        <v>2.17</v>
      </c>
      <c r="V153" s="13">
        <v>0</v>
      </c>
      <c r="W153" s="13">
        <v>0</v>
      </c>
      <c r="X153" s="13">
        <v>0</v>
      </c>
      <c r="Y153" s="13">
        <v>0</v>
      </c>
      <c r="Z153" s="13">
        <v>79</v>
      </c>
      <c r="AA153" s="13">
        <v>312</v>
      </c>
      <c r="AB153" s="13">
        <v>0.311</v>
      </c>
      <c r="AC153" s="13">
        <v>2</v>
      </c>
      <c r="AD153" s="13">
        <v>0</v>
      </c>
      <c r="AE153" s="13">
        <v>1</v>
      </c>
      <c r="AF153" s="13">
        <v>2</v>
      </c>
      <c r="AG153" s="13">
        <v>0</v>
      </c>
      <c r="AH153" s="13">
        <v>1</v>
      </c>
      <c r="AI153" s="13">
        <v>0</v>
      </c>
    </row>
    <row r="154" spans="1:35" s="10" customFormat="1" x14ac:dyDescent="0.3">
      <c r="A154" s="13">
        <f>VLOOKUP(B154&amp;" "&amp;C154,키!$A$1:$B$531,2)</f>
        <v>90</v>
      </c>
      <c r="B154" s="14" t="s">
        <v>162</v>
      </c>
      <c r="C154" s="13" t="s">
        <v>140</v>
      </c>
      <c r="D154" s="13">
        <f>IF(M154/G154&gt;3.5,1,2)</f>
        <v>2</v>
      </c>
      <c r="E154" s="13" t="str">
        <f>IF(M154/G154&lt;3.5,IF(AND(F154&lt;=3.5,M154&gt;=50),"A",IF(AND(F154&lt;=5.25,M154&gt;=35),"B","C")),IF(OR(AND(F154&lt;=4,M154&gt;=150),AND(F154&lt;=3.5,M154&gt;=130)),"A",IF(OR(AND(F154&lt;=4.5,M154&gt;=80),AND(F154&lt;=5.5,M154&gt;=130)),"B","C")))</f>
        <v>C</v>
      </c>
      <c r="F154" s="15">
        <v>10.32</v>
      </c>
      <c r="G154" s="13">
        <v>11</v>
      </c>
      <c r="H154" s="13">
        <v>0</v>
      </c>
      <c r="I154" s="13">
        <v>0</v>
      </c>
      <c r="J154" s="13">
        <v>0</v>
      </c>
      <c r="K154" s="13">
        <v>0</v>
      </c>
      <c r="L154" s="13" t="s">
        <v>21</v>
      </c>
      <c r="M154" s="6">
        <v>11.333333333333334</v>
      </c>
      <c r="N154" s="13">
        <v>18</v>
      </c>
      <c r="O154" s="13">
        <v>2</v>
      </c>
      <c r="P154" s="13">
        <v>8</v>
      </c>
      <c r="Q154" s="13">
        <v>3</v>
      </c>
      <c r="R154" s="13">
        <v>4</v>
      </c>
      <c r="S154" s="13">
        <v>14</v>
      </c>
      <c r="T154" s="13">
        <v>13</v>
      </c>
      <c r="U154" s="13">
        <v>2.29</v>
      </c>
      <c r="V154" s="13">
        <v>0</v>
      </c>
      <c r="W154" s="13">
        <v>0</v>
      </c>
      <c r="X154" s="13">
        <v>0</v>
      </c>
      <c r="Y154" s="13">
        <v>0</v>
      </c>
      <c r="Z154" s="13">
        <v>58</v>
      </c>
      <c r="AA154" s="13">
        <v>202</v>
      </c>
      <c r="AB154" s="13">
        <v>0.39100000000000001</v>
      </c>
      <c r="AC154" s="13">
        <v>3</v>
      </c>
      <c r="AD154" s="13">
        <v>0</v>
      </c>
      <c r="AE154" s="13">
        <v>0</v>
      </c>
      <c r="AF154" s="13">
        <v>1</v>
      </c>
      <c r="AG154" s="13">
        <v>0</v>
      </c>
      <c r="AH154" s="13">
        <v>0</v>
      </c>
      <c r="AI154" s="13">
        <v>0</v>
      </c>
    </row>
    <row r="155" spans="1:35" s="10" customFormat="1" x14ac:dyDescent="0.3">
      <c r="A155" s="13">
        <f>VLOOKUP(B155&amp;" "&amp;C155,키!$A$1:$B$531,2)</f>
        <v>56</v>
      </c>
      <c r="B155" s="14" t="s">
        <v>163</v>
      </c>
      <c r="C155" s="13" t="s">
        <v>140</v>
      </c>
      <c r="D155" s="13">
        <f>IF(M155/G155&gt;3.5,1,2)</f>
        <v>2</v>
      </c>
      <c r="E155" s="13" t="str">
        <f>IF(M155/G155&lt;3.5,IF(AND(F155&lt;=3.5,M155&gt;=50),"A",IF(AND(F155&lt;=5.25,M155&gt;=35),"B","C")),IF(OR(AND(F155&lt;=4,M155&gt;=150),AND(F155&lt;=3.5,M155&gt;=130)),"A",IF(OR(AND(F155&lt;=4.5,M155&gt;=80),AND(F155&lt;=5.5,M155&gt;=130)),"B","C")))</f>
        <v>C</v>
      </c>
      <c r="F155" s="15">
        <v>15.83</v>
      </c>
      <c r="G155" s="13">
        <v>5</v>
      </c>
      <c r="H155" s="13">
        <v>0</v>
      </c>
      <c r="I155" s="13">
        <v>3</v>
      </c>
      <c r="J155" s="13">
        <v>0</v>
      </c>
      <c r="K155" s="13">
        <v>0</v>
      </c>
      <c r="L155" s="13">
        <v>0</v>
      </c>
      <c r="M155" s="6">
        <v>9.6666666666666661</v>
      </c>
      <c r="N155" s="13">
        <v>21</v>
      </c>
      <c r="O155" s="13">
        <v>2</v>
      </c>
      <c r="P155" s="13">
        <v>8</v>
      </c>
      <c r="Q155" s="13">
        <v>0</v>
      </c>
      <c r="R155" s="13">
        <v>7</v>
      </c>
      <c r="S155" s="13">
        <v>18</v>
      </c>
      <c r="T155" s="13">
        <v>17</v>
      </c>
      <c r="U155" s="13">
        <v>3</v>
      </c>
      <c r="V155" s="13">
        <v>0</v>
      </c>
      <c r="W155" s="13">
        <v>0</v>
      </c>
      <c r="X155" s="13">
        <v>0</v>
      </c>
      <c r="Y155" s="13">
        <v>0</v>
      </c>
      <c r="Z155" s="13">
        <v>56</v>
      </c>
      <c r="AA155" s="13">
        <v>237</v>
      </c>
      <c r="AB155" s="13">
        <v>0.44700000000000001</v>
      </c>
      <c r="AC155" s="13">
        <v>2</v>
      </c>
      <c r="AD155" s="13">
        <v>0</v>
      </c>
      <c r="AE155" s="13">
        <v>1</v>
      </c>
      <c r="AF155" s="13">
        <v>0</v>
      </c>
      <c r="AG155" s="13">
        <v>0</v>
      </c>
      <c r="AH155" s="13">
        <v>1</v>
      </c>
      <c r="AI155" s="13">
        <v>0</v>
      </c>
    </row>
    <row r="156" spans="1:35" s="10" customFormat="1" x14ac:dyDescent="0.3">
      <c r="A156" s="13">
        <f>VLOOKUP(B156&amp;" "&amp;C156,키!$A$1:$B$531,2)</f>
        <v>265</v>
      </c>
      <c r="B156" s="14" t="s">
        <v>164</v>
      </c>
      <c r="C156" s="13" t="s">
        <v>140</v>
      </c>
      <c r="D156" s="13">
        <f>IF(M156/G156&gt;3.5,1,2)</f>
        <v>2</v>
      </c>
      <c r="E156" s="13" t="str">
        <f>IF(M156/G156&lt;3.5,IF(AND(F156&lt;=3.5,M156&gt;=50),"A",IF(AND(F156&lt;=5.25,M156&gt;=35),"B","C")),IF(OR(AND(F156&lt;=4,M156&gt;=150),AND(F156&lt;=3.5,M156&gt;=130)),"A",IF(OR(AND(F156&lt;=4.5,M156&gt;=80),AND(F156&lt;=5.5,M156&gt;=130)),"B","C")))</f>
        <v>C</v>
      </c>
      <c r="F156" s="15">
        <v>20.25</v>
      </c>
      <c r="G156" s="13">
        <v>2</v>
      </c>
      <c r="H156" s="13">
        <v>0</v>
      </c>
      <c r="I156" s="13">
        <v>1</v>
      </c>
      <c r="J156" s="13">
        <v>0</v>
      </c>
      <c r="K156" s="13">
        <v>0</v>
      </c>
      <c r="L156" s="13">
        <v>0</v>
      </c>
      <c r="M156" s="6">
        <v>2.6666666666666665</v>
      </c>
      <c r="N156" s="13">
        <v>9</v>
      </c>
      <c r="O156" s="13">
        <v>0</v>
      </c>
      <c r="P156" s="13">
        <v>4</v>
      </c>
      <c r="Q156" s="13">
        <v>0</v>
      </c>
      <c r="R156" s="13">
        <v>1</v>
      </c>
      <c r="S156" s="13">
        <v>10</v>
      </c>
      <c r="T156" s="13">
        <v>6</v>
      </c>
      <c r="U156" s="13">
        <v>4.88</v>
      </c>
      <c r="V156" s="13">
        <v>0</v>
      </c>
      <c r="W156" s="13">
        <v>0</v>
      </c>
      <c r="X156" s="13">
        <v>0</v>
      </c>
      <c r="Y156" s="13">
        <v>0</v>
      </c>
      <c r="Z156" s="13">
        <v>22</v>
      </c>
      <c r="AA156" s="13">
        <v>77</v>
      </c>
      <c r="AB156" s="13">
        <v>0.52900000000000003</v>
      </c>
      <c r="AC156" s="13">
        <v>3</v>
      </c>
      <c r="AD156" s="13">
        <v>0</v>
      </c>
      <c r="AE156" s="13">
        <v>0</v>
      </c>
      <c r="AF156" s="13">
        <v>1</v>
      </c>
      <c r="AG156" s="13">
        <v>0</v>
      </c>
      <c r="AH156" s="13">
        <v>0</v>
      </c>
      <c r="AI156" s="13">
        <v>0</v>
      </c>
    </row>
    <row r="157" spans="1:35" s="10" customFormat="1" x14ac:dyDescent="0.3">
      <c r="A157" s="13">
        <f>VLOOKUP(B157&amp;" "&amp;C157,키!$A$1:$B$531,2)</f>
        <v>527</v>
      </c>
      <c r="B157" s="14" t="s">
        <v>165</v>
      </c>
      <c r="C157" s="13" t="s">
        <v>140</v>
      </c>
      <c r="D157" s="13">
        <f>IF(M157/G157&gt;3.5,1,2)</f>
        <v>2</v>
      </c>
      <c r="E157" s="13" t="str">
        <f>IF(M157/G157&lt;3.5,IF(AND(F157&lt;=3.5,M157&gt;=50),"A",IF(AND(F157&lt;=5.25,M157&gt;=35),"B","C")),IF(OR(AND(F157&lt;=4,M157&gt;=150),AND(F157&lt;=3.5,M157&gt;=130)),"A",IF(OR(AND(F157&lt;=4.5,M157&gt;=80),AND(F157&lt;=5.5,M157&gt;=130)),"B","C")))</f>
        <v>C</v>
      </c>
      <c r="F157" s="15">
        <v>24.55</v>
      </c>
      <c r="G157" s="13">
        <v>2</v>
      </c>
      <c r="H157" s="13">
        <v>0</v>
      </c>
      <c r="I157" s="13">
        <v>0</v>
      </c>
      <c r="J157" s="13">
        <v>0</v>
      </c>
      <c r="K157" s="13">
        <v>0</v>
      </c>
      <c r="L157" s="13" t="s">
        <v>21</v>
      </c>
      <c r="M157" s="6">
        <v>3.6666666666666665</v>
      </c>
      <c r="N157" s="13">
        <v>10</v>
      </c>
      <c r="O157" s="13">
        <v>1</v>
      </c>
      <c r="P157" s="13">
        <v>2</v>
      </c>
      <c r="Q157" s="13">
        <v>1</v>
      </c>
      <c r="R157" s="13">
        <v>2</v>
      </c>
      <c r="S157" s="13">
        <v>11</v>
      </c>
      <c r="T157" s="13">
        <v>10</v>
      </c>
      <c r="U157" s="13">
        <v>3.27</v>
      </c>
      <c r="V157" s="13">
        <v>0</v>
      </c>
      <c r="W157" s="13">
        <v>0</v>
      </c>
      <c r="X157" s="13">
        <v>0</v>
      </c>
      <c r="Y157" s="13">
        <v>0</v>
      </c>
      <c r="Z157" s="13">
        <v>24</v>
      </c>
      <c r="AA157" s="13">
        <v>87</v>
      </c>
      <c r="AB157" s="13">
        <v>0.5</v>
      </c>
      <c r="AC157" s="13">
        <v>1</v>
      </c>
      <c r="AD157" s="13">
        <v>0</v>
      </c>
      <c r="AE157" s="13">
        <v>0</v>
      </c>
      <c r="AF157" s="13">
        <v>1</v>
      </c>
      <c r="AG157" s="13">
        <v>0</v>
      </c>
      <c r="AH157" s="13">
        <v>0</v>
      </c>
      <c r="AI157" s="13">
        <v>0</v>
      </c>
    </row>
    <row r="158" spans="1:35" s="10" customFormat="1" x14ac:dyDescent="0.3">
      <c r="A158" s="13">
        <f>VLOOKUP(B158&amp;" "&amp;C158,키!$A$1:$B$531,2)</f>
        <v>145</v>
      </c>
      <c r="B158" s="14" t="s">
        <v>142</v>
      </c>
      <c r="C158" s="13" t="s">
        <v>140</v>
      </c>
      <c r="D158" s="13">
        <f>IF(M158/G158&gt;3.5,1,2)</f>
        <v>1</v>
      </c>
      <c r="E158" s="13" t="str">
        <f>IF(M158/G158&lt;3.5,IF(AND(F158&lt;=3.5,M158&gt;=50),"A",IF(AND(F158&lt;=5.25,M158&gt;=35),"B","C")),IF(OR(AND(F158&lt;=4,M158&gt;=150),AND(F158&lt;=3.5,M158&gt;=130)),"A",IF(OR(AND(F158&lt;=4.5,M158&gt;=80),AND(F158&lt;=5.5,M158&gt;=130)),"B","C")))</f>
        <v>C</v>
      </c>
      <c r="F158" s="15">
        <v>4.3</v>
      </c>
      <c r="G158" s="13">
        <v>6</v>
      </c>
      <c r="H158" s="13">
        <v>2</v>
      </c>
      <c r="I158" s="13">
        <v>3</v>
      </c>
      <c r="J158" s="13">
        <v>0</v>
      </c>
      <c r="K158" s="13">
        <v>0</v>
      </c>
      <c r="L158" s="13">
        <v>0.4</v>
      </c>
      <c r="M158" s="6">
        <v>37.666666666666664</v>
      </c>
      <c r="N158" s="13">
        <v>42</v>
      </c>
      <c r="O158" s="13">
        <v>3</v>
      </c>
      <c r="P158" s="13">
        <v>12</v>
      </c>
      <c r="Q158" s="13">
        <v>2</v>
      </c>
      <c r="R158" s="13">
        <v>24</v>
      </c>
      <c r="S158" s="13">
        <v>22</v>
      </c>
      <c r="T158" s="13">
        <v>18</v>
      </c>
      <c r="U158" s="13">
        <v>1.43</v>
      </c>
      <c r="V158" s="13">
        <v>1</v>
      </c>
      <c r="W158" s="13">
        <v>0</v>
      </c>
      <c r="X158" s="13">
        <v>3</v>
      </c>
      <c r="Y158" s="13">
        <v>0</v>
      </c>
      <c r="Z158" s="13">
        <v>160</v>
      </c>
      <c r="AA158" s="13">
        <v>601</v>
      </c>
      <c r="AB158" s="13">
        <v>0.29599999999999999</v>
      </c>
      <c r="AC158" s="13">
        <v>8</v>
      </c>
      <c r="AD158" s="13">
        <v>0</v>
      </c>
      <c r="AE158" s="13">
        <v>2</v>
      </c>
      <c r="AF158" s="13">
        <v>2</v>
      </c>
      <c r="AG158" s="13">
        <v>0</v>
      </c>
      <c r="AH158" s="13">
        <v>0</v>
      </c>
      <c r="AI158" s="13">
        <v>3</v>
      </c>
    </row>
    <row r="159" spans="1:35" s="10" customFormat="1" x14ac:dyDescent="0.3">
      <c r="A159" s="13">
        <f>VLOOKUP(B159&amp;" "&amp;C159,키!$A$1:$B$531,2)</f>
        <v>366</v>
      </c>
      <c r="B159" s="14" t="s">
        <v>145</v>
      </c>
      <c r="C159" s="13" t="s">
        <v>140</v>
      </c>
      <c r="D159" s="13">
        <f>IF(M159/G159&gt;3.5,1,2)</f>
        <v>1</v>
      </c>
      <c r="E159" s="13" t="str">
        <f>IF(M159/G159&lt;3.5,IF(AND(F159&lt;=3.5,M159&gt;=50),"A",IF(AND(F159&lt;=5.25,M159&gt;=35),"B","C")),IF(OR(AND(F159&lt;=4,M159&gt;=150),AND(F159&lt;=3.5,M159&gt;=130)),"A",IF(OR(AND(F159&lt;=4.5,M159&gt;=80),AND(F159&lt;=5.5,M159&gt;=130)),"B","C")))</f>
        <v>C</v>
      </c>
      <c r="F159" s="15">
        <v>4.97</v>
      </c>
      <c r="G159" s="13">
        <v>29</v>
      </c>
      <c r="H159" s="13">
        <v>5</v>
      </c>
      <c r="I159" s="13">
        <v>8</v>
      </c>
      <c r="J159" s="13">
        <v>1</v>
      </c>
      <c r="K159" s="13">
        <v>0</v>
      </c>
      <c r="L159" s="13">
        <v>0.38500000000000001</v>
      </c>
      <c r="M159" s="6">
        <v>112.33333333333333</v>
      </c>
      <c r="N159" s="13">
        <v>128</v>
      </c>
      <c r="O159" s="13">
        <v>15</v>
      </c>
      <c r="P159" s="13">
        <v>62</v>
      </c>
      <c r="Q159" s="13">
        <v>3</v>
      </c>
      <c r="R159" s="13">
        <v>60</v>
      </c>
      <c r="S159" s="13">
        <v>66</v>
      </c>
      <c r="T159" s="13">
        <v>62</v>
      </c>
      <c r="U159" s="13">
        <v>1.69</v>
      </c>
      <c r="V159" s="13">
        <v>0</v>
      </c>
      <c r="W159" s="13">
        <v>0</v>
      </c>
      <c r="X159" s="13">
        <v>6</v>
      </c>
      <c r="Y159" s="13">
        <v>0</v>
      </c>
      <c r="Z159" s="13">
        <v>512</v>
      </c>
      <c r="AA159" s="13">
        <v>1975</v>
      </c>
      <c r="AB159" s="13">
        <v>0.29299999999999998</v>
      </c>
      <c r="AC159" s="13">
        <v>20</v>
      </c>
      <c r="AD159" s="13">
        <v>0</v>
      </c>
      <c r="AE159" s="13">
        <v>7</v>
      </c>
      <c r="AF159" s="13">
        <v>3</v>
      </c>
      <c r="AG159" s="13">
        <v>1</v>
      </c>
      <c r="AH159" s="13">
        <v>2</v>
      </c>
      <c r="AI159" s="13">
        <v>0</v>
      </c>
    </row>
    <row r="160" spans="1:35" s="10" customFormat="1" x14ac:dyDescent="0.3">
      <c r="A160" s="13">
        <f>VLOOKUP(B160&amp;" "&amp;C160,키!$A$1:$B$531,2)</f>
        <v>244</v>
      </c>
      <c r="B160" s="14" t="s">
        <v>154</v>
      </c>
      <c r="C160" s="13" t="s">
        <v>140</v>
      </c>
      <c r="D160" s="13">
        <f>IF(M160/G160&gt;3.5,1,2)</f>
        <v>1</v>
      </c>
      <c r="E160" s="13" t="str">
        <f>IF(M160/G160&lt;3.5,IF(AND(F160&lt;=3.5,M160&gt;=50),"A",IF(AND(F160&lt;=5.25,M160&gt;=35),"B","C")),IF(OR(AND(F160&lt;=4,M160&gt;=150),AND(F160&lt;=3.5,M160&gt;=130)),"A",IF(OR(AND(F160&lt;=4.5,M160&gt;=80),AND(F160&lt;=5.5,M160&gt;=130)),"B","C")))</f>
        <v>C</v>
      </c>
      <c r="F160" s="15">
        <v>6.42</v>
      </c>
      <c r="G160" s="13">
        <v>30</v>
      </c>
      <c r="H160" s="13">
        <v>2</v>
      </c>
      <c r="I160" s="13">
        <v>11</v>
      </c>
      <c r="J160" s="13">
        <v>0</v>
      </c>
      <c r="K160" s="13">
        <v>1</v>
      </c>
      <c r="L160" s="13">
        <v>0.154</v>
      </c>
      <c r="M160" s="13">
        <v>122</v>
      </c>
      <c r="N160" s="13">
        <v>159</v>
      </c>
      <c r="O160" s="13">
        <v>13</v>
      </c>
      <c r="P160" s="13">
        <v>49</v>
      </c>
      <c r="Q160" s="13">
        <v>5</v>
      </c>
      <c r="R160" s="13">
        <v>85</v>
      </c>
      <c r="S160" s="13">
        <v>95</v>
      </c>
      <c r="T160" s="13">
        <v>87</v>
      </c>
      <c r="U160" s="13">
        <v>1.7</v>
      </c>
      <c r="V160" s="13">
        <v>0</v>
      </c>
      <c r="W160" s="13">
        <v>0</v>
      </c>
      <c r="X160" s="13">
        <v>4</v>
      </c>
      <c r="Y160" s="13">
        <v>0</v>
      </c>
      <c r="Z160" s="13">
        <v>562</v>
      </c>
      <c r="AA160" s="13">
        <v>2176</v>
      </c>
      <c r="AB160" s="13">
        <v>0.32100000000000001</v>
      </c>
      <c r="AC160" s="13">
        <v>21</v>
      </c>
      <c r="AD160" s="13">
        <v>1</v>
      </c>
      <c r="AE160" s="13">
        <v>5</v>
      </c>
      <c r="AF160" s="13">
        <v>7</v>
      </c>
      <c r="AG160" s="13">
        <v>1</v>
      </c>
      <c r="AH160" s="13">
        <v>11</v>
      </c>
      <c r="AI160" s="13">
        <v>0</v>
      </c>
    </row>
    <row r="161" spans="1:35" s="10" customFormat="1" x14ac:dyDescent="0.3">
      <c r="A161" s="13">
        <f>VLOOKUP(B161&amp;" "&amp;C161,키!$A$1:$B$531,2)</f>
        <v>489</v>
      </c>
      <c r="B161" s="14" t="s">
        <v>155</v>
      </c>
      <c r="C161" s="13" t="s">
        <v>140</v>
      </c>
      <c r="D161" s="13">
        <f>IF(M161/G161&gt;3.5,1,2)</f>
        <v>1</v>
      </c>
      <c r="E161" s="13" t="str">
        <f>IF(M161/G161&lt;3.5,IF(AND(F161&lt;=3.5,M161&gt;=50),"A",IF(AND(F161&lt;=5.25,M161&gt;=35),"B","C")),IF(OR(AND(F161&lt;=4,M161&gt;=150),AND(F161&lt;=3.5,M161&gt;=130)),"A",IF(OR(AND(F161&lt;=4.5,M161&gt;=80),AND(F161&lt;=5.5,M161&gt;=130)),"B","C")))</f>
        <v>C</v>
      </c>
      <c r="F161" s="15">
        <v>6.43</v>
      </c>
      <c r="G161" s="13">
        <v>20</v>
      </c>
      <c r="H161" s="13">
        <v>7</v>
      </c>
      <c r="I161" s="13">
        <v>4</v>
      </c>
      <c r="J161" s="13">
        <v>0</v>
      </c>
      <c r="K161" s="13">
        <v>0</v>
      </c>
      <c r="L161" s="13">
        <v>0.63600000000000001</v>
      </c>
      <c r="M161" s="13">
        <v>84</v>
      </c>
      <c r="N161" s="13">
        <v>106</v>
      </c>
      <c r="O161" s="13">
        <v>7</v>
      </c>
      <c r="P161" s="13">
        <v>40</v>
      </c>
      <c r="Q161" s="13">
        <v>10</v>
      </c>
      <c r="R161" s="13">
        <v>60</v>
      </c>
      <c r="S161" s="13">
        <v>62</v>
      </c>
      <c r="T161" s="13">
        <v>60</v>
      </c>
      <c r="U161" s="13">
        <v>1.74</v>
      </c>
      <c r="V161" s="13">
        <v>0</v>
      </c>
      <c r="W161" s="13">
        <v>0</v>
      </c>
      <c r="X161" s="13">
        <v>5</v>
      </c>
      <c r="Y161" s="13">
        <v>1</v>
      </c>
      <c r="Z161" s="13">
        <v>393</v>
      </c>
      <c r="AA161" s="13">
        <v>1515</v>
      </c>
      <c r="AB161" s="13">
        <v>0.313</v>
      </c>
      <c r="AC161" s="13">
        <v>14</v>
      </c>
      <c r="AD161" s="13">
        <v>0</v>
      </c>
      <c r="AE161" s="13">
        <v>3</v>
      </c>
      <c r="AF161" s="13">
        <v>1</v>
      </c>
      <c r="AG161" s="13">
        <v>0</v>
      </c>
      <c r="AH161" s="13">
        <v>4</v>
      </c>
      <c r="AI161" s="13">
        <v>0</v>
      </c>
    </row>
    <row r="162" spans="1:35" s="10" customFormat="1" x14ac:dyDescent="0.3">
      <c r="A162" s="13">
        <f>VLOOKUP(B162&amp;" "&amp;C162,키!$A$1:$B$531,2)</f>
        <v>307</v>
      </c>
      <c r="B162" s="14" t="s">
        <v>166</v>
      </c>
      <c r="C162" s="13" t="s">
        <v>167</v>
      </c>
      <c r="D162" s="13">
        <f>IF(M162/G162&gt;3.5,1,2)</f>
        <v>2</v>
      </c>
      <c r="E162" s="13" t="str">
        <f>IF(M162/G162&lt;3.5,IF(AND(F162&lt;=3.5,M162&gt;=50),"A",IF(AND(F162&lt;=5.25,M162&gt;=35),"B","C")),IF(OR(AND(F162&lt;=4,M162&gt;=150),AND(F162&lt;=3.5,M162&gt;=130)),"A",IF(OR(AND(F162&lt;=4.5,M162&gt;=80),AND(F162&lt;=5.5,M162&gt;=130)),"B","C")))</f>
        <v>C</v>
      </c>
      <c r="F162" s="15">
        <v>3.19</v>
      </c>
      <c r="G162" s="13">
        <v>16</v>
      </c>
      <c r="H162" s="13">
        <v>2</v>
      </c>
      <c r="I162" s="13">
        <v>2</v>
      </c>
      <c r="J162" s="13">
        <v>1</v>
      </c>
      <c r="K162" s="13">
        <v>6</v>
      </c>
      <c r="L162" s="13">
        <v>0.5</v>
      </c>
      <c r="M162" s="13">
        <v>31</v>
      </c>
      <c r="N162" s="13">
        <v>36</v>
      </c>
      <c r="O162" s="13">
        <v>1</v>
      </c>
      <c r="P162" s="13">
        <v>8</v>
      </c>
      <c r="Q162" s="13">
        <v>5</v>
      </c>
      <c r="R162" s="13">
        <v>26</v>
      </c>
      <c r="S162" s="13">
        <v>14</v>
      </c>
      <c r="T162" s="13">
        <v>11</v>
      </c>
      <c r="U162" s="13">
        <v>1.42</v>
      </c>
      <c r="V162" s="13">
        <v>1</v>
      </c>
      <c r="W162" s="13">
        <v>0</v>
      </c>
      <c r="X162" s="13">
        <v>2</v>
      </c>
      <c r="Y162" s="13">
        <v>0</v>
      </c>
      <c r="Z162" s="13">
        <v>139</v>
      </c>
      <c r="AA162" s="13">
        <v>516</v>
      </c>
      <c r="AB162" s="13">
        <v>0.28599999999999998</v>
      </c>
      <c r="AC162" s="13">
        <v>2</v>
      </c>
      <c r="AD162" s="13">
        <v>1</v>
      </c>
      <c r="AE162" s="13">
        <v>0</v>
      </c>
      <c r="AF162" s="13">
        <v>0</v>
      </c>
      <c r="AG162" s="13">
        <v>0</v>
      </c>
      <c r="AH162" s="13">
        <v>1</v>
      </c>
      <c r="AI162" s="13">
        <v>0</v>
      </c>
    </row>
    <row r="163" spans="1:35" s="10" customFormat="1" x14ac:dyDescent="0.3">
      <c r="A163" s="13">
        <f>VLOOKUP(B163&amp;" "&amp;C163,키!$A$1:$B$531,2)</f>
        <v>116</v>
      </c>
      <c r="B163" s="14" t="s">
        <v>172</v>
      </c>
      <c r="C163" s="13" t="s">
        <v>167</v>
      </c>
      <c r="D163" s="13">
        <f>IF(M163/G163&gt;3.5,1,2)</f>
        <v>2</v>
      </c>
      <c r="E163" s="13" t="str">
        <f>IF(M163/G163&lt;3.5,IF(AND(F163&lt;=3.5,M163&gt;=50),"A",IF(AND(F163&lt;=5.25,M163&gt;=35),"B","C")),IF(OR(AND(F163&lt;=4,M163&gt;=150),AND(F163&lt;=3.5,M163&gt;=130)),"A",IF(OR(AND(F163&lt;=4.5,M163&gt;=80),AND(F163&lt;=5.5,M163&gt;=130)),"B","C")))</f>
        <v>C</v>
      </c>
      <c r="F163" s="15">
        <v>4.8</v>
      </c>
      <c r="G163" s="13">
        <v>11</v>
      </c>
      <c r="H163" s="13">
        <v>2</v>
      </c>
      <c r="I163" s="13">
        <v>1</v>
      </c>
      <c r="J163" s="13">
        <v>0</v>
      </c>
      <c r="K163" s="13">
        <v>2</v>
      </c>
      <c r="L163" s="13">
        <v>0.66700000000000004</v>
      </c>
      <c r="M163" s="13">
        <v>15</v>
      </c>
      <c r="N163" s="13">
        <v>16</v>
      </c>
      <c r="O163" s="13">
        <v>3</v>
      </c>
      <c r="P163" s="13">
        <v>5</v>
      </c>
      <c r="Q163" s="13">
        <v>2</v>
      </c>
      <c r="R163" s="13">
        <v>10</v>
      </c>
      <c r="S163" s="13">
        <v>8</v>
      </c>
      <c r="T163" s="13">
        <v>8</v>
      </c>
      <c r="U163" s="13">
        <v>1.4</v>
      </c>
      <c r="V163" s="13">
        <v>0</v>
      </c>
      <c r="W163" s="13">
        <v>0</v>
      </c>
      <c r="X163" s="13">
        <v>0</v>
      </c>
      <c r="Y163" s="13">
        <v>0</v>
      </c>
      <c r="Z163" s="13">
        <v>65</v>
      </c>
      <c r="AA163" s="13">
        <v>242</v>
      </c>
      <c r="AB163" s="13">
        <v>0.27600000000000002</v>
      </c>
      <c r="AC163" s="13">
        <v>4</v>
      </c>
      <c r="AD163" s="13">
        <v>0</v>
      </c>
      <c r="AE163" s="13">
        <v>0</v>
      </c>
      <c r="AF163" s="13">
        <v>0</v>
      </c>
      <c r="AG163" s="13">
        <v>1</v>
      </c>
      <c r="AH163" s="13">
        <v>2</v>
      </c>
      <c r="AI163" s="13">
        <v>0</v>
      </c>
    </row>
    <row r="164" spans="1:35" s="10" customFormat="1" x14ac:dyDescent="0.3">
      <c r="A164" s="13">
        <f>VLOOKUP(B164&amp;" "&amp;C164,키!$A$1:$B$531,2)</f>
        <v>50</v>
      </c>
      <c r="B164" s="14" t="s">
        <v>173</v>
      </c>
      <c r="C164" s="13" t="s">
        <v>167</v>
      </c>
      <c r="D164" s="13">
        <f>IF(M164/G164&gt;3.5,1,2)</f>
        <v>2</v>
      </c>
      <c r="E164" s="13" t="str">
        <f>IF(M164/G164&lt;3.5,IF(AND(F164&lt;=3.5,M164&gt;=50),"A",IF(AND(F164&lt;=5.25,M164&gt;=35),"B","C")),IF(OR(AND(F164&lt;=4,M164&gt;=150),AND(F164&lt;=3.5,M164&gt;=130)),"A",IF(OR(AND(F164&lt;=4.5,M164&gt;=80),AND(F164&lt;=5.5,M164&gt;=130)),"B","C")))</f>
        <v>C</v>
      </c>
      <c r="F164" s="15">
        <v>4.8499999999999996</v>
      </c>
      <c r="G164" s="13">
        <v>11</v>
      </c>
      <c r="H164" s="13">
        <v>0</v>
      </c>
      <c r="I164" s="13">
        <v>0</v>
      </c>
      <c r="J164" s="13">
        <v>0</v>
      </c>
      <c r="K164" s="13">
        <v>1</v>
      </c>
      <c r="L164" s="13" t="s">
        <v>21</v>
      </c>
      <c r="M164" s="13">
        <v>13</v>
      </c>
      <c r="N164" s="13">
        <v>17</v>
      </c>
      <c r="O164" s="13">
        <v>1</v>
      </c>
      <c r="P164" s="13">
        <v>4</v>
      </c>
      <c r="Q164" s="13">
        <v>1</v>
      </c>
      <c r="R164" s="13">
        <v>10</v>
      </c>
      <c r="S164" s="13">
        <v>7</v>
      </c>
      <c r="T164" s="13">
        <v>7</v>
      </c>
      <c r="U164" s="13">
        <v>1.62</v>
      </c>
      <c r="V164" s="13">
        <v>0</v>
      </c>
      <c r="W164" s="13">
        <v>0</v>
      </c>
      <c r="X164" s="13">
        <v>0</v>
      </c>
      <c r="Y164" s="13">
        <v>0</v>
      </c>
      <c r="Z164" s="13">
        <v>59</v>
      </c>
      <c r="AA164" s="13">
        <v>233</v>
      </c>
      <c r="AB164" s="13">
        <v>0.315</v>
      </c>
      <c r="AC164" s="13">
        <v>4</v>
      </c>
      <c r="AD164" s="13">
        <v>0</v>
      </c>
      <c r="AE164" s="13">
        <v>0</v>
      </c>
      <c r="AF164" s="13">
        <v>0</v>
      </c>
      <c r="AG164" s="13">
        <v>0</v>
      </c>
      <c r="AH164" s="13">
        <v>2</v>
      </c>
      <c r="AI164" s="13">
        <v>0</v>
      </c>
    </row>
    <row r="165" spans="1:35" s="10" customFormat="1" x14ac:dyDescent="0.3">
      <c r="A165" s="13">
        <f>VLOOKUP(B165&amp;" "&amp;C165,키!$A$1:$B$531,2)</f>
        <v>504</v>
      </c>
      <c r="B165" s="14" t="s">
        <v>174</v>
      </c>
      <c r="C165" s="13" t="s">
        <v>167</v>
      </c>
      <c r="D165" s="13">
        <f>IF(M165/G165&gt;3.5,1,2)</f>
        <v>2</v>
      </c>
      <c r="E165" s="13" t="str">
        <f>IF(M165/G165&lt;3.5,IF(AND(F165&lt;=3.5,M165&gt;=50),"A",IF(AND(F165&lt;=5.25,M165&gt;=35),"B","C")),IF(OR(AND(F165&lt;=4,M165&gt;=150),AND(F165&lt;=3.5,M165&gt;=130)),"A",IF(OR(AND(F165&lt;=4.5,M165&gt;=80),AND(F165&lt;=5.5,M165&gt;=130)),"B","C")))</f>
        <v>C</v>
      </c>
      <c r="F165" s="15">
        <v>4.8600000000000003</v>
      </c>
      <c r="G165" s="13">
        <v>36</v>
      </c>
      <c r="H165" s="13">
        <v>3</v>
      </c>
      <c r="I165" s="13">
        <v>2</v>
      </c>
      <c r="J165" s="13">
        <v>1</v>
      </c>
      <c r="K165" s="13">
        <v>9</v>
      </c>
      <c r="L165" s="13">
        <v>0.6</v>
      </c>
      <c r="M165" s="6">
        <v>33.333333333333336</v>
      </c>
      <c r="N165" s="13">
        <v>36</v>
      </c>
      <c r="O165" s="13">
        <v>3</v>
      </c>
      <c r="P165" s="13">
        <v>19</v>
      </c>
      <c r="Q165" s="13">
        <v>2</v>
      </c>
      <c r="R165" s="13">
        <v>31</v>
      </c>
      <c r="S165" s="13">
        <v>21</v>
      </c>
      <c r="T165" s="13">
        <v>18</v>
      </c>
      <c r="U165" s="13">
        <v>1.65</v>
      </c>
      <c r="V165" s="13">
        <v>0</v>
      </c>
      <c r="W165" s="13">
        <v>0</v>
      </c>
      <c r="X165" s="13">
        <v>0</v>
      </c>
      <c r="Y165" s="13">
        <v>0</v>
      </c>
      <c r="Z165" s="13">
        <v>152</v>
      </c>
      <c r="AA165" s="13">
        <v>610</v>
      </c>
      <c r="AB165" s="13">
        <v>0.28599999999999998</v>
      </c>
      <c r="AC165" s="13">
        <v>7</v>
      </c>
      <c r="AD165" s="13">
        <v>1</v>
      </c>
      <c r="AE165" s="13">
        <v>3</v>
      </c>
      <c r="AF165" s="13">
        <v>2</v>
      </c>
      <c r="AG165" s="13">
        <v>1</v>
      </c>
      <c r="AH165" s="13">
        <v>8</v>
      </c>
      <c r="AI165" s="13">
        <v>0</v>
      </c>
    </row>
    <row r="166" spans="1:35" s="10" customFormat="1" x14ac:dyDescent="0.3">
      <c r="A166" s="13">
        <f>VLOOKUP(B166&amp;" "&amp;C166,키!$A$1:$B$531,2)</f>
        <v>87</v>
      </c>
      <c r="B166" s="14" t="s">
        <v>178</v>
      </c>
      <c r="C166" s="13" t="s">
        <v>167</v>
      </c>
      <c r="D166" s="13">
        <f>IF(M166/G166&gt;3.5,1,2)</f>
        <v>2</v>
      </c>
      <c r="E166" s="13" t="str">
        <f>IF(M166/G166&lt;3.5,IF(AND(F166&lt;=3.5,M166&gt;=50),"A",IF(AND(F166&lt;=5.25,M166&gt;=35),"B","C")),IF(OR(AND(F166&lt;=4,M166&gt;=150),AND(F166&lt;=3.5,M166&gt;=130)),"A",IF(OR(AND(F166&lt;=4.5,M166&gt;=80),AND(F166&lt;=5.5,M166&gt;=130)),"B","C")))</f>
        <v>C</v>
      </c>
      <c r="F166" s="15">
        <v>5.43</v>
      </c>
      <c r="G166" s="13">
        <v>31</v>
      </c>
      <c r="H166" s="13">
        <v>0</v>
      </c>
      <c r="I166" s="13">
        <v>3</v>
      </c>
      <c r="J166" s="13">
        <v>2</v>
      </c>
      <c r="K166" s="13">
        <v>2</v>
      </c>
      <c r="L166" s="13">
        <v>0</v>
      </c>
      <c r="M166" s="13">
        <v>53</v>
      </c>
      <c r="N166" s="13">
        <v>48</v>
      </c>
      <c r="O166" s="13">
        <v>9</v>
      </c>
      <c r="P166" s="13">
        <v>38</v>
      </c>
      <c r="Q166" s="13">
        <v>3</v>
      </c>
      <c r="R166" s="13">
        <v>47</v>
      </c>
      <c r="S166" s="13">
        <v>33</v>
      </c>
      <c r="T166" s="13">
        <v>32</v>
      </c>
      <c r="U166" s="13">
        <v>1.62</v>
      </c>
      <c r="V166" s="13">
        <v>0</v>
      </c>
      <c r="W166" s="13">
        <v>0</v>
      </c>
      <c r="X166" s="13">
        <v>0</v>
      </c>
      <c r="Y166" s="13">
        <v>1</v>
      </c>
      <c r="Z166" s="13">
        <v>242</v>
      </c>
      <c r="AA166" s="13">
        <v>1046</v>
      </c>
      <c r="AB166" s="13">
        <v>0.24099999999999999</v>
      </c>
      <c r="AC166" s="13">
        <v>8</v>
      </c>
      <c r="AD166" s="13">
        <v>0</v>
      </c>
      <c r="AE166" s="13">
        <v>1</v>
      </c>
      <c r="AF166" s="13">
        <v>1</v>
      </c>
      <c r="AG166" s="13">
        <v>0</v>
      </c>
      <c r="AH166" s="13">
        <v>4</v>
      </c>
      <c r="AI166" s="13">
        <v>0</v>
      </c>
    </row>
    <row r="167" spans="1:35" s="10" customFormat="1" x14ac:dyDescent="0.3">
      <c r="A167" s="13">
        <f>VLOOKUP(B167&amp;" "&amp;C167,키!$A$1:$B$531,2)</f>
        <v>413</v>
      </c>
      <c r="B167" s="14" t="s">
        <v>179</v>
      </c>
      <c r="C167" s="13" t="s">
        <v>167</v>
      </c>
      <c r="D167" s="13">
        <f>IF(M167/G167&gt;3.5,1,2)</f>
        <v>2</v>
      </c>
      <c r="E167" s="13" t="str">
        <f>IF(M167/G167&lt;3.5,IF(AND(F167&lt;=3.5,M167&gt;=50),"A",IF(AND(F167&lt;=5.25,M167&gt;=35),"B","C")),IF(OR(AND(F167&lt;=4,M167&gt;=150),AND(F167&lt;=3.5,M167&gt;=130)),"A",IF(OR(AND(F167&lt;=4.5,M167&gt;=80),AND(F167&lt;=5.5,M167&gt;=130)),"B","C")))</f>
        <v>C</v>
      </c>
      <c r="F167" s="15">
        <v>6</v>
      </c>
      <c r="G167" s="13">
        <v>9</v>
      </c>
      <c r="H167" s="13">
        <v>1</v>
      </c>
      <c r="I167" s="13">
        <v>2</v>
      </c>
      <c r="J167" s="13">
        <v>0</v>
      </c>
      <c r="K167" s="13">
        <v>0</v>
      </c>
      <c r="L167" s="13">
        <v>0.33300000000000002</v>
      </c>
      <c r="M167" s="13">
        <v>18</v>
      </c>
      <c r="N167" s="13">
        <v>20</v>
      </c>
      <c r="O167" s="13">
        <v>2</v>
      </c>
      <c r="P167" s="13">
        <v>6</v>
      </c>
      <c r="Q167" s="13">
        <v>2</v>
      </c>
      <c r="R167" s="13">
        <v>4</v>
      </c>
      <c r="S167" s="13">
        <v>13</v>
      </c>
      <c r="T167" s="13">
        <v>12</v>
      </c>
      <c r="U167" s="13">
        <v>1.44</v>
      </c>
      <c r="V167" s="13">
        <v>0</v>
      </c>
      <c r="W167" s="13">
        <v>0</v>
      </c>
      <c r="X167" s="13">
        <v>0</v>
      </c>
      <c r="Y167" s="13">
        <v>0</v>
      </c>
      <c r="Z167" s="13">
        <v>79</v>
      </c>
      <c r="AA167" s="13">
        <v>277</v>
      </c>
      <c r="AB167" s="13">
        <v>0.28599999999999998</v>
      </c>
      <c r="AC167" s="13">
        <v>7</v>
      </c>
      <c r="AD167" s="13">
        <v>0</v>
      </c>
      <c r="AE167" s="13">
        <v>1</v>
      </c>
      <c r="AF167" s="13">
        <v>0</v>
      </c>
      <c r="AG167" s="13">
        <v>1</v>
      </c>
      <c r="AH167" s="13">
        <v>0</v>
      </c>
      <c r="AI167" s="13">
        <v>0</v>
      </c>
    </row>
    <row r="168" spans="1:35" s="10" customFormat="1" x14ac:dyDescent="0.3">
      <c r="A168" s="13">
        <f>VLOOKUP(B168&amp;" "&amp;C168,키!$A$1:$B$531,2)</f>
        <v>377</v>
      </c>
      <c r="B168" s="14" t="s">
        <v>180</v>
      </c>
      <c r="C168" s="13" t="s">
        <v>167</v>
      </c>
      <c r="D168" s="13">
        <f>IF(M168/G168&gt;3.5,1,2)</f>
        <v>2</v>
      </c>
      <c r="E168" s="13" t="str">
        <f>IF(M168/G168&lt;3.5,IF(AND(F168&lt;=3.5,M168&gt;=50),"A",IF(AND(F168&lt;=5.25,M168&gt;=35),"B","C")),IF(OR(AND(F168&lt;=4,M168&gt;=150),AND(F168&lt;=3.5,M168&gt;=130)),"A",IF(OR(AND(F168&lt;=4.5,M168&gt;=80),AND(F168&lt;=5.5,M168&gt;=130)),"B","C")))</f>
        <v>C</v>
      </c>
      <c r="F168" s="15">
        <v>6.03</v>
      </c>
      <c r="G168" s="13">
        <v>19</v>
      </c>
      <c r="H168" s="13">
        <v>0</v>
      </c>
      <c r="I168" s="13">
        <v>2</v>
      </c>
      <c r="J168" s="13">
        <v>1</v>
      </c>
      <c r="K168" s="13">
        <v>1</v>
      </c>
      <c r="L168" s="13">
        <v>0</v>
      </c>
      <c r="M168" s="6">
        <v>31.333333333333332</v>
      </c>
      <c r="N168" s="13">
        <v>37</v>
      </c>
      <c r="O168" s="13">
        <v>2</v>
      </c>
      <c r="P168" s="13">
        <v>33</v>
      </c>
      <c r="Q168" s="13">
        <v>4</v>
      </c>
      <c r="R168" s="13">
        <v>15</v>
      </c>
      <c r="S168" s="13">
        <v>23</v>
      </c>
      <c r="T168" s="13">
        <v>21</v>
      </c>
      <c r="U168" s="13">
        <v>2.23</v>
      </c>
      <c r="V168" s="13">
        <v>0</v>
      </c>
      <c r="W168" s="13">
        <v>0</v>
      </c>
      <c r="X168" s="13">
        <v>0</v>
      </c>
      <c r="Y168" s="13">
        <v>0</v>
      </c>
      <c r="Z168" s="13">
        <v>158</v>
      </c>
      <c r="AA168" s="13">
        <v>630</v>
      </c>
      <c r="AB168" s="13">
        <v>0.316</v>
      </c>
      <c r="AC168" s="13">
        <v>5</v>
      </c>
      <c r="AD168" s="13">
        <v>1</v>
      </c>
      <c r="AE168" s="13">
        <v>3</v>
      </c>
      <c r="AF168" s="13">
        <v>1</v>
      </c>
      <c r="AG168" s="13">
        <v>1</v>
      </c>
      <c r="AH168" s="13">
        <v>1</v>
      </c>
      <c r="AI168" s="13">
        <v>0</v>
      </c>
    </row>
    <row r="169" spans="1:35" s="10" customFormat="1" x14ac:dyDescent="0.3">
      <c r="A169" s="13">
        <f>VLOOKUP(B169&amp;" "&amp;C169,키!$A$1:$B$531,2)</f>
        <v>21</v>
      </c>
      <c r="B169" s="14" t="s">
        <v>181</v>
      </c>
      <c r="C169" s="13" t="s">
        <v>167</v>
      </c>
      <c r="D169" s="13">
        <f>IF(M169/G169&gt;3.5,1,2)</f>
        <v>2</v>
      </c>
      <c r="E169" s="13" t="str">
        <f>IF(M169/G169&lt;3.5,IF(AND(F169&lt;=3.5,M169&gt;=50),"A",IF(AND(F169&lt;=5.25,M169&gt;=35),"B","C")),IF(OR(AND(F169&lt;=4,M169&gt;=150),AND(F169&lt;=3.5,M169&gt;=130)),"A",IF(OR(AND(F169&lt;=4.5,M169&gt;=80),AND(F169&lt;=5.5,M169&gt;=130)),"B","C")))</f>
        <v>C</v>
      </c>
      <c r="F169" s="15">
        <v>6.07</v>
      </c>
      <c r="G169" s="13">
        <v>24</v>
      </c>
      <c r="H169" s="13">
        <v>0</v>
      </c>
      <c r="I169" s="13">
        <v>2</v>
      </c>
      <c r="J169" s="13">
        <v>0</v>
      </c>
      <c r="K169" s="13">
        <v>2</v>
      </c>
      <c r="L169" s="13">
        <v>0</v>
      </c>
      <c r="M169" s="13">
        <v>46</v>
      </c>
      <c r="N169" s="13">
        <v>54</v>
      </c>
      <c r="O169" s="13">
        <v>6</v>
      </c>
      <c r="P169" s="13">
        <v>29</v>
      </c>
      <c r="Q169" s="13">
        <v>2</v>
      </c>
      <c r="R169" s="13">
        <v>52</v>
      </c>
      <c r="S169" s="13">
        <v>39</v>
      </c>
      <c r="T169" s="13">
        <v>31</v>
      </c>
      <c r="U169" s="13">
        <v>1.8</v>
      </c>
      <c r="V169" s="13">
        <v>0</v>
      </c>
      <c r="W169" s="13">
        <v>0</v>
      </c>
      <c r="X169" s="13">
        <v>0</v>
      </c>
      <c r="Y169" s="13">
        <v>0</v>
      </c>
      <c r="Z169" s="13">
        <v>222</v>
      </c>
      <c r="AA169" s="13">
        <v>924</v>
      </c>
      <c r="AB169" s="13">
        <v>0.28999999999999998</v>
      </c>
      <c r="AC169" s="13">
        <v>12</v>
      </c>
      <c r="AD169" s="13">
        <v>1</v>
      </c>
      <c r="AE169" s="13">
        <v>3</v>
      </c>
      <c r="AF169" s="13">
        <v>2</v>
      </c>
      <c r="AG169" s="13">
        <v>1</v>
      </c>
      <c r="AH169" s="13">
        <v>3</v>
      </c>
      <c r="AI169" s="13">
        <v>1</v>
      </c>
    </row>
    <row r="170" spans="1:35" s="10" customFormat="1" x14ac:dyDescent="0.3">
      <c r="A170" s="13">
        <f>VLOOKUP(B170&amp;" "&amp;C170,키!$A$1:$B$531,2)</f>
        <v>201</v>
      </c>
      <c r="B170" s="14" t="s">
        <v>182</v>
      </c>
      <c r="C170" s="13" t="s">
        <v>167</v>
      </c>
      <c r="D170" s="13">
        <f>IF(M170/G170&gt;3.5,1,2)</f>
        <v>2</v>
      </c>
      <c r="E170" s="13" t="str">
        <f>IF(M170/G170&lt;3.5,IF(AND(F170&lt;=3.5,M170&gt;=50),"A",IF(AND(F170&lt;=5.25,M170&gt;=35),"B","C")),IF(OR(AND(F170&lt;=4,M170&gt;=150),AND(F170&lt;=3.5,M170&gt;=130)),"A",IF(OR(AND(F170&lt;=4.5,M170&gt;=80),AND(F170&lt;=5.5,M170&gt;=130)),"B","C")))</f>
        <v>C</v>
      </c>
      <c r="F170" s="15">
        <v>6.27</v>
      </c>
      <c r="G170" s="13">
        <v>46</v>
      </c>
      <c r="H170" s="13">
        <v>4</v>
      </c>
      <c r="I170" s="13">
        <v>0</v>
      </c>
      <c r="J170" s="13">
        <v>0</v>
      </c>
      <c r="K170" s="13">
        <v>5</v>
      </c>
      <c r="L170" s="13">
        <v>1</v>
      </c>
      <c r="M170" s="6">
        <v>51.666666666666664</v>
      </c>
      <c r="N170" s="13">
        <v>60</v>
      </c>
      <c r="O170" s="13">
        <v>4</v>
      </c>
      <c r="P170" s="13">
        <v>22</v>
      </c>
      <c r="Q170" s="13">
        <v>8</v>
      </c>
      <c r="R170" s="13">
        <v>33</v>
      </c>
      <c r="S170" s="13">
        <v>39</v>
      </c>
      <c r="T170" s="13">
        <v>36</v>
      </c>
      <c r="U170" s="13">
        <v>1.59</v>
      </c>
      <c r="V170" s="13">
        <v>0</v>
      </c>
      <c r="W170" s="13">
        <v>0</v>
      </c>
      <c r="X170" s="13">
        <v>0</v>
      </c>
      <c r="Y170" s="13">
        <v>2</v>
      </c>
      <c r="Z170" s="13">
        <v>238</v>
      </c>
      <c r="AA170" s="13">
        <v>894</v>
      </c>
      <c r="AB170" s="13">
        <v>0.29699999999999999</v>
      </c>
      <c r="AC170" s="13">
        <v>11</v>
      </c>
      <c r="AD170" s="13">
        <v>1</v>
      </c>
      <c r="AE170" s="13">
        <v>2</v>
      </c>
      <c r="AF170" s="13">
        <v>4</v>
      </c>
      <c r="AG170" s="13">
        <v>3</v>
      </c>
      <c r="AH170" s="13">
        <v>2</v>
      </c>
      <c r="AI170" s="13">
        <v>0</v>
      </c>
    </row>
    <row r="171" spans="1:35" s="10" customFormat="1" x14ac:dyDescent="0.3">
      <c r="A171" s="13">
        <f>VLOOKUP(B171&amp;" "&amp;C171,키!$A$1:$B$531,2)</f>
        <v>257</v>
      </c>
      <c r="B171" s="14" t="s">
        <v>183</v>
      </c>
      <c r="C171" s="13" t="s">
        <v>167</v>
      </c>
      <c r="D171" s="13">
        <f>IF(M171/G171&gt;3.5,1,2)</f>
        <v>2</v>
      </c>
      <c r="E171" s="13" t="str">
        <f>IF(M171/G171&lt;3.5,IF(AND(F171&lt;=3.5,M171&gt;=50),"A",IF(AND(F171&lt;=5.25,M171&gt;=35),"B","C")),IF(OR(AND(F171&lt;=4,M171&gt;=150),AND(F171&lt;=3.5,M171&gt;=130)),"A",IF(OR(AND(F171&lt;=4.5,M171&gt;=80),AND(F171&lt;=5.5,M171&gt;=130)),"B","C")))</f>
        <v>C</v>
      </c>
      <c r="F171" s="15">
        <v>6.45</v>
      </c>
      <c r="G171" s="13">
        <v>54</v>
      </c>
      <c r="H171" s="13">
        <v>5</v>
      </c>
      <c r="I171" s="13">
        <v>2</v>
      </c>
      <c r="J171" s="13">
        <v>1</v>
      </c>
      <c r="K171" s="13">
        <v>13</v>
      </c>
      <c r="L171" s="13">
        <v>0.71399999999999997</v>
      </c>
      <c r="M171" s="6">
        <v>37.666666666666664</v>
      </c>
      <c r="N171" s="13">
        <v>45</v>
      </c>
      <c r="O171" s="13">
        <v>5</v>
      </c>
      <c r="P171" s="13">
        <v>21</v>
      </c>
      <c r="Q171" s="13">
        <v>4</v>
      </c>
      <c r="R171" s="13">
        <v>33</v>
      </c>
      <c r="S171" s="13">
        <v>30</v>
      </c>
      <c r="T171" s="13">
        <v>27</v>
      </c>
      <c r="U171" s="13">
        <v>1.75</v>
      </c>
      <c r="V171" s="13">
        <v>0</v>
      </c>
      <c r="W171" s="13">
        <v>0</v>
      </c>
      <c r="X171" s="13">
        <v>0</v>
      </c>
      <c r="Y171" s="13">
        <v>1</v>
      </c>
      <c r="Z171" s="13">
        <v>182</v>
      </c>
      <c r="AA171" s="13">
        <v>760</v>
      </c>
      <c r="AB171" s="13">
        <v>0.29199999999999998</v>
      </c>
      <c r="AC171" s="13">
        <v>3</v>
      </c>
      <c r="AD171" s="13">
        <v>0</v>
      </c>
      <c r="AE171" s="13">
        <v>1</v>
      </c>
      <c r="AF171" s="13">
        <v>2</v>
      </c>
      <c r="AG171" s="13">
        <v>0</v>
      </c>
      <c r="AH171" s="13">
        <v>2</v>
      </c>
      <c r="AI171" s="13">
        <v>0</v>
      </c>
    </row>
    <row r="172" spans="1:35" s="10" customFormat="1" x14ac:dyDescent="0.3">
      <c r="A172" s="13">
        <f>VLOOKUP(B172&amp;" "&amp;C172,키!$A$1:$B$531,2)</f>
        <v>501</v>
      </c>
      <c r="B172" s="14" t="s">
        <v>184</v>
      </c>
      <c r="C172" s="13" t="s">
        <v>167</v>
      </c>
      <c r="D172" s="13">
        <f>IF(M172/G172&gt;3.5,1,2)</f>
        <v>2</v>
      </c>
      <c r="E172" s="13" t="str">
        <f>IF(M172/G172&lt;3.5,IF(AND(F172&lt;=3.5,M172&gt;=50),"A",IF(AND(F172&lt;=5.25,M172&gt;=35),"B","C")),IF(OR(AND(F172&lt;=4,M172&gt;=150),AND(F172&lt;=3.5,M172&gt;=130)),"A",IF(OR(AND(F172&lt;=4.5,M172&gt;=80),AND(F172&lt;=5.5,M172&gt;=130)),"B","C")))</f>
        <v>C</v>
      </c>
      <c r="F172" s="15">
        <v>7.62</v>
      </c>
      <c r="G172" s="13">
        <v>29</v>
      </c>
      <c r="H172" s="13">
        <v>4</v>
      </c>
      <c r="I172" s="13">
        <v>3</v>
      </c>
      <c r="J172" s="13">
        <v>1</v>
      </c>
      <c r="K172" s="13">
        <v>1</v>
      </c>
      <c r="L172" s="13">
        <v>0.57099999999999995</v>
      </c>
      <c r="M172" s="6">
        <v>56.666666666666664</v>
      </c>
      <c r="N172" s="13">
        <v>81</v>
      </c>
      <c r="O172" s="13">
        <v>11</v>
      </c>
      <c r="P172" s="13">
        <v>30</v>
      </c>
      <c r="Q172" s="13">
        <v>5</v>
      </c>
      <c r="R172" s="13">
        <v>27</v>
      </c>
      <c r="S172" s="13">
        <v>48</v>
      </c>
      <c r="T172" s="13">
        <v>48</v>
      </c>
      <c r="U172" s="13">
        <v>1.96</v>
      </c>
      <c r="V172" s="13">
        <v>0</v>
      </c>
      <c r="W172" s="13">
        <v>0</v>
      </c>
      <c r="X172" s="13">
        <v>0</v>
      </c>
      <c r="Y172" s="13">
        <v>1</v>
      </c>
      <c r="Z172" s="13">
        <v>278</v>
      </c>
      <c r="AA172" s="13">
        <v>1020</v>
      </c>
      <c r="AB172" s="13">
        <v>0.34200000000000003</v>
      </c>
      <c r="AC172" s="13">
        <v>12</v>
      </c>
      <c r="AD172" s="13">
        <v>1</v>
      </c>
      <c r="AE172" s="13">
        <v>5</v>
      </c>
      <c r="AF172" s="13">
        <v>1</v>
      </c>
      <c r="AG172" s="13">
        <v>3</v>
      </c>
      <c r="AH172" s="13">
        <v>1</v>
      </c>
      <c r="AI172" s="13">
        <v>0</v>
      </c>
    </row>
    <row r="173" spans="1:35" s="10" customFormat="1" x14ac:dyDescent="0.3">
      <c r="A173" s="13">
        <f>VLOOKUP(B173&amp;" "&amp;C173,키!$A$1:$B$531,2)</f>
        <v>421</v>
      </c>
      <c r="B173" s="14" t="s">
        <v>185</v>
      </c>
      <c r="C173" s="13" t="s">
        <v>167</v>
      </c>
      <c r="D173" s="13">
        <f>IF(M173/G173&gt;3.5,1,2)</f>
        <v>2</v>
      </c>
      <c r="E173" s="13" t="str">
        <f>IF(M173/G173&lt;3.5,IF(AND(F173&lt;=3.5,M173&gt;=50),"A",IF(AND(F173&lt;=5.25,M173&gt;=35),"B","C")),IF(OR(AND(F173&lt;=4,M173&gt;=150),AND(F173&lt;=3.5,M173&gt;=130)),"A",IF(OR(AND(F173&lt;=4.5,M173&gt;=80),AND(F173&lt;=5.5,M173&gt;=130)),"B","C")))</f>
        <v>C</v>
      </c>
      <c r="F173" s="15">
        <v>7.89</v>
      </c>
      <c r="G173" s="13">
        <v>12</v>
      </c>
      <c r="H173" s="13">
        <v>0</v>
      </c>
      <c r="I173" s="13">
        <v>1</v>
      </c>
      <c r="J173" s="13">
        <v>0</v>
      </c>
      <c r="K173" s="13">
        <v>0</v>
      </c>
      <c r="L173" s="13">
        <v>0</v>
      </c>
      <c r="M173" s="6">
        <v>21.666666666666668</v>
      </c>
      <c r="N173" s="13">
        <v>31</v>
      </c>
      <c r="O173" s="13">
        <v>1</v>
      </c>
      <c r="P173" s="13">
        <v>20</v>
      </c>
      <c r="Q173" s="13">
        <v>0</v>
      </c>
      <c r="R173" s="13">
        <v>12</v>
      </c>
      <c r="S173" s="13">
        <v>21</v>
      </c>
      <c r="T173" s="13">
        <v>19</v>
      </c>
      <c r="U173" s="13">
        <v>2.35</v>
      </c>
      <c r="V173" s="13">
        <v>0</v>
      </c>
      <c r="W173" s="13">
        <v>0</v>
      </c>
      <c r="X173" s="13">
        <v>0</v>
      </c>
      <c r="Y173" s="13">
        <v>0</v>
      </c>
      <c r="Z173" s="13">
        <v>113</v>
      </c>
      <c r="AA173" s="13">
        <v>453</v>
      </c>
      <c r="AB173" s="13">
        <v>0.34799999999999998</v>
      </c>
      <c r="AC173" s="13">
        <v>3</v>
      </c>
      <c r="AD173" s="13">
        <v>3</v>
      </c>
      <c r="AE173" s="13">
        <v>2</v>
      </c>
      <c r="AF173" s="13">
        <v>2</v>
      </c>
      <c r="AG173" s="13">
        <v>1</v>
      </c>
      <c r="AH173" s="13">
        <v>3</v>
      </c>
      <c r="AI173" s="13">
        <v>1</v>
      </c>
    </row>
    <row r="174" spans="1:35" s="10" customFormat="1" x14ac:dyDescent="0.3">
      <c r="A174" s="13">
        <f>VLOOKUP(B174&amp;" "&amp;C174,키!$A$1:$B$531,2)</f>
        <v>22</v>
      </c>
      <c r="B174" s="14" t="s">
        <v>186</v>
      </c>
      <c r="C174" s="13" t="s">
        <v>167</v>
      </c>
      <c r="D174" s="13">
        <f>IF(M174/G174&gt;3.5,1,2)</f>
        <v>2</v>
      </c>
      <c r="E174" s="13" t="str">
        <f>IF(M174/G174&lt;3.5,IF(AND(F174&lt;=3.5,M174&gt;=50),"A",IF(AND(F174&lt;=5.25,M174&gt;=35),"B","C")),IF(OR(AND(F174&lt;=4,M174&gt;=150),AND(F174&lt;=3.5,M174&gt;=130)),"A",IF(OR(AND(F174&lt;=4.5,M174&gt;=80),AND(F174&lt;=5.5,M174&gt;=130)),"B","C")))</f>
        <v>C</v>
      </c>
      <c r="F174" s="15">
        <v>7.9</v>
      </c>
      <c r="G174" s="13">
        <v>27</v>
      </c>
      <c r="H174" s="13">
        <v>0</v>
      </c>
      <c r="I174" s="13">
        <v>1</v>
      </c>
      <c r="J174" s="13">
        <v>2</v>
      </c>
      <c r="K174" s="13">
        <v>1</v>
      </c>
      <c r="L174" s="13">
        <v>0</v>
      </c>
      <c r="M174" s="6">
        <v>27.333333333333332</v>
      </c>
      <c r="N174" s="13">
        <v>34</v>
      </c>
      <c r="O174" s="13">
        <v>3</v>
      </c>
      <c r="P174" s="13">
        <v>22</v>
      </c>
      <c r="Q174" s="13">
        <v>2</v>
      </c>
      <c r="R174" s="13">
        <v>16</v>
      </c>
      <c r="S174" s="13">
        <v>24</v>
      </c>
      <c r="T174" s="13">
        <v>24</v>
      </c>
      <c r="U174" s="13">
        <v>2.0499999999999998</v>
      </c>
      <c r="V174" s="13">
        <v>0</v>
      </c>
      <c r="W174" s="13">
        <v>0</v>
      </c>
      <c r="X174" s="13">
        <v>0</v>
      </c>
      <c r="Y174" s="13">
        <v>1</v>
      </c>
      <c r="Z174" s="13">
        <v>137</v>
      </c>
      <c r="AA174" s="13">
        <v>526</v>
      </c>
      <c r="AB174" s="13">
        <v>0.309</v>
      </c>
      <c r="AC174" s="13">
        <v>8</v>
      </c>
      <c r="AD174" s="13">
        <v>1</v>
      </c>
      <c r="AE174" s="13">
        <v>2</v>
      </c>
      <c r="AF174" s="13">
        <v>1</v>
      </c>
      <c r="AG174" s="13">
        <v>0</v>
      </c>
      <c r="AH174" s="13">
        <v>1</v>
      </c>
      <c r="AI174" s="13">
        <v>1</v>
      </c>
    </row>
    <row r="175" spans="1:35" s="10" customFormat="1" x14ac:dyDescent="0.3">
      <c r="A175" s="13">
        <f>VLOOKUP(B175&amp;" "&amp;C175,키!$A$1:$B$531,2)</f>
        <v>217</v>
      </c>
      <c r="B175" s="14" t="s">
        <v>187</v>
      </c>
      <c r="C175" s="13" t="s">
        <v>167</v>
      </c>
      <c r="D175" s="13">
        <f>IF(M175/G175&gt;3.5,1,2)</f>
        <v>2</v>
      </c>
      <c r="E175" s="13" t="str">
        <f>IF(M175/G175&lt;3.5,IF(AND(F175&lt;=3.5,M175&gt;=50),"A",IF(AND(F175&lt;=5.25,M175&gt;=35),"B","C")),IF(OR(AND(F175&lt;=4,M175&gt;=150),AND(F175&lt;=3.5,M175&gt;=130)),"A",IF(OR(AND(F175&lt;=4.5,M175&gt;=80),AND(F175&lt;=5.5,M175&gt;=130)),"B","C")))</f>
        <v>C</v>
      </c>
      <c r="F175" s="15">
        <v>7.94</v>
      </c>
      <c r="G175" s="13">
        <v>3</v>
      </c>
      <c r="H175" s="13">
        <v>0</v>
      </c>
      <c r="I175" s="13">
        <v>0</v>
      </c>
      <c r="J175" s="13">
        <v>1</v>
      </c>
      <c r="K175" s="13">
        <v>0</v>
      </c>
      <c r="L175" s="13" t="s">
        <v>21</v>
      </c>
      <c r="M175" s="6">
        <v>5.666666666666667</v>
      </c>
      <c r="N175" s="13">
        <v>7</v>
      </c>
      <c r="O175" s="13">
        <v>1</v>
      </c>
      <c r="P175" s="13">
        <v>3</v>
      </c>
      <c r="Q175" s="13">
        <v>0</v>
      </c>
      <c r="R175" s="13">
        <v>2</v>
      </c>
      <c r="S175" s="13">
        <v>6</v>
      </c>
      <c r="T175" s="13">
        <v>5</v>
      </c>
      <c r="U175" s="13">
        <v>1.76</v>
      </c>
      <c r="V175" s="13">
        <v>0</v>
      </c>
      <c r="W175" s="13">
        <v>0</v>
      </c>
      <c r="X175" s="13">
        <v>0</v>
      </c>
      <c r="Y175" s="13">
        <v>0</v>
      </c>
      <c r="Z175" s="13">
        <v>27</v>
      </c>
      <c r="AA175" s="13">
        <v>78</v>
      </c>
      <c r="AB175" s="13">
        <v>0.29199999999999998</v>
      </c>
      <c r="AC175" s="13">
        <v>1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</row>
    <row r="176" spans="1:35" s="10" customFormat="1" x14ac:dyDescent="0.3">
      <c r="A176" s="13">
        <f>VLOOKUP(B176&amp;" "&amp;C176,키!$A$1:$B$531,2)</f>
        <v>405</v>
      </c>
      <c r="B176" s="14" t="s">
        <v>188</v>
      </c>
      <c r="C176" s="13" t="s">
        <v>167</v>
      </c>
      <c r="D176" s="13">
        <f>IF(M176/G176&gt;3.5,1,2)</f>
        <v>2</v>
      </c>
      <c r="E176" s="13" t="str">
        <f>IF(M176/G176&lt;3.5,IF(AND(F176&lt;=3.5,M176&gt;=50),"A",IF(AND(F176&lt;=5.25,M176&gt;=35),"B","C")),IF(OR(AND(F176&lt;=4,M176&gt;=150),AND(F176&lt;=3.5,M176&gt;=130)),"A",IF(OR(AND(F176&lt;=4.5,M176&gt;=80),AND(F176&lt;=5.5,M176&gt;=130)),"B","C")))</f>
        <v>C</v>
      </c>
      <c r="F176" s="15">
        <v>8.1</v>
      </c>
      <c r="G176" s="13">
        <v>8</v>
      </c>
      <c r="H176" s="13">
        <v>0</v>
      </c>
      <c r="I176" s="13">
        <v>2</v>
      </c>
      <c r="J176" s="13">
        <v>0</v>
      </c>
      <c r="K176" s="13">
        <v>1</v>
      </c>
      <c r="L176" s="13">
        <v>0</v>
      </c>
      <c r="M176" s="6">
        <v>13.333333333333334</v>
      </c>
      <c r="N176" s="13">
        <v>19</v>
      </c>
      <c r="O176" s="13">
        <v>3</v>
      </c>
      <c r="P176" s="13">
        <v>8</v>
      </c>
      <c r="Q176" s="13">
        <v>0</v>
      </c>
      <c r="R176" s="13">
        <v>11</v>
      </c>
      <c r="S176" s="13">
        <v>13</v>
      </c>
      <c r="T176" s="13">
        <v>12</v>
      </c>
      <c r="U176" s="13">
        <v>2.0299999999999998</v>
      </c>
      <c r="V176" s="13">
        <v>0</v>
      </c>
      <c r="W176" s="13">
        <v>0</v>
      </c>
      <c r="X176" s="13">
        <v>0</v>
      </c>
      <c r="Y176" s="13">
        <v>0</v>
      </c>
      <c r="Z176" s="13">
        <v>67</v>
      </c>
      <c r="AA176" s="13">
        <v>272</v>
      </c>
      <c r="AB176" s="13">
        <v>0.34499999999999997</v>
      </c>
      <c r="AC176" s="13">
        <v>3</v>
      </c>
      <c r="AD176" s="13">
        <v>1</v>
      </c>
      <c r="AE176" s="13">
        <v>3</v>
      </c>
      <c r="AF176" s="13">
        <v>1</v>
      </c>
      <c r="AG176" s="13">
        <v>0</v>
      </c>
      <c r="AH176" s="13">
        <v>0</v>
      </c>
      <c r="AI176" s="13">
        <v>0</v>
      </c>
    </row>
    <row r="177" spans="1:35" s="10" customFormat="1" x14ac:dyDescent="0.3">
      <c r="A177" s="13">
        <f>VLOOKUP(B177&amp;" "&amp;C177,키!$A$1:$B$531,2)</f>
        <v>358</v>
      </c>
      <c r="B177" s="14" t="s">
        <v>189</v>
      </c>
      <c r="C177" s="13" t="s">
        <v>167</v>
      </c>
      <c r="D177" s="13">
        <f>IF(M177/G177&gt;3.5,1,2)</f>
        <v>2</v>
      </c>
      <c r="E177" s="13" t="str">
        <f>IF(M177/G177&lt;3.5,IF(AND(F177&lt;=3.5,M177&gt;=50),"A",IF(AND(F177&lt;=5.25,M177&gt;=35),"B","C")),IF(OR(AND(F177&lt;=4,M177&gt;=150),AND(F177&lt;=3.5,M177&gt;=130)),"A",IF(OR(AND(F177&lt;=4.5,M177&gt;=80),AND(F177&lt;=5.5,M177&gt;=130)),"B","C")))</f>
        <v>C</v>
      </c>
      <c r="F177" s="15">
        <v>8.66</v>
      </c>
      <c r="G177" s="13">
        <v>13</v>
      </c>
      <c r="H177" s="13">
        <v>0</v>
      </c>
      <c r="I177" s="13">
        <v>2</v>
      </c>
      <c r="J177" s="13">
        <v>0</v>
      </c>
      <c r="K177" s="13">
        <v>1</v>
      </c>
      <c r="L177" s="13">
        <v>0</v>
      </c>
      <c r="M177" s="6">
        <v>17.666666666666668</v>
      </c>
      <c r="N177" s="13">
        <v>22</v>
      </c>
      <c r="O177" s="13">
        <v>4</v>
      </c>
      <c r="P177" s="13">
        <v>11</v>
      </c>
      <c r="Q177" s="13">
        <v>0</v>
      </c>
      <c r="R177" s="13">
        <v>7</v>
      </c>
      <c r="S177" s="13">
        <v>17</v>
      </c>
      <c r="T177" s="13">
        <v>17</v>
      </c>
      <c r="U177" s="13">
        <v>1.87</v>
      </c>
      <c r="V177" s="13">
        <v>0</v>
      </c>
      <c r="W177" s="13">
        <v>0</v>
      </c>
      <c r="X177" s="13">
        <v>0</v>
      </c>
      <c r="Y177" s="13">
        <v>1</v>
      </c>
      <c r="Z177" s="13">
        <v>87</v>
      </c>
      <c r="AA177" s="13">
        <v>360</v>
      </c>
      <c r="AB177" s="13">
        <v>0.29299999999999998</v>
      </c>
      <c r="AC177" s="13">
        <v>3</v>
      </c>
      <c r="AD177" s="13">
        <v>2</v>
      </c>
      <c r="AE177" s="13">
        <v>1</v>
      </c>
      <c r="AF177" s="13">
        <v>0</v>
      </c>
      <c r="AG177" s="13">
        <v>0</v>
      </c>
      <c r="AH177" s="13">
        <v>1</v>
      </c>
      <c r="AI177" s="13">
        <v>0</v>
      </c>
    </row>
    <row r="178" spans="1:35" s="10" customFormat="1" x14ac:dyDescent="0.3">
      <c r="A178" s="13">
        <f>VLOOKUP(B178&amp;" "&amp;C178,키!$A$1:$B$531,2)</f>
        <v>300</v>
      </c>
      <c r="B178" s="14" t="s">
        <v>190</v>
      </c>
      <c r="C178" s="13" t="s">
        <v>167</v>
      </c>
      <c r="D178" s="13">
        <f>IF(M178/G178&gt;3.5,1,2)</f>
        <v>2</v>
      </c>
      <c r="E178" s="13" t="str">
        <f>IF(M178/G178&lt;3.5,IF(AND(F178&lt;=3.5,M178&gt;=50),"A",IF(AND(F178&lt;=5.25,M178&gt;=35),"B","C")),IF(OR(AND(F178&lt;=4,M178&gt;=150),AND(F178&lt;=3.5,M178&gt;=130)),"A",IF(OR(AND(F178&lt;=4.5,M178&gt;=80),AND(F178&lt;=5.5,M178&gt;=130)),"B","C")))</f>
        <v>C</v>
      </c>
      <c r="F178" s="15">
        <v>20.25</v>
      </c>
      <c r="G178" s="13">
        <v>1</v>
      </c>
      <c r="H178" s="13">
        <v>0</v>
      </c>
      <c r="I178" s="13">
        <v>0</v>
      </c>
      <c r="J178" s="13">
        <v>0</v>
      </c>
      <c r="K178" s="13">
        <v>0</v>
      </c>
      <c r="L178" s="13" t="s">
        <v>21</v>
      </c>
      <c r="M178" s="6">
        <v>1.3333333333333333</v>
      </c>
      <c r="N178" s="13">
        <v>2</v>
      </c>
      <c r="O178" s="13">
        <v>1</v>
      </c>
      <c r="P178" s="13">
        <v>6</v>
      </c>
      <c r="Q178" s="13">
        <v>0</v>
      </c>
      <c r="R178" s="13">
        <v>0</v>
      </c>
      <c r="S178" s="13">
        <v>3</v>
      </c>
      <c r="T178" s="13">
        <v>3</v>
      </c>
      <c r="U178" s="13">
        <v>6</v>
      </c>
      <c r="V178" s="13">
        <v>0</v>
      </c>
      <c r="W178" s="13">
        <v>0</v>
      </c>
      <c r="X178" s="13">
        <v>0</v>
      </c>
      <c r="Y178" s="13">
        <v>0</v>
      </c>
      <c r="Z178" s="13">
        <v>11</v>
      </c>
      <c r="AA178" s="13">
        <v>50</v>
      </c>
      <c r="AB178" s="13">
        <v>0.5</v>
      </c>
      <c r="AC178" s="13">
        <v>0</v>
      </c>
      <c r="AD178" s="13">
        <v>0</v>
      </c>
      <c r="AE178" s="13">
        <v>1</v>
      </c>
      <c r="AF178" s="13">
        <v>0</v>
      </c>
      <c r="AG178" s="13">
        <v>0</v>
      </c>
      <c r="AH178" s="13">
        <v>0</v>
      </c>
      <c r="AI178" s="13">
        <v>0</v>
      </c>
    </row>
    <row r="179" spans="1:35" s="10" customFormat="1" x14ac:dyDescent="0.3">
      <c r="A179" s="13">
        <f>VLOOKUP(B179&amp;" "&amp;C179,키!$A$1:$B$531,2)</f>
        <v>151</v>
      </c>
      <c r="B179" s="14" t="s">
        <v>200</v>
      </c>
      <c r="C179" s="13" t="s">
        <v>193</v>
      </c>
      <c r="D179" s="13">
        <f>IF(M179/G179&gt;3.5,1,2)</f>
        <v>1</v>
      </c>
      <c r="E179" s="13" t="str">
        <f>IF(M179/G179&lt;3.5,IF(AND(F179&lt;=3.5,M179&gt;=50),"A",IF(AND(F179&lt;=5.25,M179&gt;=35),"B","C")),IF(OR(AND(F179&lt;=4,M179&gt;=150),AND(F179&lt;=3.5,M179&gt;=130)),"A",IF(OR(AND(F179&lt;=4.5,M179&gt;=80),AND(F179&lt;=5.5,M179&gt;=130)),"B","C")))</f>
        <v>C</v>
      </c>
      <c r="F179" s="15">
        <v>5.23</v>
      </c>
      <c r="G179" s="13">
        <v>12</v>
      </c>
      <c r="H179" s="13">
        <v>6</v>
      </c>
      <c r="I179" s="13">
        <v>4</v>
      </c>
      <c r="J179" s="13">
        <v>0</v>
      </c>
      <c r="K179" s="13">
        <v>0</v>
      </c>
      <c r="L179" s="13">
        <v>0.6</v>
      </c>
      <c r="M179" s="13">
        <v>62</v>
      </c>
      <c r="N179" s="13">
        <v>60</v>
      </c>
      <c r="O179" s="13">
        <v>3</v>
      </c>
      <c r="P179" s="13">
        <v>29</v>
      </c>
      <c r="Q179" s="13">
        <v>6</v>
      </c>
      <c r="R179" s="13">
        <v>45</v>
      </c>
      <c r="S179" s="13">
        <v>38</v>
      </c>
      <c r="T179" s="13">
        <v>36</v>
      </c>
      <c r="U179" s="13">
        <v>1.44</v>
      </c>
      <c r="V179" s="13">
        <v>0</v>
      </c>
      <c r="W179" s="13">
        <v>0</v>
      </c>
      <c r="X179" s="13">
        <v>5</v>
      </c>
      <c r="Y179" s="13">
        <v>0</v>
      </c>
      <c r="Z179" s="13">
        <v>275</v>
      </c>
      <c r="AA179" s="13">
        <v>1134</v>
      </c>
      <c r="AB179" s="13">
        <v>0.255</v>
      </c>
      <c r="AC179" s="13">
        <v>13</v>
      </c>
      <c r="AD179" s="13">
        <v>2</v>
      </c>
      <c r="AE179" s="13">
        <v>3</v>
      </c>
      <c r="AF179" s="13">
        <v>2</v>
      </c>
      <c r="AG179" s="13">
        <v>0</v>
      </c>
      <c r="AH179" s="13">
        <v>8</v>
      </c>
      <c r="AI179" s="13">
        <v>0</v>
      </c>
    </row>
    <row r="180" spans="1:35" s="10" customFormat="1" x14ac:dyDescent="0.3">
      <c r="A180" s="13">
        <f>VLOOKUP(B180&amp;" "&amp;C180,키!$A$1:$B$531,2)</f>
        <v>222</v>
      </c>
      <c r="B180" s="14" t="s">
        <v>205</v>
      </c>
      <c r="C180" s="13" t="s">
        <v>193</v>
      </c>
      <c r="D180" s="13">
        <f>IF(M180/G180&gt;3.5,1,2)</f>
        <v>1</v>
      </c>
      <c r="E180" s="13" t="str">
        <f>IF(M180/G180&lt;3.5,IF(AND(F180&lt;=3.5,M180&gt;=50),"A",IF(AND(F180&lt;=5.25,M180&gt;=35),"B","C")),IF(OR(AND(F180&lt;=4,M180&gt;=150),AND(F180&lt;=3.5,M180&gt;=130)),"A",IF(OR(AND(F180&lt;=4.5,M180&gt;=80),AND(F180&lt;=5.5,M180&gt;=130)),"B","C")))</f>
        <v>C</v>
      </c>
      <c r="F180" s="15">
        <v>5.95</v>
      </c>
      <c r="G180" s="13">
        <v>28</v>
      </c>
      <c r="H180" s="13">
        <v>6</v>
      </c>
      <c r="I180" s="13">
        <v>13</v>
      </c>
      <c r="J180" s="13">
        <v>0</v>
      </c>
      <c r="K180" s="13">
        <v>0</v>
      </c>
      <c r="L180" s="13">
        <v>0.316</v>
      </c>
      <c r="M180" s="6">
        <v>134.66666666666666</v>
      </c>
      <c r="N180" s="13">
        <v>172</v>
      </c>
      <c r="O180" s="13">
        <v>21</v>
      </c>
      <c r="P180" s="13">
        <v>49</v>
      </c>
      <c r="Q180" s="13">
        <v>4</v>
      </c>
      <c r="R180" s="13">
        <v>92</v>
      </c>
      <c r="S180" s="13">
        <v>103</v>
      </c>
      <c r="T180" s="13">
        <v>89</v>
      </c>
      <c r="U180" s="13">
        <v>1.64</v>
      </c>
      <c r="V180" s="13">
        <v>0</v>
      </c>
      <c r="W180" s="13">
        <v>0</v>
      </c>
      <c r="X180" s="13">
        <v>8</v>
      </c>
      <c r="Y180" s="13">
        <v>0</v>
      </c>
      <c r="Z180" s="13">
        <v>614</v>
      </c>
      <c r="AA180" s="13">
        <v>2513</v>
      </c>
      <c r="AB180" s="13">
        <v>0.31</v>
      </c>
      <c r="AC180" s="13">
        <v>27</v>
      </c>
      <c r="AD180" s="13">
        <v>4</v>
      </c>
      <c r="AE180" s="13">
        <v>5</v>
      </c>
      <c r="AF180" s="13">
        <v>2</v>
      </c>
      <c r="AG180" s="13">
        <v>0</v>
      </c>
      <c r="AH180" s="13">
        <v>6</v>
      </c>
      <c r="AI180" s="13">
        <v>0</v>
      </c>
    </row>
    <row r="181" spans="1:35" s="10" customFormat="1" x14ac:dyDescent="0.3">
      <c r="A181" s="13">
        <f>VLOOKUP(B181&amp;" "&amp;C181,키!$A$1:$B$531,2)</f>
        <v>144</v>
      </c>
      <c r="B181" s="14" t="s">
        <v>208</v>
      </c>
      <c r="C181" s="13" t="s">
        <v>193</v>
      </c>
      <c r="D181" s="13">
        <f>IF(M181/G181&gt;3.5,1,2)</f>
        <v>1</v>
      </c>
      <c r="E181" s="13" t="str">
        <f>IF(M181/G181&lt;3.5,IF(AND(F181&lt;=3.5,M181&gt;=50),"A",IF(AND(F181&lt;=5.25,M181&gt;=35),"B","C")),IF(OR(AND(F181&lt;=4,M181&gt;=150),AND(F181&lt;=3.5,M181&gt;=130)),"A",IF(OR(AND(F181&lt;=4.5,M181&gt;=80),AND(F181&lt;=5.5,M181&gt;=130)),"B","C")))</f>
        <v>C</v>
      </c>
      <c r="F181" s="15">
        <v>6.3</v>
      </c>
      <c r="G181" s="13">
        <v>14</v>
      </c>
      <c r="H181" s="13">
        <v>3</v>
      </c>
      <c r="I181" s="13">
        <v>6</v>
      </c>
      <c r="J181" s="13">
        <v>0</v>
      </c>
      <c r="K181" s="13">
        <v>0</v>
      </c>
      <c r="L181" s="13">
        <v>0.33300000000000002</v>
      </c>
      <c r="M181" s="13">
        <v>60</v>
      </c>
      <c r="N181" s="13">
        <v>74</v>
      </c>
      <c r="O181" s="13">
        <v>6</v>
      </c>
      <c r="P181" s="13">
        <v>39</v>
      </c>
      <c r="Q181" s="13">
        <v>5</v>
      </c>
      <c r="R181" s="13">
        <v>68</v>
      </c>
      <c r="S181" s="13">
        <v>46</v>
      </c>
      <c r="T181" s="13">
        <v>42</v>
      </c>
      <c r="U181" s="13">
        <v>1.88</v>
      </c>
      <c r="V181" s="13">
        <v>0</v>
      </c>
      <c r="W181" s="13">
        <v>0</v>
      </c>
      <c r="X181" s="13">
        <v>4</v>
      </c>
      <c r="Y181" s="13">
        <v>0</v>
      </c>
      <c r="Z181" s="13">
        <v>295</v>
      </c>
      <c r="AA181" s="13">
        <v>1260</v>
      </c>
      <c r="AB181" s="13">
        <v>0.3</v>
      </c>
      <c r="AC181" s="13">
        <v>11</v>
      </c>
      <c r="AD181" s="13">
        <v>0</v>
      </c>
      <c r="AE181" s="13">
        <v>4</v>
      </c>
      <c r="AF181" s="13">
        <v>0</v>
      </c>
      <c r="AG181" s="13">
        <v>0</v>
      </c>
      <c r="AH181" s="13">
        <v>8</v>
      </c>
      <c r="AI181" s="13">
        <v>1</v>
      </c>
    </row>
    <row r="182" spans="1:35" s="10" customFormat="1" x14ac:dyDescent="0.3">
      <c r="A182" s="13">
        <f>VLOOKUP(B182&amp;" "&amp;C182,키!$A$1:$B$531,2)</f>
        <v>410</v>
      </c>
      <c r="B182" s="14" t="s">
        <v>121</v>
      </c>
      <c r="C182" s="13" t="s">
        <v>193</v>
      </c>
      <c r="D182" s="13">
        <f>IF(M182/G182&gt;3.5,1,2)</f>
        <v>1</v>
      </c>
      <c r="E182" s="13" t="str">
        <f>IF(M182/G182&lt;3.5,IF(AND(F182&lt;=3.5,M182&gt;=50),"A",IF(AND(F182&lt;=5.25,M182&gt;=35),"B","C")),IF(OR(AND(F182&lt;=4,M182&gt;=150),AND(F182&lt;=3.5,M182&gt;=130)),"A",IF(OR(AND(F182&lt;=4.5,M182&gt;=80),AND(F182&lt;=5.5,M182&gt;=130)),"B","C")))</f>
        <v>C</v>
      </c>
      <c r="F182" s="15">
        <v>7.29</v>
      </c>
      <c r="G182" s="13">
        <v>22</v>
      </c>
      <c r="H182" s="13">
        <v>4</v>
      </c>
      <c r="I182" s="13">
        <v>10</v>
      </c>
      <c r="J182" s="13">
        <v>0</v>
      </c>
      <c r="K182" s="13">
        <v>0</v>
      </c>
      <c r="L182" s="13">
        <v>0.28599999999999998</v>
      </c>
      <c r="M182" s="6">
        <v>91.333333333333329</v>
      </c>
      <c r="N182" s="13">
        <v>115</v>
      </c>
      <c r="O182" s="13">
        <v>13</v>
      </c>
      <c r="P182" s="13">
        <v>44</v>
      </c>
      <c r="Q182" s="13">
        <v>5</v>
      </c>
      <c r="R182" s="13">
        <v>57</v>
      </c>
      <c r="S182" s="13">
        <v>82</v>
      </c>
      <c r="T182" s="13">
        <v>74</v>
      </c>
      <c r="U182" s="13">
        <v>1.74</v>
      </c>
      <c r="V182" s="13">
        <v>0</v>
      </c>
      <c r="W182" s="13">
        <v>0</v>
      </c>
      <c r="X182" s="13">
        <v>6</v>
      </c>
      <c r="Y182" s="13">
        <v>0</v>
      </c>
      <c r="Z182" s="13">
        <v>428</v>
      </c>
      <c r="AA182" s="13">
        <v>1673</v>
      </c>
      <c r="AB182" s="13">
        <v>0.312</v>
      </c>
      <c r="AC182" s="13">
        <v>23</v>
      </c>
      <c r="AD182" s="13">
        <v>4</v>
      </c>
      <c r="AE182" s="13">
        <v>5</v>
      </c>
      <c r="AF182" s="13">
        <v>5</v>
      </c>
      <c r="AG182" s="13">
        <v>0</v>
      </c>
      <c r="AH182" s="13">
        <v>2</v>
      </c>
      <c r="AI182" s="13">
        <v>1</v>
      </c>
    </row>
    <row r="183" spans="1:35" s="10" customFormat="1" x14ac:dyDescent="0.3">
      <c r="A183" s="13">
        <f>VLOOKUP(B183&amp;" "&amp;C183,키!$A$1:$B$531,2)</f>
        <v>516</v>
      </c>
      <c r="B183" s="14" t="s">
        <v>192</v>
      </c>
      <c r="C183" s="13" t="s">
        <v>193</v>
      </c>
      <c r="D183" s="13">
        <f>IF(M183/G183&gt;3.5,1,2)</f>
        <v>2</v>
      </c>
      <c r="E183" s="13" t="str">
        <f>IF(M183/G183&lt;3.5,IF(AND(F183&lt;=3.5,M183&gt;=50),"A",IF(AND(F183&lt;=5.25,M183&gt;=35),"B","C")),IF(OR(AND(F183&lt;=4,M183&gt;=150),AND(F183&lt;=3.5,M183&gt;=130)),"A",IF(OR(AND(F183&lt;=4.5,M183&gt;=80),AND(F183&lt;=5.5,M183&gt;=130)),"B","C")))</f>
        <v>C</v>
      </c>
      <c r="F183" s="15">
        <v>4</v>
      </c>
      <c r="G183" s="13">
        <v>8</v>
      </c>
      <c r="H183" s="13">
        <v>0</v>
      </c>
      <c r="I183" s="13">
        <v>0</v>
      </c>
      <c r="J183" s="13">
        <v>0</v>
      </c>
      <c r="K183" s="13">
        <v>0</v>
      </c>
      <c r="L183" s="13" t="s">
        <v>21</v>
      </c>
      <c r="M183" s="13">
        <v>9</v>
      </c>
      <c r="N183" s="13">
        <v>11</v>
      </c>
      <c r="O183" s="13">
        <v>2</v>
      </c>
      <c r="P183" s="13">
        <v>1</v>
      </c>
      <c r="Q183" s="13">
        <v>0</v>
      </c>
      <c r="R183" s="13">
        <v>12</v>
      </c>
      <c r="S183" s="13">
        <v>6</v>
      </c>
      <c r="T183" s="13">
        <v>4</v>
      </c>
      <c r="U183" s="13">
        <v>1.33</v>
      </c>
      <c r="V183" s="13">
        <v>0</v>
      </c>
      <c r="W183" s="13">
        <v>0</v>
      </c>
      <c r="X183" s="13">
        <v>0</v>
      </c>
      <c r="Y183" s="13">
        <v>0</v>
      </c>
      <c r="Z183" s="13">
        <v>40</v>
      </c>
      <c r="AA183" s="13">
        <v>152</v>
      </c>
      <c r="AB183" s="13">
        <v>0.28899999999999998</v>
      </c>
      <c r="AC183" s="13">
        <v>3</v>
      </c>
      <c r="AD183" s="13">
        <v>1</v>
      </c>
      <c r="AE183" s="13">
        <v>0</v>
      </c>
      <c r="AF183" s="13">
        <v>1</v>
      </c>
      <c r="AG183" s="13">
        <v>0</v>
      </c>
      <c r="AH183" s="13">
        <v>0</v>
      </c>
      <c r="AI183" s="13">
        <v>0</v>
      </c>
    </row>
    <row r="184" spans="1:35" s="10" customFormat="1" x14ac:dyDescent="0.3">
      <c r="A184" s="13">
        <f>VLOOKUP(B184&amp;" "&amp;C184,키!$A$1:$B$531,2)</f>
        <v>182</v>
      </c>
      <c r="B184" s="14" t="s">
        <v>199</v>
      </c>
      <c r="C184" s="13" t="s">
        <v>193</v>
      </c>
      <c r="D184" s="13">
        <f>IF(M184/G184&gt;3.5,1,2)</f>
        <v>2</v>
      </c>
      <c r="E184" s="13" t="str">
        <f>IF(M184/G184&lt;3.5,IF(AND(F184&lt;=3.5,M184&gt;=50),"A",IF(AND(F184&lt;=5.25,M184&gt;=35),"B","C")),IF(OR(AND(F184&lt;=4,M184&gt;=150),AND(F184&lt;=3.5,M184&gt;=130)),"A",IF(OR(AND(F184&lt;=4.5,M184&gt;=80),AND(F184&lt;=5.5,M184&gt;=130)),"B","C")))</f>
        <v>C</v>
      </c>
      <c r="F184" s="15">
        <v>5.14</v>
      </c>
      <c r="G184" s="13">
        <v>7</v>
      </c>
      <c r="H184" s="13">
        <v>0</v>
      </c>
      <c r="I184" s="13">
        <v>2</v>
      </c>
      <c r="J184" s="13">
        <v>0</v>
      </c>
      <c r="K184" s="13">
        <v>0</v>
      </c>
      <c r="L184" s="13">
        <v>0</v>
      </c>
      <c r="M184" s="13">
        <v>21</v>
      </c>
      <c r="N184" s="13">
        <v>24</v>
      </c>
      <c r="O184" s="13">
        <v>5</v>
      </c>
      <c r="P184" s="13">
        <v>13</v>
      </c>
      <c r="Q184" s="13">
        <v>0</v>
      </c>
      <c r="R184" s="13">
        <v>8</v>
      </c>
      <c r="S184" s="13">
        <v>13</v>
      </c>
      <c r="T184" s="13">
        <v>12</v>
      </c>
      <c r="U184" s="13">
        <v>1.76</v>
      </c>
      <c r="V184" s="13">
        <v>0</v>
      </c>
      <c r="W184" s="13">
        <v>0</v>
      </c>
      <c r="X184" s="13">
        <v>0</v>
      </c>
      <c r="Y184" s="13">
        <v>0</v>
      </c>
      <c r="Z184" s="13">
        <v>94</v>
      </c>
      <c r="AA184" s="13">
        <v>375</v>
      </c>
      <c r="AB184" s="13">
        <v>0.308</v>
      </c>
      <c r="AC184" s="13">
        <v>4</v>
      </c>
      <c r="AD184" s="13">
        <v>0</v>
      </c>
      <c r="AE184" s="13">
        <v>1</v>
      </c>
      <c r="AF184" s="13">
        <v>2</v>
      </c>
      <c r="AG184" s="13">
        <v>0</v>
      </c>
      <c r="AH184" s="13">
        <v>2</v>
      </c>
      <c r="AI184" s="13">
        <v>0</v>
      </c>
    </row>
    <row r="185" spans="1:35" s="10" customFormat="1" x14ac:dyDescent="0.3">
      <c r="A185" s="13">
        <f>VLOOKUP(B185&amp;" "&amp;C185,키!$A$1:$B$531,2)</f>
        <v>62</v>
      </c>
      <c r="B185" s="14" t="s">
        <v>201</v>
      </c>
      <c r="C185" s="13" t="s">
        <v>193</v>
      </c>
      <c r="D185" s="13">
        <f>IF(M185/G185&gt;3.5,1,2)</f>
        <v>2</v>
      </c>
      <c r="E185" s="13" t="str">
        <f>IF(M185/G185&lt;3.5,IF(AND(F185&lt;=3.5,M185&gt;=50),"A",IF(AND(F185&lt;=5.25,M185&gt;=35),"B","C")),IF(OR(AND(F185&lt;=4,M185&gt;=150),AND(F185&lt;=3.5,M185&gt;=130)),"A",IF(OR(AND(F185&lt;=4.5,M185&gt;=80),AND(F185&lt;=5.5,M185&gt;=130)),"B","C")))</f>
        <v>C</v>
      </c>
      <c r="F185" s="15">
        <v>5.34</v>
      </c>
      <c r="G185" s="13">
        <v>25</v>
      </c>
      <c r="H185" s="13">
        <v>0</v>
      </c>
      <c r="I185" s="13">
        <v>1</v>
      </c>
      <c r="J185" s="13">
        <v>1</v>
      </c>
      <c r="K185" s="13">
        <v>1</v>
      </c>
      <c r="L185" s="13">
        <v>0</v>
      </c>
      <c r="M185" s="6">
        <v>30.333333333333332</v>
      </c>
      <c r="N185" s="13">
        <v>29</v>
      </c>
      <c r="O185" s="13">
        <v>4</v>
      </c>
      <c r="P185" s="13">
        <v>17</v>
      </c>
      <c r="Q185" s="13">
        <v>2</v>
      </c>
      <c r="R185" s="13">
        <v>27</v>
      </c>
      <c r="S185" s="13">
        <v>20</v>
      </c>
      <c r="T185" s="13">
        <v>18</v>
      </c>
      <c r="U185" s="13">
        <v>1.52</v>
      </c>
      <c r="V185" s="13">
        <v>0</v>
      </c>
      <c r="W185" s="13">
        <v>0</v>
      </c>
      <c r="X185" s="13">
        <v>0</v>
      </c>
      <c r="Y185" s="13">
        <v>0</v>
      </c>
      <c r="Z185" s="13">
        <v>143</v>
      </c>
      <c r="AA185" s="13">
        <v>571</v>
      </c>
      <c r="AB185" s="13">
        <v>0.24</v>
      </c>
      <c r="AC185" s="13">
        <v>6</v>
      </c>
      <c r="AD185" s="13">
        <v>1</v>
      </c>
      <c r="AE185" s="13">
        <v>2</v>
      </c>
      <c r="AF185" s="13">
        <v>1</v>
      </c>
      <c r="AG185" s="13">
        <v>2</v>
      </c>
      <c r="AH185" s="13">
        <v>3</v>
      </c>
      <c r="AI185" s="13">
        <v>0</v>
      </c>
    </row>
    <row r="186" spans="1:35" s="10" customFormat="1" x14ac:dyDescent="0.3">
      <c r="A186" s="13">
        <f>VLOOKUP(B186&amp;" "&amp;C186,키!$A$1:$B$531,2)</f>
        <v>260</v>
      </c>
      <c r="B186" s="14" t="s">
        <v>202</v>
      </c>
      <c r="C186" s="13" t="s">
        <v>193</v>
      </c>
      <c r="D186" s="13">
        <f>IF(M186/G186&gt;3.5,1,2)</f>
        <v>2</v>
      </c>
      <c r="E186" s="13" t="str">
        <f>IF(M186/G186&lt;3.5,IF(AND(F186&lt;=3.5,M186&gt;=50),"A",IF(AND(F186&lt;=5.25,M186&gt;=35),"B","C")),IF(OR(AND(F186&lt;=4,M186&gt;=150),AND(F186&lt;=3.5,M186&gt;=130)),"A",IF(OR(AND(F186&lt;=4.5,M186&gt;=80),AND(F186&lt;=5.5,M186&gt;=130)),"B","C")))</f>
        <v>C</v>
      </c>
      <c r="F186" s="15">
        <v>5.47</v>
      </c>
      <c r="G186" s="13">
        <v>59</v>
      </c>
      <c r="H186" s="13">
        <v>2</v>
      </c>
      <c r="I186" s="13">
        <v>3</v>
      </c>
      <c r="J186" s="13">
        <v>0</v>
      </c>
      <c r="K186" s="13">
        <v>7</v>
      </c>
      <c r="L186" s="13">
        <v>0.4</v>
      </c>
      <c r="M186" s="6">
        <v>54.333333333333336</v>
      </c>
      <c r="N186" s="13">
        <v>75</v>
      </c>
      <c r="O186" s="13">
        <v>4</v>
      </c>
      <c r="P186" s="13">
        <v>24</v>
      </c>
      <c r="Q186" s="13">
        <v>5</v>
      </c>
      <c r="R186" s="13">
        <v>30</v>
      </c>
      <c r="S186" s="13">
        <v>36</v>
      </c>
      <c r="T186" s="13">
        <v>33</v>
      </c>
      <c r="U186" s="13">
        <v>1.82</v>
      </c>
      <c r="V186" s="13">
        <v>0</v>
      </c>
      <c r="W186" s="13">
        <v>0</v>
      </c>
      <c r="X186" s="13">
        <v>0</v>
      </c>
      <c r="Y186" s="13">
        <v>1</v>
      </c>
      <c r="Z186" s="13">
        <v>255</v>
      </c>
      <c r="AA186" s="13">
        <v>1000</v>
      </c>
      <c r="AB186" s="13">
        <v>0.34899999999999998</v>
      </c>
      <c r="AC186" s="13">
        <v>12</v>
      </c>
      <c r="AD186" s="13">
        <v>2</v>
      </c>
      <c r="AE186" s="13">
        <v>7</v>
      </c>
      <c r="AF186" s="13">
        <v>4</v>
      </c>
      <c r="AG186" s="13">
        <v>0</v>
      </c>
      <c r="AH186" s="13">
        <v>1</v>
      </c>
      <c r="AI186" s="13">
        <v>0</v>
      </c>
    </row>
    <row r="187" spans="1:35" s="10" customFormat="1" x14ac:dyDescent="0.3">
      <c r="A187" s="13">
        <f>VLOOKUP(B187&amp;" "&amp;C187,키!$A$1:$B$531,2)</f>
        <v>18</v>
      </c>
      <c r="B187" s="14" t="s">
        <v>203</v>
      </c>
      <c r="C187" s="13" t="s">
        <v>193</v>
      </c>
      <c r="D187" s="13">
        <f>IF(M187/G187&gt;3.5,1,2)</f>
        <v>2</v>
      </c>
      <c r="E187" s="13" t="str">
        <f>IF(M187/G187&lt;3.5,IF(AND(F187&lt;=3.5,M187&gt;=50),"A",IF(AND(F187&lt;=5.25,M187&gt;=35),"B","C")),IF(OR(AND(F187&lt;=4,M187&gt;=150),AND(F187&lt;=3.5,M187&gt;=130)),"A",IF(OR(AND(F187&lt;=4.5,M187&gt;=80),AND(F187&lt;=5.5,M187&gt;=130)),"B","C")))</f>
        <v>C</v>
      </c>
      <c r="F187" s="15">
        <v>5.59</v>
      </c>
      <c r="G187" s="13">
        <v>53</v>
      </c>
      <c r="H187" s="13">
        <v>2</v>
      </c>
      <c r="I187" s="13">
        <v>4</v>
      </c>
      <c r="J187" s="13">
        <v>0</v>
      </c>
      <c r="K187" s="13">
        <v>5</v>
      </c>
      <c r="L187" s="13">
        <v>0.33300000000000002</v>
      </c>
      <c r="M187" s="6">
        <v>56.333333333333336</v>
      </c>
      <c r="N187" s="13">
        <v>65</v>
      </c>
      <c r="O187" s="13">
        <v>6</v>
      </c>
      <c r="P187" s="13">
        <v>19</v>
      </c>
      <c r="Q187" s="13">
        <v>10</v>
      </c>
      <c r="R187" s="13">
        <v>62</v>
      </c>
      <c r="S187" s="13">
        <v>38</v>
      </c>
      <c r="T187" s="13">
        <v>35</v>
      </c>
      <c r="U187" s="13">
        <v>1.49</v>
      </c>
      <c r="V187" s="13">
        <v>0</v>
      </c>
      <c r="W187" s="13">
        <v>0</v>
      </c>
      <c r="X187" s="13">
        <v>0</v>
      </c>
      <c r="Y187" s="13">
        <v>3</v>
      </c>
      <c r="Z187" s="13">
        <v>260</v>
      </c>
      <c r="AA187" s="13">
        <v>1034</v>
      </c>
      <c r="AB187" s="13">
        <v>0.28499999999999998</v>
      </c>
      <c r="AC187" s="13">
        <v>9</v>
      </c>
      <c r="AD187" s="13">
        <v>4</v>
      </c>
      <c r="AE187" s="13">
        <v>2</v>
      </c>
      <c r="AF187" s="13">
        <v>1</v>
      </c>
      <c r="AG187" s="13">
        <v>0</v>
      </c>
      <c r="AH187" s="13">
        <v>0</v>
      </c>
      <c r="AI187" s="13">
        <v>1</v>
      </c>
    </row>
    <row r="188" spans="1:35" s="10" customFormat="1" x14ac:dyDescent="0.3">
      <c r="A188" s="13">
        <f>VLOOKUP(B188&amp;" "&amp;C188,키!$A$1:$B$531,2)</f>
        <v>416</v>
      </c>
      <c r="B188" s="14" t="s">
        <v>204</v>
      </c>
      <c r="C188" s="13" t="s">
        <v>193</v>
      </c>
      <c r="D188" s="13">
        <f>IF(M188/G188&gt;3.5,1,2)</f>
        <v>2</v>
      </c>
      <c r="E188" s="13" t="str">
        <f>IF(M188/G188&lt;3.5,IF(AND(F188&lt;=3.5,M188&gt;=50),"A",IF(AND(F188&lt;=5.25,M188&gt;=35),"B","C")),IF(OR(AND(F188&lt;=4,M188&gt;=150),AND(F188&lt;=3.5,M188&gt;=130)),"A",IF(OR(AND(F188&lt;=4.5,M188&gt;=80),AND(F188&lt;=5.5,M188&gt;=130)),"B","C")))</f>
        <v>C</v>
      </c>
      <c r="F188" s="15">
        <v>5.83</v>
      </c>
      <c r="G188" s="13">
        <v>28</v>
      </c>
      <c r="H188" s="13">
        <v>0</v>
      </c>
      <c r="I188" s="13">
        <v>7</v>
      </c>
      <c r="J188" s="13">
        <v>0</v>
      </c>
      <c r="K188" s="13">
        <v>0</v>
      </c>
      <c r="L188" s="13">
        <v>0</v>
      </c>
      <c r="M188" s="6">
        <v>66.333333333333329</v>
      </c>
      <c r="N188" s="13">
        <v>72</v>
      </c>
      <c r="O188" s="13">
        <v>4</v>
      </c>
      <c r="P188" s="13">
        <v>33</v>
      </c>
      <c r="Q188" s="13">
        <v>6</v>
      </c>
      <c r="R188" s="13">
        <v>46</v>
      </c>
      <c r="S188" s="13">
        <v>52</v>
      </c>
      <c r="T188" s="13">
        <v>43</v>
      </c>
      <c r="U188" s="13">
        <v>1.58</v>
      </c>
      <c r="V188" s="13">
        <v>0</v>
      </c>
      <c r="W188" s="13">
        <v>0</v>
      </c>
      <c r="X188" s="13">
        <v>1</v>
      </c>
      <c r="Y188" s="13">
        <v>0</v>
      </c>
      <c r="Z188" s="13">
        <v>304</v>
      </c>
      <c r="AA188" s="13">
        <v>1170</v>
      </c>
      <c r="AB188" s="13">
        <v>0.28299999999999997</v>
      </c>
      <c r="AC188" s="13">
        <v>16</v>
      </c>
      <c r="AD188" s="13">
        <v>1</v>
      </c>
      <c r="AE188" s="13">
        <v>10</v>
      </c>
      <c r="AF188" s="13">
        <v>1</v>
      </c>
      <c r="AG188" s="13">
        <v>1</v>
      </c>
      <c r="AH188" s="13">
        <v>3</v>
      </c>
      <c r="AI188" s="13">
        <v>2</v>
      </c>
    </row>
    <row r="189" spans="1:35" s="10" customFormat="1" x14ac:dyDescent="0.3">
      <c r="A189" s="13">
        <f>VLOOKUP(B189&amp;" "&amp;C189,키!$A$1:$B$531,2)</f>
        <v>264</v>
      </c>
      <c r="B189" s="14" t="s">
        <v>206</v>
      </c>
      <c r="C189" s="13" t="s">
        <v>193</v>
      </c>
      <c r="D189" s="13">
        <f>IF(M189/G189&gt;3.5,1,2)</f>
        <v>2</v>
      </c>
      <c r="E189" s="13" t="str">
        <f>IF(M189/G189&lt;3.5,IF(AND(F189&lt;=3.5,M189&gt;=50),"A",IF(AND(F189&lt;=5.25,M189&gt;=35),"B","C")),IF(OR(AND(F189&lt;=4,M189&gt;=150),AND(F189&lt;=3.5,M189&gt;=130)),"A",IF(OR(AND(F189&lt;=4.5,M189&gt;=80),AND(F189&lt;=5.5,M189&gt;=130)),"B","C")))</f>
        <v>C</v>
      </c>
      <c r="F189" s="15">
        <v>6</v>
      </c>
      <c r="G189" s="13">
        <v>11</v>
      </c>
      <c r="H189" s="13">
        <v>0</v>
      </c>
      <c r="I189" s="13">
        <v>0</v>
      </c>
      <c r="J189" s="13">
        <v>0</v>
      </c>
      <c r="K189" s="13">
        <v>0</v>
      </c>
      <c r="L189" s="13" t="s">
        <v>21</v>
      </c>
      <c r="M189" s="13">
        <v>12</v>
      </c>
      <c r="N189" s="13">
        <v>11</v>
      </c>
      <c r="O189" s="13">
        <v>2</v>
      </c>
      <c r="P189" s="13">
        <v>9</v>
      </c>
      <c r="Q189" s="13">
        <v>2</v>
      </c>
      <c r="R189" s="13">
        <v>12</v>
      </c>
      <c r="S189" s="13">
        <v>8</v>
      </c>
      <c r="T189" s="13">
        <v>8</v>
      </c>
      <c r="U189" s="13">
        <v>1.67</v>
      </c>
      <c r="V189" s="13">
        <v>0</v>
      </c>
      <c r="W189" s="13">
        <v>0</v>
      </c>
      <c r="X189" s="13">
        <v>0</v>
      </c>
      <c r="Y189" s="13">
        <v>0</v>
      </c>
      <c r="Z189" s="13">
        <v>57</v>
      </c>
      <c r="AA189" s="13">
        <v>221</v>
      </c>
      <c r="AB189" s="13">
        <v>0.23899999999999999</v>
      </c>
      <c r="AC189" s="13">
        <v>4</v>
      </c>
      <c r="AD189" s="13">
        <v>0</v>
      </c>
      <c r="AE189" s="13">
        <v>0</v>
      </c>
      <c r="AF189" s="13">
        <v>0</v>
      </c>
      <c r="AG189" s="13">
        <v>0</v>
      </c>
      <c r="AH189" s="13">
        <v>1</v>
      </c>
      <c r="AI189" s="13">
        <v>0</v>
      </c>
    </row>
    <row r="190" spans="1:35" s="10" customFormat="1" x14ac:dyDescent="0.3">
      <c r="A190" s="13">
        <f>VLOOKUP(B190&amp;" "&amp;C190,키!$A$1:$B$531,2)</f>
        <v>518</v>
      </c>
      <c r="B190" s="14" t="s">
        <v>207</v>
      </c>
      <c r="C190" s="13" t="s">
        <v>193</v>
      </c>
      <c r="D190" s="13">
        <f>IF(M190/G190&gt;3.5,1,2)</f>
        <v>2</v>
      </c>
      <c r="E190" s="13" t="str">
        <f>IF(M190/G190&lt;3.5,IF(AND(F190&lt;=3.5,M190&gt;=50),"A",IF(AND(F190&lt;=5.25,M190&gt;=35),"B","C")),IF(OR(AND(F190&lt;=4,M190&gt;=150),AND(F190&lt;=3.5,M190&gt;=130)),"A",IF(OR(AND(F190&lt;=4.5,M190&gt;=80),AND(F190&lt;=5.5,M190&gt;=130)),"B","C")))</f>
        <v>C</v>
      </c>
      <c r="F190" s="15">
        <v>6.02</v>
      </c>
      <c r="G190" s="13">
        <v>67</v>
      </c>
      <c r="H190" s="13">
        <v>2</v>
      </c>
      <c r="I190" s="13">
        <v>2</v>
      </c>
      <c r="J190" s="13">
        <v>2</v>
      </c>
      <c r="K190" s="13">
        <v>12</v>
      </c>
      <c r="L190" s="13">
        <v>0.5</v>
      </c>
      <c r="M190" s="6">
        <v>46.333333333333336</v>
      </c>
      <c r="N190" s="13">
        <v>66</v>
      </c>
      <c r="O190" s="13">
        <v>8</v>
      </c>
      <c r="P190" s="13">
        <v>19</v>
      </c>
      <c r="Q190" s="13">
        <v>4</v>
      </c>
      <c r="R190" s="13">
        <v>33</v>
      </c>
      <c r="S190" s="13">
        <v>32</v>
      </c>
      <c r="T190" s="13">
        <v>31</v>
      </c>
      <c r="U190" s="13">
        <v>1.83</v>
      </c>
      <c r="V190" s="13">
        <v>0</v>
      </c>
      <c r="W190" s="13">
        <v>0</v>
      </c>
      <c r="X190" s="13">
        <v>0</v>
      </c>
      <c r="Y190" s="13">
        <v>1</v>
      </c>
      <c r="Z190" s="13">
        <v>221</v>
      </c>
      <c r="AA190" s="13">
        <v>870</v>
      </c>
      <c r="AB190" s="13">
        <v>0.34</v>
      </c>
      <c r="AC190" s="13">
        <v>7</v>
      </c>
      <c r="AD190" s="13">
        <v>3</v>
      </c>
      <c r="AE190" s="13">
        <v>2</v>
      </c>
      <c r="AF190" s="13">
        <v>2</v>
      </c>
      <c r="AG190" s="13">
        <v>0</v>
      </c>
      <c r="AH190" s="13">
        <v>0</v>
      </c>
      <c r="AI190" s="13">
        <v>0</v>
      </c>
    </row>
    <row r="191" spans="1:35" s="10" customFormat="1" x14ac:dyDescent="0.3">
      <c r="A191" s="13">
        <f>VLOOKUP(B191&amp;" "&amp;C191,키!$A$1:$B$531,2)</f>
        <v>394</v>
      </c>
      <c r="B191" s="14" t="s">
        <v>209</v>
      </c>
      <c r="C191" s="13" t="s">
        <v>193</v>
      </c>
      <c r="D191" s="13">
        <f>IF(M191/G191&gt;3.5,1,2)</f>
        <v>2</v>
      </c>
      <c r="E191" s="13" t="str">
        <f>IF(M191/G191&lt;3.5,IF(AND(F191&lt;=3.5,M191&gt;=50),"A",IF(AND(F191&lt;=5.25,M191&gt;=35),"B","C")),IF(OR(AND(F191&lt;=4,M191&gt;=150),AND(F191&lt;=3.5,M191&gt;=130)),"A",IF(OR(AND(F191&lt;=4.5,M191&gt;=80),AND(F191&lt;=5.5,M191&gt;=130)),"B","C")))</f>
        <v>C</v>
      </c>
      <c r="F191" s="15">
        <v>6.33</v>
      </c>
      <c r="G191" s="13">
        <v>40</v>
      </c>
      <c r="H191" s="13">
        <v>3</v>
      </c>
      <c r="I191" s="13">
        <v>12</v>
      </c>
      <c r="J191" s="13">
        <v>6</v>
      </c>
      <c r="K191" s="13">
        <v>3</v>
      </c>
      <c r="L191" s="13">
        <v>0.2</v>
      </c>
      <c r="M191" s="6">
        <v>75.333333333333329</v>
      </c>
      <c r="N191" s="13">
        <v>93</v>
      </c>
      <c r="O191" s="13">
        <v>7</v>
      </c>
      <c r="P191" s="13">
        <v>43</v>
      </c>
      <c r="Q191" s="13">
        <v>9</v>
      </c>
      <c r="R191" s="13">
        <v>67</v>
      </c>
      <c r="S191" s="13">
        <v>62</v>
      </c>
      <c r="T191" s="13">
        <v>53</v>
      </c>
      <c r="U191" s="13">
        <v>1.81</v>
      </c>
      <c r="V191" s="13">
        <v>0</v>
      </c>
      <c r="W191" s="13">
        <v>0</v>
      </c>
      <c r="X191" s="13">
        <v>1</v>
      </c>
      <c r="Y191" s="13">
        <v>4</v>
      </c>
      <c r="Z191" s="13">
        <v>365</v>
      </c>
      <c r="AA191" s="13">
        <v>1410</v>
      </c>
      <c r="AB191" s="13">
        <v>0.307</v>
      </c>
      <c r="AC191" s="13">
        <v>24</v>
      </c>
      <c r="AD191" s="13">
        <v>2</v>
      </c>
      <c r="AE191" s="13">
        <v>5</v>
      </c>
      <c r="AF191" s="13">
        <v>5</v>
      </c>
      <c r="AG191" s="13">
        <v>5</v>
      </c>
      <c r="AH191" s="13">
        <v>11</v>
      </c>
      <c r="AI191" s="13">
        <v>0</v>
      </c>
    </row>
    <row r="192" spans="1:35" s="10" customFormat="1" x14ac:dyDescent="0.3">
      <c r="A192" s="13">
        <f>VLOOKUP(B192&amp;" "&amp;C192,키!$A$1:$B$531,2)</f>
        <v>53</v>
      </c>
      <c r="B192" s="14" t="s">
        <v>210</v>
      </c>
      <c r="C192" s="13" t="s">
        <v>193</v>
      </c>
      <c r="D192" s="13">
        <f>IF(M192/G192&gt;3.5,1,2)</f>
        <v>2</v>
      </c>
      <c r="E192" s="13" t="str">
        <f>IF(M192/G192&lt;3.5,IF(AND(F192&lt;=3.5,M192&gt;=50),"A",IF(AND(F192&lt;=5.25,M192&gt;=35),"B","C")),IF(OR(AND(F192&lt;=4,M192&gt;=150),AND(F192&lt;=3.5,M192&gt;=130)),"A",IF(OR(AND(F192&lt;=4.5,M192&gt;=80),AND(F192&lt;=5.5,M192&gt;=130)),"B","C")))</f>
        <v>C</v>
      </c>
      <c r="F192" s="15">
        <v>6.75</v>
      </c>
      <c r="G192" s="13">
        <v>7</v>
      </c>
      <c r="H192" s="13">
        <v>0</v>
      </c>
      <c r="I192" s="13">
        <v>0</v>
      </c>
      <c r="J192" s="13">
        <v>1</v>
      </c>
      <c r="K192" s="13">
        <v>0</v>
      </c>
      <c r="L192" s="13" t="s">
        <v>21</v>
      </c>
      <c r="M192" s="13">
        <v>8</v>
      </c>
      <c r="N192" s="13">
        <v>14</v>
      </c>
      <c r="O192" s="13">
        <v>1</v>
      </c>
      <c r="P192" s="13">
        <v>3</v>
      </c>
      <c r="Q192" s="13">
        <v>0</v>
      </c>
      <c r="R192" s="13">
        <v>6</v>
      </c>
      <c r="S192" s="13">
        <v>6</v>
      </c>
      <c r="T192" s="13">
        <v>6</v>
      </c>
      <c r="U192" s="13">
        <v>2.13</v>
      </c>
      <c r="V192" s="13">
        <v>0</v>
      </c>
      <c r="W192" s="13">
        <v>0</v>
      </c>
      <c r="X192" s="13">
        <v>0</v>
      </c>
      <c r="Y192" s="13">
        <v>0</v>
      </c>
      <c r="Z192" s="13">
        <v>41</v>
      </c>
      <c r="AA192" s="13">
        <v>155</v>
      </c>
      <c r="AB192" s="13">
        <v>0.36799999999999999</v>
      </c>
      <c r="AC192" s="13">
        <v>1</v>
      </c>
      <c r="AD192" s="13">
        <v>0</v>
      </c>
      <c r="AE192" s="13">
        <v>0</v>
      </c>
      <c r="AF192" s="13">
        <v>0</v>
      </c>
      <c r="AG192" s="13">
        <v>0</v>
      </c>
      <c r="AH192" s="13">
        <v>1</v>
      </c>
      <c r="AI192" s="13">
        <v>0</v>
      </c>
    </row>
    <row r="193" spans="1:35" s="10" customFormat="1" x14ac:dyDescent="0.3">
      <c r="A193" s="13">
        <f>VLOOKUP(B193&amp;" "&amp;C193,키!$A$1:$B$531,2)</f>
        <v>275</v>
      </c>
      <c r="B193" s="14" t="s">
        <v>211</v>
      </c>
      <c r="C193" s="13" t="s">
        <v>193</v>
      </c>
      <c r="D193" s="13">
        <f>IF(M193/G193&gt;3.5,1,2)</f>
        <v>2</v>
      </c>
      <c r="E193" s="13" t="str">
        <f>IF(M193/G193&lt;3.5,IF(AND(F193&lt;=3.5,M193&gt;=50),"A",IF(AND(F193&lt;=5.25,M193&gt;=35),"B","C")),IF(OR(AND(F193&lt;=4,M193&gt;=150),AND(F193&lt;=3.5,M193&gt;=130)),"A",IF(OR(AND(F193&lt;=4.5,M193&gt;=80),AND(F193&lt;=5.5,M193&gt;=130)),"B","C")))</f>
        <v>C</v>
      </c>
      <c r="F193" s="15">
        <v>6.75</v>
      </c>
      <c r="G193" s="13">
        <v>52</v>
      </c>
      <c r="H193" s="13">
        <v>1</v>
      </c>
      <c r="I193" s="13">
        <v>5</v>
      </c>
      <c r="J193" s="13">
        <v>1</v>
      </c>
      <c r="K193" s="13">
        <v>8</v>
      </c>
      <c r="L193" s="13">
        <v>0.16700000000000001</v>
      </c>
      <c r="M193" s="6">
        <v>73.333333333333329</v>
      </c>
      <c r="N193" s="13">
        <v>93</v>
      </c>
      <c r="O193" s="13">
        <v>8</v>
      </c>
      <c r="P193" s="13">
        <v>40</v>
      </c>
      <c r="Q193" s="13">
        <v>4</v>
      </c>
      <c r="R193" s="13">
        <v>57</v>
      </c>
      <c r="S193" s="13">
        <v>61</v>
      </c>
      <c r="T193" s="13">
        <v>55</v>
      </c>
      <c r="U193" s="13">
        <v>1.81</v>
      </c>
      <c r="V193" s="13">
        <v>0</v>
      </c>
      <c r="W193" s="13">
        <v>0</v>
      </c>
      <c r="X193" s="13">
        <v>0</v>
      </c>
      <c r="Y193" s="13">
        <v>1</v>
      </c>
      <c r="Z193" s="13">
        <v>345</v>
      </c>
      <c r="AA193" s="13">
        <v>1409</v>
      </c>
      <c r="AB193" s="13">
        <v>0.314</v>
      </c>
      <c r="AC193" s="13">
        <v>23</v>
      </c>
      <c r="AD193" s="13">
        <v>2</v>
      </c>
      <c r="AE193" s="13">
        <v>4</v>
      </c>
      <c r="AF193" s="13">
        <v>1</v>
      </c>
      <c r="AG193" s="13">
        <v>1</v>
      </c>
      <c r="AH193" s="13">
        <v>5</v>
      </c>
      <c r="AI193" s="13">
        <v>0</v>
      </c>
    </row>
    <row r="194" spans="1:35" s="10" customFormat="1" x14ac:dyDescent="0.3">
      <c r="A194" s="13">
        <f>VLOOKUP(B194&amp;" "&amp;C194,키!$A$1:$B$531,2)</f>
        <v>304</v>
      </c>
      <c r="B194" s="14" t="s">
        <v>212</v>
      </c>
      <c r="C194" s="13" t="s">
        <v>193</v>
      </c>
      <c r="D194" s="13">
        <f>IF(M194/G194&gt;3.5,1,2)</f>
        <v>2</v>
      </c>
      <c r="E194" s="13" t="str">
        <f>IF(M194/G194&lt;3.5,IF(AND(F194&lt;=3.5,M194&gt;=50),"A",IF(AND(F194&lt;=5.25,M194&gt;=35),"B","C")),IF(OR(AND(F194&lt;=4,M194&gt;=150),AND(F194&lt;=3.5,M194&gt;=130)),"A",IF(OR(AND(F194&lt;=4.5,M194&gt;=80),AND(F194&lt;=5.5,M194&gt;=130)),"B","C")))</f>
        <v>C</v>
      </c>
      <c r="F194" s="15">
        <v>6.75</v>
      </c>
      <c r="G194" s="13">
        <v>3</v>
      </c>
      <c r="H194" s="13">
        <v>0</v>
      </c>
      <c r="I194" s="13">
        <v>0</v>
      </c>
      <c r="J194" s="13">
        <v>0</v>
      </c>
      <c r="K194" s="13">
        <v>0</v>
      </c>
      <c r="L194" s="13" t="s">
        <v>21</v>
      </c>
      <c r="M194" s="13">
        <v>4</v>
      </c>
      <c r="N194" s="13">
        <v>6</v>
      </c>
      <c r="O194" s="13">
        <v>0</v>
      </c>
      <c r="P194" s="13">
        <v>5</v>
      </c>
      <c r="Q194" s="13">
        <v>1</v>
      </c>
      <c r="R194" s="13">
        <v>1</v>
      </c>
      <c r="S194" s="13">
        <v>6</v>
      </c>
      <c r="T194" s="13">
        <v>3</v>
      </c>
      <c r="U194" s="13">
        <v>2.75</v>
      </c>
      <c r="V194" s="13">
        <v>0</v>
      </c>
      <c r="W194" s="13">
        <v>0</v>
      </c>
      <c r="X194" s="13">
        <v>0</v>
      </c>
      <c r="Y194" s="13">
        <v>0</v>
      </c>
      <c r="Z194" s="13">
        <v>25</v>
      </c>
      <c r="AA194" s="13">
        <v>89</v>
      </c>
      <c r="AB194" s="13">
        <v>0.316</v>
      </c>
      <c r="AC194" s="13">
        <v>2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</row>
    <row r="195" spans="1:35" s="10" customFormat="1" x14ac:dyDescent="0.3">
      <c r="A195" s="13">
        <f>VLOOKUP(B195&amp;" "&amp;C195,키!$A$1:$B$531,2)</f>
        <v>495</v>
      </c>
      <c r="B195" s="14" t="s">
        <v>213</v>
      </c>
      <c r="C195" s="13" t="s">
        <v>193</v>
      </c>
      <c r="D195" s="13">
        <f>IF(M195/G195&gt;3.5,1,2)</f>
        <v>2</v>
      </c>
      <c r="E195" s="13" t="str">
        <f>IF(M195/G195&lt;3.5,IF(AND(F195&lt;=3.5,M195&gt;=50),"A",IF(AND(F195&lt;=5.25,M195&gt;=35),"B","C")),IF(OR(AND(F195&lt;=4,M195&gt;=150),AND(F195&lt;=3.5,M195&gt;=130)),"A",IF(OR(AND(F195&lt;=4.5,M195&gt;=80),AND(F195&lt;=5.5,M195&gt;=130)),"B","C")))</f>
        <v>C</v>
      </c>
      <c r="F195" s="15">
        <v>7.15</v>
      </c>
      <c r="G195" s="13">
        <v>12</v>
      </c>
      <c r="H195" s="13">
        <v>2</v>
      </c>
      <c r="I195" s="13">
        <v>3</v>
      </c>
      <c r="J195" s="13">
        <v>0</v>
      </c>
      <c r="K195" s="13">
        <v>1</v>
      </c>
      <c r="L195" s="13">
        <v>0.4</v>
      </c>
      <c r="M195" s="13">
        <v>39</v>
      </c>
      <c r="N195" s="13">
        <v>62</v>
      </c>
      <c r="O195" s="13">
        <v>4</v>
      </c>
      <c r="P195" s="13">
        <v>15</v>
      </c>
      <c r="Q195" s="13">
        <v>4</v>
      </c>
      <c r="R195" s="13">
        <v>23</v>
      </c>
      <c r="S195" s="13">
        <v>36</v>
      </c>
      <c r="T195" s="13">
        <v>31</v>
      </c>
      <c r="U195" s="13">
        <v>1.97</v>
      </c>
      <c r="V195" s="13">
        <v>0</v>
      </c>
      <c r="W195" s="13">
        <v>0</v>
      </c>
      <c r="X195" s="13">
        <v>1</v>
      </c>
      <c r="Y195" s="13">
        <v>0</v>
      </c>
      <c r="Z195" s="13">
        <v>191</v>
      </c>
      <c r="AA195" s="13">
        <v>753</v>
      </c>
      <c r="AB195" s="13">
        <v>0.36899999999999999</v>
      </c>
      <c r="AC195" s="13">
        <v>11</v>
      </c>
      <c r="AD195" s="13">
        <v>1</v>
      </c>
      <c r="AE195" s="13">
        <v>2</v>
      </c>
      <c r="AF195" s="13">
        <v>2</v>
      </c>
      <c r="AG195" s="13">
        <v>0</v>
      </c>
      <c r="AH195" s="13">
        <v>3</v>
      </c>
      <c r="AI195" s="13">
        <v>0</v>
      </c>
    </row>
    <row r="196" spans="1:35" s="10" customFormat="1" x14ac:dyDescent="0.3">
      <c r="A196" s="13">
        <f>VLOOKUP(B196&amp;" "&amp;C196,키!$A$1:$B$531,2)</f>
        <v>331</v>
      </c>
      <c r="B196" s="14" t="s">
        <v>214</v>
      </c>
      <c r="C196" s="13" t="s">
        <v>193</v>
      </c>
      <c r="D196" s="13">
        <f>IF(M196/G196&gt;3.5,1,2)</f>
        <v>2</v>
      </c>
      <c r="E196" s="13" t="str">
        <f>IF(M196/G196&lt;3.5,IF(AND(F196&lt;=3.5,M196&gt;=50),"A",IF(AND(F196&lt;=5.25,M196&gt;=35),"B","C")),IF(OR(AND(F196&lt;=4,M196&gt;=150),AND(F196&lt;=3.5,M196&gt;=130)),"A",IF(OR(AND(F196&lt;=4.5,M196&gt;=80),AND(F196&lt;=5.5,M196&gt;=130)),"B","C")))</f>
        <v>C</v>
      </c>
      <c r="F196" s="15">
        <v>7.99</v>
      </c>
      <c r="G196" s="13">
        <v>16</v>
      </c>
      <c r="H196" s="13">
        <v>0</v>
      </c>
      <c r="I196" s="13">
        <v>0</v>
      </c>
      <c r="J196" s="13">
        <v>0</v>
      </c>
      <c r="K196" s="13">
        <v>0</v>
      </c>
      <c r="L196" s="13" t="s">
        <v>21</v>
      </c>
      <c r="M196" s="6">
        <v>32.666666666666664</v>
      </c>
      <c r="N196" s="13">
        <v>55</v>
      </c>
      <c r="O196" s="13">
        <v>7</v>
      </c>
      <c r="P196" s="13">
        <v>10</v>
      </c>
      <c r="Q196" s="13">
        <v>0</v>
      </c>
      <c r="R196" s="13">
        <v>24</v>
      </c>
      <c r="S196" s="13">
        <v>32</v>
      </c>
      <c r="T196" s="13">
        <v>29</v>
      </c>
      <c r="U196" s="13">
        <v>1.99</v>
      </c>
      <c r="V196" s="13">
        <v>0</v>
      </c>
      <c r="W196" s="13">
        <v>0</v>
      </c>
      <c r="X196" s="13">
        <v>0</v>
      </c>
      <c r="Y196" s="13">
        <v>0</v>
      </c>
      <c r="Z196" s="13">
        <v>160</v>
      </c>
      <c r="AA196" s="13">
        <v>623</v>
      </c>
      <c r="AB196" s="13">
        <v>0.379</v>
      </c>
      <c r="AC196" s="13">
        <v>15</v>
      </c>
      <c r="AD196" s="13">
        <v>0</v>
      </c>
      <c r="AE196" s="13">
        <v>1</v>
      </c>
      <c r="AF196" s="13">
        <v>4</v>
      </c>
      <c r="AG196" s="13">
        <v>0</v>
      </c>
      <c r="AH196" s="13">
        <v>1</v>
      </c>
      <c r="AI196" s="13">
        <v>0</v>
      </c>
    </row>
    <row r="197" spans="1:35" s="10" customFormat="1" x14ac:dyDescent="0.3">
      <c r="A197" s="13">
        <f>VLOOKUP(B197&amp;" "&amp;C197,키!$A$1:$B$531,2)</f>
        <v>439</v>
      </c>
      <c r="B197" s="14" t="s">
        <v>215</v>
      </c>
      <c r="C197" s="13" t="s">
        <v>193</v>
      </c>
      <c r="D197" s="13">
        <f>IF(M197/G197&gt;3.5,1,2)</f>
        <v>2</v>
      </c>
      <c r="E197" s="13" t="str">
        <f>IF(M197/G197&lt;3.5,IF(AND(F197&lt;=3.5,M197&gt;=50),"A",IF(AND(F197&lt;=5.25,M197&gt;=35),"B","C")),IF(OR(AND(F197&lt;=4,M197&gt;=150),AND(F197&lt;=3.5,M197&gt;=130)),"A",IF(OR(AND(F197&lt;=4.5,M197&gt;=80),AND(F197&lt;=5.5,M197&gt;=130)),"B","C")))</f>
        <v>C</v>
      </c>
      <c r="F197" s="15">
        <v>8.61</v>
      </c>
      <c r="G197" s="13">
        <v>38</v>
      </c>
      <c r="H197" s="13">
        <v>2</v>
      </c>
      <c r="I197" s="13">
        <v>0</v>
      </c>
      <c r="J197" s="13">
        <v>0</v>
      </c>
      <c r="K197" s="13">
        <v>4</v>
      </c>
      <c r="L197" s="13">
        <v>1</v>
      </c>
      <c r="M197" s="6">
        <v>38.666666666666664</v>
      </c>
      <c r="N197" s="13">
        <v>59</v>
      </c>
      <c r="O197" s="13">
        <v>5</v>
      </c>
      <c r="P197" s="13">
        <v>27</v>
      </c>
      <c r="Q197" s="13">
        <v>3</v>
      </c>
      <c r="R197" s="13">
        <v>31</v>
      </c>
      <c r="S197" s="13">
        <v>37</v>
      </c>
      <c r="T197" s="13">
        <v>37</v>
      </c>
      <c r="U197" s="13">
        <v>2.2200000000000002</v>
      </c>
      <c r="V197" s="13">
        <v>0</v>
      </c>
      <c r="W197" s="13">
        <v>0</v>
      </c>
      <c r="X197" s="13">
        <v>0</v>
      </c>
      <c r="Y197" s="13">
        <v>0</v>
      </c>
      <c r="Z197" s="13">
        <v>196</v>
      </c>
      <c r="AA197" s="13">
        <v>728</v>
      </c>
      <c r="AB197" s="13">
        <v>0.371</v>
      </c>
      <c r="AC197" s="13">
        <v>13</v>
      </c>
      <c r="AD197" s="13">
        <v>2</v>
      </c>
      <c r="AE197" s="13">
        <v>5</v>
      </c>
      <c r="AF197" s="13">
        <v>2</v>
      </c>
      <c r="AG197" s="13">
        <v>0</v>
      </c>
      <c r="AH197" s="13">
        <v>6</v>
      </c>
      <c r="AI197" s="13">
        <v>0</v>
      </c>
    </row>
    <row r="198" spans="1:35" s="10" customFormat="1" x14ac:dyDescent="0.3">
      <c r="A198" s="13">
        <f>VLOOKUP(B198&amp;" "&amp;C198,키!$A$1:$B$531,2)</f>
        <v>475</v>
      </c>
      <c r="B198" s="14" t="s">
        <v>216</v>
      </c>
      <c r="C198" s="13" t="s">
        <v>193</v>
      </c>
      <c r="D198" s="13">
        <f>IF(M198/G198&gt;3.5,1,2)</f>
        <v>2</v>
      </c>
      <c r="E198" s="13" t="str">
        <f>IF(M198/G198&lt;3.5,IF(AND(F198&lt;=3.5,M198&gt;=50),"A",IF(AND(F198&lt;=5.25,M198&gt;=35),"B","C")),IF(OR(AND(F198&lt;=4,M198&gt;=150),AND(F198&lt;=3.5,M198&gt;=130)),"A",IF(OR(AND(F198&lt;=4.5,M198&gt;=80),AND(F198&lt;=5.5,M198&gt;=130)),"B","C")))</f>
        <v>C</v>
      </c>
      <c r="F198" s="15">
        <v>8.68</v>
      </c>
      <c r="G198" s="13">
        <v>10</v>
      </c>
      <c r="H198" s="13">
        <v>0</v>
      </c>
      <c r="I198" s="13">
        <v>0</v>
      </c>
      <c r="J198" s="13">
        <v>0</v>
      </c>
      <c r="K198" s="13">
        <v>0</v>
      </c>
      <c r="L198" s="13" t="s">
        <v>21</v>
      </c>
      <c r="M198" s="6">
        <v>9.3333333333333339</v>
      </c>
      <c r="N198" s="13">
        <v>12</v>
      </c>
      <c r="O198" s="13">
        <v>1</v>
      </c>
      <c r="P198" s="13">
        <v>4</v>
      </c>
      <c r="Q198" s="13">
        <v>0</v>
      </c>
      <c r="R198" s="13">
        <v>11</v>
      </c>
      <c r="S198" s="13">
        <v>9</v>
      </c>
      <c r="T198" s="13">
        <v>9</v>
      </c>
      <c r="U198" s="13">
        <v>1.71</v>
      </c>
      <c r="V198" s="13">
        <v>0</v>
      </c>
      <c r="W198" s="13">
        <v>0</v>
      </c>
      <c r="X198" s="13">
        <v>0</v>
      </c>
      <c r="Y198" s="13">
        <v>0</v>
      </c>
      <c r="Z198" s="13">
        <v>43</v>
      </c>
      <c r="AA198" s="13">
        <v>180</v>
      </c>
      <c r="AB198" s="13">
        <v>0.308</v>
      </c>
      <c r="AC198" s="13">
        <v>3</v>
      </c>
      <c r="AD198" s="13">
        <v>1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</row>
    <row r="199" spans="1:35" s="10" customFormat="1" x14ac:dyDescent="0.3">
      <c r="A199" s="13">
        <f>VLOOKUP(B199&amp;" "&amp;C199,키!$A$1:$B$531,2)</f>
        <v>148</v>
      </c>
      <c r="B199" s="14" t="s">
        <v>217</v>
      </c>
      <c r="C199" s="13" t="s">
        <v>193</v>
      </c>
      <c r="D199" s="13">
        <f>IF(M199/G199&gt;3.5,1,2)</f>
        <v>2</v>
      </c>
      <c r="E199" s="13" t="str">
        <f>IF(M199/G199&lt;3.5,IF(AND(F199&lt;=3.5,M199&gt;=50),"A",IF(AND(F199&lt;=5.25,M199&gt;=35),"B","C")),IF(OR(AND(F199&lt;=4,M199&gt;=150),AND(F199&lt;=3.5,M199&gt;=130)),"A",IF(OR(AND(F199&lt;=4.5,M199&gt;=80),AND(F199&lt;=5.5,M199&gt;=130)),"B","C")))</f>
        <v>C</v>
      </c>
      <c r="F199" s="15">
        <v>10.8</v>
      </c>
      <c r="G199" s="13">
        <v>5</v>
      </c>
      <c r="H199" s="13">
        <v>0</v>
      </c>
      <c r="I199" s="13">
        <v>0</v>
      </c>
      <c r="J199" s="13">
        <v>0</v>
      </c>
      <c r="K199" s="13">
        <v>0</v>
      </c>
      <c r="L199" s="13" t="s">
        <v>21</v>
      </c>
      <c r="M199" s="6">
        <v>8.3333333333333339</v>
      </c>
      <c r="N199" s="13">
        <v>13</v>
      </c>
      <c r="O199" s="13">
        <v>1</v>
      </c>
      <c r="P199" s="13">
        <v>3</v>
      </c>
      <c r="Q199" s="13">
        <v>0</v>
      </c>
      <c r="R199" s="13">
        <v>3</v>
      </c>
      <c r="S199" s="13">
        <v>10</v>
      </c>
      <c r="T199" s="13">
        <v>10</v>
      </c>
      <c r="U199" s="13">
        <v>1.92</v>
      </c>
      <c r="V199" s="13">
        <v>0</v>
      </c>
      <c r="W199" s="13">
        <v>0</v>
      </c>
      <c r="X199" s="13">
        <v>0</v>
      </c>
      <c r="Y199" s="13">
        <v>0</v>
      </c>
      <c r="Z199" s="13">
        <v>40</v>
      </c>
      <c r="AA199" s="13">
        <v>145</v>
      </c>
      <c r="AB199" s="13">
        <v>0.35099999999999998</v>
      </c>
      <c r="AC199" s="13">
        <v>3</v>
      </c>
      <c r="AD199" s="13">
        <v>1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</row>
    <row r="200" spans="1:35" s="10" customFormat="1" x14ac:dyDescent="0.3">
      <c r="A200" s="13">
        <f>VLOOKUP(B200&amp;" "&amp;C200,키!$A$1:$B$531,2)</f>
        <v>462</v>
      </c>
      <c r="B200" s="14" t="s">
        <v>218</v>
      </c>
      <c r="C200" s="13" t="s">
        <v>193</v>
      </c>
      <c r="D200" s="13">
        <f>IF(M200/G200&gt;3.5,1,2)</f>
        <v>2</v>
      </c>
      <c r="E200" s="13" t="str">
        <f>IF(M200/G200&lt;3.5,IF(AND(F200&lt;=3.5,M200&gt;=50),"A",IF(AND(F200&lt;=5.25,M200&gt;=35),"B","C")),IF(OR(AND(F200&lt;=4,M200&gt;=150),AND(F200&lt;=3.5,M200&gt;=130)),"A",IF(OR(AND(F200&lt;=4.5,M200&gt;=80),AND(F200&lt;=5.5,M200&gt;=130)),"B","C")))</f>
        <v>C</v>
      </c>
      <c r="F200" s="15">
        <v>27</v>
      </c>
      <c r="G200" s="13">
        <v>1</v>
      </c>
      <c r="H200" s="13">
        <v>0</v>
      </c>
      <c r="I200" s="13">
        <v>0</v>
      </c>
      <c r="J200" s="13">
        <v>0</v>
      </c>
      <c r="K200" s="13">
        <v>0</v>
      </c>
      <c r="L200" s="13" t="s">
        <v>21</v>
      </c>
      <c r="M200" s="6">
        <v>0.33333333333333331</v>
      </c>
      <c r="N200" s="13">
        <v>2</v>
      </c>
      <c r="O200" s="13">
        <v>0</v>
      </c>
      <c r="P200" s="13">
        <v>2</v>
      </c>
      <c r="Q200" s="13">
        <v>0</v>
      </c>
      <c r="R200" s="13">
        <v>0</v>
      </c>
      <c r="S200" s="13">
        <v>1</v>
      </c>
      <c r="T200" s="13">
        <v>1</v>
      </c>
      <c r="U200" s="13">
        <v>12</v>
      </c>
      <c r="V200" s="13">
        <v>0</v>
      </c>
      <c r="W200" s="13">
        <v>0</v>
      </c>
      <c r="X200" s="13">
        <v>0</v>
      </c>
      <c r="Y200" s="13">
        <v>0</v>
      </c>
      <c r="Z200" s="13">
        <v>4</v>
      </c>
      <c r="AA200" s="13">
        <v>19</v>
      </c>
      <c r="AB200" s="13">
        <v>1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</row>
    <row r="201" spans="1:35" s="10" customFormat="1" x14ac:dyDescent="0.3">
      <c r="A201" s="13">
        <f>VLOOKUP(B201&amp;" "&amp;C201,키!$A$1:$B$531,2)</f>
        <v>511</v>
      </c>
      <c r="B201" s="14" t="s">
        <v>222</v>
      </c>
      <c r="C201" s="13" t="s">
        <v>220</v>
      </c>
      <c r="D201" s="13">
        <f>IF(M201/G201&gt;3.5,1,2)</f>
        <v>1</v>
      </c>
      <c r="E201" s="13" t="str">
        <f>IF(M201/G201&lt;3.5,IF(AND(F201&lt;=3.5,M201&gt;=50),"A",IF(AND(F201&lt;=5.25,M201&gt;=35),"B","C")),IF(OR(AND(F201&lt;=4,M201&gt;=150),AND(F201&lt;=3.5,M201&gt;=130)),"A",IF(OR(AND(F201&lt;=4.5,M201&gt;=80),AND(F201&lt;=5.5,M201&gt;=130)),"B","C")))</f>
        <v>C</v>
      </c>
      <c r="F201" s="15">
        <v>3.13</v>
      </c>
      <c r="G201" s="13">
        <v>13</v>
      </c>
      <c r="H201" s="13">
        <v>7</v>
      </c>
      <c r="I201" s="13">
        <v>2</v>
      </c>
      <c r="J201" s="13">
        <v>0</v>
      </c>
      <c r="K201" s="13">
        <v>1</v>
      </c>
      <c r="L201" s="13">
        <v>0.77800000000000002</v>
      </c>
      <c r="M201" s="6">
        <v>74.666666666666671</v>
      </c>
      <c r="N201" s="13">
        <v>72</v>
      </c>
      <c r="O201" s="13">
        <v>2</v>
      </c>
      <c r="P201" s="13">
        <v>9</v>
      </c>
      <c r="Q201" s="13">
        <v>1</v>
      </c>
      <c r="R201" s="13">
        <v>46</v>
      </c>
      <c r="S201" s="13">
        <v>34</v>
      </c>
      <c r="T201" s="13">
        <v>26</v>
      </c>
      <c r="U201" s="13">
        <v>1.08</v>
      </c>
      <c r="V201" s="13">
        <v>0</v>
      </c>
      <c r="W201" s="13">
        <v>0</v>
      </c>
      <c r="X201" s="13">
        <v>6</v>
      </c>
      <c r="Y201" s="13">
        <v>0</v>
      </c>
      <c r="Z201" s="13">
        <v>299</v>
      </c>
      <c r="AA201" s="13">
        <v>1212</v>
      </c>
      <c r="AB201" s="13">
        <v>0.254</v>
      </c>
      <c r="AC201" s="13">
        <v>11</v>
      </c>
      <c r="AD201" s="13">
        <v>2</v>
      </c>
      <c r="AE201" s="13">
        <v>3</v>
      </c>
      <c r="AF201" s="13">
        <v>2</v>
      </c>
      <c r="AG201" s="13">
        <v>0</v>
      </c>
      <c r="AH201" s="13">
        <v>0</v>
      </c>
      <c r="AI201" s="13">
        <v>0</v>
      </c>
    </row>
    <row r="202" spans="1:35" s="10" customFormat="1" x14ac:dyDescent="0.3">
      <c r="A202" s="13">
        <f>VLOOKUP(B202&amp;" "&amp;C202,키!$A$1:$B$531,2)</f>
        <v>492</v>
      </c>
      <c r="B202" s="14" t="s">
        <v>236</v>
      </c>
      <c r="C202" s="13" t="s">
        <v>220</v>
      </c>
      <c r="D202" s="13">
        <f>IF(M202/G202&gt;3.5,1,2)</f>
        <v>1</v>
      </c>
      <c r="E202" s="13" t="str">
        <f>IF(M202/G202&lt;3.5,IF(AND(F202&lt;=3.5,M202&gt;=50),"A",IF(AND(F202&lt;=5.25,M202&gt;=35),"B","C")),IF(OR(AND(F202&lt;=4,M202&gt;=150),AND(F202&lt;=3.5,M202&gt;=130)),"A",IF(OR(AND(F202&lt;=4.5,M202&gt;=80),AND(F202&lt;=5.5,M202&gt;=130)),"B","C")))</f>
        <v>C</v>
      </c>
      <c r="F202" s="15">
        <v>5.54</v>
      </c>
      <c r="G202" s="13">
        <v>13</v>
      </c>
      <c r="H202" s="13">
        <v>2</v>
      </c>
      <c r="I202" s="13">
        <v>3</v>
      </c>
      <c r="J202" s="13">
        <v>0</v>
      </c>
      <c r="K202" s="13">
        <v>0</v>
      </c>
      <c r="L202" s="13">
        <v>0.4</v>
      </c>
      <c r="M202" s="6">
        <v>63.333333333333336</v>
      </c>
      <c r="N202" s="13">
        <v>71</v>
      </c>
      <c r="O202" s="13">
        <v>8</v>
      </c>
      <c r="P202" s="13">
        <v>42</v>
      </c>
      <c r="Q202" s="13">
        <v>7</v>
      </c>
      <c r="R202" s="13">
        <v>34</v>
      </c>
      <c r="S202" s="13">
        <v>53</v>
      </c>
      <c r="T202" s="13">
        <v>39</v>
      </c>
      <c r="U202" s="13">
        <v>1.78</v>
      </c>
      <c r="V202" s="13">
        <v>0</v>
      </c>
      <c r="W202" s="13">
        <v>0</v>
      </c>
      <c r="X202" s="13">
        <v>5</v>
      </c>
      <c r="Y202" s="13">
        <v>0</v>
      </c>
      <c r="Z202" s="13">
        <v>314</v>
      </c>
      <c r="AA202" s="13">
        <v>1224</v>
      </c>
      <c r="AB202" s="13">
        <v>0.27500000000000002</v>
      </c>
      <c r="AC202" s="13">
        <v>6</v>
      </c>
      <c r="AD202" s="13">
        <v>1</v>
      </c>
      <c r="AE202" s="13">
        <v>3</v>
      </c>
      <c r="AF202" s="13">
        <v>4</v>
      </c>
      <c r="AG202" s="13">
        <v>0</v>
      </c>
      <c r="AH202" s="13">
        <v>13</v>
      </c>
      <c r="AI202" s="13">
        <v>0</v>
      </c>
    </row>
    <row r="203" spans="1:35" s="10" customFormat="1" x14ac:dyDescent="0.3">
      <c r="A203" s="13">
        <f>VLOOKUP(B203&amp;" "&amp;C203,키!$A$1:$B$531,2)</f>
        <v>342</v>
      </c>
      <c r="B203" s="14" t="s">
        <v>219</v>
      </c>
      <c r="C203" s="13" t="s">
        <v>220</v>
      </c>
      <c r="D203" s="13">
        <f>IF(M203/G203&gt;3.5,1,2)</f>
        <v>2</v>
      </c>
      <c r="E203" s="13" t="str">
        <f>IF(M203/G203&lt;3.5,IF(AND(F203&lt;=3.5,M203&gt;=50),"A",IF(AND(F203&lt;=5.25,M203&gt;=35),"B","C")),IF(OR(AND(F203&lt;=4,M203&gt;=150),AND(F203&lt;=3.5,M203&gt;=130)),"A",IF(OR(AND(F203&lt;=4.5,M203&gt;=80),AND(F203&lt;=5.5,M203&gt;=130)),"B","C")))</f>
        <v>C</v>
      </c>
      <c r="F203" s="15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 t="s">
        <v>21</v>
      </c>
      <c r="M203" s="13">
        <v>0</v>
      </c>
      <c r="N203" s="13">
        <v>2</v>
      </c>
      <c r="O203" s="13">
        <v>1</v>
      </c>
      <c r="P203" s="13">
        <v>2</v>
      </c>
      <c r="Q203" s="13">
        <v>0</v>
      </c>
      <c r="R203" s="13">
        <v>0</v>
      </c>
      <c r="S203" s="13">
        <v>4</v>
      </c>
      <c r="T203" s="13">
        <v>4</v>
      </c>
      <c r="U203" s="13" t="s">
        <v>21</v>
      </c>
      <c r="V203" s="13">
        <v>0</v>
      </c>
      <c r="W203" s="13">
        <v>0</v>
      </c>
      <c r="X203" s="13">
        <v>0</v>
      </c>
      <c r="Y203" s="13">
        <v>0</v>
      </c>
      <c r="Z203" s="13">
        <v>4</v>
      </c>
      <c r="AA203" s="13">
        <v>22</v>
      </c>
      <c r="AB203" s="13">
        <v>1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</row>
    <row r="204" spans="1:35" s="10" customFormat="1" x14ac:dyDescent="0.3">
      <c r="A204" s="13">
        <f>VLOOKUP(B204&amp;" "&amp;C204,키!$A$1:$B$531,2)</f>
        <v>407</v>
      </c>
      <c r="B204" s="14" t="s">
        <v>221</v>
      </c>
      <c r="C204" s="13" t="s">
        <v>220</v>
      </c>
      <c r="D204" s="13">
        <f>IF(M204/G204&gt;3.5,1,2)</f>
        <v>2</v>
      </c>
      <c r="E204" s="13" t="str">
        <f>IF(M204/G204&lt;3.5,IF(AND(F204&lt;=3.5,M204&gt;=50),"A",IF(AND(F204&lt;=5.25,M204&gt;=35),"B","C")),IF(OR(AND(F204&lt;=4,M204&gt;=150),AND(F204&lt;=3.5,M204&gt;=130)),"A",IF(OR(AND(F204&lt;=4.5,M204&gt;=80),AND(F204&lt;=5.5,M204&gt;=130)),"B","C")))</f>
        <v>C</v>
      </c>
      <c r="F204" s="15">
        <v>0</v>
      </c>
      <c r="G204" s="13">
        <v>5</v>
      </c>
      <c r="H204" s="13">
        <v>0</v>
      </c>
      <c r="I204" s="13">
        <v>0</v>
      </c>
      <c r="J204" s="13">
        <v>0</v>
      </c>
      <c r="K204" s="13">
        <v>0</v>
      </c>
      <c r="L204" s="13" t="s">
        <v>21</v>
      </c>
      <c r="M204" s="6">
        <v>6.333333333333333</v>
      </c>
      <c r="N204" s="13">
        <v>4</v>
      </c>
      <c r="O204" s="13">
        <v>0</v>
      </c>
      <c r="P204" s="13">
        <v>3</v>
      </c>
      <c r="Q204" s="13">
        <v>1</v>
      </c>
      <c r="R204" s="13">
        <v>5</v>
      </c>
      <c r="S204" s="13">
        <v>0</v>
      </c>
      <c r="T204" s="13">
        <v>0</v>
      </c>
      <c r="U204" s="13">
        <v>1.1100000000000001</v>
      </c>
      <c r="V204" s="13">
        <v>0</v>
      </c>
      <c r="W204" s="13">
        <v>0</v>
      </c>
      <c r="X204" s="13">
        <v>0</v>
      </c>
      <c r="Y204" s="13">
        <v>0</v>
      </c>
      <c r="Z204" s="13">
        <v>26</v>
      </c>
      <c r="AA204" s="13">
        <v>103</v>
      </c>
      <c r="AB204" s="13">
        <v>0.182</v>
      </c>
      <c r="AC204" s="13">
        <v>1</v>
      </c>
      <c r="AD204" s="13">
        <v>0</v>
      </c>
      <c r="AE204" s="13">
        <v>0</v>
      </c>
      <c r="AF204" s="13">
        <v>0</v>
      </c>
      <c r="AG204" s="13">
        <v>0</v>
      </c>
      <c r="AH204" s="13">
        <v>1</v>
      </c>
      <c r="AI204" s="13">
        <v>0</v>
      </c>
    </row>
    <row r="205" spans="1:35" s="10" customFormat="1" x14ac:dyDescent="0.3">
      <c r="A205" s="13">
        <f>VLOOKUP(B205&amp;" "&amp;C205,키!$A$1:$B$531,2)</f>
        <v>432</v>
      </c>
      <c r="B205" s="14" t="s">
        <v>223</v>
      </c>
      <c r="C205" s="13" t="s">
        <v>220</v>
      </c>
      <c r="D205" s="13">
        <f>IF(M205/G205&gt;3.5,1,2)</f>
        <v>2</v>
      </c>
      <c r="E205" s="13" t="str">
        <f>IF(M205/G205&lt;3.5,IF(AND(F205&lt;=3.5,M205&gt;=50),"A",IF(AND(F205&lt;=5.25,M205&gt;=35),"B","C")),IF(OR(AND(F205&lt;=4,M205&gt;=150),AND(F205&lt;=3.5,M205&gt;=130)),"A",IF(OR(AND(F205&lt;=4.5,M205&gt;=80),AND(F205&lt;=5.5,M205&gt;=130)),"B","C")))</f>
        <v>C</v>
      </c>
      <c r="F205" s="15">
        <v>3.38</v>
      </c>
      <c r="G205" s="13">
        <v>6</v>
      </c>
      <c r="H205" s="13">
        <v>0</v>
      </c>
      <c r="I205" s="13">
        <v>0</v>
      </c>
      <c r="J205" s="13">
        <v>0</v>
      </c>
      <c r="K205" s="13">
        <v>0</v>
      </c>
      <c r="L205" s="13" t="s">
        <v>21</v>
      </c>
      <c r="M205" s="13">
        <v>8</v>
      </c>
      <c r="N205" s="13">
        <v>7</v>
      </c>
      <c r="O205" s="13">
        <v>0</v>
      </c>
      <c r="P205" s="13">
        <v>3</v>
      </c>
      <c r="Q205" s="13">
        <v>1</v>
      </c>
      <c r="R205" s="13">
        <v>4</v>
      </c>
      <c r="S205" s="13">
        <v>3</v>
      </c>
      <c r="T205" s="13">
        <v>3</v>
      </c>
      <c r="U205" s="13">
        <v>1.25</v>
      </c>
      <c r="V205" s="13">
        <v>0</v>
      </c>
      <c r="W205" s="13">
        <v>0</v>
      </c>
      <c r="X205" s="13">
        <v>0</v>
      </c>
      <c r="Y205" s="13">
        <v>0</v>
      </c>
      <c r="Z205" s="13">
        <v>34</v>
      </c>
      <c r="AA205" s="13">
        <v>116</v>
      </c>
      <c r="AB205" s="13">
        <v>0.25</v>
      </c>
      <c r="AC205" s="13">
        <v>2</v>
      </c>
      <c r="AD205" s="13">
        <v>0</v>
      </c>
      <c r="AE205" s="13">
        <v>2</v>
      </c>
      <c r="AF205" s="13">
        <v>0</v>
      </c>
      <c r="AG205" s="13">
        <v>0</v>
      </c>
      <c r="AH205" s="13">
        <v>2</v>
      </c>
      <c r="AI205" s="13">
        <v>0</v>
      </c>
    </row>
    <row r="206" spans="1:35" s="10" customFormat="1" x14ac:dyDescent="0.3">
      <c r="A206" s="13">
        <f>VLOOKUP(B206&amp;" "&amp;C206,키!$A$1:$B$531,2)</f>
        <v>467</v>
      </c>
      <c r="B206" s="14" t="s">
        <v>227</v>
      </c>
      <c r="C206" s="13" t="s">
        <v>220</v>
      </c>
      <c r="D206" s="13">
        <f>IF(M206/G206&gt;3.5,1,2)</f>
        <v>2</v>
      </c>
      <c r="E206" s="13" t="str">
        <f>IF(M206/G206&lt;3.5,IF(AND(F206&lt;=3.5,M206&gt;=50),"A",IF(AND(F206&lt;=5.25,M206&gt;=35),"B","C")),IF(OR(AND(F206&lt;=4,M206&gt;=150),AND(F206&lt;=3.5,M206&gt;=130)),"A",IF(OR(AND(F206&lt;=4.5,M206&gt;=80),AND(F206&lt;=5.5,M206&gt;=130)),"B","C")))</f>
        <v>C</v>
      </c>
      <c r="F206" s="15">
        <v>4.41</v>
      </c>
      <c r="G206" s="13">
        <v>26</v>
      </c>
      <c r="H206" s="13">
        <v>2</v>
      </c>
      <c r="I206" s="13">
        <v>0</v>
      </c>
      <c r="J206" s="13">
        <v>1</v>
      </c>
      <c r="K206" s="13">
        <v>0</v>
      </c>
      <c r="L206" s="13">
        <v>1</v>
      </c>
      <c r="M206" s="6">
        <v>34.666666666666664</v>
      </c>
      <c r="N206" s="13">
        <v>30</v>
      </c>
      <c r="O206" s="13">
        <v>2</v>
      </c>
      <c r="P206" s="13">
        <v>15</v>
      </c>
      <c r="Q206" s="13">
        <v>4</v>
      </c>
      <c r="R206" s="13">
        <v>22</v>
      </c>
      <c r="S206" s="13">
        <v>18</v>
      </c>
      <c r="T206" s="13">
        <v>17</v>
      </c>
      <c r="U206" s="13">
        <v>1.3</v>
      </c>
      <c r="V206" s="13">
        <v>0</v>
      </c>
      <c r="W206" s="13">
        <v>0</v>
      </c>
      <c r="X206" s="13">
        <v>0</v>
      </c>
      <c r="Y206" s="13">
        <v>0</v>
      </c>
      <c r="Z206" s="13">
        <v>151</v>
      </c>
      <c r="AA206" s="13">
        <v>587</v>
      </c>
      <c r="AB206" s="13">
        <v>0.23400000000000001</v>
      </c>
      <c r="AC206" s="13">
        <v>5</v>
      </c>
      <c r="AD206" s="13">
        <v>0</v>
      </c>
      <c r="AE206" s="13">
        <v>1</v>
      </c>
      <c r="AF206" s="13">
        <v>3</v>
      </c>
      <c r="AG206" s="13">
        <v>0</v>
      </c>
      <c r="AH206" s="13">
        <v>5</v>
      </c>
      <c r="AI206" s="13">
        <v>0</v>
      </c>
    </row>
    <row r="207" spans="1:35" s="10" customFormat="1" x14ac:dyDescent="0.3">
      <c r="A207" s="13">
        <f>VLOOKUP(B207&amp;" "&amp;C207,키!$A$1:$B$531,2)</f>
        <v>45</v>
      </c>
      <c r="B207" s="14" t="s">
        <v>233</v>
      </c>
      <c r="C207" s="13" t="s">
        <v>220</v>
      </c>
      <c r="D207" s="13">
        <f>IF(M207/G207&gt;3.5,1,2)</f>
        <v>2</v>
      </c>
      <c r="E207" s="13" t="str">
        <f>IF(M207/G207&lt;3.5,IF(AND(F207&lt;=3.5,M207&gt;=50),"A",IF(AND(F207&lt;=5.25,M207&gt;=35),"B","C")),IF(OR(AND(F207&lt;=4,M207&gt;=150),AND(F207&lt;=3.5,M207&gt;=130)),"A",IF(OR(AND(F207&lt;=4.5,M207&gt;=80),AND(F207&lt;=5.5,M207&gt;=130)),"B","C")))</f>
        <v>C</v>
      </c>
      <c r="F207" s="15">
        <v>5.4</v>
      </c>
      <c r="G207" s="13">
        <v>1</v>
      </c>
      <c r="H207" s="13">
        <v>0</v>
      </c>
      <c r="I207" s="13">
        <v>0</v>
      </c>
      <c r="J207" s="13">
        <v>0</v>
      </c>
      <c r="K207" s="13">
        <v>0</v>
      </c>
      <c r="L207" s="13" t="s">
        <v>21</v>
      </c>
      <c r="M207" s="6">
        <v>1.6666666666666665</v>
      </c>
      <c r="N207" s="13">
        <v>3</v>
      </c>
      <c r="O207" s="13">
        <v>0</v>
      </c>
      <c r="P207" s="13">
        <v>0</v>
      </c>
      <c r="Q207" s="13">
        <v>1</v>
      </c>
      <c r="R207" s="13">
        <v>0</v>
      </c>
      <c r="S207" s="13">
        <v>2</v>
      </c>
      <c r="T207" s="13">
        <v>1</v>
      </c>
      <c r="U207" s="13">
        <v>1.8</v>
      </c>
      <c r="V207" s="13">
        <v>0</v>
      </c>
      <c r="W207" s="13">
        <v>0</v>
      </c>
      <c r="X207" s="13">
        <v>0</v>
      </c>
      <c r="Y207" s="13">
        <v>0</v>
      </c>
      <c r="Z207" s="13">
        <v>10</v>
      </c>
      <c r="AA207" s="13">
        <v>32</v>
      </c>
      <c r="AB207" s="13">
        <v>0.33300000000000002</v>
      </c>
      <c r="AC207" s="13">
        <v>1</v>
      </c>
      <c r="AD207" s="13">
        <v>0</v>
      </c>
      <c r="AE207" s="13">
        <v>0</v>
      </c>
      <c r="AF207" s="13">
        <v>0</v>
      </c>
      <c r="AG207" s="13">
        <v>0</v>
      </c>
      <c r="AH207" s="13">
        <v>1</v>
      </c>
      <c r="AI207" s="13">
        <v>0</v>
      </c>
    </row>
    <row r="208" spans="1:35" s="10" customFormat="1" x14ac:dyDescent="0.3">
      <c r="A208" s="13">
        <f>VLOOKUP(B208&amp;" "&amp;C208,키!$A$1:$B$531,2)</f>
        <v>322</v>
      </c>
      <c r="B208" s="14" t="s">
        <v>234</v>
      </c>
      <c r="C208" s="13" t="s">
        <v>220</v>
      </c>
      <c r="D208" s="13">
        <f>IF(M208/G208&gt;3.5,1,2)</f>
        <v>2</v>
      </c>
      <c r="E208" s="13" t="str">
        <f>IF(M208/G208&lt;3.5,IF(AND(F208&lt;=3.5,M208&gt;=50),"A",IF(AND(F208&lt;=5.25,M208&gt;=35),"B","C")),IF(OR(AND(F208&lt;=4,M208&gt;=150),AND(F208&lt;=3.5,M208&gt;=130)),"A",IF(OR(AND(F208&lt;=4.5,M208&gt;=80),AND(F208&lt;=5.5,M208&gt;=130)),"B","C")))</f>
        <v>C</v>
      </c>
      <c r="F208" s="15">
        <v>5.4</v>
      </c>
      <c r="G208" s="13">
        <v>46</v>
      </c>
      <c r="H208" s="13">
        <v>4</v>
      </c>
      <c r="I208" s="13">
        <v>3</v>
      </c>
      <c r="J208" s="13">
        <v>2</v>
      </c>
      <c r="K208" s="13">
        <v>5</v>
      </c>
      <c r="L208" s="13">
        <v>0.57099999999999995</v>
      </c>
      <c r="M208" s="6">
        <v>43.333333333333336</v>
      </c>
      <c r="N208" s="13">
        <v>54</v>
      </c>
      <c r="O208" s="13">
        <v>5</v>
      </c>
      <c r="P208" s="13">
        <v>14</v>
      </c>
      <c r="Q208" s="13">
        <v>3</v>
      </c>
      <c r="R208" s="13">
        <v>38</v>
      </c>
      <c r="S208" s="13">
        <v>26</v>
      </c>
      <c r="T208" s="13">
        <v>26</v>
      </c>
      <c r="U208" s="13">
        <v>1.57</v>
      </c>
      <c r="V208" s="13">
        <v>0</v>
      </c>
      <c r="W208" s="13">
        <v>0</v>
      </c>
      <c r="X208" s="13">
        <v>0</v>
      </c>
      <c r="Y208" s="13">
        <v>2</v>
      </c>
      <c r="Z208" s="13">
        <v>195</v>
      </c>
      <c r="AA208" s="13">
        <v>757</v>
      </c>
      <c r="AB208" s="13">
        <v>0.318</v>
      </c>
      <c r="AC208" s="13">
        <v>13</v>
      </c>
      <c r="AD208" s="13">
        <v>0</v>
      </c>
      <c r="AE208" s="13">
        <v>5</v>
      </c>
      <c r="AF208" s="13">
        <v>3</v>
      </c>
      <c r="AG208" s="13">
        <v>3</v>
      </c>
      <c r="AH208" s="13">
        <v>3</v>
      </c>
      <c r="AI208" s="13">
        <v>0</v>
      </c>
    </row>
    <row r="209" spans="1:35" s="10" customFormat="1" x14ac:dyDescent="0.3">
      <c r="A209" s="13">
        <f>VLOOKUP(B209&amp;" "&amp;C209,키!$A$1:$B$531,2)</f>
        <v>338</v>
      </c>
      <c r="B209" s="14" t="s">
        <v>235</v>
      </c>
      <c r="C209" s="13" t="s">
        <v>220</v>
      </c>
      <c r="D209" s="13">
        <f>IF(M209/G209&gt;3.5,1,2)</f>
        <v>2</v>
      </c>
      <c r="E209" s="13" t="str">
        <f>IF(M209/G209&lt;3.5,IF(AND(F209&lt;=3.5,M209&gt;=50),"A",IF(AND(F209&lt;=5.25,M209&gt;=35),"B","C")),IF(OR(AND(F209&lt;=4,M209&gt;=150),AND(F209&lt;=3.5,M209&gt;=130)),"A",IF(OR(AND(F209&lt;=4.5,M209&gt;=80),AND(F209&lt;=5.5,M209&gt;=130)),"B","C")))</f>
        <v>C</v>
      </c>
      <c r="F209" s="15">
        <v>5.49</v>
      </c>
      <c r="G209" s="13">
        <v>38</v>
      </c>
      <c r="H209" s="13">
        <v>3</v>
      </c>
      <c r="I209" s="13">
        <v>1</v>
      </c>
      <c r="J209" s="13">
        <v>0</v>
      </c>
      <c r="K209" s="13">
        <v>3</v>
      </c>
      <c r="L209" s="13">
        <v>0.75</v>
      </c>
      <c r="M209" s="13">
        <v>41</v>
      </c>
      <c r="N209" s="13">
        <v>46</v>
      </c>
      <c r="O209" s="13">
        <v>5</v>
      </c>
      <c r="P209" s="13">
        <v>23</v>
      </c>
      <c r="Q209" s="13">
        <v>4</v>
      </c>
      <c r="R209" s="13">
        <v>29</v>
      </c>
      <c r="S209" s="13">
        <v>28</v>
      </c>
      <c r="T209" s="13">
        <v>25</v>
      </c>
      <c r="U209" s="13">
        <v>1.68</v>
      </c>
      <c r="V209" s="13">
        <v>0</v>
      </c>
      <c r="W209" s="13">
        <v>0</v>
      </c>
      <c r="X209" s="13">
        <v>0</v>
      </c>
      <c r="Y209" s="13">
        <v>1</v>
      </c>
      <c r="Z209" s="13">
        <v>191</v>
      </c>
      <c r="AA209" s="13">
        <v>734</v>
      </c>
      <c r="AB209" s="13">
        <v>0.28899999999999998</v>
      </c>
      <c r="AC209" s="13">
        <v>7</v>
      </c>
      <c r="AD209" s="13">
        <v>0</v>
      </c>
      <c r="AE209" s="13">
        <v>5</v>
      </c>
      <c r="AF209" s="13">
        <v>0</v>
      </c>
      <c r="AG209" s="13">
        <v>1</v>
      </c>
      <c r="AH209" s="13">
        <v>1</v>
      </c>
      <c r="AI209" s="13">
        <v>0</v>
      </c>
    </row>
    <row r="210" spans="1:35" s="10" customFormat="1" x14ac:dyDescent="0.3">
      <c r="A210" s="13">
        <f>VLOOKUP(B210&amp;" "&amp;C210,키!$A$1:$B$531,2)</f>
        <v>359</v>
      </c>
      <c r="B210" s="14" t="s">
        <v>237</v>
      </c>
      <c r="C210" s="13" t="s">
        <v>220</v>
      </c>
      <c r="D210" s="13">
        <f>IF(M210/G210&gt;3.5,1,2)</f>
        <v>2</v>
      </c>
      <c r="E210" s="13" t="str">
        <f>IF(M210/G210&lt;3.5,IF(AND(F210&lt;=3.5,M210&gt;=50),"A",IF(AND(F210&lt;=5.25,M210&gt;=35),"B","C")),IF(OR(AND(F210&lt;=4,M210&gt;=150),AND(F210&lt;=3.5,M210&gt;=130)),"A",IF(OR(AND(F210&lt;=4.5,M210&gt;=80),AND(F210&lt;=5.5,M210&gt;=130)),"B","C")))</f>
        <v>C</v>
      </c>
      <c r="F210" s="15">
        <v>6.18</v>
      </c>
      <c r="G210" s="13">
        <v>25</v>
      </c>
      <c r="H210" s="13">
        <v>2</v>
      </c>
      <c r="I210" s="13">
        <v>6</v>
      </c>
      <c r="J210" s="13">
        <v>0</v>
      </c>
      <c r="K210" s="13">
        <v>0</v>
      </c>
      <c r="L210" s="13">
        <v>0.25</v>
      </c>
      <c r="M210" s="6">
        <v>71.333333333333329</v>
      </c>
      <c r="N210" s="13">
        <v>84</v>
      </c>
      <c r="O210" s="13">
        <v>4</v>
      </c>
      <c r="P210" s="13">
        <v>45</v>
      </c>
      <c r="Q210" s="13">
        <v>4</v>
      </c>
      <c r="R210" s="13">
        <v>35</v>
      </c>
      <c r="S210" s="13">
        <v>54</v>
      </c>
      <c r="T210" s="13">
        <v>49</v>
      </c>
      <c r="U210" s="13">
        <v>1.81</v>
      </c>
      <c r="V210" s="13">
        <v>0</v>
      </c>
      <c r="W210" s="13">
        <v>0</v>
      </c>
      <c r="X210" s="13">
        <v>0</v>
      </c>
      <c r="Y210" s="13">
        <v>0</v>
      </c>
      <c r="Z210" s="13">
        <v>335</v>
      </c>
      <c r="AA210" s="13">
        <v>1261</v>
      </c>
      <c r="AB210" s="13">
        <v>0.30299999999999999</v>
      </c>
      <c r="AC210" s="13">
        <v>17</v>
      </c>
      <c r="AD210" s="13">
        <v>1</v>
      </c>
      <c r="AE210" s="13">
        <v>7</v>
      </c>
      <c r="AF210" s="13">
        <v>2</v>
      </c>
      <c r="AG210" s="13">
        <v>1</v>
      </c>
      <c r="AH210" s="13">
        <v>11</v>
      </c>
      <c r="AI210" s="13">
        <v>0</v>
      </c>
    </row>
    <row r="211" spans="1:35" s="10" customFormat="1" x14ac:dyDescent="0.3">
      <c r="A211" s="13">
        <f>VLOOKUP(B211&amp;" "&amp;C211,키!$A$1:$B$531,2)</f>
        <v>211</v>
      </c>
      <c r="B211" s="14" t="s">
        <v>238</v>
      </c>
      <c r="C211" s="13" t="s">
        <v>220</v>
      </c>
      <c r="D211" s="13">
        <f>IF(M211/G211&gt;3.5,1,2)</f>
        <v>2</v>
      </c>
      <c r="E211" s="13" t="str">
        <f>IF(M211/G211&lt;3.5,IF(AND(F211&lt;=3.5,M211&gt;=50),"A",IF(AND(F211&lt;=5.25,M211&gt;=35),"B","C")),IF(OR(AND(F211&lt;=4,M211&gt;=150),AND(F211&lt;=3.5,M211&gt;=130)),"A",IF(OR(AND(F211&lt;=4.5,M211&gt;=80),AND(F211&lt;=5.5,M211&gt;=130)),"B","C")))</f>
        <v>C</v>
      </c>
      <c r="F211" s="15">
        <v>6.35</v>
      </c>
      <c r="G211" s="13">
        <v>2</v>
      </c>
      <c r="H211" s="13">
        <v>0</v>
      </c>
      <c r="I211" s="13">
        <v>0</v>
      </c>
      <c r="J211" s="13">
        <v>0</v>
      </c>
      <c r="K211" s="13">
        <v>0</v>
      </c>
      <c r="L211" s="13" t="s">
        <v>21</v>
      </c>
      <c r="M211" s="6">
        <v>5.666666666666667</v>
      </c>
      <c r="N211" s="13">
        <v>5</v>
      </c>
      <c r="O211" s="13">
        <v>3</v>
      </c>
      <c r="P211" s="13">
        <v>1</v>
      </c>
      <c r="Q211" s="13">
        <v>0</v>
      </c>
      <c r="R211" s="13">
        <v>1</v>
      </c>
      <c r="S211" s="13">
        <v>4</v>
      </c>
      <c r="T211" s="13">
        <v>4</v>
      </c>
      <c r="U211" s="13">
        <v>1.06</v>
      </c>
      <c r="V211" s="13">
        <v>0</v>
      </c>
      <c r="W211" s="13">
        <v>0</v>
      </c>
      <c r="X211" s="13">
        <v>0</v>
      </c>
      <c r="Y211" s="13">
        <v>0</v>
      </c>
      <c r="Z211" s="13">
        <v>23</v>
      </c>
      <c r="AA211" s="13">
        <v>83</v>
      </c>
      <c r="AB211" s="13">
        <v>0.22700000000000001</v>
      </c>
      <c r="AC211" s="13">
        <v>1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</row>
    <row r="212" spans="1:35" s="10" customFormat="1" x14ac:dyDescent="0.3">
      <c r="A212" s="13">
        <f>VLOOKUP(B212&amp;" "&amp;C212,키!$A$1:$B$531,2)</f>
        <v>296</v>
      </c>
      <c r="B212" s="14" t="s">
        <v>239</v>
      </c>
      <c r="C212" s="13" t="s">
        <v>220</v>
      </c>
      <c r="D212" s="13">
        <f>IF(M212/G212&gt;3.5,1,2)</f>
        <v>2</v>
      </c>
      <c r="E212" s="13" t="str">
        <f>IF(M212/G212&lt;3.5,IF(AND(F212&lt;=3.5,M212&gt;=50),"A",IF(AND(F212&lt;=5.25,M212&gt;=35),"B","C")),IF(OR(AND(F212&lt;=4,M212&gt;=150),AND(F212&lt;=3.5,M212&gt;=130)),"A",IF(OR(AND(F212&lt;=4.5,M212&gt;=80),AND(F212&lt;=5.5,M212&gt;=130)),"B","C")))</f>
        <v>C</v>
      </c>
      <c r="F212" s="15">
        <v>6.38</v>
      </c>
      <c r="G212" s="13">
        <v>19</v>
      </c>
      <c r="H212" s="13">
        <v>2</v>
      </c>
      <c r="I212" s="13">
        <v>1</v>
      </c>
      <c r="J212" s="13">
        <v>0</v>
      </c>
      <c r="K212" s="13">
        <v>1</v>
      </c>
      <c r="L212" s="13">
        <v>0.66700000000000004</v>
      </c>
      <c r="M212" s="13">
        <v>24</v>
      </c>
      <c r="N212" s="13">
        <v>31</v>
      </c>
      <c r="O212" s="13">
        <v>3</v>
      </c>
      <c r="P212" s="13">
        <v>13</v>
      </c>
      <c r="Q212" s="13">
        <v>2</v>
      </c>
      <c r="R212" s="13">
        <v>15</v>
      </c>
      <c r="S212" s="13">
        <v>18</v>
      </c>
      <c r="T212" s="13">
        <v>17</v>
      </c>
      <c r="U212" s="13">
        <v>1.83</v>
      </c>
      <c r="V212" s="13">
        <v>0</v>
      </c>
      <c r="W212" s="13">
        <v>0</v>
      </c>
      <c r="X212" s="13">
        <v>0</v>
      </c>
      <c r="Y212" s="13">
        <v>0</v>
      </c>
      <c r="Z212" s="13">
        <v>115</v>
      </c>
      <c r="AA212" s="13">
        <v>454</v>
      </c>
      <c r="AB212" s="13">
        <v>0.32600000000000001</v>
      </c>
      <c r="AC212" s="13">
        <v>3</v>
      </c>
      <c r="AD212" s="13">
        <v>1</v>
      </c>
      <c r="AE212" s="13">
        <v>2</v>
      </c>
      <c r="AF212" s="13">
        <v>3</v>
      </c>
      <c r="AG212" s="13">
        <v>1</v>
      </c>
      <c r="AH212" s="13">
        <v>2</v>
      </c>
      <c r="AI212" s="13">
        <v>0</v>
      </c>
    </row>
    <row r="213" spans="1:35" s="10" customFormat="1" x14ac:dyDescent="0.3">
      <c r="A213" s="13">
        <f>VLOOKUP(B213&amp;" "&amp;C213,키!$A$1:$B$531,2)</f>
        <v>386</v>
      </c>
      <c r="B213" s="14" t="s">
        <v>240</v>
      </c>
      <c r="C213" s="13" t="s">
        <v>220</v>
      </c>
      <c r="D213" s="13">
        <f>IF(M213/G213&gt;3.5,1,2)</f>
        <v>2</v>
      </c>
      <c r="E213" s="13" t="str">
        <f>IF(M213/G213&lt;3.5,IF(AND(F213&lt;=3.5,M213&gt;=50),"A",IF(AND(F213&lt;=5.25,M213&gt;=35),"B","C")),IF(OR(AND(F213&lt;=4,M213&gt;=150),AND(F213&lt;=3.5,M213&gt;=130)),"A",IF(OR(AND(F213&lt;=4.5,M213&gt;=80),AND(F213&lt;=5.5,M213&gt;=130)),"B","C")))</f>
        <v>C</v>
      </c>
      <c r="F213" s="15">
        <v>6.51</v>
      </c>
      <c r="G213" s="13">
        <v>15</v>
      </c>
      <c r="H213" s="13">
        <v>3</v>
      </c>
      <c r="I213" s="13">
        <v>3</v>
      </c>
      <c r="J213" s="13">
        <v>0</v>
      </c>
      <c r="K213" s="13">
        <v>1</v>
      </c>
      <c r="L213" s="13">
        <v>0.5</v>
      </c>
      <c r="M213" s="13">
        <v>47</v>
      </c>
      <c r="N213" s="13">
        <v>46</v>
      </c>
      <c r="O213" s="13">
        <v>6</v>
      </c>
      <c r="P213" s="13">
        <v>32</v>
      </c>
      <c r="Q213" s="13">
        <v>6</v>
      </c>
      <c r="R213" s="13">
        <v>38</v>
      </c>
      <c r="S213" s="13">
        <v>35</v>
      </c>
      <c r="T213" s="13">
        <v>34</v>
      </c>
      <c r="U213" s="13">
        <v>1.66</v>
      </c>
      <c r="V213" s="13">
        <v>0</v>
      </c>
      <c r="W213" s="13">
        <v>0</v>
      </c>
      <c r="X213" s="13">
        <v>0</v>
      </c>
      <c r="Y213" s="13">
        <v>0</v>
      </c>
      <c r="Z213" s="13">
        <v>215</v>
      </c>
      <c r="AA213" s="13">
        <v>880</v>
      </c>
      <c r="AB213" s="13">
        <v>0.26600000000000001</v>
      </c>
      <c r="AC213" s="13">
        <v>11</v>
      </c>
      <c r="AD213" s="13">
        <v>1</v>
      </c>
      <c r="AE213" s="13">
        <v>0</v>
      </c>
      <c r="AF213" s="13">
        <v>4</v>
      </c>
      <c r="AG213" s="13">
        <v>0</v>
      </c>
      <c r="AH213" s="13">
        <v>6</v>
      </c>
      <c r="AI213" s="13">
        <v>0</v>
      </c>
    </row>
    <row r="214" spans="1:35" s="10" customFormat="1" x14ac:dyDescent="0.3">
      <c r="A214" s="13">
        <f>VLOOKUP(B214&amp;" "&amp;C214,키!$A$1:$B$531,2)</f>
        <v>314</v>
      </c>
      <c r="B214" s="14" t="s">
        <v>241</v>
      </c>
      <c r="C214" s="13" t="s">
        <v>220</v>
      </c>
      <c r="D214" s="13">
        <f>IF(M214/G214&gt;3.5,1,2)</f>
        <v>2</v>
      </c>
      <c r="E214" s="13" t="str">
        <f>IF(M214/G214&lt;3.5,IF(AND(F214&lt;=3.5,M214&gt;=50),"A",IF(AND(F214&lt;=5.25,M214&gt;=35),"B","C")),IF(OR(AND(F214&lt;=4,M214&gt;=150),AND(F214&lt;=3.5,M214&gt;=130)),"A",IF(OR(AND(F214&lt;=4.5,M214&gt;=80),AND(F214&lt;=5.5,M214&gt;=130)),"B","C")))</f>
        <v>C</v>
      </c>
      <c r="F214" s="15">
        <v>6.55</v>
      </c>
      <c r="G214" s="13">
        <v>59</v>
      </c>
      <c r="H214" s="13">
        <v>4</v>
      </c>
      <c r="I214" s="13">
        <v>2</v>
      </c>
      <c r="J214" s="13">
        <v>0</v>
      </c>
      <c r="K214" s="13">
        <v>11</v>
      </c>
      <c r="L214" s="13">
        <v>0.66700000000000004</v>
      </c>
      <c r="M214" s="13">
        <v>44</v>
      </c>
      <c r="N214" s="13">
        <v>48</v>
      </c>
      <c r="O214" s="13">
        <v>4</v>
      </c>
      <c r="P214" s="13">
        <v>18</v>
      </c>
      <c r="Q214" s="13">
        <v>4</v>
      </c>
      <c r="R214" s="13">
        <v>37</v>
      </c>
      <c r="S214" s="13">
        <v>33</v>
      </c>
      <c r="T214" s="13">
        <v>32</v>
      </c>
      <c r="U214" s="13">
        <v>1.5</v>
      </c>
      <c r="V214" s="13">
        <v>0</v>
      </c>
      <c r="W214" s="13">
        <v>0</v>
      </c>
      <c r="X214" s="13">
        <v>0</v>
      </c>
      <c r="Y214" s="13">
        <v>1</v>
      </c>
      <c r="Z214" s="13">
        <v>196</v>
      </c>
      <c r="AA214" s="13">
        <v>778</v>
      </c>
      <c r="AB214" s="13">
        <v>0.28399999999999997</v>
      </c>
      <c r="AC214" s="13">
        <v>5</v>
      </c>
      <c r="AD214" s="13">
        <v>1</v>
      </c>
      <c r="AE214" s="13">
        <v>2</v>
      </c>
      <c r="AF214" s="13">
        <v>3</v>
      </c>
      <c r="AG214" s="13">
        <v>2</v>
      </c>
      <c r="AH214" s="13">
        <v>1</v>
      </c>
      <c r="AI214" s="13">
        <v>0</v>
      </c>
    </row>
    <row r="215" spans="1:35" s="10" customFormat="1" x14ac:dyDescent="0.3">
      <c r="A215" s="13">
        <f>VLOOKUP(B215&amp;" "&amp;C215,키!$A$1:$B$531,2)</f>
        <v>293</v>
      </c>
      <c r="B215" s="14" t="s">
        <v>242</v>
      </c>
      <c r="C215" s="13" t="s">
        <v>220</v>
      </c>
      <c r="D215" s="13">
        <f>IF(M215/G215&gt;3.5,1,2)</f>
        <v>2</v>
      </c>
      <c r="E215" s="13" t="str">
        <f>IF(M215/G215&lt;3.5,IF(AND(F215&lt;=3.5,M215&gt;=50),"A",IF(AND(F215&lt;=5.25,M215&gt;=35),"B","C")),IF(OR(AND(F215&lt;=4,M215&gt;=150),AND(F215&lt;=3.5,M215&gt;=130)),"A",IF(OR(AND(F215&lt;=4.5,M215&gt;=80),AND(F215&lt;=5.5,M215&gt;=130)),"B","C")))</f>
        <v>C</v>
      </c>
      <c r="F215" s="15">
        <v>6.75</v>
      </c>
      <c r="G215" s="13">
        <v>2</v>
      </c>
      <c r="H215" s="13">
        <v>0</v>
      </c>
      <c r="I215" s="13">
        <v>0</v>
      </c>
      <c r="J215" s="13">
        <v>0</v>
      </c>
      <c r="K215" s="13">
        <v>0</v>
      </c>
      <c r="L215" s="13" t="s">
        <v>21</v>
      </c>
      <c r="M215" s="6">
        <v>5.333333333333333</v>
      </c>
      <c r="N215" s="13">
        <v>7</v>
      </c>
      <c r="O215" s="13">
        <v>1</v>
      </c>
      <c r="P215" s="13">
        <v>4</v>
      </c>
      <c r="Q215" s="13">
        <v>0</v>
      </c>
      <c r="R215" s="13">
        <v>0</v>
      </c>
      <c r="S215" s="13">
        <v>4</v>
      </c>
      <c r="T215" s="13">
        <v>4</v>
      </c>
      <c r="U215" s="13">
        <v>2.06</v>
      </c>
      <c r="V215" s="13">
        <v>0</v>
      </c>
      <c r="W215" s="13">
        <v>0</v>
      </c>
      <c r="X215" s="13">
        <v>0</v>
      </c>
      <c r="Y215" s="13">
        <v>0</v>
      </c>
      <c r="Z215" s="13">
        <v>25</v>
      </c>
      <c r="AA215" s="13">
        <v>108</v>
      </c>
      <c r="AB215" s="13">
        <v>0.35</v>
      </c>
      <c r="AC215" s="13">
        <v>1</v>
      </c>
      <c r="AD215" s="13">
        <v>0</v>
      </c>
      <c r="AE215" s="13">
        <v>0</v>
      </c>
      <c r="AF215" s="13">
        <v>1</v>
      </c>
      <c r="AG215" s="13">
        <v>0</v>
      </c>
      <c r="AH215" s="13">
        <v>1</v>
      </c>
      <c r="AI215" s="13">
        <v>0</v>
      </c>
    </row>
    <row r="216" spans="1:35" s="10" customFormat="1" x14ac:dyDescent="0.3">
      <c r="A216" s="13">
        <f>VLOOKUP(B216&amp;" "&amp;C216,키!$A$1:$B$531,2)</f>
        <v>471</v>
      </c>
      <c r="B216" s="14" t="s">
        <v>243</v>
      </c>
      <c r="C216" s="13" t="s">
        <v>220</v>
      </c>
      <c r="D216" s="13">
        <f>IF(M216/G216&gt;3.5,1,2)</f>
        <v>2</v>
      </c>
      <c r="E216" s="13" t="str">
        <f>IF(M216/G216&lt;3.5,IF(AND(F216&lt;=3.5,M216&gt;=50),"A",IF(AND(F216&lt;=5.25,M216&gt;=35),"B","C")),IF(OR(AND(F216&lt;=4,M216&gt;=150),AND(F216&lt;=3.5,M216&gt;=130)),"A",IF(OR(AND(F216&lt;=4.5,M216&gt;=80),AND(F216&lt;=5.5,M216&gt;=130)),"B","C")))</f>
        <v>C</v>
      </c>
      <c r="F216" s="15">
        <v>7.15</v>
      </c>
      <c r="G216" s="13">
        <v>28</v>
      </c>
      <c r="H216" s="13">
        <v>2</v>
      </c>
      <c r="I216" s="13">
        <v>1</v>
      </c>
      <c r="J216" s="13">
        <v>0</v>
      </c>
      <c r="K216" s="13">
        <v>4</v>
      </c>
      <c r="L216" s="13">
        <v>0.66700000000000004</v>
      </c>
      <c r="M216" s="6">
        <v>22.666666666666668</v>
      </c>
      <c r="N216" s="13">
        <v>35</v>
      </c>
      <c r="O216" s="13">
        <v>1</v>
      </c>
      <c r="P216" s="13">
        <v>11</v>
      </c>
      <c r="Q216" s="13">
        <v>0</v>
      </c>
      <c r="R216" s="13">
        <v>8</v>
      </c>
      <c r="S216" s="13">
        <v>22</v>
      </c>
      <c r="T216" s="13">
        <v>18</v>
      </c>
      <c r="U216" s="13">
        <v>2.0299999999999998</v>
      </c>
      <c r="V216" s="13">
        <v>0</v>
      </c>
      <c r="W216" s="13">
        <v>0</v>
      </c>
      <c r="X216" s="13">
        <v>0</v>
      </c>
      <c r="Y216" s="13">
        <v>0</v>
      </c>
      <c r="Z216" s="13">
        <v>112</v>
      </c>
      <c r="AA216" s="13">
        <v>399</v>
      </c>
      <c r="AB216" s="13">
        <v>0.35</v>
      </c>
      <c r="AC216" s="13">
        <v>4</v>
      </c>
      <c r="AD216" s="13">
        <v>0</v>
      </c>
      <c r="AE216" s="13">
        <v>1</v>
      </c>
      <c r="AF216" s="13">
        <v>0</v>
      </c>
      <c r="AG216" s="13">
        <v>1</v>
      </c>
      <c r="AH216" s="13">
        <v>0</v>
      </c>
      <c r="AI216" s="13">
        <v>0</v>
      </c>
    </row>
    <row r="217" spans="1:35" s="10" customFormat="1" x14ac:dyDescent="0.3">
      <c r="A217" s="13">
        <f>VLOOKUP(B217&amp;" "&amp;C217,키!$A$1:$B$531,2)</f>
        <v>434</v>
      </c>
      <c r="B217" s="14" t="s">
        <v>244</v>
      </c>
      <c r="C217" s="13" t="s">
        <v>220</v>
      </c>
      <c r="D217" s="13">
        <f>IF(M217/G217&gt;3.5,1,2)</f>
        <v>2</v>
      </c>
      <c r="E217" s="13" t="str">
        <f>IF(M217/G217&lt;3.5,IF(AND(F217&lt;=3.5,M217&gt;=50),"A",IF(AND(F217&lt;=5.25,M217&gt;=35),"B","C")),IF(OR(AND(F217&lt;=4,M217&gt;=150),AND(F217&lt;=3.5,M217&gt;=130)),"A",IF(OR(AND(F217&lt;=4.5,M217&gt;=80),AND(F217&lt;=5.5,M217&gt;=130)),"B","C")))</f>
        <v>C</v>
      </c>
      <c r="F217" s="15">
        <v>7.29</v>
      </c>
      <c r="G217" s="13">
        <v>17</v>
      </c>
      <c r="H217" s="13">
        <v>1</v>
      </c>
      <c r="I217" s="13">
        <v>0</v>
      </c>
      <c r="J217" s="13">
        <v>1</v>
      </c>
      <c r="K217" s="13">
        <v>3</v>
      </c>
      <c r="L217" s="13">
        <v>1</v>
      </c>
      <c r="M217" s="13">
        <v>21</v>
      </c>
      <c r="N217" s="13">
        <v>22</v>
      </c>
      <c r="O217" s="13">
        <v>4</v>
      </c>
      <c r="P217" s="13">
        <v>10</v>
      </c>
      <c r="Q217" s="13">
        <v>4</v>
      </c>
      <c r="R217" s="13">
        <v>18</v>
      </c>
      <c r="S217" s="13">
        <v>19</v>
      </c>
      <c r="T217" s="13">
        <v>17</v>
      </c>
      <c r="U217" s="13">
        <v>1.52</v>
      </c>
      <c r="V217" s="13">
        <v>0</v>
      </c>
      <c r="W217" s="13">
        <v>0</v>
      </c>
      <c r="X217" s="13">
        <v>0</v>
      </c>
      <c r="Y217" s="13">
        <v>0</v>
      </c>
      <c r="Z217" s="13">
        <v>97</v>
      </c>
      <c r="AA217" s="13">
        <v>364</v>
      </c>
      <c r="AB217" s="13">
        <v>0.26500000000000001</v>
      </c>
      <c r="AC217" s="13">
        <v>3</v>
      </c>
      <c r="AD217" s="13">
        <v>0</v>
      </c>
      <c r="AE217" s="13">
        <v>0</v>
      </c>
      <c r="AF217" s="13">
        <v>0</v>
      </c>
      <c r="AG217" s="13">
        <v>1</v>
      </c>
      <c r="AH217" s="13">
        <v>2</v>
      </c>
      <c r="AI217" s="13">
        <v>0</v>
      </c>
    </row>
    <row r="218" spans="1:35" s="10" customFormat="1" x14ac:dyDescent="0.3">
      <c r="A218" s="13">
        <f>VLOOKUP(B218&amp;" "&amp;C218,키!$A$1:$B$531,2)</f>
        <v>298</v>
      </c>
      <c r="B218" s="14" t="s">
        <v>245</v>
      </c>
      <c r="C218" s="13" t="s">
        <v>220</v>
      </c>
      <c r="D218" s="13">
        <f>IF(M218/G218&gt;3.5,1,2)</f>
        <v>2</v>
      </c>
      <c r="E218" s="13" t="str">
        <f>IF(M218/G218&lt;3.5,IF(AND(F218&lt;=3.5,M218&gt;=50),"A",IF(AND(F218&lt;=5.25,M218&gt;=35),"B","C")),IF(OR(AND(F218&lt;=4,M218&gt;=150),AND(F218&lt;=3.5,M218&gt;=130)),"A",IF(OR(AND(F218&lt;=4.5,M218&gt;=80),AND(F218&lt;=5.5,M218&gt;=130)),"B","C")))</f>
        <v>C</v>
      </c>
      <c r="F218" s="15">
        <v>13.5</v>
      </c>
      <c r="G218" s="13">
        <v>7</v>
      </c>
      <c r="H218" s="13">
        <v>0</v>
      </c>
      <c r="I218" s="13">
        <v>1</v>
      </c>
      <c r="J218" s="13">
        <v>0</v>
      </c>
      <c r="K218" s="13">
        <v>0</v>
      </c>
      <c r="L218" s="13">
        <v>0</v>
      </c>
      <c r="M218" s="6">
        <v>6.666666666666667</v>
      </c>
      <c r="N218" s="13">
        <v>10</v>
      </c>
      <c r="O218" s="13">
        <v>2</v>
      </c>
      <c r="P218" s="13">
        <v>7</v>
      </c>
      <c r="Q218" s="13">
        <v>0</v>
      </c>
      <c r="R218" s="13">
        <v>3</v>
      </c>
      <c r="S218" s="13">
        <v>10</v>
      </c>
      <c r="T218" s="13">
        <v>10</v>
      </c>
      <c r="U218" s="13">
        <v>2.5499999999999998</v>
      </c>
      <c r="V218" s="13">
        <v>0</v>
      </c>
      <c r="W218" s="13">
        <v>0</v>
      </c>
      <c r="X218" s="13">
        <v>0</v>
      </c>
      <c r="Y218" s="13">
        <v>0</v>
      </c>
      <c r="Z218" s="13">
        <v>36</v>
      </c>
      <c r="AA218" s="13">
        <v>139</v>
      </c>
      <c r="AB218" s="13">
        <v>0.35699999999999998</v>
      </c>
      <c r="AC218" s="13">
        <v>1</v>
      </c>
      <c r="AD218" s="13">
        <v>2</v>
      </c>
      <c r="AE218" s="13">
        <v>0</v>
      </c>
      <c r="AF218" s="13">
        <v>1</v>
      </c>
      <c r="AG218" s="13">
        <v>0</v>
      </c>
      <c r="AH218" s="13">
        <v>1</v>
      </c>
      <c r="AI218" s="13">
        <v>1</v>
      </c>
    </row>
    <row r="219" spans="1:35" s="10" customFormat="1" x14ac:dyDescent="0.3">
      <c r="A219" s="13">
        <f>VLOOKUP(B219&amp;" "&amp;C219,키!$A$1:$B$531,2)</f>
        <v>400</v>
      </c>
      <c r="B219" s="14" t="s">
        <v>246</v>
      </c>
      <c r="C219" s="13" t="s">
        <v>220</v>
      </c>
      <c r="D219" s="13">
        <f>IF(M219/G219&gt;3.5,1,2)</f>
        <v>2</v>
      </c>
      <c r="E219" s="13" t="str">
        <f>IF(M219/G219&lt;3.5,IF(AND(F219&lt;=3.5,M219&gt;=50),"A",IF(AND(F219&lt;=5.25,M219&gt;=35),"B","C")),IF(OR(AND(F219&lt;=4,M219&gt;=150),AND(F219&lt;=3.5,M219&gt;=130)),"A",IF(OR(AND(F219&lt;=4.5,M219&gt;=80),AND(F219&lt;=5.5,M219&gt;=130)),"B","C")))</f>
        <v>C</v>
      </c>
      <c r="F219" s="15">
        <v>20.25</v>
      </c>
      <c r="G219" s="13">
        <v>2</v>
      </c>
      <c r="H219" s="13">
        <v>0</v>
      </c>
      <c r="I219" s="13">
        <v>0</v>
      </c>
      <c r="J219" s="13">
        <v>0</v>
      </c>
      <c r="K219" s="13">
        <v>0</v>
      </c>
      <c r="L219" s="13" t="s">
        <v>21</v>
      </c>
      <c r="M219" s="6">
        <v>5.333333333333333</v>
      </c>
      <c r="N219" s="13">
        <v>9</v>
      </c>
      <c r="O219" s="13">
        <v>3</v>
      </c>
      <c r="P219" s="13">
        <v>6</v>
      </c>
      <c r="Q219" s="13">
        <v>0</v>
      </c>
      <c r="R219" s="13">
        <v>2</v>
      </c>
      <c r="S219" s="13">
        <v>12</v>
      </c>
      <c r="T219" s="13">
        <v>12</v>
      </c>
      <c r="U219" s="13">
        <v>2.81</v>
      </c>
      <c r="V219" s="13">
        <v>0</v>
      </c>
      <c r="W219" s="13">
        <v>0</v>
      </c>
      <c r="X219" s="13">
        <v>0</v>
      </c>
      <c r="Y219" s="13">
        <v>0</v>
      </c>
      <c r="Z219" s="13">
        <v>31</v>
      </c>
      <c r="AA219" s="13">
        <v>115</v>
      </c>
      <c r="AB219" s="13">
        <v>0.36</v>
      </c>
      <c r="AC219" s="13">
        <v>1</v>
      </c>
      <c r="AD219" s="13">
        <v>1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</row>
    <row r="220" spans="1:35" s="10" customFormat="1" x14ac:dyDescent="0.3">
      <c r="A220" s="13">
        <f>VLOOKUP(B220&amp;" "&amp;C220,키!$A$1:$B$531,2)</f>
        <v>365</v>
      </c>
      <c r="B220" s="14" t="s">
        <v>145</v>
      </c>
      <c r="C220" s="13" t="s">
        <v>248</v>
      </c>
      <c r="D220" s="13">
        <f>IF(M220/G220&gt;3.5,1,2)</f>
        <v>1</v>
      </c>
      <c r="E220" s="13" t="str">
        <f>IF(M220/G220&lt;3.5,IF(AND(F220&lt;=3.5,M220&gt;=50),"A",IF(AND(F220&lt;=5.25,M220&gt;=35),"B","C")),IF(OR(AND(F220&lt;=4,M220&gt;=150),AND(F220&lt;=3.5,M220&gt;=130)),"A",IF(OR(AND(F220&lt;=4.5,M220&gt;=80),AND(F220&lt;=5.5,M220&gt;=130)),"B","C")))</f>
        <v>C</v>
      </c>
      <c r="F220" s="15">
        <v>4.21</v>
      </c>
      <c r="G220" s="13">
        <v>10</v>
      </c>
      <c r="H220" s="13">
        <v>2</v>
      </c>
      <c r="I220" s="13">
        <v>2</v>
      </c>
      <c r="J220" s="13">
        <v>0</v>
      </c>
      <c r="K220" s="13">
        <v>0</v>
      </c>
      <c r="L220" s="13">
        <v>0.5</v>
      </c>
      <c r="M220" s="13">
        <v>47</v>
      </c>
      <c r="N220" s="13">
        <v>44</v>
      </c>
      <c r="O220" s="13">
        <v>7</v>
      </c>
      <c r="P220" s="13">
        <v>26</v>
      </c>
      <c r="Q220" s="13">
        <v>8</v>
      </c>
      <c r="R220" s="13">
        <v>27</v>
      </c>
      <c r="S220" s="13">
        <v>22</v>
      </c>
      <c r="T220" s="13">
        <v>22</v>
      </c>
      <c r="U220" s="13">
        <v>1.49</v>
      </c>
      <c r="V220" s="13">
        <v>0</v>
      </c>
      <c r="W220" s="13">
        <v>0</v>
      </c>
      <c r="X220" s="13">
        <v>2</v>
      </c>
      <c r="Y220" s="13">
        <v>0</v>
      </c>
      <c r="Z220" s="13">
        <v>209</v>
      </c>
      <c r="AA220" s="13">
        <v>831</v>
      </c>
      <c r="AB220" s="13">
        <v>0.25900000000000001</v>
      </c>
      <c r="AC220" s="13">
        <v>7</v>
      </c>
      <c r="AD220" s="13">
        <v>1</v>
      </c>
      <c r="AE220" s="13">
        <v>4</v>
      </c>
      <c r="AF220" s="13">
        <v>1</v>
      </c>
      <c r="AG220" s="13">
        <v>1</v>
      </c>
      <c r="AH220" s="13">
        <v>0</v>
      </c>
      <c r="AI220" s="13">
        <v>0</v>
      </c>
    </row>
    <row r="221" spans="1:35" s="10" customFormat="1" x14ac:dyDescent="0.3">
      <c r="A221" s="13">
        <f>VLOOKUP(B221&amp;" "&amp;C221,키!$A$1:$B$531,2)</f>
        <v>351</v>
      </c>
      <c r="B221" s="14" t="s">
        <v>259</v>
      </c>
      <c r="C221" s="13" t="s">
        <v>248</v>
      </c>
      <c r="D221" s="13">
        <f>IF(M221/G221&gt;3.5,1,2)</f>
        <v>1</v>
      </c>
      <c r="E221" s="13" t="str">
        <f>IF(M221/G221&lt;3.5,IF(AND(F221&lt;=3.5,M221&gt;=50),"A",IF(AND(F221&lt;=5.25,M221&gt;=35),"B","C")),IF(OR(AND(F221&lt;=4,M221&gt;=150),AND(F221&lt;=3.5,M221&gt;=130)),"A",IF(OR(AND(F221&lt;=4.5,M221&gt;=80),AND(F221&lt;=5.5,M221&gt;=130)),"B","C")))</f>
        <v>C</v>
      </c>
      <c r="F221" s="15">
        <v>4.58</v>
      </c>
      <c r="G221" s="13">
        <v>26</v>
      </c>
      <c r="H221" s="13">
        <v>12</v>
      </c>
      <c r="I221" s="13">
        <v>4</v>
      </c>
      <c r="J221" s="13">
        <v>0</v>
      </c>
      <c r="K221" s="13">
        <v>0</v>
      </c>
      <c r="L221" s="13">
        <v>0.75</v>
      </c>
      <c r="M221" s="6">
        <v>127.66666666666667</v>
      </c>
      <c r="N221" s="13">
        <v>140</v>
      </c>
      <c r="O221" s="13">
        <v>19</v>
      </c>
      <c r="P221" s="13">
        <v>54</v>
      </c>
      <c r="Q221" s="13">
        <v>6</v>
      </c>
      <c r="R221" s="13">
        <v>134</v>
      </c>
      <c r="S221" s="13">
        <v>72</v>
      </c>
      <c r="T221" s="13">
        <v>65</v>
      </c>
      <c r="U221" s="13">
        <v>1.52</v>
      </c>
      <c r="V221" s="13">
        <v>0</v>
      </c>
      <c r="W221" s="13">
        <v>0</v>
      </c>
      <c r="X221" s="13">
        <v>6</v>
      </c>
      <c r="Y221" s="13">
        <v>0</v>
      </c>
      <c r="Z221" s="13">
        <v>569</v>
      </c>
      <c r="AA221" s="13">
        <v>2219</v>
      </c>
      <c r="AB221" s="13">
        <v>0.27800000000000002</v>
      </c>
      <c r="AC221" s="13">
        <v>16</v>
      </c>
      <c r="AD221" s="13">
        <v>2</v>
      </c>
      <c r="AE221" s="13">
        <v>4</v>
      </c>
      <c r="AF221" s="13">
        <v>1</v>
      </c>
      <c r="AG221" s="13">
        <v>0</v>
      </c>
      <c r="AH221" s="13">
        <v>3</v>
      </c>
      <c r="AI221" s="13">
        <v>0</v>
      </c>
    </row>
    <row r="222" spans="1:35" s="10" customFormat="1" x14ac:dyDescent="0.3">
      <c r="A222" s="13">
        <f>VLOOKUP(B222&amp;" "&amp;C222,키!$A$1:$B$531,2)</f>
        <v>173</v>
      </c>
      <c r="B222" s="14" t="s">
        <v>247</v>
      </c>
      <c r="C222" s="13" t="s">
        <v>248</v>
      </c>
      <c r="D222" s="13">
        <f>IF(M222/G222&gt;3.5,1,2)</f>
        <v>2</v>
      </c>
      <c r="E222" s="13" t="str">
        <f>IF(M222/G222&lt;3.5,IF(AND(F222&lt;=3.5,M222&gt;=50),"A",IF(AND(F222&lt;=5.25,M222&gt;=35),"B","C")),IF(OR(AND(F222&lt;=4,M222&gt;=150),AND(F222&lt;=3.5,M222&gt;=130)),"A",IF(OR(AND(F222&lt;=4.5,M222&gt;=80),AND(F222&lt;=5.5,M222&gt;=130)),"B","C")))</f>
        <v>C</v>
      </c>
      <c r="F222" s="15">
        <v>1.66</v>
      </c>
      <c r="G222" s="13">
        <v>21</v>
      </c>
      <c r="H222" s="13">
        <v>0</v>
      </c>
      <c r="I222" s="13">
        <v>0</v>
      </c>
      <c r="J222" s="13">
        <v>1</v>
      </c>
      <c r="K222" s="13">
        <v>3</v>
      </c>
      <c r="L222" s="13" t="s">
        <v>21</v>
      </c>
      <c r="M222" s="6">
        <v>21.666666666666668</v>
      </c>
      <c r="N222" s="13">
        <v>10</v>
      </c>
      <c r="O222" s="13">
        <v>2</v>
      </c>
      <c r="P222" s="13">
        <v>11</v>
      </c>
      <c r="Q222" s="13">
        <v>6</v>
      </c>
      <c r="R222" s="13">
        <v>27</v>
      </c>
      <c r="S222" s="13">
        <v>4</v>
      </c>
      <c r="T222" s="13">
        <v>4</v>
      </c>
      <c r="U222" s="13">
        <v>0.97</v>
      </c>
      <c r="V222" s="13">
        <v>0</v>
      </c>
      <c r="W222" s="13">
        <v>0</v>
      </c>
      <c r="X222" s="13">
        <v>0</v>
      </c>
      <c r="Y222" s="13">
        <v>0</v>
      </c>
      <c r="Z222" s="13">
        <v>90</v>
      </c>
      <c r="AA222" s="13">
        <v>349</v>
      </c>
      <c r="AB222" s="13">
        <v>0.14099999999999999</v>
      </c>
      <c r="AC222" s="13">
        <v>2</v>
      </c>
      <c r="AD222" s="13">
        <v>0</v>
      </c>
      <c r="AE222" s="13">
        <v>1</v>
      </c>
      <c r="AF222" s="13">
        <v>1</v>
      </c>
      <c r="AG222" s="13">
        <v>0</v>
      </c>
      <c r="AH222" s="13">
        <v>2</v>
      </c>
      <c r="AI222" s="13">
        <v>0</v>
      </c>
    </row>
    <row r="223" spans="1:35" s="10" customFormat="1" x14ac:dyDescent="0.3">
      <c r="A223" s="13">
        <f>VLOOKUP(B223&amp;" "&amp;C223,키!$A$1:$B$531,2)</f>
        <v>470</v>
      </c>
      <c r="B223" s="14" t="s">
        <v>249</v>
      </c>
      <c r="C223" s="13" t="s">
        <v>248</v>
      </c>
      <c r="D223" s="13">
        <f>IF(M223/G223&gt;3.5,1,2)</f>
        <v>2</v>
      </c>
      <c r="E223" s="13" t="str">
        <f>IF(M223/G223&lt;3.5,IF(AND(F223&lt;=3.5,M223&gt;=50),"A",IF(AND(F223&lt;=5.25,M223&gt;=35),"B","C")),IF(OR(AND(F223&lt;=4,M223&gt;=150),AND(F223&lt;=3.5,M223&gt;=130)),"A",IF(OR(AND(F223&lt;=4.5,M223&gt;=80),AND(F223&lt;=5.5,M223&gt;=130)),"B","C")))</f>
        <v>C</v>
      </c>
      <c r="F223" s="15">
        <v>1.93</v>
      </c>
      <c r="G223" s="13">
        <v>7</v>
      </c>
      <c r="H223" s="13">
        <v>0</v>
      </c>
      <c r="I223" s="13">
        <v>0</v>
      </c>
      <c r="J223" s="13">
        <v>0</v>
      </c>
      <c r="K223" s="13">
        <v>0</v>
      </c>
      <c r="L223" s="13" t="s">
        <v>21</v>
      </c>
      <c r="M223" s="6">
        <v>4.666666666666667</v>
      </c>
      <c r="N223" s="13">
        <v>8</v>
      </c>
      <c r="O223" s="13">
        <v>0</v>
      </c>
      <c r="P223" s="13">
        <v>2</v>
      </c>
      <c r="Q223" s="13">
        <v>0</v>
      </c>
      <c r="R223" s="13">
        <v>4</v>
      </c>
      <c r="S223" s="13">
        <v>1</v>
      </c>
      <c r="T223" s="13">
        <v>1</v>
      </c>
      <c r="U223" s="13">
        <v>2.14</v>
      </c>
      <c r="V223" s="13">
        <v>0</v>
      </c>
      <c r="W223" s="13">
        <v>0</v>
      </c>
      <c r="X223" s="13">
        <v>0</v>
      </c>
      <c r="Y223" s="13">
        <v>0</v>
      </c>
      <c r="Z223" s="13">
        <v>21</v>
      </c>
      <c r="AA223" s="13">
        <v>85</v>
      </c>
      <c r="AB223" s="13">
        <v>0.42099999999999999</v>
      </c>
      <c r="AC223" s="13">
        <v>1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1</v>
      </c>
    </row>
    <row r="224" spans="1:35" s="10" customFormat="1" x14ac:dyDescent="0.3">
      <c r="A224" s="13">
        <f>VLOOKUP(B224&amp;" "&amp;C224,키!$A$1:$B$531,2)</f>
        <v>68</v>
      </c>
      <c r="B224" s="14" t="s">
        <v>251</v>
      </c>
      <c r="C224" s="13" t="s">
        <v>248</v>
      </c>
      <c r="D224" s="13">
        <f>IF(M224/G224&gt;3.5,1,2)</f>
        <v>2</v>
      </c>
      <c r="E224" s="13" t="str">
        <f>IF(M224/G224&lt;3.5,IF(AND(F224&lt;=3.5,M224&gt;=50),"A",IF(AND(F224&lt;=5.25,M224&gt;=35),"B","C")),IF(OR(AND(F224&lt;=4,M224&gt;=150),AND(F224&lt;=3.5,M224&gt;=130)),"A",IF(OR(AND(F224&lt;=4.5,M224&gt;=80),AND(F224&lt;=5.5,M224&gt;=130)),"B","C")))</f>
        <v>C</v>
      </c>
      <c r="F224" s="15">
        <v>2.93</v>
      </c>
      <c r="G224" s="13">
        <v>17</v>
      </c>
      <c r="H224" s="13">
        <v>1</v>
      </c>
      <c r="I224" s="13">
        <v>0</v>
      </c>
      <c r="J224" s="13">
        <v>0</v>
      </c>
      <c r="K224" s="13">
        <v>0</v>
      </c>
      <c r="L224" s="13">
        <v>1</v>
      </c>
      <c r="M224" s="6">
        <v>15.333333333333334</v>
      </c>
      <c r="N224" s="13">
        <v>20</v>
      </c>
      <c r="O224" s="13">
        <v>1</v>
      </c>
      <c r="P224" s="13">
        <v>8</v>
      </c>
      <c r="Q224" s="13">
        <v>1</v>
      </c>
      <c r="R224" s="13">
        <v>6</v>
      </c>
      <c r="S224" s="13">
        <v>6</v>
      </c>
      <c r="T224" s="13">
        <v>5</v>
      </c>
      <c r="U224" s="13">
        <v>1.83</v>
      </c>
      <c r="V224" s="13">
        <v>0</v>
      </c>
      <c r="W224" s="13">
        <v>0</v>
      </c>
      <c r="X224" s="13">
        <v>0</v>
      </c>
      <c r="Y224" s="13">
        <v>0</v>
      </c>
      <c r="Z224" s="13">
        <v>70</v>
      </c>
      <c r="AA224" s="13">
        <v>268</v>
      </c>
      <c r="AB224" s="13">
        <v>0.32800000000000001</v>
      </c>
      <c r="AC224" s="13">
        <v>3</v>
      </c>
      <c r="AD224" s="13">
        <v>0</v>
      </c>
      <c r="AE224" s="13">
        <v>0</v>
      </c>
      <c r="AF224" s="13">
        <v>0</v>
      </c>
      <c r="AG224" s="13">
        <v>0</v>
      </c>
      <c r="AH224" s="13">
        <v>1</v>
      </c>
      <c r="AI224" s="13">
        <v>0</v>
      </c>
    </row>
    <row r="225" spans="1:35" s="10" customFormat="1" x14ac:dyDescent="0.3">
      <c r="A225" s="13">
        <f>VLOOKUP(B225&amp;" "&amp;C225,키!$A$1:$B$531,2)</f>
        <v>216</v>
      </c>
      <c r="B225" s="14" t="s">
        <v>254</v>
      </c>
      <c r="C225" s="13" t="s">
        <v>248</v>
      </c>
      <c r="D225" s="13">
        <f>IF(M225/G225&gt;3.5,1,2)</f>
        <v>2</v>
      </c>
      <c r="E225" s="13" t="str">
        <f>IF(M225/G225&lt;3.5,IF(AND(F225&lt;=3.5,M225&gt;=50),"A",IF(AND(F225&lt;=5.25,M225&gt;=35),"B","C")),IF(OR(AND(F225&lt;=4,M225&gt;=150),AND(F225&lt;=3.5,M225&gt;=130)),"A",IF(OR(AND(F225&lt;=4.5,M225&gt;=80),AND(F225&lt;=5.5,M225&gt;=130)),"B","C")))</f>
        <v>C</v>
      </c>
      <c r="F225" s="15">
        <v>4.09</v>
      </c>
      <c r="G225" s="13">
        <v>11</v>
      </c>
      <c r="H225" s="13">
        <v>1</v>
      </c>
      <c r="I225" s="13">
        <v>1</v>
      </c>
      <c r="J225" s="13">
        <v>0</v>
      </c>
      <c r="K225" s="13">
        <v>0</v>
      </c>
      <c r="L225" s="13">
        <v>0.5</v>
      </c>
      <c r="M225" s="13">
        <v>22</v>
      </c>
      <c r="N225" s="13">
        <v>17</v>
      </c>
      <c r="O225" s="13">
        <v>1</v>
      </c>
      <c r="P225" s="13">
        <v>9</v>
      </c>
      <c r="Q225" s="13">
        <v>0</v>
      </c>
      <c r="R225" s="13">
        <v>15</v>
      </c>
      <c r="S225" s="13">
        <v>11</v>
      </c>
      <c r="T225" s="13">
        <v>10</v>
      </c>
      <c r="U225" s="13">
        <v>1.18</v>
      </c>
      <c r="V225" s="13">
        <v>0</v>
      </c>
      <c r="W225" s="13">
        <v>0</v>
      </c>
      <c r="X225" s="13">
        <v>0</v>
      </c>
      <c r="Y225" s="13">
        <v>0</v>
      </c>
      <c r="Z225" s="13">
        <v>90</v>
      </c>
      <c r="AA225" s="13">
        <v>363</v>
      </c>
      <c r="AB225" s="13">
        <v>0.215</v>
      </c>
      <c r="AC225" s="13">
        <v>4</v>
      </c>
      <c r="AD225" s="13">
        <v>0</v>
      </c>
      <c r="AE225" s="13">
        <v>0</v>
      </c>
      <c r="AF225" s="13">
        <v>2</v>
      </c>
      <c r="AG225" s="13">
        <v>0</v>
      </c>
      <c r="AH225" s="13">
        <v>2</v>
      </c>
      <c r="AI225" s="13">
        <v>0</v>
      </c>
    </row>
    <row r="226" spans="1:35" s="10" customFormat="1" x14ac:dyDescent="0.3">
      <c r="A226" s="13">
        <f>VLOOKUP(B226&amp;" "&amp;C226,키!$A$1:$B$531,2)</f>
        <v>384</v>
      </c>
      <c r="B226" s="14" t="s">
        <v>261</v>
      </c>
      <c r="C226" s="13" t="s">
        <v>248</v>
      </c>
      <c r="D226" s="13">
        <f>IF(M226/G226&gt;3.5,1,2)</f>
        <v>2</v>
      </c>
      <c r="E226" s="13" t="str">
        <f>IF(M226/G226&lt;3.5,IF(AND(F226&lt;=3.5,M226&gt;=50),"A",IF(AND(F226&lt;=5.25,M226&gt;=35),"B","C")),IF(OR(AND(F226&lt;=4,M226&gt;=150),AND(F226&lt;=3.5,M226&gt;=130)),"A",IF(OR(AND(F226&lt;=4.5,M226&gt;=80),AND(F226&lt;=5.5,M226&gt;=130)),"B","C")))</f>
        <v>C</v>
      </c>
      <c r="F226" s="15">
        <v>5.4</v>
      </c>
      <c r="G226" s="13">
        <v>42</v>
      </c>
      <c r="H226" s="13">
        <v>1</v>
      </c>
      <c r="I226" s="13">
        <v>1</v>
      </c>
      <c r="J226" s="13">
        <v>1</v>
      </c>
      <c r="K226" s="13">
        <v>7</v>
      </c>
      <c r="L226" s="13">
        <v>0.5</v>
      </c>
      <c r="M226" s="6">
        <v>23.333333333333332</v>
      </c>
      <c r="N226" s="13">
        <v>25</v>
      </c>
      <c r="O226" s="13">
        <v>0</v>
      </c>
      <c r="P226" s="13">
        <v>11</v>
      </c>
      <c r="Q226" s="13">
        <v>6</v>
      </c>
      <c r="R226" s="13">
        <v>29</v>
      </c>
      <c r="S226" s="13">
        <v>17</v>
      </c>
      <c r="T226" s="13">
        <v>14</v>
      </c>
      <c r="U226" s="13">
        <v>1.54</v>
      </c>
      <c r="V226" s="13">
        <v>0</v>
      </c>
      <c r="W226" s="13">
        <v>0</v>
      </c>
      <c r="X226" s="13">
        <v>0</v>
      </c>
      <c r="Y226" s="13">
        <v>0</v>
      </c>
      <c r="Z226" s="13">
        <v>111</v>
      </c>
      <c r="AA226" s="13">
        <v>435</v>
      </c>
      <c r="AB226" s="13">
        <v>0.28100000000000003</v>
      </c>
      <c r="AC226" s="13">
        <v>3</v>
      </c>
      <c r="AD226" s="13">
        <v>1</v>
      </c>
      <c r="AE226" s="13">
        <v>1</v>
      </c>
      <c r="AF226" s="13">
        <v>4</v>
      </c>
      <c r="AG226" s="13">
        <v>0</v>
      </c>
      <c r="AH226" s="13">
        <v>4</v>
      </c>
      <c r="AI226" s="13">
        <v>0</v>
      </c>
    </row>
    <row r="227" spans="1:35" s="10" customFormat="1" x14ac:dyDescent="0.3">
      <c r="A227" s="13">
        <f>VLOOKUP(B227&amp;" "&amp;C227,키!$A$1:$B$531,2)</f>
        <v>326</v>
      </c>
      <c r="B227" s="14" t="s">
        <v>262</v>
      </c>
      <c r="C227" s="13" t="s">
        <v>248</v>
      </c>
      <c r="D227" s="13">
        <f>IF(M227/G227&gt;3.5,1,2)</f>
        <v>2</v>
      </c>
      <c r="E227" s="13" t="str">
        <f>IF(M227/G227&lt;3.5,IF(AND(F227&lt;=3.5,M227&gt;=50),"A",IF(AND(F227&lt;=5.25,M227&gt;=35),"B","C")),IF(OR(AND(F227&lt;=4,M227&gt;=150),AND(F227&lt;=3.5,M227&gt;=130)),"A",IF(OR(AND(F227&lt;=4.5,M227&gt;=80),AND(F227&lt;=5.5,M227&gt;=130)),"B","C")))</f>
        <v>C</v>
      </c>
      <c r="F227" s="15">
        <v>5.51</v>
      </c>
      <c r="G227" s="13">
        <v>45</v>
      </c>
      <c r="H227" s="13">
        <v>9</v>
      </c>
      <c r="I227" s="13">
        <v>9</v>
      </c>
      <c r="J227" s="13">
        <v>2</v>
      </c>
      <c r="K227" s="13">
        <v>3</v>
      </c>
      <c r="L227" s="13">
        <v>0.5</v>
      </c>
      <c r="M227" s="6">
        <v>130.66666666666666</v>
      </c>
      <c r="N227" s="13">
        <v>159</v>
      </c>
      <c r="O227" s="13">
        <v>18</v>
      </c>
      <c r="P227" s="13">
        <v>55</v>
      </c>
      <c r="Q227" s="13">
        <v>6</v>
      </c>
      <c r="R227" s="13">
        <v>102</v>
      </c>
      <c r="S227" s="13">
        <v>90</v>
      </c>
      <c r="T227" s="13">
        <v>80</v>
      </c>
      <c r="U227" s="13">
        <v>1.64</v>
      </c>
      <c r="V227" s="13">
        <v>0</v>
      </c>
      <c r="W227" s="13">
        <v>0</v>
      </c>
      <c r="X227" s="13">
        <v>3</v>
      </c>
      <c r="Y227" s="13">
        <v>0</v>
      </c>
      <c r="Z227" s="13">
        <v>603</v>
      </c>
      <c r="AA227" s="13">
        <v>2311</v>
      </c>
      <c r="AB227" s="13">
        <v>0.29899999999999999</v>
      </c>
      <c r="AC227" s="13">
        <v>29</v>
      </c>
      <c r="AD227" s="13">
        <v>3</v>
      </c>
      <c r="AE227" s="13">
        <v>6</v>
      </c>
      <c r="AF227" s="13">
        <v>5</v>
      </c>
      <c r="AG227" s="13">
        <v>0</v>
      </c>
      <c r="AH227" s="13">
        <v>10</v>
      </c>
      <c r="AI227" s="13">
        <v>0</v>
      </c>
    </row>
    <row r="228" spans="1:35" s="10" customFormat="1" x14ac:dyDescent="0.3">
      <c r="A228" s="13">
        <f>VLOOKUP(B228&amp;" "&amp;C228,키!$A$1:$B$531,2)</f>
        <v>380</v>
      </c>
      <c r="B228" s="14" t="s">
        <v>263</v>
      </c>
      <c r="C228" s="13" t="s">
        <v>248</v>
      </c>
      <c r="D228" s="13">
        <f>IF(M228/G228&gt;3.5,1,2)</f>
        <v>2</v>
      </c>
      <c r="E228" s="13" t="str">
        <f>IF(M228/G228&lt;3.5,IF(AND(F228&lt;=3.5,M228&gt;=50),"A",IF(AND(F228&lt;=5.25,M228&gt;=35),"B","C")),IF(OR(AND(F228&lt;=4,M228&gt;=150),AND(F228&lt;=3.5,M228&gt;=130)),"A",IF(OR(AND(F228&lt;=4.5,M228&gt;=80),AND(F228&lt;=5.5,M228&gt;=130)),"B","C")))</f>
        <v>C</v>
      </c>
      <c r="F228" s="15">
        <v>5.68</v>
      </c>
      <c r="G228" s="13">
        <v>2</v>
      </c>
      <c r="H228" s="13">
        <v>0</v>
      </c>
      <c r="I228" s="13">
        <v>1</v>
      </c>
      <c r="J228" s="13">
        <v>0</v>
      </c>
      <c r="K228" s="13">
        <v>0</v>
      </c>
      <c r="L228" s="13">
        <v>0</v>
      </c>
      <c r="M228" s="6">
        <v>6.333333333333333</v>
      </c>
      <c r="N228" s="13">
        <v>10</v>
      </c>
      <c r="O228" s="13">
        <v>0</v>
      </c>
      <c r="P228" s="13">
        <v>3</v>
      </c>
      <c r="Q228" s="13">
        <v>0</v>
      </c>
      <c r="R228" s="13">
        <v>4</v>
      </c>
      <c r="S228" s="13">
        <v>5</v>
      </c>
      <c r="T228" s="13">
        <v>4</v>
      </c>
      <c r="U228" s="13">
        <v>2.0499999999999998</v>
      </c>
      <c r="V228" s="13">
        <v>0</v>
      </c>
      <c r="W228" s="13">
        <v>0</v>
      </c>
      <c r="X228" s="13">
        <v>0</v>
      </c>
      <c r="Y228" s="13">
        <v>0</v>
      </c>
      <c r="Z228" s="13">
        <v>31</v>
      </c>
      <c r="AA228" s="13">
        <v>123</v>
      </c>
      <c r="AB228" s="13">
        <v>0.35699999999999998</v>
      </c>
      <c r="AC228" s="13">
        <v>3</v>
      </c>
      <c r="AD228" s="13">
        <v>0</v>
      </c>
      <c r="AE228" s="13">
        <v>0</v>
      </c>
      <c r="AF228" s="13">
        <v>0</v>
      </c>
      <c r="AG228" s="13">
        <v>0</v>
      </c>
      <c r="AH228" s="13">
        <v>1</v>
      </c>
      <c r="AI228" s="13">
        <v>0</v>
      </c>
    </row>
    <row r="229" spans="1:35" s="10" customFormat="1" x14ac:dyDescent="0.3">
      <c r="A229" s="13">
        <f>VLOOKUP(B229&amp;" "&amp;C229,키!$A$1:$B$531,2)</f>
        <v>163</v>
      </c>
      <c r="B229" s="14" t="s">
        <v>264</v>
      </c>
      <c r="C229" s="13" t="s">
        <v>248</v>
      </c>
      <c r="D229" s="13">
        <f>IF(M229/G229&gt;3.5,1,2)</f>
        <v>2</v>
      </c>
      <c r="E229" s="13" t="str">
        <f>IF(M229/G229&lt;3.5,IF(AND(F229&lt;=3.5,M229&gt;=50),"A",IF(AND(F229&lt;=5.25,M229&gt;=35),"B","C")),IF(OR(AND(F229&lt;=4,M229&gt;=150),AND(F229&lt;=3.5,M229&gt;=130)),"A",IF(OR(AND(F229&lt;=4.5,M229&gt;=80),AND(F229&lt;=5.5,M229&gt;=130)),"B","C")))</f>
        <v>C</v>
      </c>
      <c r="F229" s="15">
        <v>6.04</v>
      </c>
      <c r="G229" s="13">
        <v>25</v>
      </c>
      <c r="H229" s="13">
        <v>2</v>
      </c>
      <c r="I229" s="13">
        <v>0</v>
      </c>
      <c r="J229" s="13">
        <v>0</v>
      </c>
      <c r="K229" s="13">
        <v>1</v>
      </c>
      <c r="L229" s="13">
        <v>1</v>
      </c>
      <c r="M229" s="6">
        <v>28.333333333333332</v>
      </c>
      <c r="N229" s="13">
        <v>33</v>
      </c>
      <c r="O229" s="13">
        <v>2</v>
      </c>
      <c r="P229" s="13">
        <v>15</v>
      </c>
      <c r="Q229" s="13">
        <v>4</v>
      </c>
      <c r="R229" s="13">
        <v>18</v>
      </c>
      <c r="S229" s="13">
        <v>20</v>
      </c>
      <c r="T229" s="13">
        <v>19</v>
      </c>
      <c r="U229" s="13">
        <v>1.69</v>
      </c>
      <c r="V229" s="13">
        <v>0</v>
      </c>
      <c r="W229" s="13">
        <v>0</v>
      </c>
      <c r="X229" s="13">
        <v>0</v>
      </c>
      <c r="Y229" s="13">
        <v>0</v>
      </c>
      <c r="Z229" s="13">
        <v>131</v>
      </c>
      <c r="AA229" s="13">
        <v>521</v>
      </c>
      <c r="AB229" s="13">
        <v>0.3</v>
      </c>
      <c r="AC229" s="13">
        <v>9</v>
      </c>
      <c r="AD229" s="13">
        <v>0</v>
      </c>
      <c r="AE229" s="13">
        <v>1</v>
      </c>
      <c r="AF229" s="13">
        <v>1</v>
      </c>
      <c r="AG229" s="13">
        <v>0</v>
      </c>
      <c r="AH229" s="13">
        <v>0</v>
      </c>
      <c r="AI229" s="13">
        <v>0</v>
      </c>
    </row>
    <row r="230" spans="1:35" s="10" customFormat="1" x14ac:dyDescent="0.3">
      <c r="A230" s="13">
        <f>VLOOKUP(B230&amp;" "&amp;C230,키!$A$1:$B$531,2)</f>
        <v>418</v>
      </c>
      <c r="B230" s="14" t="s">
        <v>265</v>
      </c>
      <c r="C230" s="13" t="s">
        <v>248</v>
      </c>
      <c r="D230" s="13">
        <f>IF(M230/G230&gt;3.5,1,2)</f>
        <v>2</v>
      </c>
      <c r="E230" s="13" t="str">
        <f>IF(M230/G230&lt;3.5,IF(AND(F230&lt;=3.5,M230&gt;=50),"A",IF(AND(F230&lt;=5.25,M230&gt;=35),"B","C")),IF(OR(AND(F230&lt;=4,M230&gt;=150),AND(F230&lt;=3.5,M230&gt;=130)),"A",IF(OR(AND(F230&lt;=4.5,M230&gt;=80),AND(F230&lt;=5.5,M230&gt;=130)),"B","C")))</f>
        <v>C</v>
      </c>
      <c r="F230" s="15">
        <v>6.19</v>
      </c>
      <c r="G230" s="13">
        <v>15</v>
      </c>
      <c r="H230" s="13">
        <v>3</v>
      </c>
      <c r="I230" s="13">
        <v>3</v>
      </c>
      <c r="J230" s="13">
        <v>0</v>
      </c>
      <c r="K230" s="13">
        <v>0</v>
      </c>
      <c r="L230" s="13">
        <v>0.5</v>
      </c>
      <c r="M230" s="13">
        <v>48</v>
      </c>
      <c r="N230" s="13">
        <v>59</v>
      </c>
      <c r="O230" s="13">
        <v>4</v>
      </c>
      <c r="P230" s="13">
        <v>29</v>
      </c>
      <c r="Q230" s="13">
        <v>5</v>
      </c>
      <c r="R230" s="13">
        <v>31</v>
      </c>
      <c r="S230" s="13">
        <v>34</v>
      </c>
      <c r="T230" s="13">
        <v>33</v>
      </c>
      <c r="U230" s="13">
        <v>1.83</v>
      </c>
      <c r="V230" s="13">
        <v>0</v>
      </c>
      <c r="W230" s="13">
        <v>0</v>
      </c>
      <c r="X230" s="13">
        <v>1</v>
      </c>
      <c r="Y230" s="13">
        <v>0</v>
      </c>
      <c r="Z230" s="13">
        <v>223</v>
      </c>
      <c r="AA230" s="13">
        <v>895</v>
      </c>
      <c r="AB230" s="13">
        <v>0.32400000000000001</v>
      </c>
      <c r="AC230" s="13">
        <v>8</v>
      </c>
      <c r="AD230" s="13">
        <v>1</v>
      </c>
      <c r="AE230" s="13">
        <v>2</v>
      </c>
      <c r="AF230" s="13">
        <v>5</v>
      </c>
      <c r="AG230" s="13">
        <v>0</v>
      </c>
      <c r="AH230" s="13">
        <v>2</v>
      </c>
      <c r="AI230" s="13">
        <v>0</v>
      </c>
    </row>
    <row r="231" spans="1:35" s="10" customFormat="1" x14ac:dyDescent="0.3">
      <c r="A231" s="13">
        <f>VLOOKUP(B231&amp;" "&amp;C231,키!$A$1:$B$531,2)</f>
        <v>200</v>
      </c>
      <c r="B231" s="14" t="s">
        <v>266</v>
      </c>
      <c r="C231" s="13" t="s">
        <v>248</v>
      </c>
      <c r="D231" s="13">
        <f>IF(M231/G231&gt;3.5,1,2)</f>
        <v>2</v>
      </c>
      <c r="E231" s="13" t="str">
        <f>IF(M231/G231&lt;3.5,IF(AND(F231&lt;=3.5,M231&gt;=50),"A",IF(AND(F231&lt;=5.25,M231&gt;=35),"B","C")),IF(OR(AND(F231&lt;=4,M231&gt;=150),AND(F231&lt;=3.5,M231&gt;=130)),"A",IF(OR(AND(F231&lt;=4.5,M231&gt;=80),AND(F231&lt;=5.5,M231&gt;=130)),"B","C")))</f>
        <v>C</v>
      </c>
      <c r="F231" s="15">
        <v>6.95</v>
      </c>
      <c r="G231" s="13">
        <v>32</v>
      </c>
      <c r="H231" s="13">
        <v>1</v>
      </c>
      <c r="I231" s="13">
        <v>3</v>
      </c>
      <c r="J231" s="13">
        <v>0</v>
      </c>
      <c r="K231" s="13">
        <v>5</v>
      </c>
      <c r="L231" s="13">
        <v>0.25</v>
      </c>
      <c r="M231" s="6">
        <v>33.666666666666664</v>
      </c>
      <c r="N231" s="13">
        <v>37</v>
      </c>
      <c r="O231" s="13">
        <v>4</v>
      </c>
      <c r="P231" s="13">
        <v>18</v>
      </c>
      <c r="Q231" s="13">
        <v>3</v>
      </c>
      <c r="R231" s="13">
        <v>33</v>
      </c>
      <c r="S231" s="13">
        <v>31</v>
      </c>
      <c r="T231" s="13">
        <v>26</v>
      </c>
      <c r="U231" s="13">
        <v>1.63</v>
      </c>
      <c r="V231" s="13">
        <v>0</v>
      </c>
      <c r="W231" s="13">
        <v>0</v>
      </c>
      <c r="X231" s="13">
        <v>0</v>
      </c>
      <c r="Y231" s="13">
        <v>1</v>
      </c>
      <c r="Z231" s="13">
        <v>158</v>
      </c>
      <c r="AA231" s="13">
        <v>615</v>
      </c>
      <c r="AB231" s="13">
        <v>0.27400000000000002</v>
      </c>
      <c r="AC231" s="13">
        <v>7</v>
      </c>
      <c r="AD231" s="13">
        <v>2</v>
      </c>
      <c r="AE231" s="13">
        <v>2</v>
      </c>
      <c r="AF231" s="13">
        <v>0</v>
      </c>
      <c r="AG231" s="13">
        <v>0</v>
      </c>
      <c r="AH231" s="13">
        <v>2</v>
      </c>
      <c r="AI231" s="13">
        <v>0</v>
      </c>
    </row>
    <row r="232" spans="1:35" s="10" customFormat="1" x14ac:dyDescent="0.3">
      <c r="A232" s="13">
        <f>VLOOKUP(B232&amp;" "&amp;C232,키!$A$1:$B$531,2)</f>
        <v>176</v>
      </c>
      <c r="B232" s="14" t="s">
        <v>267</v>
      </c>
      <c r="C232" s="13" t="s">
        <v>248</v>
      </c>
      <c r="D232" s="13">
        <f>IF(M232/G232&gt;3.5,1,2)</f>
        <v>2</v>
      </c>
      <c r="E232" s="13" t="str">
        <f>IF(M232/G232&lt;3.5,IF(AND(F232&lt;=3.5,M232&gt;=50),"A",IF(AND(F232&lt;=5.25,M232&gt;=35),"B","C")),IF(OR(AND(F232&lt;=4,M232&gt;=150),AND(F232&lt;=3.5,M232&gt;=130)),"A",IF(OR(AND(F232&lt;=4.5,M232&gt;=80),AND(F232&lt;=5.5,M232&gt;=130)),"B","C")))</f>
        <v>C</v>
      </c>
      <c r="F232" s="15">
        <v>7.71</v>
      </c>
      <c r="G232" s="13">
        <v>2</v>
      </c>
      <c r="H232" s="13">
        <v>0</v>
      </c>
      <c r="I232" s="13">
        <v>0</v>
      </c>
      <c r="J232" s="13">
        <v>0</v>
      </c>
      <c r="K232" s="13">
        <v>0</v>
      </c>
      <c r="L232" s="13" t="s">
        <v>21</v>
      </c>
      <c r="M232" s="6">
        <v>2.3333333333333335</v>
      </c>
      <c r="N232" s="13">
        <v>3</v>
      </c>
      <c r="O232" s="13">
        <v>1</v>
      </c>
      <c r="P232" s="13">
        <v>3</v>
      </c>
      <c r="Q232" s="13">
        <v>0</v>
      </c>
      <c r="R232" s="13">
        <v>3</v>
      </c>
      <c r="S232" s="13">
        <v>2</v>
      </c>
      <c r="T232" s="13">
        <v>2</v>
      </c>
      <c r="U232" s="13">
        <v>2.57</v>
      </c>
      <c r="V232" s="13">
        <v>0</v>
      </c>
      <c r="W232" s="13">
        <v>0</v>
      </c>
      <c r="X232" s="13">
        <v>0</v>
      </c>
      <c r="Y232" s="13">
        <v>0</v>
      </c>
      <c r="Z232" s="13">
        <v>13</v>
      </c>
      <c r="AA232" s="13">
        <v>53</v>
      </c>
      <c r="AB232" s="13">
        <v>0.3</v>
      </c>
      <c r="AC232" s="13">
        <v>1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</row>
    <row r="233" spans="1:35" s="10" customFormat="1" x14ac:dyDescent="0.3">
      <c r="A233" s="13">
        <f>VLOOKUP(B233&amp;" "&amp;C233,키!$A$1:$B$531,2)</f>
        <v>11</v>
      </c>
      <c r="B233" s="14" t="s">
        <v>268</v>
      </c>
      <c r="C233" s="13" t="s">
        <v>248</v>
      </c>
      <c r="D233" s="13">
        <f>IF(M233/G233&gt;3.5,1,2)</f>
        <v>2</v>
      </c>
      <c r="E233" s="13" t="str">
        <f>IF(M233/G233&lt;3.5,IF(AND(F233&lt;=3.5,M233&gt;=50),"A",IF(AND(F233&lt;=5.25,M233&gt;=35),"B","C")),IF(OR(AND(F233&lt;=4,M233&gt;=150),AND(F233&lt;=3.5,M233&gt;=130)),"A",IF(OR(AND(F233&lt;=4.5,M233&gt;=80),AND(F233&lt;=5.5,M233&gt;=130)),"B","C")))</f>
        <v>C</v>
      </c>
      <c r="F233" s="15">
        <v>11.57</v>
      </c>
      <c r="G233" s="13">
        <v>3</v>
      </c>
      <c r="H233" s="13">
        <v>0</v>
      </c>
      <c r="I233" s="13">
        <v>1</v>
      </c>
      <c r="J233" s="13">
        <v>0</v>
      </c>
      <c r="K233" s="13">
        <v>0</v>
      </c>
      <c r="L233" s="13">
        <v>0</v>
      </c>
      <c r="M233" s="6">
        <v>2.3333333333333335</v>
      </c>
      <c r="N233" s="13">
        <v>3</v>
      </c>
      <c r="O233" s="13">
        <v>2</v>
      </c>
      <c r="P233" s="13">
        <v>3</v>
      </c>
      <c r="Q233" s="13">
        <v>0</v>
      </c>
      <c r="R233" s="13">
        <v>1</v>
      </c>
      <c r="S233" s="13">
        <v>3</v>
      </c>
      <c r="T233" s="13">
        <v>3</v>
      </c>
      <c r="U233" s="13">
        <v>2.57</v>
      </c>
      <c r="V233" s="13">
        <v>0</v>
      </c>
      <c r="W233" s="13">
        <v>0</v>
      </c>
      <c r="X233" s="13">
        <v>0</v>
      </c>
      <c r="Y233" s="13">
        <v>0</v>
      </c>
      <c r="Z233" s="13">
        <v>12</v>
      </c>
      <c r="AA233" s="13">
        <v>43</v>
      </c>
      <c r="AB233" s="13">
        <v>0.375</v>
      </c>
      <c r="AC233" s="13">
        <v>1</v>
      </c>
      <c r="AD233" s="13">
        <v>0</v>
      </c>
      <c r="AE233" s="13">
        <v>1</v>
      </c>
      <c r="AF233" s="13">
        <v>0</v>
      </c>
      <c r="AG233" s="13">
        <v>0</v>
      </c>
      <c r="AH233" s="13">
        <v>0</v>
      </c>
      <c r="AI233" s="13">
        <v>0</v>
      </c>
    </row>
    <row r="234" spans="1:35" s="10" customFormat="1" x14ac:dyDescent="0.3">
      <c r="A234" s="13">
        <f>VLOOKUP(B234&amp;" "&amp;C234,키!$A$1:$B$531,2)</f>
        <v>125</v>
      </c>
      <c r="B234" s="14" t="s">
        <v>269</v>
      </c>
      <c r="C234" s="13" t="s">
        <v>248</v>
      </c>
      <c r="D234" s="13">
        <f>IF(M234/G234&gt;3.5,1,2)</f>
        <v>2</v>
      </c>
      <c r="E234" s="13" t="str">
        <f>IF(M234/G234&lt;3.5,IF(AND(F234&lt;=3.5,M234&gt;=50),"A",IF(AND(F234&lt;=5.25,M234&gt;=35),"B","C")),IF(OR(AND(F234&lt;=4,M234&gt;=150),AND(F234&lt;=3.5,M234&gt;=130)),"A",IF(OR(AND(F234&lt;=4.5,M234&gt;=80),AND(F234&lt;=5.5,M234&gt;=130)),"B","C")))</f>
        <v>C</v>
      </c>
      <c r="F234" s="15">
        <v>14.54</v>
      </c>
      <c r="G234" s="13">
        <v>4</v>
      </c>
      <c r="H234" s="13">
        <v>0</v>
      </c>
      <c r="I234" s="13">
        <v>0</v>
      </c>
      <c r="J234" s="13">
        <v>0</v>
      </c>
      <c r="K234" s="13">
        <v>0</v>
      </c>
      <c r="L234" s="13" t="s">
        <v>21</v>
      </c>
      <c r="M234" s="6">
        <v>4.333333333333333</v>
      </c>
      <c r="N234" s="13">
        <v>11</v>
      </c>
      <c r="O234" s="13">
        <v>0</v>
      </c>
      <c r="P234" s="13">
        <v>3</v>
      </c>
      <c r="Q234" s="13">
        <v>1</v>
      </c>
      <c r="R234" s="13">
        <v>0</v>
      </c>
      <c r="S234" s="13">
        <v>7</v>
      </c>
      <c r="T234" s="13">
        <v>7</v>
      </c>
      <c r="U234" s="13">
        <v>3.23</v>
      </c>
      <c r="V234" s="13">
        <v>0</v>
      </c>
      <c r="W234" s="13">
        <v>0</v>
      </c>
      <c r="X234" s="13">
        <v>0</v>
      </c>
      <c r="Y234" s="13">
        <v>0</v>
      </c>
      <c r="Z234" s="13">
        <v>27</v>
      </c>
      <c r="AA234" s="13">
        <v>112</v>
      </c>
      <c r="AB234" s="13">
        <v>0.47799999999999998</v>
      </c>
      <c r="AC234" s="13">
        <v>1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</row>
    <row r="235" spans="1:35" s="10" customFormat="1" x14ac:dyDescent="0.3">
      <c r="A235" s="13">
        <f>VLOOKUP(B235&amp;" "&amp;C235,키!$A$1:$B$531,2)</f>
        <v>316</v>
      </c>
      <c r="B235" s="14" t="s">
        <v>281</v>
      </c>
      <c r="C235" s="13" t="s">
        <v>271</v>
      </c>
      <c r="D235" s="13">
        <f>IF(M235/G235&gt;3.5,1,2)</f>
        <v>1</v>
      </c>
      <c r="E235" s="13" t="str">
        <f>IF(M235/G235&lt;3.5,IF(AND(F235&lt;=3.5,M235&gt;=50),"A",IF(AND(F235&lt;=5.25,M235&gt;=35),"B","C")),IF(OR(AND(F235&lt;=4,M235&gt;=150),AND(F235&lt;=3.5,M235&gt;=130)),"A",IF(OR(AND(F235&lt;=4.5,M235&gt;=80),AND(F235&lt;=5.5,M235&gt;=130)),"B","C")))</f>
        <v>C</v>
      </c>
      <c r="F235" s="15">
        <v>4.84</v>
      </c>
      <c r="G235" s="13">
        <v>23</v>
      </c>
      <c r="H235" s="13">
        <v>9</v>
      </c>
      <c r="I235" s="13">
        <v>6</v>
      </c>
      <c r="J235" s="13">
        <v>0</v>
      </c>
      <c r="K235" s="13">
        <v>0</v>
      </c>
      <c r="L235" s="13">
        <v>0.6</v>
      </c>
      <c r="M235" s="6">
        <v>122.66666666666667</v>
      </c>
      <c r="N235" s="13">
        <v>143</v>
      </c>
      <c r="O235" s="13">
        <v>18</v>
      </c>
      <c r="P235" s="13">
        <v>44</v>
      </c>
      <c r="Q235" s="13">
        <v>6</v>
      </c>
      <c r="R235" s="13">
        <v>74</v>
      </c>
      <c r="S235" s="13">
        <v>69</v>
      </c>
      <c r="T235" s="13">
        <v>66</v>
      </c>
      <c r="U235" s="13">
        <v>1.52</v>
      </c>
      <c r="V235" s="13">
        <v>0</v>
      </c>
      <c r="W235" s="13">
        <v>0</v>
      </c>
      <c r="X235" s="13">
        <v>9</v>
      </c>
      <c r="Y235" s="13">
        <v>0</v>
      </c>
      <c r="Z235" s="13">
        <v>540</v>
      </c>
      <c r="AA235" s="13">
        <v>2040</v>
      </c>
      <c r="AB235" s="13">
        <v>0.29799999999999999</v>
      </c>
      <c r="AC235" s="13">
        <v>18</v>
      </c>
      <c r="AD235" s="13">
        <v>2</v>
      </c>
      <c r="AE235" s="13">
        <v>6</v>
      </c>
      <c r="AF235" s="13">
        <v>4</v>
      </c>
      <c r="AG235" s="13">
        <v>0</v>
      </c>
      <c r="AH235" s="13">
        <v>5</v>
      </c>
      <c r="AI235" s="13">
        <v>1</v>
      </c>
    </row>
    <row r="236" spans="1:35" s="10" customFormat="1" x14ac:dyDescent="0.3">
      <c r="A236" s="13">
        <f>VLOOKUP(B236&amp;" "&amp;C236,키!$A$1:$B$531,2)</f>
        <v>234</v>
      </c>
      <c r="B236" s="14" t="s">
        <v>285</v>
      </c>
      <c r="C236" s="13" t="s">
        <v>271</v>
      </c>
      <c r="D236" s="13">
        <f>IF(M236/G236&gt;3.5,1,2)</f>
        <v>1</v>
      </c>
      <c r="E236" s="13" t="str">
        <f>IF(M236/G236&lt;3.5,IF(AND(F236&lt;=3.5,M236&gt;=50),"A",IF(AND(F236&lt;=5.25,M236&gt;=35),"B","C")),IF(OR(AND(F236&lt;=4,M236&gt;=150),AND(F236&lt;=3.5,M236&gt;=130)),"A",IF(OR(AND(F236&lt;=4.5,M236&gt;=80),AND(F236&lt;=5.5,M236&gt;=130)),"B","C")))</f>
        <v>C</v>
      </c>
      <c r="F236" s="15">
        <v>5.37</v>
      </c>
      <c r="G236" s="13">
        <v>12</v>
      </c>
      <c r="H236" s="13">
        <v>5</v>
      </c>
      <c r="I236" s="13">
        <v>5</v>
      </c>
      <c r="J236" s="13">
        <v>0</v>
      </c>
      <c r="K236" s="13">
        <v>0</v>
      </c>
      <c r="L236" s="13">
        <v>0.5</v>
      </c>
      <c r="M236" s="13">
        <v>62</v>
      </c>
      <c r="N236" s="13">
        <v>76</v>
      </c>
      <c r="O236" s="13">
        <v>8</v>
      </c>
      <c r="P236" s="13">
        <v>17</v>
      </c>
      <c r="Q236" s="13">
        <v>1</v>
      </c>
      <c r="R236" s="13">
        <v>43</v>
      </c>
      <c r="S236" s="13">
        <v>52</v>
      </c>
      <c r="T236" s="13">
        <v>37</v>
      </c>
      <c r="U236" s="13">
        <v>1.5</v>
      </c>
      <c r="V236" s="13">
        <v>0</v>
      </c>
      <c r="W236" s="13">
        <v>0</v>
      </c>
      <c r="X236" s="13">
        <v>5</v>
      </c>
      <c r="Y236" s="13">
        <v>0</v>
      </c>
      <c r="Z236" s="13">
        <v>283</v>
      </c>
      <c r="AA236" s="13">
        <v>1033</v>
      </c>
      <c r="AB236" s="13">
        <v>0.29699999999999999</v>
      </c>
      <c r="AC236" s="13">
        <v>10</v>
      </c>
      <c r="AD236" s="13">
        <v>0</v>
      </c>
      <c r="AE236" s="13">
        <v>5</v>
      </c>
      <c r="AF236" s="13">
        <v>4</v>
      </c>
      <c r="AG236" s="13">
        <v>0</v>
      </c>
      <c r="AH236" s="13">
        <v>8</v>
      </c>
      <c r="AI236" s="13">
        <v>0</v>
      </c>
    </row>
    <row r="237" spans="1:35" s="10" customFormat="1" x14ac:dyDescent="0.3">
      <c r="A237" s="13">
        <f>VLOOKUP(B237&amp;" "&amp;C237,키!$A$1:$B$531,2)</f>
        <v>198</v>
      </c>
      <c r="B237" s="14" t="s">
        <v>288</v>
      </c>
      <c r="C237" s="13" t="s">
        <v>271</v>
      </c>
      <c r="D237" s="13">
        <f>IF(M237/G237&gt;3.5,1,2)</f>
        <v>1</v>
      </c>
      <c r="E237" s="13" t="str">
        <f>IF(M237/G237&lt;3.5,IF(AND(F237&lt;=3.5,M237&gt;=50),"A",IF(AND(F237&lt;=5.25,M237&gt;=35),"B","C")),IF(OR(AND(F237&lt;=4,M237&gt;=150),AND(F237&lt;=3.5,M237&gt;=130)),"A",IF(OR(AND(F237&lt;=4.5,M237&gt;=80),AND(F237&lt;=5.5,M237&gt;=130)),"B","C")))</f>
        <v>C</v>
      </c>
      <c r="F237" s="15">
        <v>5.66</v>
      </c>
      <c r="G237" s="13">
        <v>28</v>
      </c>
      <c r="H237" s="13">
        <v>8</v>
      </c>
      <c r="I237" s="13">
        <v>13</v>
      </c>
      <c r="J237" s="13">
        <v>0</v>
      </c>
      <c r="K237" s="13">
        <v>0</v>
      </c>
      <c r="L237" s="13">
        <v>0.38100000000000001</v>
      </c>
      <c r="M237" s="13">
        <v>140</v>
      </c>
      <c r="N237" s="13">
        <v>141</v>
      </c>
      <c r="O237" s="13">
        <v>17</v>
      </c>
      <c r="P237" s="13">
        <v>91</v>
      </c>
      <c r="Q237" s="13">
        <v>23</v>
      </c>
      <c r="R237" s="13">
        <v>104</v>
      </c>
      <c r="S237" s="13">
        <v>102</v>
      </c>
      <c r="T237" s="13">
        <v>88</v>
      </c>
      <c r="U237" s="13">
        <v>1.66</v>
      </c>
      <c r="V237" s="13">
        <v>0</v>
      </c>
      <c r="W237" s="13">
        <v>0</v>
      </c>
      <c r="X237" s="13">
        <v>9</v>
      </c>
      <c r="Y237" s="13">
        <v>0</v>
      </c>
      <c r="Z237" s="13">
        <v>650</v>
      </c>
      <c r="AA237" s="13">
        <v>2553</v>
      </c>
      <c r="AB237" s="13">
        <v>0.27</v>
      </c>
      <c r="AC237" s="13">
        <v>24</v>
      </c>
      <c r="AD237" s="13">
        <v>3</v>
      </c>
      <c r="AE237" s="13">
        <v>7</v>
      </c>
      <c r="AF237" s="13">
        <v>6</v>
      </c>
      <c r="AG237" s="13">
        <v>0</v>
      </c>
      <c r="AH237" s="13">
        <v>4</v>
      </c>
      <c r="AI237" s="13">
        <v>0</v>
      </c>
    </row>
    <row r="238" spans="1:35" s="10" customFormat="1" x14ac:dyDescent="0.3">
      <c r="A238" s="13">
        <f>VLOOKUP(B238&amp;" "&amp;C238,키!$A$1:$B$531,2)</f>
        <v>404</v>
      </c>
      <c r="B238" s="14" t="s">
        <v>270</v>
      </c>
      <c r="C238" s="13" t="s">
        <v>271</v>
      </c>
      <c r="D238" s="13">
        <f>IF(M238/G238&gt;3.5,1,2)</f>
        <v>2</v>
      </c>
      <c r="E238" s="13" t="str">
        <f>IF(M238/G238&lt;3.5,IF(AND(F238&lt;=3.5,M238&gt;=50),"A",IF(AND(F238&lt;=5.25,M238&gt;=35),"B","C")),IF(OR(AND(F238&lt;=4,M238&gt;=150),AND(F238&lt;=3.5,M238&gt;=130)),"A",IF(OR(AND(F238&lt;=4.5,M238&gt;=80),AND(F238&lt;=5.5,M238&gt;=130)),"B","C")))</f>
        <v>C</v>
      </c>
      <c r="F238" s="15">
        <v>0</v>
      </c>
      <c r="G238" s="13">
        <v>1</v>
      </c>
      <c r="H238" s="13">
        <v>0</v>
      </c>
      <c r="I238" s="13">
        <v>0</v>
      </c>
      <c r="J238" s="13">
        <v>0</v>
      </c>
      <c r="K238" s="13">
        <v>0</v>
      </c>
      <c r="L238" s="13" t="s">
        <v>21</v>
      </c>
      <c r="M238" s="6">
        <v>0.33333333333333331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1</v>
      </c>
      <c r="AA238" s="13">
        <v>5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</row>
    <row r="239" spans="1:35" s="10" customFormat="1" x14ac:dyDescent="0.3">
      <c r="A239" s="13">
        <f>VLOOKUP(B239&amp;" "&amp;C239,키!$A$1:$B$531,2)</f>
        <v>447</v>
      </c>
      <c r="B239" s="14" t="s">
        <v>272</v>
      </c>
      <c r="C239" s="13" t="s">
        <v>271</v>
      </c>
      <c r="D239" s="13">
        <f>IF(M239/G239&gt;3.5,1,2)</f>
        <v>2</v>
      </c>
      <c r="E239" s="13" t="str">
        <f>IF(M239/G239&lt;3.5,IF(AND(F239&lt;=3.5,M239&gt;=50),"A",IF(AND(F239&lt;=5.25,M239&gt;=35),"B","C")),IF(OR(AND(F239&lt;=4,M239&gt;=150),AND(F239&lt;=3.5,M239&gt;=130)),"A",IF(OR(AND(F239&lt;=4.5,M239&gt;=80),AND(F239&lt;=5.5,M239&gt;=130)),"B","C")))</f>
        <v>C</v>
      </c>
      <c r="F239" s="15">
        <v>0</v>
      </c>
      <c r="G239" s="13">
        <v>2</v>
      </c>
      <c r="H239" s="13">
        <v>0</v>
      </c>
      <c r="I239" s="13">
        <v>0</v>
      </c>
      <c r="J239" s="13">
        <v>0</v>
      </c>
      <c r="K239" s="13">
        <v>0</v>
      </c>
      <c r="L239" s="13" t="s">
        <v>21</v>
      </c>
      <c r="M239" s="6">
        <v>2.3333333333333335</v>
      </c>
      <c r="N239" s="13">
        <v>1</v>
      </c>
      <c r="O239" s="13">
        <v>0</v>
      </c>
      <c r="P239" s="13">
        <v>4</v>
      </c>
      <c r="Q239" s="13">
        <v>0</v>
      </c>
      <c r="R239" s="13">
        <v>2</v>
      </c>
      <c r="S239" s="13">
        <v>0</v>
      </c>
      <c r="T239" s="13">
        <v>0</v>
      </c>
      <c r="U239" s="13">
        <v>2.14</v>
      </c>
      <c r="V239" s="13">
        <v>0</v>
      </c>
      <c r="W239" s="13">
        <v>0</v>
      </c>
      <c r="X239" s="13">
        <v>0</v>
      </c>
      <c r="Y239" s="13">
        <v>0</v>
      </c>
      <c r="Z239" s="13">
        <v>12</v>
      </c>
      <c r="AA239" s="13">
        <v>57</v>
      </c>
      <c r="AB239" s="13">
        <v>0.125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1</v>
      </c>
      <c r="AI239" s="13">
        <v>0</v>
      </c>
    </row>
    <row r="240" spans="1:35" s="10" customFormat="1" x14ac:dyDescent="0.3">
      <c r="A240" s="13">
        <f>VLOOKUP(B240&amp;" "&amp;C240,키!$A$1:$B$531,2)</f>
        <v>122</v>
      </c>
      <c r="B240" s="14" t="s">
        <v>277</v>
      </c>
      <c r="C240" s="13" t="s">
        <v>271</v>
      </c>
      <c r="D240" s="13">
        <f>IF(M240/G240&gt;3.5,1,2)</f>
        <v>2</v>
      </c>
      <c r="E240" s="13" t="str">
        <f>IF(M240/G240&lt;3.5,IF(AND(F240&lt;=3.5,M240&gt;=50),"A",IF(AND(F240&lt;=5.25,M240&gt;=35),"B","C")),IF(OR(AND(F240&lt;=4,M240&gt;=150),AND(F240&lt;=3.5,M240&gt;=130)),"A",IF(OR(AND(F240&lt;=4.5,M240&gt;=80),AND(F240&lt;=5.5,M240&gt;=130)),"B","C")))</f>
        <v>C</v>
      </c>
      <c r="F240" s="15">
        <v>4.3</v>
      </c>
      <c r="G240" s="13">
        <v>15</v>
      </c>
      <c r="H240" s="13">
        <v>0</v>
      </c>
      <c r="I240" s="13">
        <v>1</v>
      </c>
      <c r="J240" s="13">
        <v>0</v>
      </c>
      <c r="K240" s="13">
        <v>0</v>
      </c>
      <c r="L240" s="13">
        <v>0</v>
      </c>
      <c r="M240" s="6">
        <v>14.666666666666666</v>
      </c>
      <c r="N240" s="13">
        <v>15</v>
      </c>
      <c r="O240" s="13">
        <v>1</v>
      </c>
      <c r="P240" s="13">
        <v>12</v>
      </c>
      <c r="Q240" s="13">
        <v>1</v>
      </c>
      <c r="R240" s="13">
        <v>9</v>
      </c>
      <c r="S240" s="13">
        <v>7</v>
      </c>
      <c r="T240" s="13">
        <v>7</v>
      </c>
      <c r="U240" s="13">
        <v>1.84</v>
      </c>
      <c r="V240" s="13">
        <v>0</v>
      </c>
      <c r="W240" s="13">
        <v>0</v>
      </c>
      <c r="X240" s="13">
        <v>0</v>
      </c>
      <c r="Y240" s="13">
        <v>0</v>
      </c>
      <c r="Z240" s="13">
        <v>72</v>
      </c>
      <c r="AA240" s="13">
        <v>253</v>
      </c>
      <c r="AB240" s="13">
        <v>0.26300000000000001</v>
      </c>
      <c r="AC240" s="13">
        <v>2</v>
      </c>
      <c r="AD240" s="13">
        <v>0</v>
      </c>
      <c r="AE240" s="13">
        <v>1</v>
      </c>
      <c r="AF240" s="13">
        <v>1</v>
      </c>
      <c r="AG240" s="13">
        <v>2</v>
      </c>
      <c r="AH240" s="13">
        <v>4</v>
      </c>
      <c r="AI240" s="13">
        <v>0</v>
      </c>
    </row>
    <row r="241" spans="1:35" s="10" customFormat="1" x14ac:dyDescent="0.3">
      <c r="A241" s="13">
        <f>VLOOKUP(B241&amp;" "&amp;C241,키!$A$1:$B$531,2)</f>
        <v>231</v>
      </c>
      <c r="B241" s="14" t="s">
        <v>279</v>
      </c>
      <c r="C241" s="13" t="s">
        <v>271</v>
      </c>
      <c r="D241" s="13">
        <f>IF(M241/G241&gt;3.5,1,2)</f>
        <v>2</v>
      </c>
      <c r="E241" s="13" t="str">
        <f>IF(M241/G241&lt;3.5,IF(AND(F241&lt;=3.5,M241&gt;=50),"A",IF(AND(F241&lt;=5.25,M241&gt;=35),"B","C")),IF(OR(AND(F241&lt;=4,M241&gt;=150),AND(F241&lt;=3.5,M241&gt;=130)),"A",IF(OR(AND(F241&lt;=4.5,M241&gt;=80),AND(F241&lt;=5.5,M241&gt;=130)),"B","C")))</f>
        <v>C</v>
      </c>
      <c r="F241" s="15">
        <v>4.7300000000000004</v>
      </c>
      <c r="G241" s="13">
        <v>25</v>
      </c>
      <c r="H241" s="13">
        <v>0</v>
      </c>
      <c r="I241" s="13">
        <v>0</v>
      </c>
      <c r="J241" s="13">
        <v>0</v>
      </c>
      <c r="K241" s="13">
        <v>3</v>
      </c>
      <c r="L241" s="13" t="s">
        <v>21</v>
      </c>
      <c r="M241" s="6">
        <v>26.666666666666668</v>
      </c>
      <c r="N241" s="13">
        <v>26</v>
      </c>
      <c r="O241" s="13">
        <v>3</v>
      </c>
      <c r="P241" s="13">
        <v>13</v>
      </c>
      <c r="Q241" s="13">
        <v>2</v>
      </c>
      <c r="R241" s="13">
        <v>30</v>
      </c>
      <c r="S241" s="13">
        <v>16</v>
      </c>
      <c r="T241" s="13">
        <v>14</v>
      </c>
      <c r="U241" s="13">
        <v>1.46</v>
      </c>
      <c r="V241" s="13">
        <v>0</v>
      </c>
      <c r="W241" s="13">
        <v>0</v>
      </c>
      <c r="X241" s="13">
        <v>0</v>
      </c>
      <c r="Y241" s="13">
        <v>0</v>
      </c>
      <c r="Z241" s="13">
        <v>120</v>
      </c>
      <c r="AA241" s="13">
        <v>460</v>
      </c>
      <c r="AB241" s="13">
        <v>0.25</v>
      </c>
      <c r="AC241" s="13">
        <v>4</v>
      </c>
      <c r="AD241" s="13">
        <v>0</v>
      </c>
      <c r="AE241" s="13">
        <v>1</v>
      </c>
      <c r="AF241" s="13">
        <v>0</v>
      </c>
      <c r="AG241" s="13">
        <v>2</v>
      </c>
      <c r="AH241" s="13">
        <v>5</v>
      </c>
      <c r="AI241" s="13">
        <v>0</v>
      </c>
    </row>
    <row r="242" spans="1:35" s="10" customFormat="1" x14ac:dyDescent="0.3">
      <c r="A242" s="13">
        <f>VLOOKUP(B242&amp;" "&amp;C242,키!$A$1:$B$531,2)</f>
        <v>420</v>
      </c>
      <c r="B242" s="14" t="s">
        <v>280</v>
      </c>
      <c r="C242" s="13" t="s">
        <v>271</v>
      </c>
      <c r="D242" s="13">
        <f>IF(M242/G242&gt;3.5,1,2)</f>
        <v>2</v>
      </c>
      <c r="E242" s="13" t="str">
        <f>IF(M242/G242&lt;3.5,IF(AND(F242&lt;=3.5,M242&gt;=50),"A",IF(AND(F242&lt;=5.25,M242&gt;=35),"B","C")),IF(OR(AND(F242&lt;=4,M242&gt;=150),AND(F242&lt;=3.5,M242&gt;=130)),"A",IF(OR(AND(F242&lt;=4.5,M242&gt;=80),AND(F242&lt;=5.5,M242&gt;=130)),"B","C")))</f>
        <v>C</v>
      </c>
      <c r="F242" s="15">
        <v>4.74</v>
      </c>
      <c r="G242" s="13">
        <v>21</v>
      </c>
      <c r="H242" s="13">
        <v>1</v>
      </c>
      <c r="I242" s="13">
        <v>0</v>
      </c>
      <c r="J242" s="13">
        <v>0</v>
      </c>
      <c r="K242" s="13">
        <v>1</v>
      </c>
      <c r="L242" s="13">
        <v>1</v>
      </c>
      <c r="M242" s="6">
        <v>24.666666666666668</v>
      </c>
      <c r="N242" s="13">
        <v>16</v>
      </c>
      <c r="O242" s="13">
        <v>3</v>
      </c>
      <c r="P242" s="13">
        <v>12</v>
      </c>
      <c r="Q242" s="13">
        <v>3</v>
      </c>
      <c r="R242" s="13">
        <v>18</v>
      </c>
      <c r="S242" s="13">
        <v>13</v>
      </c>
      <c r="T242" s="13">
        <v>13</v>
      </c>
      <c r="U242" s="13">
        <v>1.1399999999999999</v>
      </c>
      <c r="V242" s="13">
        <v>0</v>
      </c>
      <c r="W242" s="13">
        <v>0</v>
      </c>
      <c r="X242" s="13">
        <v>0</v>
      </c>
      <c r="Y242" s="13">
        <v>0</v>
      </c>
      <c r="Z242" s="13">
        <v>99</v>
      </c>
      <c r="AA242" s="13">
        <v>417</v>
      </c>
      <c r="AB242" s="13">
        <v>0.19</v>
      </c>
      <c r="AC242" s="13">
        <v>4</v>
      </c>
      <c r="AD242" s="13">
        <v>0</v>
      </c>
      <c r="AE242" s="13">
        <v>0</v>
      </c>
      <c r="AF242" s="13">
        <v>0</v>
      </c>
      <c r="AG242" s="13">
        <v>0</v>
      </c>
      <c r="AH242" s="13">
        <v>1</v>
      </c>
      <c r="AI242" s="13">
        <v>0</v>
      </c>
    </row>
    <row r="243" spans="1:35" s="10" customFormat="1" x14ac:dyDescent="0.3">
      <c r="A243" s="13">
        <f>VLOOKUP(B243&amp;" "&amp;C243,키!$A$1:$B$531,2)</f>
        <v>352</v>
      </c>
      <c r="B243" s="14" t="s">
        <v>283</v>
      </c>
      <c r="C243" s="13" t="s">
        <v>271</v>
      </c>
      <c r="D243" s="13">
        <f>IF(M243/G243&gt;3.5,1,2)</f>
        <v>2</v>
      </c>
      <c r="E243" s="13" t="str">
        <f>IF(M243/G243&lt;3.5,IF(AND(F243&lt;=3.5,M243&gt;=50),"A",IF(AND(F243&lt;=5.25,M243&gt;=35),"B","C")),IF(OR(AND(F243&lt;=4,M243&gt;=150),AND(F243&lt;=3.5,M243&gt;=130)),"A",IF(OR(AND(F243&lt;=4.5,M243&gt;=80),AND(F243&lt;=5.5,M243&gt;=130)),"B","C")))</f>
        <v>C</v>
      </c>
      <c r="F243" s="15">
        <v>5.0599999999999996</v>
      </c>
      <c r="G243" s="13">
        <v>6</v>
      </c>
      <c r="H243" s="13">
        <v>0</v>
      </c>
      <c r="I243" s="13">
        <v>0</v>
      </c>
      <c r="J243" s="13">
        <v>0</v>
      </c>
      <c r="K243" s="13">
        <v>0</v>
      </c>
      <c r="L243" s="13" t="s">
        <v>21</v>
      </c>
      <c r="M243" s="6">
        <v>5.333333333333333</v>
      </c>
      <c r="N243" s="13">
        <v>6</v>
      </c>
      <c r="O243" s="13">
        <v>1</v>
      </c>
      <c r="P243" s="13">
        <v>2</v>
      </c>
      <c r="Q243" s="13">
        <v>0</v>
      </c>
      <c r="R243" s="13">
        <v>0</v>
      </c>
      <c r="S243" s="13">
        <v>3</v>
      </c>
      <c r="T243" s="13">
        <v>3</v>
      </c>
      <c r="U243" s="13">
        <v>1.5</v>
      </c>
      <c r="V243" s="13">
        <v>0</v>
      </c>
      <c r="W243" s="13">
        <v>0</v>
      </c>
      <c r="X243" s="13">
        <v>0</v>
      </c>
      <c r="Y243" s="13">
        <v>0</v>
      </c>
      <c r="Z243" s="13">
        <v>24</v>
      </c>
      <c r="AA243" s="13">
        <v>93</v>
      </c>
      <c r="AB243" s="13">
        <v>0.27300000000000002</v>
      </c>
      <c r="AC243" s="13">
        <v>2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</row>
    <row r="244" spans="1:35" s="10" customFormat="1" x14ac:dyDescent="0.3">
      <c r="A244" s="13">
        <f>VLOOKUP(B244&amp;" "&amp;C244,키!$A$1:$B$531,2)</f>
        <v>192</v>
      </c>
      <c r="B244" s="14" t="s">
        <v>286</v>
      </c>
      <c r="C244" s="13" t="s">
        <v>271</v>
      </c>
      <c r="D244" s="13">
        <f>IF(M244/G244&gt;3.5,1,2)</f>
        <v>2</v>
      </c>
      <c r="E244" s="13" t="str">
        <f>IF(M244/G244&lt;3.5,IF(AND(F244&lt;=3.5,M244&gt;=50),"A",IF(AND(F244&lt;=5.25,M244&gt;=35),"B","C")),IF(OR(AND(F244&lt;=4,M244&gt;=150),AND(F244&lt;=3.5,M244&gt;=130)),"A",IF(OR(AND(F244&lt;=4.5,M244&gt;=80),AND(F244&lt;=5.5,M244&gt;=130)),"B","C")))</f>
        <v>C</v>
      </c>
      <c r="F244" s="15">
        <v>5.4</v>
      </c>
      <c r="G244" s="13">
        <v>49</v>
      </c>
      <c r="H244" s="13">
        <v>2</v>
      </c>
      <c r="I244" s="13">
        <v>3</v>
      </c>
      <c r="J244" s="13">
        <v>2</v>
      </c>
      <c r="K244" s="13">
        <v>11</v>
      </c>
      <c r="L244" s="13">
        <v>0.4</v>
      </c>
      <c r="M244" s="6">
        <v>51.666666666666664</v>
      </c>
      <c r="N244" s="13">
        <v>55</v>
      </c>
      <c r="O244" s="13">
        <v>6</v>
      </c>
      <c r="P244" s="13">
        <v>17</v>
      </c>
      <c r="Q244" s="13">
        <v>3</v>
      </c>
      <c r="R244" s="13">
        <v>26</v>
      </c>
      <c r="S244" s="13">
        <v>34</v>
      </c>
      <c r="T244" s="13">
        <v>31</v>
      </c>
      <c r="U244" s="13">
        <v>1.39</v>
      </c>
      <c r="V244" s="13">
        <v>0</v>
      </c>
      <c r="W244" s="13">
        <v>0</v>
      </c>
      <c r="X244" s="13">
        <v>0</v>
      </c>
      <c r="Y244" s="13">
        <v>2</v>
      </c>
      <c r="Z244" s="13">
        <v>223</v>
      </c>
      <c r="AA244" s="13">
        <v>777</v>
      </c>
      <c r="AB244" s="13">
        <v>0.28399999999999997</v>
      </c>
      <c r="AC244" s="13">
        <v>17</v>
      </c>
      <c r="AD244" s="13">
        <v>1</v>
      </c>
      <c r="AE244" s="13">
        <v>5</v>
      </c>
      <c r="AF244" s="13">
        <v>4</v>
      </c>
      <c r="AG244" s="13">
        <v>1</v>
      </c>
      <c r="AH244" s="13">
        <v>7</v>
      </c>
      <c r="AI244" s="13">
        <v>0</v>
      </c>
    </row>
    <row r="245" spans="1:35" s="10" customFormat="1" x14ac:dyDescent="0.3">
      <c r="A245" s="13">
        <f>VLOOKUP(B245&amp;" "&amp;C245,키!$A$1:$B$531,2)</f>
        <v>254</v>
      </c>
      <c r="B245" s="14" t="s">
        <v>287</v>
      </c>
      <c r="C245" s="13" t="s">
        <v>271</v>
      </c>
      <c r="D245" s="13">
        <f>IF(M245/G245&gt;3.5,1,2)</f>
        <v>2</v>
      </c>
      <c r="E245" s="13" t="str">
        <f>IF(M245/G245&lt;3.5,IF(AND(F245&lt;=3.5,M245&gt;=50),"A",IF(AND(F245&lt;=5.25,M245&gt;=35),"B","C")),IF(OR(AND(F245&lt;=4,M245&gt;=150),AND(F245&lt;=3.5,M245&gt;=130)),"A",IF(OR(AND(F245&lt;=4.5,M245&gt;=80),AND(F245&lt;=5.5,M245&gt;=130)),"B","C")))</f>
        <v>C</v>
      </c>
      <c r="F245" s="15">
        <v>5.5</v>
      </c>
      <c r="G245" s="13">
        <v>35</v>
      </c>
      <c r="H245" s="13">
        <v>0</v>
      </c>
      <c r="I245" s="13">
        <v>1</v>
      </c>
      <c r="J245" s="13">
        <v>0</v>
      </c>
      <c r="K245" s="13">
        <v>4</v>
      </c>
      <c r="L245" s="13">
        <v>0</v>
      </c>
      <c r="M245" s="13">
        <v>18</v>
      </c>
      <c r="N245" s="13">
        <v>16</v>
      </c>
      <c r="O245" s="13">
        <v>4</v>
      </c>
      <c r="P245" s="13">
        <v>17</v>
      </c>
      <c r="Q245" s="13">
        <v>3</v>
      </c>
      <c r="R245" s="13">
        <v>17</v>
      </c>
      <c r="S245" s="13">
        <v>12</v>
      </c>
      <c r="T245" s="13">
        <v>11</v>
      </c>
      <c r="U245" s="13">
        <v>1.83</v>
      </c>
      <c r="V245" s="13">
        <v>0</v>
      </c>
      <c r="W245" s="13">
        <v>0</v>
      </c>
      <c r="X245" s="13">
        <v>0</v>
      </c>
      <c r="Y245" s="13">
        <v>1</v>
      </c>
      <c r="Z245" s="13">
        <v>91</v>
      </c>
      <c r="AA245" s="13">
        <v>365</v>
      </c>
      <c r="AB245" s="13">
        <v>0.23200000000000001</v>
      </c>
      <c r="AC245" s="13">
        <v>1</v>
      </c>
      <c r="AD245" s="13">
        <v>0</v>
      </c>
      <c r="AE245" s="13">
        <v>2</v>
      </c>
      <c r="AF245" s="13">
        <v>0</v>
      </c>
      <c r="AG245" s="13">
        <v>1</v>
      </c>
      <c r="AH245" s="13">
        <v>3</v>
      </c>
      <c r="AI245" s="13">
        <v>0</v>
      </c>
    </row>
    <row r="246" spans="1:35" s="10" customFormat="1" x14ac:dyDescent="0.3">
      <c r="A246" s="13">
        <f>VLOOKUP(B246&amp;" "&amp;C246,키!$A$1:$B$531,2)</f>
        <v>77</v>
      </c>
      <c r="B246" s="14" t="s">
        <v>289</v>
      </c>
      <c r="C246" s="13" t="s">
        <v>271</v>
      </c>
      <c r="D246" s="13">
        <f>IF(M246/G246&gt;3.5,1,2)</f>
        <v>2</v>
      </c>
      <c r="E246" s="13" t="str">
        <f>IF(M246/G246&lt;3.5,IF(AND(F246&lt;=3.5,M246&gt;=50),"A",IF(AND(F246&lt;=5.25,M246&gt;=35),"B","C")),IF(OR(AND(F246&lt;=4,M246&gt;=150),AND(F246&lt;=3.5,M246&gt;=130)),"A",IF(OR(AND(F246&lt;=4.5,M246&gt;=80),AND(F246&lt;=5.5,M246&gt;=130)),"B","C")))</f>
        <v>C</v>
      </c>
      <c r="F246" s="15">
        <v>5.92</v>
      </c>
      <c r="G246" s="13">
        <v>23</v>
      </c>
      <c r="H246" s="13">
        <v>1</v>
      </c>
      <c r="I246" s="13">
        <v>1</v>
      </c>
      <c r="J246" s="13">
        <v>0</v>
      </c>
      <c r="K246" s="13">
        <v>4</v>
      </c>
      <c r="L246" s="13">
        <v>0.5</v>
      </c>
      <c r="M246" s="6">
        <v>24.333333333333332</v>
      </c>
      <c r="N246" s="13">
        <v>29</v>
      </c>
      <c r="O246" s="13">
        <v>4</v>
      </c>
      <c r="P246" s="13">
        <v>9</v>
      </c>
      <c r="Q246" s="13">
        <v>0</v>
      </c>
      <c r="R246" s="13">
        <v>19</v>
      </c>
      <c r="S246" s="13">
        <v>16</v>
      </c>
      <c r="T246" s="13">
        <v>16</v>
      </c>
      <c r="U246" s="13">
        <v>1.56</v>
      </c>
      <c r="V246" s="13">
        <v>0</v>
      </c>
      <c r="W246" s="13">
        <v>0</v>
      </c>
      <c r="X246" s="13">
        <v>0</v>
      </c>
      <c r="Y246" s="13">
        <v>1</v>
      </c>
      <c r="Z246" s="13">
        <v>105</v>
      </c>
      <c r="AA246" s="13">
        <v>425</v>
      </c>
      <c r="AB246" s="13">
        <v>0.312</v>
      </c>
      <c r="AC246" s="13">
        <v>4</v>
      </c>
      <c r="AD246" s="13">
        <v>1</v>
      </c>
      <c r="AE246" s="13">
        <v>1</v>
      </c>
      <c r="AF246" s="13">
        <v>2</v>
      </c>
      <c r="AG246" s="13">
        <v>1</v>
      </c>
      <c r="AH246" s="13">
        <v>2</v>
      </c>
      <c r="AI246" s="13">
        <v>0</v>
      </c>
    </row>
    <row r="247" spans="1:35" s="10" customFormat="1" x14ac:dyDescent="0.3">
      <c r="A247" s="13">
        <f>VLOOKUP(B247&amp;" "&amp;C247,키!$A$1:$B$531,2)</f>
        <v>161</v>
      </c>
      <c r="B247" s="14" t="s">
        <v>290</v>
      </c>
      <c r="C247" s="13" t="s">
        <v>271</v>
      </c>
      <c r="D247" s="13">
        <f>IF(M247/G247&gt;3.5,1,2)</f>
        <v>2</v>
      </c>
      <c r="E247" s="13" t="str">
        <f>IF(M247/G247&lt;3.5,IF(AND(F247&lt;=3.5,M247&gt;=50),"A",IF(AND(F247&lt;=5.25,M247&gt;=35),"B","C")),IF(OR(AND(F247&lt;=4,M247&gt;=150),AND(F247&lt;=3.5,M247&gt;=130)),"A",IF(OR(AND(F247&lt;=4.5,M247&gt;=80),AND(F247&lt;=5.5,M247&gt;=130)),"B","C")))</f>
        <v>C</v>
      </c>
      <c r="F247" s="15">
        <v>6.64</v>
      </c>
      <c r="G247" s="13">
        <v>20</v>
      </c>
      <c r="H247" s="13">
        <v>4</v>
      </c>
      <c r="I247" s="13">
        <v>4</v>
      </c>
      <c r="J247" s="13">
        <v>0</v>
      </c>
      <c r="K247" s="13">
        <v>0</v>
      </c>
      <c r="L247" s="13">
        <v>0.5</v>
      </c>
      <c r="M247" s="6">
        <v>63.666666666666664</v>
      </c>
      <c r="N247" s="13">
        <v>86</v>
      </c>
      <c r="O247" s="13">
        <v>12</v>
      </c>
      <c r="P247" s="13">
        <v>33</v>
      </c>
      <c r="Q247" s="13">
        <v>3</v>
      </c>
      <c r="R247" s="13">
        <v>49</v>
      </c>
      <c r="S247" s="13">
        <v>52</v>
      </c>
      <c r="T247" s="13">
        <v>47</v>
      </c>
      <c r="U247" s="13">
        <v>1.87</v>
      </c>
      <c r="V247" s="13">
        <v>0</v>
      </c>
      <c r="W247" s="13">
        <v>0</v>
      </c>
      <c r="X247" s="13">
        <v>0</v>
      </c>
      <c r="Y247" s="13">
        <v>0</v>
      </c>
      <c r="Z247" s="13">
        <v>306</v>
      </c>
      <c r="AA247" s="13">
        <v>1215</v>
      </c>
      <c r="AB247" s="13">
        <v>0.33</v>
      </c>
      <c r="AC247" s="13">
        <v>19</v>
      </c>
      <c r="AD247" s="13">
        <v>1</v>
      </c>
      <c r="AE247" s="13">
        <v>3</v>
      </c>
      <c r="AF247" s="13">
        <v>5</v>
      </c>
      <c r="AG247" s="13">
        <v>0</v>
      </c>
      <c r="AH247" s="13">
        <v>2</v>
      </c>
      <c r="AI247" s="13">
        <v>0</v>
      </c>
    </row>
    <row r="248" spans="1:35" s="10" customFormat="1" x14ac:dyDescent="0.3">
      <c r="A248" s="13">
        <f>VLOOKUP(B248&amp;" "&amp;C248,키!$A$1:$B$531,2)</f>
        <v>140</v>
      </c>
      <c r="B248" s="14" t="s">
        <v>291</v>
      </c>
      <c r="C248" s="13" t="s">
        <v>271</v>
      </c>
      <c r="D248" s="13">
        <f>IF(M248/G248&gt;3.5,1,2)</f>
        <v>2</v>
      </c>
      <c r="E248" s="13" t="str">
        <f>IF(M248/G248&lt;3.5,IF(AND(F248&lt;=3.5,M248&gt;=50),"A",IF(AND(F248&lt;=5.25,M248&gt;=35),"B","C")),IF(OR(AND(F248&lt;=4,M248&gt;=150),AND(F248&lt;=3.5,M248&gt;=130)),"A",IF(OR(AND(F248&lt;=4.5,M248&gt;=80),AND(F248&lt;=5.5,M248&gt;=130)),"B","C")))</f>
        <v>C</v>
      </c>
      <c r="F248" s="15">
        <v>6.7</v>
      </c>
      <c r="G248" s="13">
        <v>17</v>
      </c>
      <c r="H248" s="13">
        <v>2</v>
      </c>
      <c r="I248" s="13">
        <v>6</v>
      </c>
      <c r="J248" s="13">
        <v>0</v>
      </c>
      <c r="K248" s="13">
        <v>1</v>
      </c>
      <c r="L248" s="13">
        <v>0.25</v>
      </c>
      <c r="M248" s="6">
        <v>48.333333333333336</v>
      </c>
      <c r="N248" s="13">
        <v>66</v>
      </c>
      <c r="O248" s="13">
        <v>5</v>
      </c>
      <c r="P248" s="13">
        <v>30</v>
      </c>
      <c r="Q248" s="13">
        <v>1</v>
      </c>
      <c r="R248" s="13">
        <v>40</v>
      </c>
      <c r="S248" s="13">
        <v>46</v>
      </c>
      <c r="T248" s="13">
        <v>36</v>
      </c>
      <c r="U248" s="13">
        <v>1.99</v>
      </c>
      <c r="V248" s="13">
        <v>0</v>
      </c>
      <c r="W248" s="13">
        <v>0</v>
      </c>
      <c r="X248" s="13">
        <v>2</v>
      </c>
      <c r="Y248" s="13">
        <v>0</v>
      </c>
      <c r="Z248" s="13">
        <v>232</v>
      </c>
      <c r="AA248" s="13">
        <v>956</v>
      </c>
      <c r="AB248" s="13">
        <v>0.33200000000000002</v>
      </c>
      <c r="AC248" s="13">
        <v>7</v>
      </c>
      <c r="AD248" s="13">
        <v>0</v>
      </c>
      <c r="AE248" s="13">
        <v>1</v>
      </c>
      <c r="AF248" s="13">
        <v>1</v>
      </c>
      <c r="AG248" s="13">
        <v>0</v>
      </c>
      <c r="AH248" s="13">
        <v>3</v>
      </c>
      <c r="AI248" s="13">
        <v>1</v>
      </c>
    </row>
    <row r="249" spans="1:35" s="10" customFormat="1" x14ac:dyDescent="0.3">
      <c r="A249" s="13">
        <f>VLOOKUP(B249&amp;" "&amp;C249,키!$A$1:$B$531,2)</f>
        <v>157</v>
      </c>
      <c r="B249" s="14" t="s">
        <v>292</v>
      </c>
      <c r="C249" s="13" t="s">
        <v>271</v>
      </c>
      <c r="D249" s="13">
        <f>IF(M249/G249&gt;3.5,1,2)</f>
        <v>2</v>
      </c>
      <c r="E249" s="13" t="str">
        <f>IF(M249/G249&lt;3.5,IF(AND(F249&lt;=3.5,M249&gt;=50),"A",IF(AND(F249&lt;=5.25,M249&gt;=35),"B","C")),IF(OR(AND(F249&lt;=4,M249&gt;=150),AND(F249&lt;=3.5,M249&gt;=130)),"A",IF(OR(AND(F249&lt;=4.5,M249&gt;=80),AND(F249&lt;=5.5,M249&gt;=130)),"B","C")))</f>
        <v>C</v>
      </c>
      <c r="F249" s="15">
        <v>9.5299999999999994</v>
      </c>
      <c r="G249" s="13">
        <v>17</v>
      </c>
      <c r="H249" s="13">
        <v>1</v>
      </c>
      <c r="I249" s="13">
        <v>1</v>
      </c>
      <c r="J249" s="13">
        <v>0</v>
      </c>
      <c r="K249" s="13">
        <v>1</v>
      </c>
      <c r="L249" s="13">
        <v>0.5</v>
      </c>
      <c r="M249" s="13">
        <v>17</v>
      </c>
      <c r="N249" s="13">
        <v>30</v>
      </c>
      <c r="O249" s="13">
        <v>6</v>
      </c>
      <c r="P249" s="13">
        <v>7</v>
      </c>
      <c r="Q249" s="13">
        <v>0</v>
      </c>
      <c r="R249" s="13">
        <v>13</v>
      </c>
      <c r="S249" s="13">
        <v>18</v>
      </c>
      <c r="T249" s="13">
        <v>18</v>
      </c>
      <c r="U249" s="13">
        <v>2.1800000000000002</v>
      </c>
      <c r="V249" s="13">
        <v>0</v>
      </c>
      <c r="W249" s="13">
        <v>0</v>
      </c>
      <c r="X249" s="13">
        <v>0</v>
      </c>
      <c r="Y249" s="13">
        <v>1</v>
      </c>
      <c r="Z249" s="13">
        <v>85</v>
      </c>
      <c r="AA249" s="13">
        <v>333</v>
      </c>
      <c r="AB249" s="13">
        <v>0.38500000000000001</v>
      </c>
      <c r="AC249" s="13">
        <v>5</v>
      </c>
      <c r="AD249" s="13">
        <v>1</v>
      </c>
      <c r="AE249" s="13">
        <v>0</v>
      </c>
      <c r="AF249" s="13">
        <v>0</v>
      </c>
      <c r="AG249" s="13">
        <v>0</v>
      </c>
      <c r="AH249" s="13">
        <v>0</v>
      </c>
      <c r="AI249" s="13">
        <v>2</v>
      </c>
    </row>
    <row r="250" spans="1:35" s="10" customFormat="1" x14ac:dyDescent="0.3">
      <c r="A250" s="13">
        <f>VLOOKUP(B250&amp;" "&amp;C250,키!$A$1:$B$531,2)</f>
        <v>385</v>
      </c>
      <c r="B250" s="14" t="s">
        <v>293</v>
      </c>
      <c r="C250" s="13" t="s">
        <v>271</v>
      </c>
      <c r="D250" s="13">
        <f>IF(M250/G250&gt;3.5,1,2)</f>
        <v>2</v>
      </c>
      <c r="E250" s="13" t="str">
        <f>IF(M250/G250&lt;3.5,IF(AND(F250&lt;=3.5,M250&gt;=50),"A",IF(AND(F250&lt;=5.25,M250&gt;=35),"B","C")),IF(OR(AND(F250&lt;=4,M250&gt;=150),AND(F250&lt;=3.5,M250&gt;=130)),"A",IF(OR(AND(F250&lt;=4.5,M250&gt;=80),AND(F250&lt;=5.5,M250&gt;=130)),"B","C")))</f>
        <v>C</v>
      </c>
      <c r="F250" s="15">
        <v>10.06</v>
      </c>
      <c r="G250" s="13">
        <v>12</v>
      </c>
      <c r="H250" s="13">
        <v>2</v>
      </c>
      <c r="I250" s="13">
        <v>6</v>
      </c>
      <c r="J250" s="13">
        <v>0</v>
      </c>
      <c r="K250" s="13">
        <v>0</v>
      </c>
      <c r="L250" s="13">
        <v>0.25</v>
      </c>
      <c r="M250" s="13">
        <v>34</v>
      </c>
      <c r="N250" s="13">
        <v>57</v>
      </c>
      <c r="O250" s="13">
        <v>6</v>
      </c>
      <c r="P250" s="13">
        <v>10</v>
      </c>
      <c r="Q250" s="13">
        <v>2</v>
      </c>
      <c r="R250" s="13">
        <v>20</v>
      </c>
      <c r="S250" s="13">
        <v>41</v>
      </c>
      <c r="T250" s="13">
        <v>38</v>
      </c>
      <c r="U250" s="13">
        <v>1.97</v>
      </c>
      <c r="V250" s="13">
        <v>0</v>
      </c>
      <c r="W250" s="13">
        <v>0</v>
      </c>
      <c r="X250" s="13">
        <v>0</v>
      </c>
      <c r="Y250" s="13">
        <v>0</v>
      </c>
      <c r="Z250" s="13">
        <v>169</v>
      </c>
      <c r="AA250" s="13">
        <v>641</v>
      </c>
      <c r="AB250" s="13">
        <v>0.37</v>
      </c>
      <c r="AC250" s="13">
        <v>8</v>
      </c>
      <c r="AD250" s="13">
        <v>1</v>
      </c>
      <c r="AE250" s="13">
        <v>0</v>
      </c>
      <c r="AF250" s="13">
        <v>3</v>
      </c>
      <c r="AG250" s="13">
        <v>0</v>
      </c>
      <c r="AH250" s="13">
        <v>0</v>
      </c>
      <c r="AI250" s="13">
        <v>0</v>
      </c>
    </row>
    <row r="251" spans="1:35" s="10" customFormat="1" x14ac:dyDescent="0.3">
      <c r="A251" s="13">
        <f>VLOOKUP(B251&amp;" "&amp;C251,키!$A$1:$B$531,2)</f>
        <v>317</v>
      </c>
      <c r="B251" s="14" t="s">
        <v>294</v>
      </c>
      <c r="C251" s="13" t="s">
        <v>271</v>
      </c>
      <c r="D251" s="13">
        <f>IF(M251/G251&gt;3.5,1,2)</f>
        <v>2</v>
      </c>
      <c r="E251" s="13" t="str">
        <f>IF(M251/G251&lt;3.5,IF(AND(F251&lt;=3.5,M251&gt;=50),"A",IF(AND(F251&lt;=5.25,M251&gt;=35),"B","C")),IF(OR(AND(F251&lt;=4,M251&gt;=150),AND(F251&lt;=3.5,M251&gt;=130)),"A",IF(OR(AND(F251&lt;=4.5,M251&gt;=80),AND(F251&lt;=5.5,M251&gt;=130)),"B","C")))</f>
        <v>C</v>
      </c>
      <c r="F251" s="15">
        <v>27</v>
      </c>
      <c r="G251" s="13">
        <v>1</v>
      </c>
      <c r="H251" s="13">
        <v>0</v>
      </c>
      <c r="I251" s="13">
        <v>0</v>
      </c>
      <c r="J251" s="13">
        <v>0</v>
      </c>
      <c r="K251" s="13">
        <v>0</v>
      </c>
      <c r="L251" s="13" t="s">
        <v>21</v>
      </c>
      <c r="M251" s="6">
        <v>0.66666666666666663</v>
      </c>
      <c r="N251" s="13">
        <v>2</v>
      </c>
      <c r="O251" s="13">
        <v>0</v>
      </c>
      <c r="P251" s="13">
        <v>0</v>
      </c>
      <c r="Q251" s="13">
        <v>0</v>
      </c>
      <c r="R251" s="13">
        <v>1</v>
      </c>
      <c r="S251" s="13">
        <v>2</v>
      </c>
      <c r="T251" s="13">
        <v>2</v>
      </c>
      <c r="U251" s="13">
        <v>3</v>
      </c>
      <c r="V251" s="13">
        <v>0</v>
      </c>
      <c r="W251" s="13">
        <v>0</v>
      </c>
      <c r="X251" s="13">
        <v>0</v>
      </c>
      <c r="Y251" s="13">
        <v>0</v>
      </c>
      <c r="Z251" s="13">
        <v>4</v>
      </c>
      <c r="AA251" s="13">
        <v>12</v>
      </c>
      <c r="AB251" s="13">
        <v>0.66700000000000004</v>
      </c>
      <c r="AC251" s="13">
        <v>0</v>
      </c>
      <c r="AD251" s="13">
        <v>2</v>
      </c>
      <c r="AE251" s="13">
        <v>0</v>
      </c>
      <c r="AF251" s="13">
        <v>1</v>
      </c>
      <c r="AG251" s="13">
        <v>0</v>
      </c>
      <c r="AH251" s="13">
        <v>1</v>
      </c>
      <c r="AI251" s="13">
        <v>0</v>
      </c>
    </row>
  </sheetData>
  <autoFilter ref="A1:AI251">
    <sortState ref="A2:AI251">
      <sortCondition ref="E1:E251"/>
    </sortState>
  </autoFilter>
  <phoneticPr fontId="4" type="noConversion"/>
  <hyperlinks>
    <hyperlink ref="F1" r:id="rId1" tooltip="평균자책점" display="javascript:sort('ERA_RT');"/>
    <hyperlink ref="G1" r:id="rId2" tooltip="경기" display="javascript:sort('GAME_CN');"/>
    <hyperlink ref="H1" r:id="rId3" tooltip="승리" display="javascript:sort('W_CN');"/>
    <hyperlink ref="I1" r:id="rId4" tooltip="패배" display="javascript:sort('L_CN');"/>
    <hyperlink ref="J1" r:id="rId5" tooltip="세이브" display="javascript:sort('SV_CN');"/>
    <hyperlink ref="K1" r:id="rId6" tooltip="홀드" display="javascript:sort('HOLD_CN');"/>
    <hyperlink ref="L1" r:id="rId7" tooltip="승률" display="javascript:sort('WRA_RT');"/>
    <hyperlink ref="M1" r:id="rId8" tooltip="이닝" display="javascript:sort('INN2_CN');"/>
    <hyperlink ref="N1" r:id="rId9" tooltip="피안타" display="javascript:sort('HIT_CN');"/>
    <hyperlink ref="O1" r:id="rId10" tooltip="홈런" display="javascript:sort('HR_CN');"/>
    <hyperlink ref="P1" r:id="rId11" tooltip="볼넷" display="javascript:sort('BB_CN');"/>
    <hyperlink ref="Q1" r:id="rId12" tooltip="사구" display="javascript:sort('HP_CN');"/>
    <hyperlink ref="R1" r:id="rId13" tooltip="삼진" display="javascript:sort('KK_CN');"/>
    <hyperlink ref="S1" r:id="rId14" tooltip="실점" display="javascript:sort('R_CN');"/>
    <hyperlink ref="T1" r:id="rId15" tooltip="자책점" display="javascript:sort('ER_CN');"/>
    <hyperlink ref="U1" r:id="rId16" tooltip="이닝당 출루허용률" display="javascript:sort('WHIP_RT');"/>
    <hyperlink ref="B85" r:id="rId17" display="http://www.koreabaseball.com/Record/Player/PitcherDetail/Basic.aspx?playerId=66492"/>
    <hyperlink ref="B2" r:id="rId18" display="http://www.koreabaseball.com/Record/Player/PitcherDetail/Basic.aspx?playerId=61411"/>
    <hyperlink ref="B81" r:id="rId19" display="http://www.koreabaseball.com/Record/Player/PitcherDetail/Basic.aspx?playerId=72649"/>
    <hyperlink ref="B79" r:id="rId20" display="http://www.koreabaseball.com/Record/Player/PitcherDetail/Basic.aspx?playerId=60457"/>
    <hyperlink ref="B80" r:id="rId21" display="http://www.koreabaseball.com/Record/Retire/Pitcher.aspx?playerId=71851"/>
    <hyperlink ref="B20" r:id="rId22" display="http://www.koreabaseball.com/Record/Player/PitcherDetail/Basic.aspx?playerId=99445"/>
    <hyperlink ref="B83" r:id="rId23" display="http://www.koreabaseball.com/Record/Player/PitcherDetail/Basic.aspx?playerId=79448"/>
    <hyperlink ref="B18" r:id="rId24" display="http://www.koreabaseball.com/Record/Player/PitcherDetail/Basic.aspx?playerId=74454"/>
    <hyperlink ref="B19" r:id="rId25" display="http://www.koreabaseball.com/Record/Player/PitcherDetail/Basic.aspx?playerId=76455"/>
    <hyperlink ref="B22" r:id="rId26" display="http://www.koreabaseball.com/Record/Player/PitcherDetail/Basic.aspx?playerId=61365"/>
    <hyperlink ref="B21" r:id="rId27" display="http://www.koreabaseball.com/Record/Player/PitcherDetail/Basic.aspx?playerId=77927"/>
    <hyperlink ref="B78" r:id="rId28" display="http://www.koreabaseball.com/Record/Player/PitcherDetail/Basic.aspx?playerId=66493"/>
    <hyperlink ref="B74" r:id="rId29" display="http://www.koreabaseball.com/Record/Retire/Pitcher.aspx?playerId=66402"/>
    <hyperlink ref="B67" r:id="rId30" display="http://www.koreabaseball.com/Record/Player/PitcherDetail/Basic.aspx?playerId=77446"/>
    <hyperlink ref="B70" r:id="rId31" display="http://www.koreabaseball.com/Record/Retire/Pitcher.aspx?playerId=72463"/>
    <hyperlink ref="B72" r:id="rId32" display="http://www.koreabaseball.com/Record/Player/PitcherDetail/Basic.aspx?playerId=79440"/>
    <hyperlink ref="B68" r:id="rId33" display="http://www.koreabaseball.com/Record/Player/PitcherDetail/Basic.aspx?playerId=76355"/>
    <hyperlink ref="B73" r:id="rId34" display="http://www.koreabaseball.com/Record/Player/PitcherDetail/Basic.aspx?playerId=76461"/>
    <hyperlink ref="B69" r:id="rId35" display="http://www.koreabaseball.com/Record/Player/PitcherDetail/Basic.aspx?playerId=74630"/>
    <hyperlink ref="B75" r:id="rId36" display="http://www.koreabaseball.com/Record/Retire/Pitcher.aspx?playerId=66423"/>
    <hyperlink ref="B77" r:id="rId37" display="http://www.koreabaseball.com/Record/Player/PitcherDetail/Basic.aspx?playerId=79791"/>
    <hyperlink ref="B76" r:id="rId38" display="http://www.koreabaseball.com/Record/Retire/Pitcher.aspx?playerId=66440"/>
    <hyperlink ref="B71" r:id="rId39" display="http://www.koreabaseball.com/Record/Retire/Pitcher.aspx?playerId=66446"/>
    <hyperlink ref="B82" r:id="rId40" display="http://www.koreabaseball.com/Record/Player/PitcherDetail/Basic.aspx?playerId=66451"/>
    <hyperlink ref="B84" r:id="rId41" display="http://www.koreabaseball.com/Record/Retire/Pitcher.aspx?playerId=75268"/>
    <hyperlink ref="B86" r:id="rId42" display="http://www.koreabaseball.com/Record/Player/PitcherDetail/Basic.aspx?playerId=61457"/>
    <hyperlink ref="V1" r:id="rId43" tooltip="완투" display="javascript:sort('CG_CN');"/>
    <hyperlink ref="W1" r:id="rId44" tooltip="완봉" display="javascript:sort('SHO_CN');"/>
    <hyperlink ref="X1" r:id="rId45" tooltip="퀄리티스타트" display="javascript:sort('QS_CN');"/>
    <hyperlink ref="Y1" r:id="rId46" tooltip="블론세이브" display="javascript:sort('BS_CN');"/>
    <hyperlink ref="Z1" r:id="rId47" tooltip="타자수" display="javascript:sort('PA_CN');"/>
    <hyperlink ref="AA1" r:id="rId48" tooltip="투구수" display="javascript:sort('PIT_CN');"/>
    <hyperlink ref="AB1" r:id="rId49" tooltip="피안타율" display="javascript:sort('OAVG_RT');"/>
    <hyperlink ref="AC1" r:id="rId50" tooltip="2루타" display="javascript:sort('H2_CN');"/>
    <hyperlink ref="AD1" r:id="rId51" tooltip="3루타" display="javascript:sort('H3_CN');"/>
    <hyperlink ref="AE1" r:id="rId52" tooltip="희생번트" display="javascript:sort('SH_CN');"/>
    <hyperlink ref="AF1" r:id="rId53" tooltip="희생플라이" display="javascript:sort('SF_CN');"/>
    <hyperlink ref="AG1" r:id="rId54" tooltip="고의4구" display="javascript:sort('IB_CN');"/>
    <hyperlink ref="AH1" r:id="rId55" tooltip="폭투" display="javascript:sort('WP_CN');"/>
    <hyperlink ref="AI1" r:id="rId56" tooltip="보크" display="javascript:sort('BK_CN');"/>
    <hyperlink ref="B92" r:id="rId57" display="http://www.koreabaseball.com/Record/Player/PitcherDetail/Basic.aspx?playerId=64396"/>
    <hyperlink ref="B91" r:id="rId58" display="http://www.koreabaseball.com/Record/Player/PitcherDetail/Basic.aspx?playerId=65392"/>
    <hyperlink ref="B93" r:id="rId59" display="http://www.koreabaseball.com/Record/Player/PitcherDetail/Basic.aspx?playerId=66359"/>
    <hyperlink ref="B4" r:id="rId60" display="http://www.koreabaseball.com/Record/Player/PitcherDetail/Basic.aspx?playerId=76350"/>
    <hyperlink ref="B94" r:id="rId61" display="http://www.koreabaseball.com/Record/Player/PitcherDetail/Basic.aspx?playerId=64350"/>
    <hyperlink ref="B95" r:id="rId62" display="http://www.koreabaseball.com/Record/Player/PitcherDetail/Basic.aspx?playerId=72261"/>
    <hyperlink ref="B89" r:id="rId63" display="http://www.koreabaseball.com/Record/Player/PitcherDetail/Basic.aspx?playerId=62322"/>
    <hyperlink ref="B90" r:id="rId64" display="http://www.koreabaseball.com/Record/Retire/Pitcher.aspx?playerId=66323"/>
    <hyperlink ref="B3" r:id="rId65" display="http://www.koreabaseball.com/Record/Player/PitcherDetail/Basic.aspx?playerId=62937"/>
    <hyperlink ref="B96" r:id="rId66" display="http://www.koreabaseball.com/Record/Player/PitcherDetail/Basic.aspx?playerId=65368"/>
    <hyperlink ref="B23" r:id="rId67" display="http://www.koreabaseball.com/Record/Player/PitcherDetail/Basic.aspx?playerId=72749"/>
    <hyperlink ref="B24" r:id="rId68" display="http://www.koreabaseball.com/Record/Player/PitcherDetail/Basic.aspx?playerId=74359"/>
    <hyperlink ref="B25" r:id="rId69" display="http://www.koreabaseball.com/Record/Player/PitcherDetail/Basic.aspx?playerId=75342"/>
    <hyperlink ref="B97" r:id="rId70" display="http://www.koreabaseball.com/Record/Player/PitcherDetail/Basic.aspx?playerId=62338"/>
    <hyperlink ref="B26" r:id="rId71" display="http://www.koreabaseball.com/Record/Player/PitcherDetail/Basic.aspx?playerId=76430"/>
    <hyperlink ref="B98" r:id="rId72" display="http://www.koreabaseball.com/Record/Player/PitcherDetail/Basic.aspx?playerId=75258"/>
    <hyperlink ref="B88" r:id="rId73" display="http://www.koreabaseball.com/Record/Retire/Pitcher.aspx?playerId=66324"/>
    <hyperlink ref="B87" r:id="rId74" display="http://www.koreabaseball.com/Record/Player/PitcherDetail/Basic.aspx?playerId=60339"/>
    <hyperlink ref="B99" r:id="rId75" display="http://www.koreabaseball.com/Record/Player/PitcherDetail/Basic.aspx?playerId=65348"/>
    <hyperlink ref="B100" r:id="rId76" display="http://www.koreabaseball.com/Record/Retire/Pitcher.aspx?playerId=60342"/>
    <hyperlink ref="B101" r:id="rId77" display="http://www.koreabaseball.com/Record/Retire/Pitcher.aspx?playerId=97541"/>
    <hyperlink ref="B102" r:id="rId78" display="http://www.koreabaseball.com/Record/Player/PitcherDetail/Basic.aspx?playerId=65320"/>
    <hyperlink ref="B103" r:id="rId79" display="http://www.koreabaseball.com/Record/Player/PitcherDetail/Basic.aspx?playerId=65343"/>
    <hyperlink ref="B104" r:id="rId80" display="http://www.koreabaseball.com/Record/Player/PitcherDetail/Basic.aspx?playerId=75750"/>
    <hyperlink ref="B105" r:id="rId81" display="http://www.koreabaseball.com/Record/Player/PitcherDetail/Basic.aspx?playerId=79358"/>
    <hyperlink ref="B106" r:id="rId82" display="http://www.koreabaseball.com/Record/Player/PitcherDetail/Basic.aspx?playerId=61396"/>
    <hyperlink ref="B107" r:id="rId83" display="http://www.koreabaseball.com/Record/Player/PitcherDetail/Basic.aspx?playerId=77211"/>
    <hyperlink ref="B6" r:id="rId84" display="http://www.koreabaseball.com/Record/Player/PitcherDetail/Basic.aspx?playerId=61240"/>
    <hyperlink ref="B5" r:id="rId85" display="http://www.koreabaseball.com/Record/Player/PitcherDetail/Basic.aspx?playerId=73241"/>
    <hyperlink ref="B7" r:id="rId86" display="http://www.koreabaseball.com/Record/Player/PitcherDetail/Basic.aspx?playerId=74513"/>
    <hyperlink ref="B8" r:id="rId87" display="http://www.koreabaseball.com/Record/Player/PitcherDetail/Basic.aspx?playerId=66226"/>
    <hyperlink ref="B27" r:id="rId88" display="http://www.koreabaseball.com/Record/Player/PitcherDetail/Basic.aspx?playerId=62242"/>
    <hyperlink ref="B30" r:id="rId89" display="http://www.koreabaseball.com/Record/Player/PitcherDetail/Basic.aspx?playerId=79229"/>
    <hyperlink ref="B28" r:id="rId90" display="http://www.koreabaseball.com/Record/Player/PitcherDetail/Basic.aspx?playerId=76329"/>
    <hyperlink ref="B29" r:id="rId91" display="http://www.koreabaseball.com/Record/Player/PitcherDetail/Basic.aspx?playerId=78257"/>
    <hyperlink ref="B108" r:id="rId92" display="http://www.koreabaseball.com/Record/Player/PitcherDetail/Basic.aspx?playerId=77263"/>
    <hyperlink ref="B109" r:id="rId93" display="http://www.koreabaseball.com/Record/Player/PitcherDetail/Basic.aspx?playerId=78247"/>
    <hyperlink ref="B110" r:id="rId94" display="http://www.koreabaseball.com/Record/Retire/Pitcher.aspx?playerId=65206"/>
    <hyperlink ref="B111" r:id="rId95" display="http://www.koreabaseball.com/Record/Player/PitcherDetail/Basic.aspx?playerId=77253"/>
    <hyperlink ref="B112" r:id="rId96" display="http://www.koreabaseball.com/Record/Player/PitcherDetail/Basic.aspx?playerId=79349"/>
    <hyperlink ref="B113" r:id="rId97" display="http://www.koreabaseball.com/Record/Player/PitcherDetail/Basic.aspx?playerId=79535"/>
    <hyperlink ref="B114" r:id="rId98" display="http://www.koreabaseball.com/Record/Player/PitcherDetail/Basic.aspx?playerId=73226"/>
    <hyperlink ref="B115" r:id="rId99" display="http://www.koreabaseball.com/Record/Player/PitcherDetail/Basic.aspx?playerId=79293"/>
    <hyperlink ref="B116" r:id="rId100" display="http://www.koreabaseball.com/Record/Player/PitcherDetail/Basic.aspx?playerId=66201"/>
    <hyperlink ref="B117" r:id="rId101" display="http://www.koreabaseball.com/Record/Player/PitcherDetail/Basic.aspx?playerId=63248"/>
    <hyperlink ref="B118" r:id="rId102" display="http://www.koreabaseball.com/Record/Player/PitcherDetail/Basic.aspx?playerId=61215"/>
    <hyperlink ref="B119" r:id="rId103" display="http://www.koreabaseball.com/Record/Player/PitcherDetail/Basic.aspx?playerId=61214"/>
    <hyperlink ref="B120" r:id="rId104" display="http://www.koreabaseball.com/Record/Player/PitcherDetail/Basic.aspx?playerId=64204"/>
    <hyperlink ref="B121" r:id="rId105" display="http://www.koreabaseball.com/Record/Player/PitcherDetail/Basic.aspx?playerId=61295"/>
    <hyperlink ref="B122" r:id="rId106" display="http://www.koreabaseball.com/Record/Player/PitcherDetail/Basic.aspx?playerId=79235"/>
    <hyperlink ref="B9" r:id="rId107" display="http://www.koreabaseball.com/Record/Player/PitcherDetail/Basic.aspx?playerId=72551"/>
    <hyperlink ref="B123" r:id="rId108" display="http://www.koreabaseball.com/Record/Player/PitcherDetail/Basic.aspx?playerId=76540"/>
    <hyperlink ref="B31" r:id="rId109" display="http://www.koreabaseball.com/Record/Player/PitcherDetail/Basic.aspx?playerId=75321"/>
    <hyperlink ref="B33" r:id="rId110" display="http://www.koreabaseball.com/Record/Player/PitcherDetail/Basic.aspx?playerId=65546"/>
    <hyperlink ref="B32" r:id="rId111" display="http://www.koreabaseball.com/Record/Player/PitcherDetail/Basic.aspx?playerId=62655"/>
    <hyperlink ref="B124" r:id="rId112" display="http://www.koreabaseball.com/Record/Player/PitcherDetail/Basic.aspx?playerId=71801"/>
    <hyperlink ref="B34" r:id="rId113" display="http://www.koreabaseball.com/Record/Player/PitcherDetail/Basic.aspx?playerId=65543"/>
    <hyperlink ref="B125" r:id="rId114" display="http://www.koreabaseball.com/Record/Player/PitcherDetail/Basic.aspx?playerId=70615"/>
    <hyperlink ref="B126" r:id="rId115" display="http://www.koreabaseball.com/Record/Player/PitcherDetail/Basic.aspx?playerId=60559"/>
    <hyperlink ref="B138" r:id="rId116" display="http://www.koreabaseball.com/Record/Player/PitcherDetail/Basic.aspx?playerId=64021"/>
    <hyperlink ref="B127" r:id="rId117" display="http://www.koreabaseball.com/Record/Player/PitcherDetail/Basic.aspx?playerId=63512"/>
    <hyperlink ref="B128" r:id="rId118" display="http://www.koreabaseball.com/Record/Player/PitcherDetail/Basic.aspx?playerId=72862"/>
    <hyperlink ref="B129" r:id="rId119" display="http://www.koreabaseball.com/Record/Player/PitcherDetail/Basic.aspx?playerId=64764"/>
    <hyperlink ref="B130" r:id="rId120" display="http://www.koreabaseball.com/Record/Player/PitcherDetail/Basic.aspx?playerId=64596"/>
    <hyperlink ref="B139" r:id="rId121" display="http://www.koreabaseball.com/Record/Player/PitcherDetail/Basic.aspx?playerId=73211"/>
    <hyperlink ref="B131" r:id="rId122" display="http://www.koreabaseball.com/Record/Retire/Pitcher.aspx?playerId=63935"/>
    <hyperlink ref="B132" r:id="rId123" display="http://www.koreabaseball.com/Record/Player/PitcherDetail/Basic.aspx?playerId=66565"/>
    <hyperlink ref="B140" r:id="rId124" display="http://www.koreabaseball.com/Record/Player/PitcherDetail/Basic.aspx?playerId=77591"/>
    <hyperlink ref="B133" r:id="rId125" display="http://www.koreabaseball.com/Record/Player/PitcherDetail/Basic.aspx?playerId=72535"/>
    <hyperlink ref="B134" r:id="rId126" display="http://www.koreabaseball.com/Record/Player/PitcherDetail/Basic.aspx?playerId=62528"/>
    <hyperlink ref="B135" r:id="rId127" display="http://www.koreabaseball.com/Record/Player/PitcherDetail/Basic.aspx?playerId=78552"/>
    <hyperlink ref="B136" r:id="rId128" display="http://www.koreabaseball.com/Record/Retire/Pitcher.aspx?playerId=61569"/>
    <hyperlink ref="B137" r:id="rId129" display="http://www.koreabaseball.com/Record/Player/PitcherDetail/Basic.aspx?playerId=65509"/>
    <hyperlink ref="B10" r:id="rId130" display="http://www.koreabaseball.com/Record/Player/PitcherDetail/Basic.aspx?playerId=74857"/>
    <hyperlink ref="B35" r:id="rId131" display="http://www.koreabaseball.com/Record/Player/PitcherDetail/Basic.aspx?playerId=72447"/>
    <hyperlink ref="B158" r:id="rId132" display="http://www.koreabaseball.com/Record/Retire/Pitcher.aspx?playerId=65742"/>
    <hyperlink ref="B36" r:id="rId133" display="http://www.koreabaseball.com/Record/Player/PitcherDetail/Basic.aspx?playerId=79764"/>
    <hyperlink ref="B37" r:id="rId134" display="http://www.koreabaseball.com/Record/Player/PitcherDetail/Basic.aspx?playerId=78760"/>
    <hyperlink ref="B159" r:id="rId135" display="http://www.koreabaseball.com/Record/Player/PitcherDetail/Basic.aspx?playerId=60768"/>
    <hyperlink ref="B38" r:id="rId136" display="http://www.koreabaseball.com/Record/Player/PitcherDetail/Basic.aspx?playerId=74731"/>
    <hyperlink ref="B141" r:id="rId137" display="http://www.koreabaseball.com/Record/Player/PitcherDetail/Basic.aspx?playerId=99314"/>
    <hyperlink ref="B142" r:id="rId138" display="http://www.koreabaseball.com/Record/Player/PitcherDetail/Basic.aspx?playerId=63791"/>
    <hyperlink ref="B143" r:id="rId139" display="http://www.koreabaseball.com/Record/Player/PitcherDetail/Basic.aspx?playerId=77452"/>
    <hyperlink ref="B144" r:id="rId140" display="http://www.koreabaseball.com/Record/Player/PitcherDetail/Basic.aspx?playerId=99737"/>
    <hyperlink ref="B145" r:id="rId141" display="http://www.koreabaseball.com/Record/Player/PitcherDetail/Basic.aspx?playerId=74167"/>
    <hyperlink ref="B146" r:id="rId142" display="http://www.koreabaseball.com/Record/Player/PitcherDetail/Basic.aspx?playerId=71260"/>
    <hyperlink ref="B147" r:id="rId143" display="http://www.koreabaseball.com/Record/Retire/Pitcher.aspx?playerId=66742"/>
    <hyperlink ref="B160" r:id="rId144" display="http://www.koreabaseball.com/Record/Player/PitcherDetail/Basic.aspx?playerId=73801"/>
    <hyperlink ref="B161" r:id="rId145" display="http://www.koreabaseball.com/Record/Retire/Pitcher.aspx?playerId=66750"/>
    <hyperlink ref="B148" r:id="rId146" display="http://www.koreabaseball.com/Record/Player/PitcherDetail/Basic.aspx?playerId=73750"/>
    <hyperlink ref="B149" r:id="rId147" display="http://www.koreabaseball.com/Record/Player/PitcherDetail/Basic.aspx?playerId=74748"/>
    <hyperlink ref="B150" r:id="rId148" display="http://www.koreabaseball.com/Record/Player/PitcherDetail/Basic.aspx?playerId=60757"/>
    <hyperlink ref="B151" r:id="rId149" display="http://www.koreabaseball.com/Record/Retire/Pitcher.aspx?playerId=66748"/>
    <hyperlink ref="B152" r:id="rId150" display="http://www.koreabaseball.com/Record/Player/PitcherDetail/Basic.aspx?playerId=65769"/>
    <hyperlink ref="B153" r:id="rId151" display="http://www.koreabaseball.com/Record/Player/PitcherDetail/Basic.aspx?playerId=60764"/>
    <hyperlink ref="B154" r:id="rId152" display="http://www.koreabaseball.com/Record/Player/PitcherDetail/Basic.aspx?playerId=66741"/>
    <hyperlink ref="B155" r:id="rId153" display="http://www.koreabaseball.com/Record/Player/PitcherDetail/Basic.aspx?playerId=65764"/>
    <hyperlink ref="B156" r:id="rId154" display="http://www.koreabaseball.com/Record/Player/PitcherDetail/Basic.aspx?playerId=73738"/>
    <hyperlink ref="B157" r:id="rId155" display="http://www.koreabaseball.com/Record/Retire/Pitcher.aspx?playerId=79758"/>
    <hyperlink ref="B162" r:id="rId156" display="http://www.koreabaseball.com/Record/Player/PitcherDetail/Basic.aspx?playerId=75620"/>
    <hyperlink ref="B11" r:id="rId157" display="http://www.koreabaseball.com/Record/Player/PitcherDetail/Basic.aspx?playerId=66643"/>
    <hyperlink ref="B40" r:id="rId158" display="http://www.koreabaseball.com/Record/Player/PitcherDetail/Basic.aspx?playerId=97336"/>
    <hyperlink ref="B12" r:id="rId159" display="http://www.koreabaseball.com/Record/Player/PitcherDetail/Basic.aspx?playerId=77637"/>
    <hyperlink ref="B41" r:id="rId160" display="http://www.koreabaseball.com/Record/Player/PitcherDetail/Basic.aspx?playerId=95657"/>
    <hyperlink ref="B163" r:id="rId161" display="http://www.koreabaseball.com/Record/Player/PitcherDetail/Basic.aspx?playerId=72641"/>
    <hyperlink ref="B164" r:id="rId162" display="http://www.koreabaseball.com/Record/Player/PitcherDetail/Basic.aspx?playerId=65696"/>
    <hyperlink ref="B165" r:id="rId163" display="http://www.koreabaseball.com/Record/Player/PitcherDetail/Basic.aspx?playerId=61666"/>
    <hyperlink ref="B42" r:id="rId164" display="http://www.koreabaseball.com/Record/Player/PitcherDetail/Basic.aspx?playerId=61643"/>
    <hyperlink ref="B43" r:id="rId165" display="http://www.koreabaseball.com/Record/Player/PitcherDetail/Basic.aspx?playerId=70142"/>
    <hyperlink ref="B39" r:id="rId166" display="http://www.koreabaseball.com/Record/Retire/Pitcher.aspx?playerId=66628"/>
    <hyperlink ref="B166" r:id="rId167" display="http://www.koreabaseball.com/Record/Player/PitcherDetail/Basic.aspx?playerId=62648"/>
    <hyperlink ref="B167" r:id="rId168" display="http://www.koreabaseball.com/Record/Player/PitcherDetail/Basic.aspx?playerId=66659"/>
    <hyperlink ref="B168" r:id="rId169" display="http://www.koreabaseball.com/Record/Player/PitcherDetail/Basic.aspx?playerId=60634"/>
    <hyperlink ref="B169" r:id="rId170" display="http://www.koreabaseball.com/Record/Player/PitcherDetail/Basic.aspx?playerId=72523"/>
    <hyperlink ref="B170" r:id="rId171" display="http://www.koreabaseball.com/Record/Player/PitcherDetail/Basic.aspx?playerId=63638"/>
    <hyperlink ref="B171" r:id="rId172" display="http://www.koreabaseball.com/Record/Player/PitcherDetail/Basic.aspx?playerId=60636"/>
    <hyperlink ref="B172" r:id="rId173" display="http://www.koreabaseball.com/Record/Player/PitcherDetail/Basic.aspx?playerId=76610"/>
    <hyperlink ref="B173" r:id="rId174" display="http://www.koreabaseball.com/Record/Player/PitcherDetail/Basic.aspx?playerId=79617"/>
    <hyperlink ref="B174" r:id="rId175" display="http://www.koreabaseball.com/Record/Player/PitcherDetail/Basic.aspx?playerId=75668"/>
    <hyperlink ref="B175" r:id="rId176" display="http://www.koreabaseball.com/Record/Player/PitcherDetail/Basic.aspx?playerId=72321"/>
    <hyperlink ref="B176" r:id="rId177" display="http://www.koreabaseball.com/Record/Player/PitcherDetail/Basic.aspx?playerId=66609"/>
    <hyperlink ref="B177" r:id="rId178" display="http://www.koreabaseball.com/Record/Player/PitcherDetail/Basic.aspx?playerId=65665"/>
    <hyperlink ref="B178" r:id="rId179" display="http://www.koreabaseball.com/Record/Retire/Pitcher.aspx?playerId=61715"/>
    <hyperlink ref="B183" r:id="rId180" display="http://www.koreabaseball.com/Record/Player/PitcherDetail/Basic.aspx?playerId=65042"/>
    <hyperlink ref="B46" r:id="rId181" display="http://www.koreabaseball.com/Record/Player/PitcherDetail/Basic.aspx?playerId=79191"/>
    <hyperlink ref="B44" r:id="rId182" display="http://www.koreabaseball.com/Record/Player/PitcherDetail/Basic.aspx?playerId=65331"/>
    <hyperlink ref="B47" r:id="rId183" display="http://www.koreabaseball.com/Record/Player/PitcherDetail/Basic.aspx?playerId=65062"/>
    <hyperlink ref="B45" r:id="rId184" display="http://www.koreabaseball.com/Record/Player/PitcherDetail/Basic.aspx?playerId=65060"/>
    <hyperlink ref="B48" r:id="rId185" display="http://www.koreabaseball.com/Record/Player/PitcherDetail/Basic.aspx?playerId=65057"/>
    <hyperlink ref="B184" r:id="rId186" display="http://www.koreabaseball.com/Record/Player/PitcherDetail/Basic.aspx?playerId=66047"/>
    <hyperlink ref="B179" r:id="rId187" display="http://www.koreabaseball.com/Record/Retire/Pitcher.aspx?playerId=66049"/>
    <hyperlink ref="B185" r:id="rId188" display="http://www.koreabaseball.com/Record/Player/PitcherDetail/Basic.aspx?playerId=99563"/>
    <hyperlink ref="B186" r:id="rId189" display="http://www.koreabaseball.com/Record/Player/PitcherDetail/Basic.aspx?playerId=64017"/>
    <hyperlink ref="B187" r:id="rId190" display="http://www.koreabaseball.com/Record/Player/PitcherDetail/Basic.aspx?playerId=64001"/>
    <hyperlink ref="B188" r:id="rId191" display="http://www.koreabaseball.com/Record/Player/PitcherDetail/Basic.aspx?playerId=65058"/>
    <hyperlink ref="B180" r:id="rId192" display="http://www.koreabaseball.com/Record/Retire/Pitcher.aspx?playerId=67845"/>
    <hyperlink ref="B189" r:id="rId193" display="http://www.koreabaseball.com/Record/Player/PitcherDetail/Basic.aspx?playerId=64041"/>
    <hyperlink ref="B190" r:id="rId194" display="http://www.koreabaseball.com/Record/Player/PitcherDetail/Basic.aspx?playerId=75149"/>
    <hyperlink ref="B181" r:id="rId195" display="http://www.koreabaseball.com/Record/Retire/Pitcher.aspx?playerId=66050"/>
    <hyperlink ref="B191" r:id="rId196" display="http://www.koreabaseball.com/Record/Player/PitcherDetail/Basic.aspx?playerId=77318"/>
    <hyperlink ref="B192" r:id="rId197" display="http://www.koreabaseball.com/Record/Player/PitcherDetail/Basic.aspx?playerId=65048"/>
    <hyperlink ref="B193" r:id="rId198" display="http://www.koreabaseball.com/Record/Player/PitcherDetail/Basic.aspx?playerId=65056"/>
    <hyperlink ref="B194" r:id="rId199" display="http://www.koreabaseball.com/Record/Player/PitcherDetail/Basic.aspx?playerId=75730"/>
    <hyperlink ref="B195" r:id="rId200" display="http://www.koreabaseball.com/Record/Retire/Pitcher.aspx?playerId=66032"/>
    <hyperlink ref="B182" r:id="rId201" display="http://www.koreabaseball.com/Record/Player/PitcherDetail/Basic.aspx?playerId=60264"/>
    <hyperlink ref="B196" r:id="rId202" display="http://www.koreabaseball.com/Record/Player/PitcherDetail/Basic.aspx?playerId=77563"/>
    <hyperlink ref="B197" r:id="rId203" display="http://www.koreabaseball.com/Record/Player/PitcherDetail/Basic.aspx?playerId=65067"/>
    <hyperlink ref="B198" r:id="rId204" display="http://www.koreabaseball.com/Record/Player/PitcherDetail/Basic.aspx?playerId=60848"/>
    <hyperlink ref="B199" r:id="rId205" display="http://www.koreabaseball.com/Record/Player/PitcherDetail/Basic.aspx?playerId=64029"/>
    <hyperlink ref="B200" r:id="rId206" display="http://www.koreabaseball.com/Record/Player/PitcherDetail/Basic.aspx?playerId=61929"/>
    <hyperlink ref="B203" r:id="rId207" display="http://www.koreabaseball.com/Record/Player/PitcherDetail/Basic.aspx?playerId=61145"/>
    <hyperlink ref="B204" r:id="rId208" display="http://www.koreabaseball.com/Record/Player/PitcherDetail/Basic.aspx?playerId=79339"/>
    <hyperlink ref="B201" r:id="rId209" display="http://www.koreabaseball.com/Record/Player/PitcherDetail/Basic.aspx?playerId=66138"/>
    <hyperlink ref="B205" r:id="rId210" display="http://www.koreabaseball.com/Record/Player/PitcherDetail/Basic.aspx?playerId=78148"/>
    <hyperlink ref="B52" r:id="rId211" display="http://www.koreabaseball.com/Record/Player/PitcherDetail/Basic.aspx?playerId=60181"/>
    <hyperlink ref="B53" r:id="rId212" display="http://www.koreabaseball.com/Record/Player/PitcherDetail/Basic.aspx?playerId=61891"/>
    <hyperlink ref="B49" r:id="rId213" display="http://www.koreabaseball.com/Record/Player/PitcherDetail/Basic.aspx?playerId=63111"/>
    <hyperlink ref="B206" r:id="rId214" display="http://www.koreabaseball.com/Record/Player/PitcherDetail/Basic.aspx?playerId=79140"/>
    <hyperlink ref="B54" r:id="rId215" display="http://www.koreabaseball.com/Record/Player/PitcherDetail/Basic.aspx?playerId=76650"/>
    <hyperlink ref="B50" r:id="rId216" display="http://www.koreabaseball.com/Record/Player/PitcherDetail/Basic.aspx?playerId=73117"/>
    <hyperlink ref="B55" r:id="rId217" display="http://www.koreabaseball.com/Record/Player/PitcherDetail/Basic.aspx?playerId=77147"/>
    <hyperlink ref="B56" r:id="rId218" display="http://www.koreabaseball.com/Record/Player/PitcherDetail/Basic.aspx?playerId=70839"/>
    <hyperlink ref="B51" r:id="rId219" display="http://www.koreabaseball.com/Record/Player/PitcherDetail/Basic.aspx?playerId=62698"/>
    <hyperlink ref="B207" r:id="rId220" display="http://www.koreabaseball.com/Record/Player/PitcherDetail/Basic.aspx?playerId=66145"/>
    <hyperlink ref="B208" r:id="rId221" display="http://www.koreabaseball.com/Record/Player/PitcherDetail/Basic.aspx?playerId=71118"/>
    <hyperlink ref="B209" r:id="rId222" display="http://www.koreabaseball.com/Record/Player/PitcherDetail/Basic.aspx?playerId=60146"/>
    <hyperlink ref="B202" r:id="rId223" display="http://www.koreabaseball.com/Record/Retire/Pitcher.aspx?playerId=66154"/>
    <hyperlink ref="B210" r:id="rId224" display="http://www.koreabaseball.com/Record/Player/PitcherDetail/Basic.aspx?playerId=62463"/>
    <hyperlink ref="B211" r:id="rId225" display="http://www.koreabaseball.com/Record/Player/PitcherDetail/Basic.aspx?playerId=60105"/>
    <hyperlink ref="B212" r:id="rId226" display="http://www.koreabaseball.com/Record/Player/PitcherDetail/Basic.aspx?playerId=76757"/>
    <hyperlink ref="B213" r:id="rId227" display="http://www.koreabaseball.com/Record/Player/PitcherDetail/Basic.aspx?playerId=61101"/>
    <hyperlink ref="B214" r:id="rId228" display="http://www.koreabaseball.com/Record/Player/PitcherDetail/Basic.aspx?playerId=61329"/>
    <hyperlink ref="B215" r:id="rId229" display="http://www.koreabaseball.com/Record/Player/PitcherDetail/Basic.aspx?playerId=60164"/>
    <hyperlink ref="B216" r:id="rId230" display="http://www.koreabaseball.com/Record/Player/PitcherDetail/Basic.aspx?playerId=62146"/>
    <hyperlink ref="B217" r:id="rId231" display="http://www.koreabaseball.com/Record/Retire/Pitcher.aspx?playerId=96462"/>
    <hyperlink ref="B218" r:id="rId232" display="http://www.koreabaseball.com/Record/Player/PitcherDetail/Basic.aspx?playerId=66160"/>
    <hyperlink ref="B219" r:id="rId233" display="http://www.koreabaseball.com/Record/Player/PitcherDetail/Basic.aspx?playerId=74139"/>
    <hyperlink ref="B222" r:id="rId234" display="http://www.koreabaseball.com/Record/Player/PitcherDetail/Basic.aspx?playerId=78243"/>
    <hyperlink ref="B223" r:id="rId235" display="http://www.koreabaseball.com/Record/Player/PitcherDetail/Basic.aspx?playerId=66920"/>
    <hyperlink ref="B14" r:id="rId236" display="http://www.koreabaseball.com/Record/Player/PitcherDetail/Basic.aspx?playerId=78352"/>
    <hyperlink ref="B224" r:id="rId237" display="http://www.koreabaseball.com/Record/Player/PitcherDetail/Basic.aspx?playerId=75852"/>
    <hyperlink ref="B15" r:id="rId238" display="http://www.koreabaseball.com/Record/Player/PitcherDetail/Basic.aspx?playerId=76118"/>
    <hyperlink ref="B13" r:id="rId239" display="http://www.koreabaseball.com/Record/Player/PitcherDetail/Basic.aspx?playerId=63938"/>
    <hyperlink ref="B225" r:id="rId240" display="http://www.koreabaseball.com/Record/Player/PitcherDetail/Basic.aspx?playerId=64995"/>
    <hyperlink ref="B58" r:id="rId241" display="http://www.koreabaseball.com/Record/Player/PitcherDetail/Basic.aspx?playerId=65933"/>
    <hyperlink ref="B220" r:id="rId242" display="http://www.koreabaseball.com/Record/Retire/Pitcher.aspx?playerId=61323"/>
    <hyperlink ref="B59" r:id="rId243" display="http://www.koreabaseball.com/Record/Player/PitcherDetail/Basic.aspx?playerId=63950"/>
    <hyperlink ref="B60" r:id="rId244" display="http://www.koreabaseball.com/Record/Player/PitcherDetail/Basic.aspx?playerId=75867"/>
    <hyperlink ref="B57" r:id="rId245" display="http://www.koreabaseball.com/Record/Retire/Pitcher.aspx?playerId=65931"/>
    <hyperlink ref="B221" r:id="rId246" display="http://www.koreabaseball.com/Record/Player/PitcherDetail/Basic.aspx?playerId=60263"/>
    <hyperlink ref="B61" r:id="rId247" display="http://www.koreabaseball.com/Record/Player/PitcherDetail/Basic.aspx?playerId=62966"/>
    <hyperlink ref="B226" r:id="rId248" display="http://www.koreabaseball.com/Record/Player/PitcherDetail/Basic.aspx?playerId=63959"/>
    <hyperlink ref="B227" r:id="rId249" display="http://www.koreabaseball.com/Record/Player/PitcherDetail/Basic.aspx?playerId=62929"/>
    <hyperlink ref="B228" r:id="rId250" display="http://www.koreabaseball.com/Record/Player/PitcherDetail/Basic.aspx?playerId=66990"/>
    <hyperlink ref="B229" r:id="rId251" display="http://www.koreabaseball.com/Record/Player/PitcherDetail/Basic.aspx?playerId=78366"/>
    <hyperlink ref="B230" r:id="rId252" display="http://www.koreabaseball.com/Record/Player/PitcherDetail/Basic.aspx?playerId=66960"/>
    <hyperlink ref="B231" r:id="rId253" display="http://www.koreabaseball.com/Record/Player/PitcherDetail/Basic.aspx?playerId=66928"/>
    <hyperlink ref="B232" r:id="rId254" display="http://www.koreabaseball.com/Record/Player/PitcherDetail/Basic.aspx?playerId=79657"/>
    <hyperlink ref="B233" r:id="rId255" display="http://www.koreabaseball.com/Record/Player/PitcherDetail/Basic.aspx?playerId=64907"/>
    <hyperlink ref="B234" r:id="rId256" display="http://www.koreabaseball.com/Record/Retire/Pitcher.aspx?playerId=64960"/>
    <hyperlink ref="B238" r:id="rId257" display="http://www.koreabaseball.com/Record/Retire/Pitcher.aspx?playerId=73228"/>
    <hyperlink ref="B239" r:id="rId258" display="http://www.koreabaseball.com/Record/Player/PitcherDetail/Basic.aspx?playerId=65827"/>
    <hyperlink ref="B17" r:id="rId259" display="http://www.koreabaseball.com/Record/Player/PitcherDetail/Basic.aspx?playerId=76858"/>
    <hyperlink ref="B16" r:id="rId260" display="http://www.koreabaseball.com/Record/Player/PitcherDetail/Basic.aspx?playerId=65856"/>
    <hyperlink ref="B62" r:id="rId261" display="http://www.koreabaseball.com/Record/Player/PitcherDetail/Basic.aspx?playerId=77829"/>
    <hyperlink ref="B63" r:id="rId262" display="http://www.koreabaseball.com/Record/Player/PitcherDetail/Basic.aspx?playerId=66859"/>
    <hyperlink ref="B240" r:id="rId263" display="http://www.koreabaseball.com/Record/Player/PitcherDetail/Basic.aspx?playerId=79847"/>
    <hyperlink ref="B64" r:id="rId264" display="http://www.koreabaseball.com/Record/Player/PitcherDetail/Basic.aspx?playerId=71845"/>
    <hyperlink ref="B241" r:id="rId265" display="http://www.koreabaseball.com/Record/Player/PitcherDetail/Basic.aspx?playerId=61895"/>
    <hyperlink ref="B242" r:id="rId266" display="http://www.koreabaseball.com/Record/Player/PitcherDetail/Basic.aspx?playerId=62056"/>
    <hyperlink ref="B235" r:id="rId267" display="http://www.koreabaseball.com/Record/Player/PitcherDetail/Basic.aspx?playerId=74838"/>
    <hyperlink ref="B65" r:id="rId268" display="http://www.koreabaseball.com/Record/Player/PitcherDetail/Basic.aspx?playerId=64893"/>
    <hyperlink ref="B243" r:id="rId269" display="http://www.koreabaseball.com/Record/Player/PitcherDetail/Basic.aspx?playerId=61557"/>
    <hyperlink ref="B66" r:id="rId270" display="http://www.koreabaseball.com/Record/Player/PitcherDetail/Basic.aspx?playerId=75340"/>
    <hyperlink ref="B236" r:id="rId271" display="http://www.koreabaseball.com/Record/Retire/Pitcher.aspx?playerId=63810"/>
    <hyperlink ref="B244" r:id="rId272" display="http://www.koreabaseball.com/Record/Player/PitcherDetail/Basic.aspx?playerId=75250"/>
    <hyperlink ref="B245" r:id="rId273" display="http://www.koreabaseball.com/Record/Player/PitcherDetail/Basic.aspx?playerId=75138"/>
    <hyperlink ref="B237" r:id="rId274" display="http://www.koreabaseball.com/Record/Player/PitcherDetail/Basic.aspx?playerId=60841"/>
    <hyperlink ref="B246" r:id="rId275" display="http://www.koreabaseball.com/Record/Player/PitcherDetail/Basic.aspx?playerId=73248"/>
    <hyperlink ref="B247" r:id="rId276" display="http://www.koreabaseball.com/Record/Player/PitcherDetail/Basic.aspx?playerId=62869"/>
    <hyperlink ref="B248" r:id="rId277" display="http://www.koreabaseball.com/Record/Retire/Pitcher.aspx?playerId=66825"/>
    <hyperlink ref="B249" r:id="rId278" display="http://www.koreabaseball.com/Record/Player/PitcherDetail/Basic.aspx?playerId=60845"/>
    <hyperlink ref="B250" r:id="rId279" display="http://www.koreabaseball.com/Record/Player/PitcherDetail/Basic.aspx?playerId=73632"/>
    <hyperlink ref="B251" r:id="rId280" display="http://www.koreabaseball.com/Record/Player/PitcherDetail/Basic.aspx?playerId=648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workbookViewId="0">
      <selection activeCell="C9" sqref="A1:AI27"/>
    </sheetView>
  </sheetViews>
  <sheetFormatPr defaultRowHeight="16.5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</row>
    <row r="2" spans="1:35" x14ac:dyDescent="0.3">
      <c r="A2" s="9">
        <f>VLOOKUP(B2&amp;" "&amp;C2,키!$A$1:$B$531,2)</f>
        <v>261</v>
      </c>
      <c r="B2" s="4" t="s">
        <v>22</v>
      </c>
      <c r="C2" s="3" t="s">
        <v>20</v>
      </c>
      <c r="D2" s="13">
        <f>IF(M2/G2&gt;3.5,1,2)</f>
        <v>2</v>
      </c>
      <c r="E2" s="13" t="str">
        <f>IF(M2/G2&lt;3.5,IF(AND(F2&lt;=3.5,M2&gt;=50),"A",IF(AND(F2&lt;=5.25,M2&gt;=35),"B","C")),IF(OR(AND(F2&lt;=4,M2&gt;=150),AND(F2&lt;=3.5,M2&gt;=130)),"A",IF(OR(AND(F2&lt;=4.5,M2&gt;=80),AND(F2&lt;=5.5,M2&gt;=130)),"B","C")))</f>
        <v>A</v>
      </c>
      <c r="F2" s="5">
        <v>2.97</v>
      </c>
      <c r="G2" s="3">
        <v>62</v>
      </c>
      <c r="H2" s="3">
        <v>2</v>
      </c>
      <c r="I2" s="3">
        <v>6</v>
      </c>
      <c r="J2" s="3">
        <v>25</v>
      </c>
      <c r="K2" s="3">
        <v>4</v>
      </c>
      <c r="L2" s="3">
        <v>0.25</v>
      </c>
      <c r="M2" s="6">
        <v>72.666666666666671</v>
      </c>
      <c r="N2" s="3">
        <v>59</v>
      </c>
      <c r="O2" s="3">
        <v>6</v>
      </c>
      <c r="P2" s="3">
        <v>26</v>
      </c>
      <c r="Q2" s="3">
        <v>4</v>
      </c>
      <c r="R2" s="3">
        <v>76</v>
      </c>
      <c r="S2" s="3">
        <v>29</v>
      </c>
      <c r="T2" s="3">
        <v>24</v>
      </c>
      <c r="U2" s="3">
        <v>1.17</v>
      </c>
      <c r="V2" s="3">
        <v>0</v>
      </c>
      <c r="W2" s="3">
        <v>0</v>
      </c>
      <c r="X2" s="3">
        <v>0</v>
      </c>
      <c r="Y2" s="3">
        <v>6</v>
      </c>
      <c r="Z2" s="3">
        <v>303</v>
      </c>
      <c r="AA2" s="3">
        <v>1255</v>
      </c>
      <c r="AB2" s="3">
        <v>0.217</v>
      </c>
      <c r="AC2" s="3">
        <v>11</v>
      </c>
      <c r="AD2" s="3">
        <v>0</v>
      </c>
      <c r="AE2" s="3">
        <v>1</v>
      </c>
      <c r="AF2" s="3">
        <v>0</v>
      </c>
      <c r="AG2" s="3">
        <v>3</v>
      </c>
      <c r="AH2" s="3">
        <v>1</v>
      </c>
      <c r="AI2" s="3">
        <v>1</v>
      </c>
    </row>
    <row r="3" spans="1:35" x14ac:dyDescent="0.3">
      <c r="A3" s="9">
        <f>VLOOKUP(B3&amp;" "&amp;C3,키!$A$1:$B$531,2)</f>
        <v>310</v>
      </c>
      <c r="B3" s="4" t="s">
        <v>28</v>
      </c>
      <c r="C3" s="3" t="s">
        <v>20</v>
      </c>
      <c r="D3" s="13">
        <f>IF(M3/G3&gt;3.5,1,2)</f>
        <v>1</v>
      </c>
      <c r="E3" s="13" t="str">
        <f>IF(M3/G3&lt;3.5,IF(AND(F3&lt;=3.5,M3&gt;=50),"A",IF(AND(F3&lt;=5.25,M3&gt;=35),"B","C")),IF(OR(AND(F3&lt;=4,M3&gt;=150),AND(F3&lt;=3.5,M3&gt;=130)),"A",IF(OR(AND(F3&lt;=4.5,M3&gt;=80),AND(F3&lt;=5.5,M3&gt;=130)),"B","C")))</f>
        <v>B</v>
      </c>
      <c r="F3" s="5">
        <v>4.3499999999999996</v>
      </c>
      <c r="G3" s="3">
        <v>28</v>
      </c>
      <c r="H3" s="3">
        <v>11</v>
      </c>
      <c r="I3" s="3">
        <v>10</v>
      </c>
      <c r="J3" s="3">
        <v>0</v>
      </c>
      <c r="K3" s="3">
        <v>0</v>
      </c>
      <c r="L3" s="3">
        <v>0.52400000000000002</v>
      </c>
      <c r="M3" s="3">
        <v>180</v>
      </c>
      <c r="N3" s="3">
        <v>202</v>
      </c>
      <c r="O3" s="3">
        <v>25</v>
      </c>
      <c r="P3" s="3">
        <v>41</v>
      </c>
      <c r="Q3" s="3">
        <v>13</v>
      </c>
      <c r="R3" s="3">
        <v>85</v>
      </c>
      <c r="S3" s="3">
        <v>95</v>
      </c>
      <c r="T3" s="3">
        <v>87</v>
      </c>
      <c r="U3" s="3">
        <v>1.35</v>
      </c>
      <c r="V3" s="3">
        <v>1</v>
      </c>
      <c r="W3" s="3">
        <v>0</v>
      </c>
      <c r="X3" s="3">
        <v>16</v>
      </c>
      <c r="Y3" s="3">
        <v>0</v>
      </c>
      <c r="Z3" s="3">
        <v>767</v>
      </c>
      <c r="AA3" s="3">
        <v>2786</v>
      </c>
      <c r="AB3" s="3">
        <v>0.28999999999999998</v>
      </c>
      <c r="AC3" s="3">
        <v>35</v>
      </c>
      <c r="AD3" s="3">
        <v>3</v>
      </c>
      <c r="AE3" s="3">
        <v>11</v>
      </c>
      <c r="AF3" s="3">
        <v>6</v>
      </c>
      <c r="AG3" s="3">
        <v>0</v>
      </c>
      <c r="AH3" s="3">
        <v>6</v>
      </c>
      <c r="AI3" s="3">
        <v>1</v>
      </c>
    </row>
    <row r="4" spans="1:35" x14ac:dyDescent="0.3">
      <c r="A4" s="9">
        <f>VLOOKUP(B4&amp;" "&amp;C4,키!$A$1:$B$531,2)</f>
        <v>458</v>
      </c>
      <c r="B4" s="4" t="s">
        <v>29</v>
      </c>
      <c r="C4" s="3" t="s">
        <v>20</v>
      </c>
      <c r="D4" s="13">
        <f>IF(M4/G4&gt;3.5,1,2)</f>
        <v>1</v>
      </c>
      <c r="E4" s="13" t="str">
        <f>IF(M4/G4&lt;3.5,IF(AND(F4&lt;=3.5,M4&gt;=50),"A",IF(AND(F4&lt;=5.25,M4&gt;=35),"B","C")),IF(OR(AND(F4&lt;=4,M4&gt;=150),AND(F4&lt;=3.5,M4&gt;=130)),"A",IF(OR(AND(F4&lt;=4.5,M4&gt;=80),AND(F4&lt;=5.5,M4&gt;=130)),"B","C")))</f>
        <v>B</v>
      </c>
      <c r="F4" s="5">
        <v>4.7300000000000004</v>
      </c>
      <c r="G4" s="3">
        <v>24</v>
      </c>
      <c r="H4" s="3">
        <v>12</v>
      </c>
      <c r="I4" s="3">
        <v>6</v>
      </c>
      <c r="J4" s="3">
        <v>0</v>
      </c>
      <c r="K4" s="3">
        <v>0</v>
      </c>
      <c r="L4" s="3">
        <v>0.66700000000000004</v>
      </c>
      <c r="M4" s="6">
        <v>152.33333333333334</v>
      </c>
      <c r="N4" s="3">
        <v>168</v>
      </c>
      <c r="O4" s="3">
        <v>16</v>
      </c>
      <c r="P4" s="3">
        <v>65</v>
      </c>
      <c r="Q4" s="3">
        <v>8</v>
      </c>
      <c r="R4" s="3">
        <v>120</v>
      </c>
      <c r="S4" s="3">
        <v>87</v>
      </c>
      <c r="T4" s="3">
        <v>80</v>
      </c>
      <c r="U4" s="3">
        <v>1.53</v>
      </c>
      <c r="V4" s="3">
        <v>1</v>
      </c>
      <c r="W4" s="3">
        <v>0</v>
      </c>
      <c r="X4" s="3">
        <v>16</v>
      </c>
      <c r="Y4" s="3">
        <v>0</v>
      </c>
      <c r="Z4" s="3">
        <v>671</v>
      </c>
      <c r="AA4" s="3">
        <v>2681</v>
      </c>
      <c r="AB4" s="3">
        <v>0.28999999999999998</v>
      </c>
      <c r="AC4" s="3">
        <v>30</v>
      </c>
      <c r="AD4" s="3">
        <v>2</v>
      </c>
      <c r="AE4" s="3">
        <v>10</v>
      </c>
      <c r="AF4" s="3">
        <v>9</v>
      </c>
      <c r="AG4" s="3">
        <v>0</v>
      </c>
      <c r="AH4" s="3">
        <v>5</v>
      </c>
      <c r="AI4" s="3">
        <v>0</v>
      </c>
    </row>
    <row r="5" spans="1:35" x14ac:dyDescent="0.3">
      <c r="A5" s="9">
        <f>VLOOKUP(B5&amp;" "&amp;C5,키!$A$1:$B$531,2)</f>
        <v>26</v>
      </c>
      <c r="B5" s="4" t="s">
        <v>26</v>
      </c>
      <c r="C5" s="3" t="s">
        <v>20</v>
      </c>
      <c r="D5" s="13">
        <f>IF(M5/G5&gt;3.5,1,2)</f>
        <v>2</v>
      </c>
      <c r="E5" s="13" t="str">
        <f>IF(M5/G5&lt;3.5,IF(AND(F5&lt;=3.5,M5&gt;=50),"A",IF(AND(F5&lt;=5.25,M5&gt;=35),"B","C")),IF(OR(AND(F5&lt;=4,M5&gt;=150),AND(F5&lt;=3.5,M5&gt;=130)),"A",IF(OR(AND(F5&lt;=4.5,M5&gt;=80),AND(F5&lt;=5.5,M5&gt;=130)),"B","C")))</f>
        <v>B</v>
      </c>
      <c r="F5" s="5">
        <v>3.88</v>
      </c>
      <c r="G5" s="3">
        <v>41</v>
      </c>
      <c r="H5" s="3">
        <v>1</v>
      </c>
      <c r="I5" s="3">
        <v>3</v>
      </c>
      <c r="J5" s="3">
        <v>0</v>
      </c>
      <c r="K5" s="3">
        <v>7</v>
      </c>
      <c r="L5" s="3">
        <v>0.25</v>
      </c>
      <c r="M5" s="6">
        <v>46.333333333333336</v>
      </c>
      <c r="N5" s="3">
        <v>48</v>
      </c>
      <c r="O5" s="3">
        <v>9</v>
      </c>
      <c r="P5" s="3">
        <v>11</v>
      </c>
      <c r="Q5" s="3">
        <v>3</v>
      </c>
      <c r="R5" s="3">
        <v>35</v>
      </c>
      <c r="S5" s="3">
        <v>20</v>
      </c>
      <c r="T5" s="3">
        <v>20</v>
      </c>
      <c r="U5" s="3">
        <v>1.27</v>
      </c>
      <c r="V5" s="3">
        <v>0</v>
      </c>
      <c r="W5" s="3">
        <v>0</v>
      </c>
      <c r="X5" s="3">
        <v>0</v>
      </c>
      <c r="Y5" s="3">
        <v>1</v>
      </c>
      <c r="Z5" s="3">
        <v>194</v>
      </c>
      <c r="AA5" s="3">
        <v>741</v>
      </c>
      <c r="AB5" s="3">
        <v>0.27700000000000002</v>
      </c>
      <c r="AC5" s="3">
        <v>5</v>
      </c>
      <c r="AD5" s="3">
        <v>2</v>
      </c>
      <c r="AE5" s="3">
        <v>6</v>
      </c>
      <c r="AF5" s="3">
        <v>1</v>
      </c>
      <c r="AG5" s="3">
        <v>0</v>
      </c>
      <c r="AH5" s="3">
        <v>1</v>
      </c>
      <c r="AI5" s="3">
        <v>0</v>
      </c>
    </row>
    <row r="6" spans="1:35" x14ac:dyDescent="0.3">
      <c r="A6" s="9">
        <f>VLOOKUP(B6&amp;" "&amp;C6,키!$A$1:$B$531,2)</f>
        <v>401</v>
      </c>
      <c r="B6" s="4" t="s">
        <v>31</v>
      </c>
      <c r="C6" s="3" t="s">
        <v>20</v>
      </c>
      <c r="D6" s="13">
        <f>IF(M6/G6&gt;3.5,1,2)</f>
        <v>2</v>
      </c>
      <c r="E6" s="13" t="str">
        <f>IF(M6/G6&lt;3.5,IF(AND(F6&lt;=3.5,M6&gt;=50),"A",IF(AND(F6&lt;=5.25,M6&gt;=35),"B","C")),IF(OR(AND(F6&lt;=4,M6&gt;=150),AND(F6&lt;=3.5,M6&gt;=130)),"A",IF(OR(AND(F6&lt;=4.5,M6&gt;=80),AND(F6&lt;=5.5,M6&gt;=130)),"B","C")))</f>
        <v>B</v>
      </c>
      <c r="F6" s="5">
        <v>5.13</v>
      </c>
      <c r="G6" s="3">
        <v>56</v>
      </c>
      <c r="H6" s="3">
        <v>4</v>
      </c>
      <c r="I6" s="3">
        <v>6</v>
      </c>
      <c r="J6" s="3">
        <v>4</v>
      </c>
      <c r="K6" s="3">
        <v>9</v>
      </c>
      <c r="L6" s="3">
        <v>0.4</v>
      </c>
      <c r="M6" s="13">
        <v>72</v>
      </c>
      <c r="N6" s="3">
        <v>82</v>
      </c>
      <c r="O6" s="3">
        <v>9</v>
      </c>
      <c r="P6" s="3">
        <v>26</v>
      </c>
      <c r="Q6" s="3">
        <v>5</v>
      </c>
      <c r="R6" s="3">
        <v>57</v>
      </c>
      <c r="S6" s="3">
        <v>42</v>
      </c>
      <c r="T6" s="3">
        <v>41</v>
      </c>
      <c r="U6" s="3">
        <v>1.5</v>
      </c>
      <c r="V6" s="3">
        <v>0</v>
      </c>
      <c r="W6" s="3">
        <v>0</v>
      </c>
      <c r="X6" s="3">
        <v>0</v>
      </c>
      <c r="Y6" s="3">
        <v>3</v>
      </c>
      <c r="Z6" s="3">
        <v>317</v>
      </c>
      <c r="AA6" s="3">
        <v>1309</v>
      </c>
      <c r="AB6" s="3">
        <v>0.29199999999999998</v>
      </c>
      <c r="AC6" s="3">
        <v>8</v>
      </c>
      <c r="AD6" s="3">
        <v>2</v>
      </c>
      <c r="AE6" s="3">
        <v>3</v>
      </c>
      <c r="AF6" s="3">
        <v>2</v>
      </c>
      <c r="AG6" s="3">
        <v>0</v>
      </c>
      <c r="AH6" s="3">
        <v>4</v>
      </c>
      <c r="AI6" s="3">
        <v>0</v>
      </c>
    </row>
    <row r="7" spans="1:35" x14ac:dyDescent="0.3">
      <c r="A7" s="9">
        <f>VLOOKUP(B7&amp;" "&amp;C7,키!$A$1:$B$531,2)</f>
        <v>44</v>
      </c>
      <c r="B7" s="4" t="s">
        <v>30</v>
      </c>
      <c r="C7" s="3" t="s">
        <v>20</v>
      </c>
      <c r="D7" s="13">
        <f>IF(M7/G7&gt;3.5,1,2)</f>
        <v>2</v>
      </c>
      <c r="E7" s="13" t="str">
        <f>IF(M7/G7&lt;3.5,IF(AND(F7&lt;=3.5,M7&gt;=50),"A",IF(AND(F7&lt;=5.25,M7&gt;=35),"B","C")),IF(OR(AND(F7&lt;=4,M7&gt;=150),AND(F7&lt;=3.5,M7&gt;=130)),"A",IF(OR(AND(F7&lt;=4.5,M7&gt;=80),AND(F7&lt;=5.5,M7&gt;=130)),"B","C")))</f>
        <v>B</v>
      </c>
      <c r="F7" s="5">
        <v>5.05</v>
      </c>
      <c r="G7" s="3">
        <v>67</v>
      </c>
      <c r="H7" s="3">
        <v>6</v>
      </c>
      <c r="I7" s="3">
        <v>0</v>
      </c>
      <c r="J7" s="3">
        <v>0</v>
      </c>
      <c r="K7" s="3">
        <v>11</v>
      </c>
      <c r="L7" s="3">
        <v>1</v>
      </c>
      <c r="M7" s="13">
        <v>66</v>
      </c>
      <c r="N7" s="3">
        <v>82</v>
      </c>
      <c r="O7" s="3">
        <v>8</v>
      </c>
      <c r="P7" s="3">
        <v>19</v>
      </c>
      <c r="Q7" s="3">
        <v>6</v>
      </c>
      <c r="R7" s="3">
        <v>37</v>
      </c>
      <c r="S7" s="3">
        <v>39</v>
      </c>
      <c r="T7" s="3">
        <v>37</v>
      </c>
      <c r="U7" s="3">
        <v>1.53</v>
      </c>
      <c r="V7" s="3">
        <v>0</v>
      </c>
      <c r="W7" s="3">
        <v>0</v>
      </c>
      <c r="X7" s="3">
        <v>0</v>
      </c>
      <c r="Y7" s="3">
        <v>1</v>
      </c>
      <c r="Z7" s="3">
        <v>295</v>
      </c>
      <c r="AA7" s="3">
        <v>1093</v>
      </c>
      <c r="AB7" s="3">
        <v>0.30599999999999999</v>
      </c>
      <c r="AC7" s="3">
        <v>17</v>
      </c>
      <c r="AD7" s="3">
        <v>0</v>
      </c>
      <c r="AE7" s="3">
        <v>0</v>
      </c>
      <c r="AF7" s="3">
        <v>2</v>
      </c>
      <c r="AG7" s="3">
        <v>1</v>
      </c>
      <c r="AH7" s="3">
        <v>2</v>
      </c>
      <c r="AI7" s="3">
        <v>0</v>
      </c>
    </row>
    <row r="8" spans="1:35" x14ac:dyDescent="0.3">
      <c r="A8" s="9">
        <f>VLOOKUP(B8&amp;" "&amp;C8,키!$A$1:$B$531,2)</f>
        <v>220</v>
      </c>
      <c r="B8" s="4" t="s">
        <v>34</v>
      </c>
      <c r="C8" s="3" t="s">
        <v>20</v>
      </c>
      <c r="D8" s="13">
        <f>IF(M8/G8&gt;3.5,1,2)</f>
        <v>2</v>
      </c>
      <c r="E8" s="13" t="str">
        <f>IF(M8/G8&lt;3.5,IF(AND(F8&lt;=3.5,M8&gt;=50),"A",IF(AND(F8&lt;=5.25,M8&gt;=35),"B","C")),IF(OR(AND(F8&lt;=4,M8&gt;=150),AND(F8&lt;=3.5,M8&gt;=130)),"A",IF(OR(AND(F8&lt;=4.5,M8&gt;=80),AND(F8&lt;=5.5,M8&gt;=130)),"B","C")))</f>
        <v>C</v>
      </c>
      <c r="F8" s="5">
        <v>5.77</v>
      </c>
      <c r="G8" s="3">
        <v>70</v>
      </c>
      <c r="H8" s="3">
        <v>6</v>
      </c>
      <c r="I8" s="3">
        <v>3</v>
      </c>
      <c r="J8" s="3">
        <v>0</v>
      </c>
      <c r="K8" s="3">
        <v>9</v>
      </c>
      <c r="L8" s="3">
        <v>0.66700000000000004</v>
      </c>
      <c r="M8" s="6">
        <v>68.666666666666671</v>
      </c>
      <c r="N8" s="3">
        <v>73</v>
      </c>
      <c r="O8" s="3">
        <v>9</v>
      </c>
      <c r="P8" s="3">
        <v>30</v>
      </c>
      <c r="Q8" s="3">
        <v>2</v>
      </c>
      <c r="R8" s="3">
        <v>77</v>
      </c>
      <c r="S8" s="3">
        <v>44</v>
      </c>
      <c r="T8" s="3">
        <v>44</v>
      </c>
      <c r="U8" s="3">
        <v>1.5</v>
      </c>
      <c r="V8" s="3">
        <v>0</v>
      </c>
      <c r="W8" s="3">
        <v>0</v>
      </c>
      <c r="X8" s="3">
        <v>0</v>
      </c>
      <c r="Y8" s="3">
        <v>0</v>
      </c>
      <c r="Z8" s="3">
        <v>306</v>
      </c>
      <c r="AA8" s="3">
        <v>1303</v>
      </c>
      <c r="AB8" s="3">
        <v>0.26900000000000002</v>
      </c>
      <c r="AC8" s="3">
        <v>12</v>
      </c>
      <c r="AD8" s="3">
        <v>2</v>
      </c>
      <c r="AE8" s="3">
        <v>3</v>
      </c>
      <c r="AF8" s="3">
        <v>0</v>
      </c>
      <c r="AG8" s="3">
        <v>0</v>
      </c>
      <c r="AH8" s="3">
        <v>4</v>
      </c>
      <c r="AI8" s="3">
        <v>0</v>
      </c>
    </row>
    <row r="9" spans="1:35" x14ac:dyDescent="0.3">
      <c r="A9" s="9">
        <f>VLOOKUP(B9&amp;" "&amp;C9,키!$A$1:$B$531,2)</f>
        <v>397</v>
      </c>
      <c r="B9" s="4" t="s">
        <v>37</v>
      </c>
      <c r="C9" s="3" t="s">
        <v>20</v>
      </c>
      <c r="D9" s="13">
        <f>IF(M9/G9&gt;3.5,1,2)</f>
        <v>2</v>
      </c>
      <c r="E9" s="13" t="str">
        <f>IF(M9/G9&lt;3.5,IF(AND(F9&lt;=3.5,M9&gt;=50),"A",IF(AND(F9&lt;=5.25,M9&gt;=35),"B","C")),IF(OR(AND(F9&lt;=4,M9&gt;=150),AND(F9&lt;=3.5,M9&gt;=130)),"A",IF(OR(AND(F9&lt;=4.5,M9&gt;=80),AND(F9&lt;=5.5,M9&gt;=130)),"B","C")))</f>
        <v>C</v>
      </c>
      <c r="F9" s="5">
        <v>7.01</v>
      </c>
      <c r="G9" s="3">
        <v>26</v>
      </c>
      <c r="H9" s="3">
        <v>5</v>
      </c>
      <c r="I9" s="3">
        <v>8</v>
      </c>
      <c r="J9" s="3">
        <v>0</v>
      </c>
      <c r="K9" s="3">
        <v>2</v>
      </c>
      <c r="L9" s="3">
        <v>0.38500000000000001</v>
      </c>
      <c r="M9" s="6">
        <v>78.333333333333329</v>
      </c>
      <c r="N9" s="3">
        <v>114</v>
      </c>
      <c r="O9" s="3">
        <v>16</v>
      </c>
      <c r="P9" s="3">
        <v>23</v>
      </c>
      <c r="Q9" s="3">
        <v>2</v>
      </c>
      <c r="R9" s="3">
        <v>53</v>
      </c>
      <c r="S9" s="3">
        <v>69</v>
      </c>
      <c r="T9" s="3">
        <v>61</v>
      </c>
      <c r="U9" s="3">
        <v>1.75</v>
      </c>
      <c r="V9" s="3">
        <v>0</v>
      </c>
      <c r="W9" s="3">
        <v>0</v>
      </c>
      <c r="X9" s="3">
        <v>4</v>
      </c>
      <c r="Y9" s="3">
        <v>1</v>
      </c>
      <c r="Z9" s="3">
        <v>366</v>
      </c>
      <c r="AA9" s="3">
        <v>1385</v>
      </c>
      <c r="AB9" s="3">
        <v>0.34300000000000003</v>
      </c>
      <c r="AC9" s="3">
        <v>12</v>
      </c>
      <c r="AD9" s="3">
        <v>4</v>
      </c>
      <c r="AE9" s="3">
        <v>7</v>
      </c>
      <c r="AF9" s="3">
        <v>2</v>
      </c>
      <c r="AG9" s="3">
        <v>1</v>
      </c>
      <c r="AH9" s="3">
        <v>2</v>
      </c>
      <c r="AI9" s="3">
        <v>0</v>
      </c>
    </row>
    <row r="10" spans="1:35" x14ac:dyDescent="0.3">
      <c r="A10" s="9">
        <f>VLOOKUP(B10&amp;" "&amp;C10,키!$A$1:$B$531,2)</f>
        <v>168</v>
      </c>
      <c r="B10" s="4" t="s">
        <v>39</v>
      </c>
      <c r="C10" s="3" t="s">
        <v>20</v>
      </c>
      <c r="D10" s="13">
        <f>IF(M10/G10&gt;3.5,1,2)</f>
        <v>2</v>
      </c>
      <c r="E10" s="13" t="str">
        <f>IF(M10/G10&lt;3.5,IF(AND(F10&lt;=3.5,M10&gt;=50),"A",IF(AND(F10&lt;=5.25,M10&gt;=35),"B","C")),IF(OR(AND(F10&lt;=4,M10&gt;=150),AND(F10&lt;=3.5,M10&gt;=130)),"A",IF(OR(AND(F10&lt;=4.5,M10&gt;=80),AND(F10&lt;=5.5,M10&gt;=130)),"B","C")))</f>
        <v>C</v>
      </c>
      <c r="F10" s="5">
        <v>7.46</v>
      </c>
      <c r="G10" s="3">
        <v>60</v>
      </c>
      <c r="H10" s="3">
        <v>0</v>
      </c>
      <c r="I10" s="3">
        <v>2</v>
      </c>
      <c r="J10" s="3">
        <v>0</v>
      </c>
      <c r="K10" s="3">
        <v>9</v>
      </c>
      <c r="L10" s="3">
        <v>0</v>
      </c>
      <c r="M10" s="13">
        <v>41</v>
      </c>
      <c r="N10" s="3">
        <v>42</v>
      </c>
      <c r="O10" s="3">
        <v>5</v>
      </c>
      <c r="P10" s="3">
        <v>27</v>
      </c>
      <c r="Q10" s="3">
        <v>4</v>
      </c>
      <c r="R10" s="3">
        <v>40</v>
      </c>
      <c r="S10" s="3">
        <v>34</v>
      </c>
      <c r="T10" s="3">
        <v>34</v>
      </c>
      <c r="U10" s="3">
        <v>1.68</v>
      </c>
      <c r="V10" s="3">
        <v>0</v>
      </c>
      <c r="W10" s="3">
        <v>0</v>
      </c>
      <c r="X10" s="3">
        <v>0</v>
      </c>
      <c r="Y10" s="3">
        <v>2</v>
      </c>
      <c r="Z10" s="3">
        <v>192</v>
      </c>
      <c r="AA10" s="3">
        <v>839</v>
      </c>
      <c r="AB10" s="3">
        <v>0.26900000000000002</v>
      </c>
      <c r="AC10" s="3">
        <v>5</v>
      </c>
      <c r="AD10" s="3">
        <v>0</v>
      </c>
      <c r="AE10" s="3">
        <v>4</v>
      </c>
      <c r="AF10" s="3">
        <v>1</v>
      </c>
      <c r="AG10" s="3">
        <v>1</v>
      </c>
      <c r="AH10" s="3">
        <v>3</v>
      </c>
      <c r="AI10" s="3">
        <v>0</v>
      </c>
    </row>
    <row r="11" spans="1:35" x14ac:dyDescent="0.3">
      <c r="A11" s="9">
        <f>VLOOKUP(B11&amp;" "&amp;C11,키!$A$1:$B$531,2)</f>
        <v>268</v>
      </c>
      <c r="B11" s="4" t="s">
        <v>35</v>
      </c>
      <c r="C11" s="3" t="s">
        <v>20</v>
      </c>
      <c r="D11" s="13">
        <f>IF(M11/G11&gt;3.5,1,2)</f>
        <v>2</v>
      </c>
      <c r="E11" s="13" t="str">
        <f>IF(M11/G11&lt;3.5,IF(AND(F11&lt;=3.5,M11&gt;=50),"A",IF(AND(F11&lt;=5.25,M11&gt;=35),"B","C")),IF(OR(AND(F11&lt;=4,M11&gt;=150),AND(F11&lt;=3.5,M11&gt;=130)),"A",IF(OR(AND(F11&lt;=4.5,M11&gt;=80),AND(F11&lt;=5.5,M11&gt;=130)),"B","C")))</f>
        <v>C</v>
      </c>
      <c r="F11" s="5">
        <v>5.79</v>
      </c>
      <c r="G11" s="3">
        <v>31</v>
      </c>
      <c r="H11" s="3">
        <v>2</v>
      </c>
      <c r="I11" s="3">
        <v>5</v>
      </c>
      <c r="J11" s="3">
        <v>5</v>
      </c>
      <c r="K11" s="3">
        <v>5</v>
      </c>
      <c r="L11" s="3">
        <v>0.28599999999999998</v>
      </c>
      <c r="M11" s="6">
        <v>37.333333333333336</v>
      </c>
      <c r="N11" s="3">
        <v>44</v>
      </c>
      <c r="O11" s="3">
        <v>9</v>
      </c>
      <c r="P11" s="3">
        <v>15</v>
      </c>
      <c r="Q11" s="3">
        <v>4</v>
      </c>
      <c r="R11" s="3">
        <v>41</v>
      </c>
      <c r="S11" s="3">
        <v>26</v>
      </c>
      <c r="T11" s="3">
        <v>24</v>
      </c>
      <c r="U11" s="3">
        <v>1.58</v>
      </c>
      <c r="V11" s="3">
        <v>0</v>
      </c>
      <c r="W11" s="3">
        <v>0</v>
      </c>
      <c r="X11" s="3">
        <v>0</v>
      </c>
      <c r="Y11" s="3">
        <v>3</v>
      </c>
      <c r="Z11" s="3">
        <v>173</v>
      </c>
      <c r="AA11" s="3">
        <v>656</v>
      </c>
      <c r="AB11" s="3">
        <v>0.29099999999999998</v>
      </c>
      <c r="AC11" s="3">
        <v>9</v>
      </c>
      <c r="AD11" s="3">
        <v>1</v>
      </c>
      <c r="AE11" s="3">
        <v>2</v>
      </c>
      <c r="AF11" s="3">
        <v>1</v>
      </c>
      <c r="AG11" s="3">
        <v>0</v>
      </c>
      <c r="AH11" s="3">
        <v>1</v>
      </c>
      <c r="AI11" s="3">
        <v>0</v>
      </c>
    </row>
    <row r="12" spans="1:35" x14ac:dyDescent="0.3">
      <c r="A12" s="9">
        <f>VLOOKUP(B12&amp;" "&amp;C12,키!$A$1:$B$531,2)</f>
        <v>141</v>
      </c>
      <c r="B12" s="4" t="s">
        <v>43</v>
      </c>
      <c r="C12" s="3" t="s">
        <v>20</v>
      </c>
      <c r="D12" s="13">
        <f>IF(M12/G12&gt;3.5,1,2)</f>
        <v>1</v>
      </c>
      <c r="E12" s="13" t="str">
        <f>IF(M12/G12&lt;3.5,IF(AND(F12&lt;=3.5,M12&gt;=50),"A",IF(AND(F12&lt;=5.25,M12&gt;=35),"B","C")),IF(OR(AND(F12&lt;=4,M12&gt;=150),AND(F12&lt;=3.5,M12&gt;=130)),"A",IF(OR(AND(F12&lt;=4.5,M12&gt;=80),AND(F12&lt;=5.5,M12&gt;=130)),"B","C")))</f>
        <v>C</v>
      </c>
      <c r="F12" s="5">
        <v>11.25</v>
      </c>
      <c r="G12" s="3">
        <v>2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13">
        <v>8</v>
      </c>
      <c r="N12" s="3">
        <v>16</v>
      </c>
      <c r="O12" s="3">
        <v>2</v>
      </c>
      <c r="P12" s="3">
        <v>1</v>
      </c>
      <c r="Q12" s="3">
        <v>1</v>
      </c>
      <c r="R12" s="3">
        <v>7</v>
      </c>
      <c r="S12" s="3">
        <v>10</v>
      </c>
      <c r="T12" s="3">
        <v>10</v>
      </c>
      <c r="U12" s="3">
        <v>2.13</v>
      </c>
      <c r="V12" s="3">
        <v>0</v>
      </c>
      <c r="W12" s="3">
        <v>0</v>
      </c>
      <c r="X12" s="3">
        <v>0</v>
      </c>
      <c r="Y12" s="3">
        <v>0</v>
      </c>
      <c r="Z12" s="3">
        <v>40</v>
      </c>
      <c r="AA12" s="3">
        <v>152</v>
      </c>
      <c r="AB12" s="3">
        <v>0.45700000000000002</v>
      </c>
      <c r="AC12" s="3">
        <v>5</v>
      </c>
      <c r="AD12" s="3">
        <v>0</v>
      </c>
      <c r="AE12" s="3">
        <v>2</v>
      </c>
      <c r="AF12" s="3">
        <v>1</v>
      </c>
      <c r="AG12" s="3">
        <v>0</v>
      </c>
      <c r="AH12" s="3">
        <v>0</v>
      </c>
      <c r="AI12" s="3">
        <v>0</v>
      </c>
    </row>
    <row r="13" spans="1:35" x14ac:dyDescent="0.3">
      <c r="A13" s="9">
        <f>VLOOKUP(B13&amp;" "&amp;C13,키!$A$1:$B$531,2)</f>
        <v>425</v>
      </c>
      <c r="B13" s="4" t="s">
        <v>36</v>
      </c>
      <c r="C13" s="3" t="s">
        <v>20</v>
      </c>
      <c r="D13" s="13">
        <f>IF(M13/G13&gt;3.5,1,2)</f>
        <v>1</v>
      </c>
      <c r="E13" s="13" t="str">
        <f>IF(M13/G13&lt;3.5,IF(AND(F13&lt;=3.5,M13&gt;=50),"A",IF(AND(F13&lt;=5.25,M13&gt;=35),"B","C")),IF(OR(AND(F13&lt;=4,M13&gt;=150),AND(F13&lt;=3.5,M13&gt;=130)),"A",IF(OR(AND(F13&lt;=4.5,M13&gt;=80),AND(F13&lt;=5.5,M13&gt;=130)),"B","C")))</f>
        <v>C</v>
      </c>
      <c r="F13" s="5">
        <v>6.81</v>
      </c>
      <c r="G13" s="3">
        <v>27</v>
      </c>
      <c r="H13" s="3">
        <v>4</v>
      </c>
      <c r="I13" s="3">
        <v>7</v>
      </c>
      <c r="J13" s="3">
        <v>0</v>
      </c>
      <c r="K13" s="3">
        <v>0</v>
      </c>
      <c r="L13" s="3">
        <v>0.36399999999999999</v>
      </c>
      <c r="M13" s="13">
        <v>111</v>
      </c>
      <c r="N13" s="3">
        <v>138</v>
      </c>
      <c r="O13" s="3">
        <v>19</v>
      </c>
      <c r="P13" s="3">
        <v>62</v>
      </c>
      <c r="Q13" s="3">
        <v>8</v>
      </c>
      <c r="R13" s="3">
        <v>70</v>
      </c>
      <c r="S13" s="3">
        <v>92</v>
      </c>
      <c r="T13" s="3">
        <v>84</v>
      </c>
      <c r="U13" s="3">
        <v>1.8</v>
      </c>
      <c r="V13" s="3">
        <v>0</v>
      </c>
      <c r="W13" s="3">
        <v>0</v>
      </c>
      <c r="X13" s="3">
        <v>2</v>
      </c>
      <c r="Y13" s="3">
        <v>0</v>
      </c>
      <c r="Z13" s="3">
        <v>533</v>
      </c>
      <c r="AA13" s="3">
        <v>2131</v>
      </c>
      <c r="AB13" s="3">
        <v>0.30099999999999999</v>
      </c>
      <c r="AC13" s="3">
        <v>25</v>
      </c>
      <c r="AD13" s="3">
        <v>1</v>
      </c>
      <c r="AE13" s="3">
        <v>0</v>
      </c>
      <c r="AF13" s="3">
        <v>5</v>
      </c>
      <c r="AG13" s="3">
        <v>0</v>
      </c>
      <c r="AH13" s="3">
        <v>7</v>
      </c>
      <c r="AI13" s="3">
        <v>0</v>
      </c>
    </row>
    <row r="14" spans="1:35" x14ac:dyDescent="0.3">
      <c r="A14" s="9">
        <f>VLOOKUP(B14&amp;" "&amp;C14,키!$A$1:$B$531,2)</f>
        <v>39</v>
      </c>
      <c r="B14" s="4" t="s">
        <v>38</v>
      </c>
      <c r="C14" s="3" t="s">
        <v>20</v>
      </c>
      <c r="D14" s="13">
        <f>IF(M14/G14&gt;3.5,1,2)</f>
        <v>1</v>
      </c>
      <c r="E14" s="13" t="str">
        <f>IF(M14/G14&lt;3.5,IF(AND(F14&lt;=3.5,M14&gt;=50),"A",IF(AND(F14&lt;=5.25,M14&gt;=35),"B","C")),IF(OR(AND(F14&lt;=4,M14&gt;=150),AND(F14&lt;=3.5,M14&gt;=130)),"A",IF(OR(AND(F14&lt;=4.5,M14&gt;=80),AND(F14&lt;=5.5,M14&gt;=130)),"B","C")))</f>
        <v>C</v>
      </c>
      <c r="F14" s="5">
        <v>7.08</v>
      </c>
      <c r="G14" s="3">
        <v>17</v>
      </c>
      <c r="H14" s="3">
        <v>4</v>
      </c>
      <c r="I14" s="3">
        <v>4</v>
      </c>
      <c r="J14" s="3">
        <v>0</v>
      </c>
      <c r="K14" s="3">
        <v>0</v>
      </c>
      <c r="L14" s="3">
        <v>0.5</v>
      </c>
      <c r="M14" s="13">
        <v>75</v>
      </c>
      <c r="N14" s="3">
        <v>94</v>
      </c>
      <c r="O14" s="3">
        <v>20</v>
      </c>
      <c r="P14" s="3">
        <v>22</v>
      </c>
      <c r="Q14" s="3">
        <v>10</v>
      </c>
      <c r="R14" s="3">
        <v>34</v>
      </c>
      <c r="S14" s="3">
        <v>61</v>
      </c>
      <c r="T14" s="3">
        <v>59</v>
      </c>
      <c r="U14" s="3">
        <v>1.55</v>
      </c>
      <c r="V14" s="3">
        <v>0</v>
      </c>
      <c r="W14" s="3">
        <v>0</v>
      </c>
      <c r="X14" s="3">
        <v>2</v>
      </c>
      <c r="Y14" s="3">
        <v>0</v>
      </c>
      <c r="Z14" s="3">
        <v>343</v>
      </c>
      <c r="AA14" s="3">
        <v>1357</v>
      </c>
      <c r="AB14" s="3">
        <v>0.30599999999999999</v>
      </c>
      <c r="AC14" s="3">
        <v>18</v>
      </c>
      <c r="AD14" s="3">
        <v>1</v>
      </c>
      <c r="AE14" s="3">
        <v>2</v>
      </c>
      <c r="AF14" s="3">
        <v>2</v>
      </c>
      <c r="AG14" s="3">
        <v>0</v>
      </c>
      <c r="AH14" s="3">
        <v>2</v>
      </c>
      <c r="AI14" s="3">
        <v>0</v>
      </c>
    </row>
    <row r="15" spans="1:35" x14ac:dyDescent="0.3">
      <c r="A15" s="9">
        <f>VLOOKUP(B15&amp;" "&amp;C15,키!$A$1:$B$531,2)</f>
        <v>291</v>
      </c>
      <c r="B15" s="4" t="s">
        <v>33</v>
      </c>
      <c r="C15" s="3" t="s">
        <v>20</v>
      </c>
      <c r="D15" s="13">
        <f>IF(M15/G15&gt;3.5,1,2)</f>
        <v>1</v>
      </c>
      <c r="E15" s="13" t="str">
        <f>IF(M15/G15&lt;3.5,IF(AND(F15&lt;=3.5,M15&gt;=50),"A",IF(AND(F15&lt;=5.25,M15&gt;=35),"B","C")),IF(OR(AND(F15&lt;=4,M15&gt;=150),AND(F15&lt;=3.5,M15&gt;=130)),"A",IF(OR(AND(F15&lt;=4.5,M15&gt;=80),AND(F15&lt;=5.5,M15&gt;=130)),"B","C")))</f>
        <v>C</v>
      </c>
      <c r="F15" s="5">
        <v>5.7</v>
      </c>
      <c r="G15" s="3">
        <v>12</v>
      </c>
      <c r="H15" s="3">
        <v>4</v>
      </c>
      <c r="I15" s="3">
        <v>4</v>
      </c>
      <c r="J15" s="3">
        <v>0</v>
      </c>
      <c r="K15" s="3">
        <v>0</v>
      </c>
      <c r="L15" s="3">
        <v>0.5</v>
      </c>
      <c r="M15" s="13">
        <v>71</v>
      </c>
      <c r="N15" s="3">
        <v>72</v>
      </c>
      <c r="O15" s="3">
        <v>10</v>
      </c>
      <c r="P15" s="3">
        <v>47</v>
      </c>
      <c r="Q15" s="3">
        <v>3</v>
      </c>
      <c r="R15" s="3">
        <v>59</v>
      </c>
      <c r="S15" s="3">
        <v>48</v>
      </c>
      <c r="T15" s="3">
        <v>45</v>
      </c>
      <c r="U15" s="3">
        <v>1.68</v>
      </c>
      <c r="V15" s="3">
        <v>0</v>
      </c>
      <c r="W15" s="3">
        <v>0</v>
      </c>
      <c r="X15" s="3">
        <v>7</v>
      </c>
      <c r="Y15" s="3">
        <v>0</v>
      </c>
      <c r="Z15" s="3">
        <v>325</v>
      </c>
      <c r="AA15" s="3">
        <v>1161</v>
      </c>
      <c r="AB15" s="3">
        <v>0.26700000000000002</v>
      </c>
      <c r="AC15" s="3">
        <v>16</v>
      </c>
      <c r="AD15" s="3">
        <v>2</v>
      </c>
      <c r="AE15" s="3">
        <v>3</v>
      </c>
      <c r="AF15" s="3">
        <v>2</v>
      </c>
      <c r="AG15" s="3">
        <v>0</v>
      </c>
      <c r="AH15" s="3">
        <v>4</v>
      </c>
      <c r="AI15" s="3">
        <v>1</v>
      </c>
    </row>
    <row r="16" spans="1:35" x14ac:dyDescent="0.3">
      <c r="A16" s="9">
        <f>VLOOKUP(B16&amp;" "&amp;C16,키!$A$1:$B$531,2)</f>
        <v>494</v>
      </c>
      <c r="B16" s="4" t="s">
        <v>40</v>
      </c>
      <c r="C16" s="3" t="s">
        <v>20</v>
      </c>
      <c r="D16" s="13">
        <f>IF(M16/G16&gt;3.5,1,2)</f>
        <v>1</v>
      </c>
      <c r="E16" s="13" t="str">
        <f>IF(M16/G16&lt;3.5,IF(AND(F16&lt;=3.5,M16&gt;=50),"A",IF(AND(F16&lt;=5.25,M16&gt;=35),"B","C")),IF(OR(AND(F16&lt;=4,M16&gt;=150),AND(F16&lt;=3.5,M16&gt;=130)),"A",IF(OR(AND(F16&lt;=4.5,M16&gt;=80),AND(F16&lt;=5.5,M16&gt;=130)),"B","C")))</f>
        <v>C</v>
      </c>
      <c r="F16" s="5">
        <v>7.6</v>
      </c>
      <c r="G16" s="3">
        <v>13</v>
      </c>
      <c r="H16" s="3">
        <v>2</v>
      </c>
      <c r="I16" s="3">
        <v>6</v>
      </c>
      <c r="J16" s="3">
        <v>0</v>
      </c>
      <c r="K16" s="3">
        <v>0</v>
      </c>
      <c r="L16" s="3">
        <v>0.25</v>
      </c>
      <c r="M16" s="6">
        <v>68.666666666666671</v>
      </c>
      <c r="N16" s="3">
        <v>92</v>
      </c>
      <c r="O16" s="3">
        <v>13</v>
      </c>
      <c r="P16" s="3">
        <v>33</v>
      </c>
      <c r="Q16" s="3">
        <v>1</v>
      </c>
      <c r="R16" s="3">
        <v>56</v>
      </c>
      <c r="S16" s="3">
        <v>66</v>
      </c>
      <c r="T16" s="3">
        <v>58</v>
      </c>
      <c r="U16" s="3">
        <v>1.82</v>
      </c>
      <c r="V16" s="3">
        <v>0</v>
      </c>
      <c r="W16" s="3">
        <v>0</v>
      </c>
      <c r="X16" s="3">
        <v>2</v>
      </c>
      <c r="Y16" s="3">
        <v>0</v>
      </c>
      <c r="Z16" s="3">
        <v>330</v>
      </c>
      <c r="AA16" s="3">
        <v>1331</v>
      </c>
      <c r="AB16" s="3">
        <v>0.315</v>
      </c>
      <c r="AC16" s="3">
        <v>14</v>
      </c>
      <c r="AD16" s="3">
        <v>0</v>
      </c>
      <c r="AE16" s="3">
        <v>3</v>
      </c>
      <c r="AF16" s="3">
        <v>1</v>
      </c>
      <c r="AG16" s="3">
        <v>0</v>
      </c>
      <c r="AH16" s="3">
        <v>1</v>
      </c>
      <c r="AI16" s="3">
        <v>4</v>
      </c>
    </row>
    <row r="17" spans="1:35" x14ac:dyDescent="0.3">
      <c r="A17" s="9">
        <f>VLOOKUP(B17&amp;" "&amp;C17,키!$A$1:$B$531,2)</f>
        <v>224</v>
      </c>
      <c r="B17" s="4" t="s">
        <v>42</v>
      </c>
      <c r="C17" s="3" t="s">
        <v>20</v>
      </c>
      <c r="D17" s="13">
        <f>IF(M17/G17&gt;3.5,1,2)</f>
        <v>1</v>
      </c>
      <c r="E17" s="13" t="str">
        <f>IF(M17/G17&lt;3.5,IF(AND(F17&lt;=3.5,M17&gt;=50),"A",IF(AND(F17&lt;=5.25,M17&gt;=35),"B","C")),IF(OR(AND(F17&lt;=4,M17&gt;=150),AND(F17&lt;=3.5,M17&gt;=130)),"A",IF(OR(AND(F17&lt;=4.5,M17&gt;=80),AND(F17&lt;=5.5,M17&gt;=130)),"B","C")))</f>
        <v>C</v>
      </c>
      <c r="F17" s="5">
        <v>8.0299999999999994</v>
      </c>
      <c r="G17" s="3">
        <v>3</v>
      </c>
      <c r="H17" s="3">
        <v>0</v>
      </c>
      <c r="I17" s="3">
        <v>3</v>
      </c>
      <c r="J17" s="3">
        <v>0</v>
      </c>
      <c r="K17" s="3">
        <v>0</v>
      </c>
      <c r="L17" s="3">
        <v>0</v>
      </c>
      <c r="M17" s="6">
        <v>12.333333333333334</v>
      </c>
      <c r="N17" s="3">
        <v>20</v>
      </c>
      <c r="O17" s="3">
        <v>1</v>
      </c>
      <c r="P17" s="3">
        <v>12</v>
      </c>
      <c r="Q17" s="3">
        <v>0</v>
      </c>
      <c r="R17" s="3">
        <v>5</v>
      </c>
      <c r="S17" s="3">
        <v>14</v>
      </c>
      <c r="T17" s="3">
        <v>11</v>
      </c>
      <c r="U17" s="3">
        <v>2.59</v>
      </c>
      <c r="V17" s="3">
        <v>0</v>
      </c>
      <c r="W17" s="3">
        <v>0</v>
      </c>
      <c r="X17" s="3">
        <v>0</v>
      </c>
      <c r="Y17" s="3">
        <v>0</v>
      </c>
      <c r="Z17" s="3">
        <v>66</v>
      </c>
      <c r="AA17" s="3">
        <v>256</v>
      </c>
      <c r="AB17" s="3">
        <v>0.39200000000000002</v>
      </c>
      <c r="AC17" s="3">
        <v>4</v>
      </c>
      <c r="AD17" s="3">
        <v>0</v>
      </c>
      <c r="AE17" s="3">
        <v>0</v>
      </c>
      <c r="AF17" s="3">
        <v>3</v>
      </c>
      <c r="AG17" s="3">
        <v>0</v>
      </c>
      <c r="AH17" s="3">
        <v>2</v>
      </c>
      <c r="AI17" s="3">
        <v>0</v>
      </c>
    </row>
    <row r="18" spans="1:35" x14ac:dyDescent="0.3">
      <c r="A18" s="9">
        <f>VLOOKUP(B18&amp;" "&amp;C18,키!$A$1:$B$531,2)</f>
        <v>49</v>
      </c>
      <c r="B18" s="4" t="s">
        <v>41</v>
      </c>
      <c r="C18" s="3" t="s">
        <v>20</v>
      </c>
      <c r="D18" s="13">
        <f>IF(M18/G18&gt;3.5,1,2)</f>
        <v>2</v>
      </c>
      <c r="E18" s="13" t="str">
        <f>IF(M18/G18&lt;3.5,IF(AND(F18&lt;=3.5,M18&gt;=50),"A",IF(AND(F18&lt;=5.25,M18&gt;=35),"B","C")),IF(OR(AND(F18&lt;=4,M18&gt;=150),AND(F18&lt;=3.5,M18&gt;=130)),"A",IF(OR(AND(F18&lt;=4.5,M18&gt;=80),AND(F18&lt;=5.5,M18&gt;=130)),"B","C")))</f>
        <v>C</v>
      </c>
      <c r="F18" s="5">
        <v>7.64</v>
      </c>
      <c r="G18" s="3">
        <v>33</v>
      </c>
      <c r="H18" s="3">
        <v>0</v>
      </c>
      <c r="I18" s="3">
        <v>1</v>
      </c>
      <c r="J18" s="3">
        <v>0</v>
      </c>
      <c r="K18" s="3">
        <v>2</v>
      </c>
      <c r="L18" s="3">
        <v>0</v>
      </c>
      <c r="M18" s="3">
        <v>33</v>
      </c>
      <c r="N18" s="3">
        <v>46</v>
      </c>
      <c r="O18" s="3">
        <v>5</v>
      </c>
      <c r="P18" s="3">
        <v>14</v>
      </c>
      <c r="Q18" s="3">
        <v>3</v>
      </c>
      <c r="R18" s="3">
        <v>21</v>
      </c>
      <c r="S18" s="3">
        <v>28</v>
      </c>
      <c r="T18" s="3">
        <v>28</v>
      </c>
      <c r="U18" s="3">
        <v>1.82</v>
      </c>
      <c r="V18" s="3">
        <v>0</v>
      </c>
      <c r="W18" s="3">
        <v>0</v>
      </c>
      <c r="X18" s="3">
        <v>0</v>
      </c>
      <c r="Y18" s="3">
        <v>0</v>
      </c>
      <c r="Z18" s="3">
        <v>154</v>
      </c>
      <c r="AA18" s="3">
        <v>562</v>
      </c>
      <c r="AB18" s="3">
        <v>0.33800000000000002</v>
      </c>
      <c r="AC18" s="3">
        <v>7</v>
      </c>
      <c r="AD18" s="3">
        <v>0</v>
      </c>
      <c r="AE18" s="3">
        <v>0</v>
      </c>
      <c r="AF18" s="3">
        <v>1</v>
      </c>
      <c r="AG18" s="3">
        <v>0</v>
      </c>
      <c r="AH18" s="3">
        <v>4</v>
      </c>
      <c r="AI18" s="3">
        <v>0</v>
      </c>
    </row>
    <row r="19" spans="1:35" x14ac:dyDescent="0.3">
      <c r="A19" s="9">
        <f>VLOOKUP(B19&amp;" "&amp;C19,키!$A$1:$B$531,2)</f>
        <v>378</v>
      </c>
      <c r="B19" s="4" t="s">
        <v>32</v>
      </c>
      <c r="C19" s="3" t="s">
        <v>20</v>
      </c>
      <c r="D19" s="13">
        <f>IF(M19/G19&gt;3.5,1,2)</f>
        <v>2</v>
      </c>
      <c r="E19" s="13" t="str">
        <f>IF(M19/G19&lt;3.5,IF(AND(F19&lt;=3.5,M19&gt;=50),"A",IF(AND(F19&lt;=5.25,M19&gt;=35),"B","C")),IF(OR(AND(F19&lt;=4,M19&gt;=150),AND(F19&lt;=3.5,M19&gt;=130)),"A",IF(OR(AND(F19&lt;=4.5,M19&gt;=80),AND(F19&lt;=5.5,M19&gt;=130)),"B","C")))</f>
        <v>C</v>
      </c>
      <c r="F19" s="5">
        <v>5.14</v>
      </c>
      <c r="G19" s="3">
        <v>26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28</v>
      </c>
      <c r="N19" s="3">
        <v>33</v>
      </c>
      <c r="O19" s="3">
        <v>2</v>
      </c>
      <c r="P19" s="3">
        <v>14</v>
      </c>
      <c r="Q19" s="3">
        <v>2</v>
      </c>
      <c r="R19" s="3">
        <v>13</v>
      </c>
      <c r="S19" s="3">
        <v>18</v>
      </c>
      <c r="T19" s="3">
        <v>16</v>
      </c>
      <c r="U19" s="3">
        <v>1.68</v>
      </c>
      <c r="V19" s="3">
        <v>0</v>
      </c>
      <c r="W19" s="3">
        <v>0</v>
      </c>
      <c r="X19" s="3">
        <v>0</v>
      </c>
      <c r="Y19" s="3">
        <v>0</v>
      </c>
      <c r="Z19" s="3">
        <v>126</v>
      </c>
      <c r="AA19" s="3">
        <v>477</v>
      </c>
      <c r="AB19" s="3">
        <v>0.308</v>
      </c>
      <c r="AC19" s="3">
        <v>3</v>
      </c>
      <c r="AD19" s="3">
        <v>0</v>
      </c>
      <c r="AE19" s="3">
        <v>2</v>
      </c>
      <c r="AF19" s="3">
        <v>1</v>
      </c>
      <c r="AG19" s="3">
        <v>0</v>
      </c>
      <c r="AH19" s="3">
        <v>1</v>
      </c>
      <c r="AI19" s="3">
        <v>0</v>
      </c>
    </row>
    <row r="20" spans="1:35" x14ac:dyDescent="0.3">
      <c r="A20" s="9">
        <f>VLOOKUP(B20&amp;" "&amp;C20,키!$A$1:$B$531,2)</f>
        <v>126</v>
      </c>
      <c r="B20" s="4" t="s">
        <v>24</v>
      </c>
      <c r="C20" s="3" t="s">
        <v>20</v>
      </c>
      <c r="D20" s="13">
        <f>IF(M20/G20&gt;3.5,1,2)</f>
        <v>2</v>
      </c>
      <c r="E20" s="13" t="str">
        <f>IF(M20/G20&lt;3.5,IF(AND(F20&lt;=3.5,M20&gt;=50),"A",IF(AND(F20&lt;=5.25,M20&gt;=35),"B","C")),IF(OR(AND(F20&lt;=4,M20&gt;=150),AND(F20&lt;=3.5,M20&gt;=130)),"A",IF(OR(AND(F20&lt;=4.5,M20&gt;=80),AND(F20&lt;=5.5,M20&gt;=130)),"B","C")))</f>
        <v>C</v>
      </c>
      <c r="F20" s="5">
        <v>3.48</v>
      </c>
      <c r="G20" s="3">
        <v>17</v>
      </c>
      <c r="H20" s="3">
        <v>1</v>
      </c>
      <c r="I20" s="3">
        <v>0</v>
      </c>
      <c r="J20" s="3">
        <v>0</v>
      </c>
      <c r="K20" s="3">
        <v>0</v>
      </c>
      <c r="L20" s="3">
        <v>1</v>
      </c>
      <c r="M20" s="6">
        <v>20.666666666666668</v>
      </c>
      <c r="N20" s="3">
        <v>26</v>
      </c>
      <c r="O20" s="3">
        <v>3</v>
      </c>
      <c r="P20" s="3">
        <v>4</v>
      </c>
      <c r="Q20" s="3">
        <v>2</v>
      </c>
      <c r="R20" s="3">
        <v>19</v>
      </c>
      <c r="S20" s="3">
        <v>9</v>
      </c>
      <c r="T20" s="3">
        <v>8</v>
      </c>
      <c r="U20" s="3">
        <v>1.45</v>
      </c>
      <c r="V20" s="3">
        <v>0</v>
      </c>
      <c r="W20" s="3">
        <v>0</v>
      </c>
      <c r="X20" s="3">
        <v>0</v>
      </c>
      <c r="Y20" s="3">
        <v>0</v>
      </c>
      <c r="Z20" s="3">
        <v>91</v>
      </c>
      <c r="AA20" s="3">
        <v>343</v>
      </c>
      <c r="AB20" s="3">
        <v>0.31</v>
      </c>
      <c r="AC20" s="3">
        <v>3</v>
      </c>
      <c r="AD20" s="3">
        <v>0</v>
      </c>
      <c r="AE20" s="3">
        <v>0</v>
      </c>
      <c r="AF20" s="3">
        <v>1</v>
      </c>
      <c r="AG20" s="3">
        <v>0</v>
      </c>
      <c r="AH20" s="3">
        <v>1</v>
      </c>
      <c r="AI20" s="3">
        <v>0</v>
      </c>
    </row>
    <row r="21" spans="1:35" x14ac:dyDescent="0.3">
      <c r="A21" s="9">
        <f>VLOOKUP(B21&amp;" "&amp;C21,키!$A$1:$B$531,2)</f>
        <v>34</v>
      </c>
      <c r="B21" s="4" t="s">
        <v>25</v>
      </c>
      <c r="C21" s="3" t="s">
        <v>20</v>
      </c>
      <c r="D21" s="13">
        <f>IF(M21/G21&gt;3.5,1,2)</f>
        <v>2</v>
      </c>
      <c r="E21" s="13" t="str">
        <f>IF(M21/G21&lt;3.5,IF(AND(F21&lt;=3.5,M21&gt;=50),"A",IF(AND(F21&lt;=5.25,M21&gt;=35),"B","C")),IF(OR(AND(F21&lt;=4,M21&gt;=150),AND(F21&lt;=3.5,M21&gt;=130)),"A",IF(OR(AND(F21&lt;=4.5,M21&gt;=80),AND(F21&lt;=5.5,M21&gt;=130)),"B","C")))</f>
        <v>C</v>
      </c>
      <c r="F21" s="5">
        <v>3.72</v>
      </c>
      <c r="G21" s="3">
        <v>3</v>
      </c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6">
        <v>9.6666666666666661</v>
      </c>
      <c r="N21" s="3">
        <v>9</v>
      </c>
      <c r="O21" s="3">
        <v>1</v>
      </c>
      <c r="P21" s="3">
        <v>3</v>
      </c>
      <c r="Q21" s="3">
        <v>1</v>
      </c>
      <c r="R21" s="3">
        <v>7</v>
      </c>
      <c r="S21" s="3">
        <v>5</v>
      </c>
      <c r="T21" s="3">
        <v>4</v>
      </c>
      <c r="U21" s="3">
        <v>1.24</v>
      </c>
      <c r="V21" s="3">
        <v>0</v>
      </c>
      <c r="W21" s="3">
        <v>0</v>
      </c>
      <c r="X21" s="3">
        <v>0</v>
      </c>
      <c r="Y21" s="3">
        <v>0</v>
      </c>
      <c r="Z21" s="3">
        <v>44</v>
      </c>
      <c r="AA21" s="3">
        <v>172</v>
      </c>
      <c r="AB21" s="3">
        <v>0.22500000000000001</v>
      </c>
      <c r="AC21" s="3">
        <v>3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3">
      <c r="A22" s="9">
        <f>VLOOKUP(B22&amp;" "&amp;C22,키!$A$1:$B$531,2)</f>
        <v>252</v>
      </c>
      <c r="B22" s="4" t="s">
        <v>23</v>
      </c>
      <c r="C22" s="3" t="s">
        <v>20</v>
      </c>
      <c r="D22" s="13">
        <f>IF(M22/G22&gt;3.5,1,2)</f>
        <v>2</v>
      </c>
      <c r="E22" s="13" t="str">
        <f>IF(M22/G22&lt;3.5,IF(AND(F22&lt;=3.5,M22&gt;=50),"A",IF(AND(F22&lt;=5.25,M22&gt;=35),"B","C")),IF(OR(AND(F22&lt;=4,M22&gt;=150),AND(F22&lt;=3.5,M22&gt;=130)),"A",IF(OR(AND(F22&lt;=4.5,M22&gt;=80),AND(F22&lt;=5.5,M22&gt;=130)),"B","C")))</f>
        <v>C</v>
      </c>
      <c r="F22" s="5">
        <v>3.38</v>
      </c>
      <c r="G22" s="3">
        <v>13</v>
      </c>
      <c r="H22" s="3">
        <v>0</v>
      </c>
      <c r="I22" s="3">
        <v>0</v>
      </c>
      <c r="J22" s="3">
        <v>0</v>
      </c>
      <c r="K22" s="3">
        <v>2</v>
      </c>
      <c r="L22" s="3" t="s">
        <v>21</v>
      </c>
      <c r="M22" s="13">
        <v>8</v>
      </c>
      <c r="N22" s="3">
        <v>12</v>
      </c>
      <c r="O22" s="3">
        <v>0</v>
      </c>
      <c r="P22" s="3">
        <v>4</v>
      </c>
      <c r="Q22" s="3">
        <v>3</v>
      </c>
      <c r="R22" s="3">
        <v>7</v>
      </c>
      <c r="S22" s="3">
        <v>7</v>
      </c>
      <c r="T22" s="3">
        <v>3</v>
      </c>
      <c r="U22" s="3">
        <v>2</v>
      </c>
      <c r="V22" s="3">
        <v>0</v>
      </c>
      <c r="W22" s="3">
        <v>0</v>
      </c>
      <c r="X22" s="3">
        <v>0</v>
      </c>
      <c r="Y22" s="3">
        <v>1</v>
      </c>
      <c r="Z22" s="3">
        <v>43</v>
      </c>
      <c r="AA22" s="3">
        <v>153</v>
      </c>
      <c r="AB22" s="3">
        <v>0.35299999999999998</v>
      </c>
      <c r="AC22" s="3">
        <v>1</v>
      </c>
      <c r="AD22" s="3">
        <v>0</v>
      </c>
      <c r="AE22" s="3">
        <v>0</v>
      </c>
      <c r="AF22" s="3">
        <v>2</v>
      </c>
      <c r="AG22" s="3">
        <v>0</v>
      </c>
      <c r="AH22" s="3">
        <v>0</v>
      </c>
      <c r="AI22" s="3">
        <v>0</v>
      </c>
    </row>
    <row r="23" spans="1:35" x14ac:dyDescent="0.3">
      <c r="A23" s="9">
        <f>VLOOKUP(B23&amp;" "&amp;C23,키!$A$1:$B$531,2)</f>
        <v>487</v>
      </c>
      <c r="B23" s="4" t="s">
        <v>44</v>
      </c>
      <c r="C23" s="3" t="s">
        <v>20</v>
      </c>
      <c r="D23" s="13">
        <f>IF(M23/G23&gt;3.5,1,2)</f>
        <v>2</v>
      </c>
      <c r="E23" s="13" t="str">
        <f>IF(M23/G23&lt;3.5,IF(AND(F23&lt;=3.5,M23&gt;=50),"A",IF(AND(F23&lt;=5.25,M23&gt;=35),"B","C")),IF(OR(AND(F23&lt;=4,M23&gt;=150),AND(F23&lt;=3.5,M23&gt;=130)),"A",IF(OR(AND(F23&lt;=4.5,M23&gt;=80),AND(F23&lt;=5.5,M23&gt;=130)),"B","C")))</f>
        <v>C</v>
      </c>
      <c r="F23" s="5">
        <v>12.91</v>
      </c>
      <c r="G23" s="3">
        <v>3</v>
      </c>
      <c r="H23" s="3">
        <v>0</v>
      </c>
      <c r="I23" s="3">
        <v>2</v>
      </c>
      <c r="J23" s="3">
        <v>0</v>
      </c>
      <c r="K23" s="3">
        <v>0</v>
      </c>
      <c r="L23" s="3">
        <v>0</v>
      </c>
      <c r="M23" s="6">
        <v>7.666666666666667</v>
      </c>
      <c r="N23" s="3">
        <v>11</v>
      </c>
      <c r="O23" s="3">
        <v>2</v>
      </c>
      <c r="P23" s="3">
        <v>11</v>
      </c>
      <c r="Q23" s="3">
        <v>0</v>
      </c>
      <c r="R23" s="3">
        <v>6</v>
      </c>
      <c r="S23" s="3">
        <v>11</v>
      </c>
      <c r="T23" s="3">
        <v>11</v>
      </c>
      <c r="U23" s="3">
        <v>2.87</v>
      </c>
      <c r="V23" s="3">
        <v>0</v>
      </c>
      <c r="W23" s="3">
        <v>0</v>
      </c>
      <c r="X23" s="3">
        <v>0</v>
      </c>
      <c r="Y23" s="3">
        <v>0</v>
      </c>
      <c r="Z23" s="3">
        <v>45</v>
      </c>
      <c r="AA23" s="3">
        <v>186</v>
      </c>
      <c r="AB23" s="3">
        <v>0.32400000000000001</v>
      </c>
      <c r="AC23" s="3">
        <v>3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1</v>
      </c>
    </row>
    <row r="24" spans="1:35" x14ac:dyDescent="0.3">
      <c r="A24" s="9">
        <f>VLOOKUP(B24&amp;" "&amp;C24,키!$A$1:$B$531,2)</f>
        <v>172</v>
      </c>
      <c r="B24" s="4" t="s">
        <v>27</v>
      </c>
      <c r="C24" s="3" t="s">
        <v>20</v>
      </c>
      <c r="D24" s="13">
        <f>IF(M24/G24&gt;3.5,1,2)</f>
        <v>2</v>
      </c>
      <c r="E24" s="13" t="str">
        <f>IF(M24/G24&lt;3.5,IF(AND(F24&lt;=3.5,M24&gt;=50),"A",IF(AND(F24&lt;=5.25,M24&gt;=35),"B","C")),IF(OR(AND(F24&lt;=4,M24&gt;=150),AND(F24&lt;=3.5,M24&gt;=130)),"A",IF(OR(AND(F24&lt;=4.5,M24&gt;=80),AND(F24&lt;=5.5,M24&gt;=130)),"B","C")))</f>
        <v>C</v>
      </c>
      <c r="F24" s="5">
        <v>4.26</v>
      </c>
      <c r="G24" s="3">
        <v>6</v>
      </c>
      <c r="H24" s="3">
        <v>0</v>
      </c>
      <c r="I24" s="3">
        <v>0</v>
      </c>
      <c r="J24" s="3">
        <v>0</v>
      </c>
      <c r="K24" s="3">
        <v>0</v>
      </c>
      <c r="L24" s="3" t="s">
        <v>21</v>
      </c>
      <c r="M24" s="6">
        <v>6.333333333333333</v>
      </c>
      <c r="N24" s="3">
        <v>7</v>
      </c>
      <c r="O24" s="3">
        <v>0</v>
      </c>
      <c r="P24" s="3">
        <v>5</v>
      </c>
      <c r="Q24" s="3">
        <v>0</v>
      </c>
      <c r="R24" s="3">
        <v>4</v>
      </c>
      <c r="S24" s="3">
        <v>3</v>
      </c>
      <c r="T24" s="3">
        <v>3</v>
      </c>
      <c r="U24" s="3">
        <v>1.89</v>
      </c>
      <c r="V24" s="3">
        <v>0</v>
      </c>
      <c r="W24" s="3">
        <v>0</v>
      </c>
      <c r="X24" s="3">
        <v>0</v>
      </c>
      <c r="Y24" s="3">
        <v>0</v>
      </c>
      <c r="Z24" s="3">
        <v>29</v>
      </c>
      <c r="AA24" s="3">
        <v>105</v>
      </c>
      <c r="AB24" s="3">
        <v>0.29199999999999998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1</v>
      </c>
      <c r="AI24" s="3">
        <v>0</v>
      </c>
    </row>
    <row r="25" spans="1:35" x14ac:dyDescent="0.3">
      <c r="A25" s="9">
        <f>VLOOKUP(B25&amp;" "&amp;C25,키!$A$1:$B$531,2)</f>
        <v>448</v>
      </c>
      <c r="B25" s="4" t="s">
        <v>45</v>
      </c>
      <c r="C25" s="3" t="s">
        <v>20</v>
      </c>
      <c r="D25" s="13">
        <f>IF(M25/G25&gt;3.5,1,2)</f>
        <v>2</v>
      </c>
      <c r="E25" s="13" t="str">
        <f>IF(M25/G25&lt;3.5,IF(AND(F25&lt;=3.5,M25&gt;=50),"A",IF(AND(F25&lt;=5.25,M25&gt;=35),"B","C")),IF(OR(AND(F25&lt;=4,M25&gt;=150),AND(F25&lt;=3.5,M25&gt;=130)),"A",IF(OR(AND(F25&lt;=4.5,M25&gt;=80),AND(F25&lt;=5.5,M25&gt;=130)),"B","C")))</f>
        <v>C</v>
      </c>
      <c r="F25" s="5">
        <v>13.5</v>
      </c>
      <c r="G25" s="3">
        <v>3</v>
      </c>
      <c r="H25" s="3">
        <v>0</v>
      </c>
      <c r="I25" s="3">
        <v>0</v>
      </c>
      <c r="J25" s="3">
        <v>0</v>
      </c>
      <c r="K25" s="3">
        <v>0</v>
      </c>
      <c r="L25" s="3" t="s">
        <v>21</v>
      </c>
      <c r="M25" s="6">
        <v>5.333333333333333</v>
      </c>
      <c r="N25" s="3">
        <v>12</v>
      </c>
      <c r="O25" s="3">
        <v>2</v>
      </c>
      <c r="P25" s="3">
        <v>3</v>
      </c>
      <c r="Q25" s="3">
        <v>1</v>
      </c>
      <c r="R25" s="3">
        <v>5</v>
      </c>
      <c r="S25" s="3">
        <v>8</v>
      </c>
      <c r="T25" s="3">
        <v>8</v>
      </c>
      <c r="U25" s="3">
        <v>2.81</v>
      </c>
      <c r="V25" s="3">
        <v>0</v>
      </c>
      <c r="W25" s="3">
        <v>0</v>
      </c>
      <c r="X25" s="3">
        <v>0</v>
      </c>
      <c r="Y25" s="3">
        <v>0</v>
      </c>
      <c r="Z25" s="3">
        <v>31</v>
      </c>
      <c r="AA25" s="3">
        <v>126</v>
      </c>
      <c r="AB25" s="3">
        <v>0.44400000000000001</v>
      </c>
      <c r="AC25" s="3">
        <v>4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3">
      <c r="A26" s="9">
        <f>VLOOKUP(B26&amp;" "&amp;C26,키!$A$1:$B$531,2)</f>
        <v>76</v>
      </c>
      <c r="B26" s="4" t="s">
        <v>19</v>
      </c>
      <c r="C26" s="3" t="s">
        <v>20</v>
      </c>
      <c r="D26" s="13">
        <f>IF(M26/G26&gt;3.5,1,2)</f>
        <v>2</v>
      </c>
      <c r="E26" s="13" t="str">
        <f>IF(M26/G26&lt;3.5,IF(AND(F26&lt;=3.5,M26&gt;=50),"A",IF(AND(F26&lt;=5.25,M26&gt;=35),"B","C")),IF(OR(AND(F26&lt;=4,M26&gt;=150),AND(F26&lt;=3.5,M26&gt;=130)),"A",IF(OR(AND(F26&lt;=4.5,M26&gt;=80),AND(F26&lt;=5.5,M26&gt;=130)),"B","C")))</f>
        <v>C</v>
      </c>
      <c r="F26" s="5">
        <v>0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 t="s">
        <v>21</v>
      </c>
      <c r="M26" s="13">
        <v>2</v>
      </c>
      <c r="N26" s="3">
        <v>1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3">
        <v>0.5</v>
      </c>
      <c r="V26" s="3">
        <v>0</v>
      </c>
      <c r="W26" s="3">
        <v>0</v>
      </c>
      <c r="X26" s="3">
        <v>0</v>
      </c>
      <c r="Y26" s="3">
        <v>0</v>
      </c>
      <c r="Z26" s="3">
        <v>7</v>
      </c>
      <c r="AA26" s="3">
        <v>32</v>
      </c>
      <c r="AB26" s="3">
        <v>0.14299999999999999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3">
      <c r="A27" s="9">
        <f>VLOOKUP(B27&amp;" "&amp;C27,키!$A$1:$B$531,2)</f>
        <v>389</v>
      </c>
      <c r="B27" s="4" t="s">
        <v>46</v>
      </c>
      <c r="C27" s="3" t="s">
        <v>20</v>
      </c>
      <c r="D27" s="13">
        <f>IF(M27/G27&gt;3.5,1,2)</f>
        <v>2</v>
      </c>
      <c r="E27" s="13" t="str">
        <f>IF(M27/G27&lt;3.5,IF(AND(F27&lt;=3.5,M27&gt;=50),"A",IF(AND(F27&lt;=5.25,M27&gt;=35),"B","C")),IF(OR(AND(F27&lt;=4,M27&gt;=150),AND(F27&lt;=3.5,M27&gt;=130)),"A",IF(OR(AND(F27&lt;=4.5,M27&gt;=80),AND(F27&lt;=5.5,M27&gt;=130)),"B","C")))</f>
        <v>C</v>
      </c>
      <c r="F27" s="5">
        <v>36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  <c r="L27" s="3" t="s">
        <v>21</v>
      </c>
      <c r="M27" s="13">
        <v>1</v>
      </c>
      <c r="N27" s="3">
        <v>4</v>
      </c>
      <c r="O27" s="3">
        <v>1</v>
      </c>
      <c r="P27" s="3">
        <v>0</v>
      </c>
      <c r="Q27" s="3">
        <v>1</v>
      </c>
      <c r="R27" s="3">
        <v>0</v>
      </c>
      <c r="S27" s="3">
        <v>4</v>
      </c>
      <c r="T27" s="3">
        <v>4</v>
      </c>
      <c r="U27" s="3">
        <v>4</v>
      </c>
      <c r="V27" s="3">
        <v>0</v>
      </c>
      <c r="W27" s="3">
        <v>0</v>
      </c>
      <c r="X27" s="3">
        <v>0</v>
      </c>
      <c r="Y27" s="3">
        <v>0</v>
      </c>
      <c r="Z27" s="3">
        <v>8</v>
      </c>
      <c r="AA27" s="3">
        <v>31</v>
      </c>
      <c r="AB27" s="3">
        <v>0.57099999999999995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</sheetData>
  <autoFilter ref="A1:AI27">
    <sortState ref="A2:AI27">
      <sortCondition ref="E1:E27"/>
    </sortState>
  </autoFilter>
  <phoneticPr fontId="4" type="noConversion"/>
  <hyperlinks>
    <hyperlink ref="F1" r:id="rId1" tooltip="평균자책점" display="javascript:sort('ERA_RT');"/>
    <hyperlink ref="G1" r:id="rId2" tooltip="경기" display="javascript:sort('GAME_CN');"/>
    <hyperlink ref="H1" r:id="rId3" tooltip="승리" display="javascript:sort('W_CN');"/>
    <hyperlink ref="I1" r:id="rId4" tooltip="패배" display="javascript:sort('L_CN');"/>
    <hyperlink ref="J1" r:id="rId5" tooltip="세이브" display="javascript:sort('SV_CN');"/>
    <hyperlink ref="K1" r:id="rId6" tooltip="홀드" display="javascript:sort('HOLD_CN');"/>
    <hyperlink ref="L1" r:id="rId7" tooltip="승률" display="javascript:sort('WRA_RT');"/>
    <hyperlink ref="M1" r:id="rId8" tooltip="이닝" display="javascript:sort('INN2_CN');"/>
    <hyperlink ref="N1" r:id="rId9" tooltip="피안타" display="javascript:sort('HIT_CN');"/>
    <hyperlink ref="O1" r:id="rId10" tooltip="홈런" display="javascript:sort('HR_CN');"/>
    <hyperlink ref="P1" r:id="rId11" tooltip="볼넷" display="javascript:sort('BB_CN');"/>
    <hyperlink ref="Q1" r:id="rId12" tooltip="사구" display="javascript:sort('HP_CN');"/>
    <hyperlink ref="R1" r:id="rId13" tooltip="삼진" display="javascript:sort('KK_CN');"/>
    <hyperlink ref="S1" r:id="rId14" tooltip="실점" display="javascript:sort('R_CN');"/>
    <hyperlink ref="T1" r:id="rId15" tooltip="자책점" display="javascript:sort('ER_CN');"/>
    <hyperlink ref="U1" r:id="rId16" tooltip="이닝당 출루허용률" display="javascript:sort('WHIP_RT');"/>
    <hyperlink ref="B26" r:id="rId17" display="http://www.koreabaseball.com/Record/Player/PitcherDetail/Basic.aspx?playerId=66492"/>
    <hyperlink ref="B2" r:id="rId18" display="http://www.koreabaseball.com/Record/Player/PitcherDetail/Basic.aspx?playerId=61411"/>
    <hyperlink ref="B22" r:id="rId19" display="http://www.koreabaseball.com/Record/Player/PitcherDetail/Basic.aspx?playerId=72649"/>
    <hyperlink ref="B20" r:id="rId20" display="http://www.koreabaseball.com/Record/Player/PitcherDetail/Basic.aspx?playerId=60457"/>
    <hyperlink ref="B21" r:id="rId21" display="http://www.koreabaseball.com/Record/Retire/Pitcher.aspx?playerId=71851"/>
    <hyperlink ref="B5" r:id="rId22" display="http://www.koreabaseball.com/Record/Player/PitcherDetail/Basic.aspx?playerId=99445"/>
    <hyperlink ref="B24" r:id="rId23" display="http://www.koreabaseball.com/Record/Player/PitcherDetail/Basic.aspx?playerId=79448"/>
    <hyperlink ref="B3" r:id="rId24" display="http://www.koreabaseball.com/Record/Player/PitcherDetail/Basic.aspx?playerId=74454"/>
    <hyperlink ref="B4" r:id="rId25" display="http://www.koreabaseball.com/Record/Player/PitcherDetail/Basic.aspx?playerId=76455"/>
    <hyperlink ref="B7" r:id="rId26" display="http://www.koreabaseball.com/Record/Player/PitcherDetail/Basic.aspx?playerId=61365"/>
    <hyperlink ref="B6" r:id="rId27" display="http://www.koreabaseball.com/Record/Player/PitcherDetail/Basic.aspx?playerId=77927"/>
    <hyperlink ref="B19" r:id="rId28" display="http://www.koreabaseball.com/Record/Player/PitcherDetail/Basic.aspx?playerId=66493"/>
    <hyperlink ref="B15" r:id="rId29" display="http://www.koreabaseball.com/Record/Retire/Pitcher.aspx?playerId=66402"/>
    <hyperlink ref="B8" r:id="rId30" display="http://www.koreabaseball.com/Record/Player/PitcherDetail/Basic.aspx?playerId=77446"/>
    <hyperlink ref="B11" r:id="rId31" display="http://www.koreabaseball.com/Record/Retire/Pitcher.aspx?playerId=72463"/>
    <hyperlink ref="B13" r:id="rId32" display="http://www.koreabaseball.com/Record/Player/PitcherDetail/Basic.aspx?playerId=79440"/>
    <hyperlink ref="B9" r:id="rId33" display="http://www.koreabaseball.com/Record/Player/PitcherDetail/Basic.aspx?playerId=76355"/>
    <hyperlink ref="B14" r:id="rId34" display="http://www.koreabaseball.com/Record/Player/PitcherDetail/Basic.aspx?playerId=76461"/>
    <hyperlink ref="B10" r:id="rId35" display="http://www.koreabaseball.com/Record/Player/PitcherDetail/Basic.aspx?playerId=74630"/>
    <hyperlink ref="B16" r:id="rId36" display="http://www.koreabaseball.com/Record/Retire/Pitcher.aspx?playerId=66423"/>
    <hyperlink ref="B18" r:id="rId37" display="http://www.koreabaseball.com/Record/Player/PitcherDetail/Basic.aspx?playerId=79791"/>
    <hyperlink ref="B17" r:id="rId38" display="http://www.koreabaseball.com/Record/Retire/Pitcher.aspx?playerId=66440"/>
    <hyperlink ref="B12" r:id="rId39" display="http://www.koreabaseball.com/Record/Retire/Pitcher.aspx?playerId=66446"/>
    <hyperlink ref="B23" r:id="rId40" display="http://www.koreabaseball.com/Record/Player/PitcherDetail/Basic.aspx?playerId=66451"/>
    <hyperlink ref="B25" r:id="rId41" display="http://www.koreabaseball.com/Record/Retire/Pitcher.aspx?playerId=75268"/>
    <hyperlink ref="B27" r:id="rId42" display="http://www.koreabaseball.com/Record/Player/PitcherDetail/Basic.aspx?playerId=61457"/>
    <hyperlink ref="V1" r:id="rId43" tooltip="완투" display="javascript:sort('CG_CN');"/>
    <hyperlink ref="W1" r:id="rId44" tooltip="완봉" display="javascript:sort('SHO_CN');"/>
    <hyperlink ref="X1" r:id="rId45" tooltip="퀄리티스타트" display="javascript:sort('QS_CN');"/>
    <hyperlink ref="Y1" r:id="rId46" tooltip="블론세이브" display="javascript:sort('BS_CN');"/>
    <hyperlink ref="Z1" r:id="rId47" tooltip="타자수" display="javascript:sort('PA_CN');"/>
    <hyperlink ref="AA1" r:id="rId48" tooltip="투구수" display="javascript:sort('PIT_CN');"/>
    <hyperlink ref="AB1" r:id="rId49" tooltip="피안타율" display="javascript:sort('OAVG_RT');"/>
    <hyperlink ref="AC1" r:id="rId50" tooltip="2루타" display="javascript:sort('H2_CN');"/>
    <hyperlink ref="AD1" r:id="rId51" tooltip="3루타" display="javascript:sort('H3_CN');"/>
    <hyperlink ref="AE1" r:id="rId52" tooltip="희생번트" display="javascript:sort('SH_CN');"/>
    <hyperlink ref="AF1" r:id="rId53" tooltip="희생플라이" display="javascript:sort('SF_CN');"/>
    <hyperlink ref="AG1" r:id="rId54" tooltip="고의4구" display="javascript:sort('IB_CN');"/>
    <hyperlink ref="AH1" r:id="rId55" tooltip="폭투" display="javascript:sort('WP_CN');"/>
    <hyperlink ref="AI1" r:id="rId56" tooltip="보크" display="javascript:sort('BK_CN');"/>
  </hyperlinks>
  <pageMargins left="0.7" right="0.7" top="0.75" bottom="0.75" header="0.3" footer="0.3"/>
  <pageSetup paperSize="9" orientation="portrait" horizontalDpi="4294967293" verticalDpi="4294967293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workbookViewId="0">
      <selection activeCell="A2" sqref="A2:XFD27"/>
    </sheetView>
  </sheetViews>
  <sheetFormatPr defaultRowHeight="16.5" x14ac:dyDescent="0.3"/>
  <cols>
    <col min="13" max="13" width="9.8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</row>
    <row r="2" spans="1:35" x14ac:dyDescent="0.3">
      <c r="A2" s="9">
        <f>VLOOKUP(B2&amp;" "&amp;C2,키!$A$1:$B$531,2)</f>
        <v>253</v>
      </c>
      <c r="B2" s="4" t="s">
        <v>72</v>
      </c>
      <c r="C2" s="3" t="s">
        <v>64</v>
      </c>
      <c r="D2" s="13">
        <f>IF(M2/G2&gt;3.5,1,2)</f>
        <v>1</v>
      </c>
      <c r="E2" s="13" t="str">
        <f>IF(M2/G2&lt;3.5,IF(AND(F2&lt;=3.5,M2&gt;=50),"A",IF(AND(F2&lt;=5.25,M2&gt;=35),"B","C")),IF(OR(AND(F2&lt;=4,M2&gt;=150),AND(F2&lt;=3.5,M2&gt;=130)),"A",IF(OR(AND(F2&lt;=4.5,M2&gt;=80),AND(F2&lt;=5.5,M2&gt;=130)),"B","C")))</f>
        <v>A</v>
      </c>
      <c r="F2" s="5">
        <v>3.9</v>
      </c>
      <c r="G2" s="3">
        <v>30</v>
      </c>
      <c r="H2" s="3">
        <v>15</v>
      </c>
      <c r="I2" s="3">
        <v>7</v>
      </c>
      <c r="J2" s="3">
        <v>0</v>
      </c>
      <c r="K2" s="3">
        <v>0</v>
      </c>
      <c r="L2" s="3">
        <v>0.68200000000000005</v>
      </c>
      <c r="M2" s="6">
        <v>168.66666666666666</v>
      </c>
      <c r="N2" s="3">
        <v>192</v>
      </c>
      <c r="O2" s="3">
        <v>19</v>
      </c>
      <c r="P2" s="3">
        <v>21</v>
      </c>
      <c r="Q2" s="3">
        <v>11</v>
      </c>
      <c r="R2" s="3">
        <v>99</v>
      </c>
      <c r="S2" s="3">
        <v>76</v>
      </c>
      <c r="T2" s="3">
        <v>73</v>
      </c>
      <c r="U2" s="3">
        <v>1.26</v>
      </c>
      <c r="V2" s="3">
        <v>0</v>
      </c>
      <c r="W2" s="3">
        <v>0</v>
      </c>
      <c r="X2" s="3">
        <v>11</v>
      </c>
      <c r="Y2" s="3">
        <v>0</v>
      </c>
      <c r="Z2" s="3">
        <v>718</v>
      </c>
      <c r="AA2" s="3">
        <v>2655</v>
      </c>
      <c r="AB2" s="3">
        <v>0.28599999999999998</v>
      </c>
      <c r="AC2" s="3">
        <v>35</v>
      </c>
      <c r="AD2" s="3">
        <v>6</v>
      </c>
      <c r="AE2" s="3">
        <v>7</v>
      </c>
      <c r="AF2" s="3">
        <v>8</v>
      </c>
      <c r="AG2" s="3">
        <v>0</v>
      </c>
      <c r="AH2" s="3">
        <v>2</v>
      </c>
      <c r="AI2" s="3">
        <v>1</v>
      </c>
    </row>
    <row r="3" spans="1:35" x14ac:dyDescent="0.3">
      <c r="A3" s="9">
        <f>VLOOKUP(B3&amp;" "&amp;C3,키!$A$1:$B$531,2)</f>
        <v>75</v>
      </c>
      <c r="B3" s="4" t="s">
        <v>67</v>
      </c>
      <c r="C3" s="3" t="s">
        <v>64</v>
      </c>
      <c r="D3" s="13">
        <f>IF(M3/G3&gt;3.5,1,2)</f>
        <v>2</v>
      </c>
      <c r="E3" s="13" t="str">
        <f>IF(M3/G3&lt;3.5,IF(AND(F3&lt;=3.5,M3&gt;=50),"A",IF(AND(F3&lt;=5.25,M3&gt;=35),"B","C")),IF(OR(AND(F3&lt;=4,M3&gt;=150),AND(F3&lt;=3.5,M3&gt;=130)),"A",IF(OR(AND(F3&lt;=4.5,M3&gt;=80),AND(F3&lt;=5.5,M3&gt;=130)),"B","C")))</f>
        <v>A</v>
      </c>
      <c r="F3" s="5">
        <v>2.6</v>
      </c>
      <c r="G3" s="3">
        <v>62</v>
      </c>
      <c r="H3" s="3">
        <v>2</v>
      </c>
      <c r="I3" s="3">
        <v>0</v>
      </c>
      <c r="J3" s="3">
        <v>36</v>
      </c>
      <c r="K3" s="3">
        <v>0</v>
      </c>
      <c r="L3" s="3">
        <v>1</v>
      </c>
      <c r="M3" s="6">
        <v>62.333333333333336</v>
      </c>
      <c r="N3" s="3">
        <v>66</v>
      </c>
      <c r="O3" s="3">
        <v>2</v>
      </c>
      <c r="P3" s="3">
        <v>7</v>
      </c>
      <c r="Q3" s="3">
        <v>0</v>
      </c>
      <c r="R3" s="3">
        <v>50</v>
      </c>
      <c r="S3" s="3">
        <v>19</v>
      </c>
      <c r="T3" s="3">
        <v>18</v>
      </c>
      <c r="U3" s="3">
        <v>1.17</v>
      </c>
      <c r="V3" s="3">
        <v>0</v>
      </c>
      <c r="W3" s="3">
        <v>0</v>
      </c>
      <c r="X3" s="3">
        <v>0</v>
      </c>
      <c r="Y3" s="3">
        <v>8</v>
      </c>
      <c r="Z3" s="3">
        <v>254</v>
      </c>
      <c r="AA3" s="3">
        <v>894</v>
      </c>
      <c r="AB3" s="3">
        <v>0.27400000000000002</v>
      </c>
      <c r="AC3" s="3">
        <v>7</v>
      </c>
      <c r="AD3" s="3">
        <v>2</v>
      </c>
      <c r="AE3" s="3">
        <v>3</v>
      </c>
      <c r="AF3" s="3">
        <v>3</v>
      </c>
      <c r="AG3" s="3">
        <v>0</v>
      </c>
      <c r="AH3" s="3">
        <v>4</v>
      </c>
      <c r="AI3" s="3">
        <v>0</v>
      </c>
    </row>
    <row r="4" spans="1:35" x14ac:dyDescent="0.3">
      <c r="A4" s="9">
        <f>VLOOKUP(B4&amp;" "&amp;C4,키!$A$1:$B$531,2)</f>
        <v>153</v>
      </c>
      <c r="B4" s="4" t="s">
        <v>74</v>
      </c>
      <c r="C4" s="3" t="s">
        <v>64</v>
      </c>
      <c r="D4" s="13">
        <f>IF(M4/G4&gt;3.5,1,2)</f>
        <v>2</v>
      </c>
      <c r="E4" s="13" t="str">
        <f>IF(M4/G4&lt;3.5,IF(AND(F4&lt;=3.5,M4&gt;=50),"A",IF(AND(F4&lt;=5.25,M4&gt;=35),"B","C")),IF(OR(AND(F4&lt;=4,M4&gt;=150),AND(F4&lt;=3.5,M4&gt;=130)),"A",IF(OR(AND(F4&lt;=4.5,M4&gt;=80),AND(F4&lt;=5.5,M4&gt;=130)),"B","C")))</f>
        <v>B</v>
      </c>
      <c r="F4" s="5">
        <v>4.0999999999999996</v>
      </c>
      <c r="G4" s="3">
        <v>61</v>
      </c>
      <c r="H4" s="3">
        <v>6</v>
      </c>
      <c r="I4" s="3">
        <v>1</v>
      </c>
      <c r="J4" s="3">
        <v>0</v>
      </c>
      <c r="K4" s="3">
        <v>12</v>
      </c>
      <c r="L4" s="3">
        <v>0.85699999999999998</v>
      </c>
      <c r="M4" s="6">
        <v>63.666666666666664</v>
      </c>
      <c r="N4" s="3">
        <v>61</v>
      </c>
      <c r="O4" s="3">
        <v>10</v>
      </c>
      <c r="P4" s="3">
        <v>34</v>
      </c>
      <c r="Q4" s="3">
        <v>4</v>
      </c>
      <c r="R4" s="3">
        <v>52</v>
      </c>
      <c r="S4" s="3">
        <v>33</v>
      </c>
      <c r="T4" s="3">
        <v>29</v>
      </c>
      <c r="U4" s="3">
        <v>1.49</v>
      </c>
      <c r="V4" s="3">
        <v>0</v>
      </c>
      <c r="W4" s="3">
        <v>0</v>
      </c>
      <c r="X4" s="3">
        <v>0</v>
      </c>
      <c r="Y4" s="3">
        <v>0</v>
      </c>
      <c r="Z4" s="3">
        <v>282</v>
      </c>
      <c r="AA4" s="3">
        <v>1114</v>
      </c>
      <c r="AB4" s="3">
        <v>0.26</v>
      </c>
      <c r="AC4" s="3">
        <v>16</v>
      </c>
      <c r="AD4" s="3">
        <v>2</v>
      </c>
      <c r="AE4" s="3">
        <v>2</v>
      </c>
      <c r="AF4" s="3">
        <v>7</v>
      </c>
      <c r="AG4" s="3">
        <v>0</v>
      </c>
      <c r="AH4" s="3">
        <v>1</v>
      </c>
      <c r="AI4" s="3">
        <v>0</v>
      </c>
    </row>
    <row r="5" spans="1:35" x14ac:dyDescent="0.3">
      <c r="A5" s="9">
        <f>VLOOKUP(B5&amp;" "&amp;C5,키!$A$1:$B$531,2)</f>
        <v>282</v>
      </c>
      <c r="B5" s="4" t="s">
        <v>75</v>
      </c>
      <c r="C5" s="3" t="s">
        <v>64</v>
      </c>
      <c r="D5" s="13">
        <f>IF(M5/G5&gt;3.5,1,2)</f>
        <v>2</v>
      </c>
      <c r="E5" s="13" t="str">
        <f>IF(M5/G5&lt;3.5,IF(AND(F5&lt;=3.5,M5&gt;=50),"A",IF(AND(F5&lt;=5.25,M5&gt;=35),"B","C")),IF(OR(AND(F5&lt;=4,M5&gt;=150),AND(F5&lt;=3.5,M5&gt;=130)),"A",IF(OR(AND(F5&lt;=4.5,M5&gt;=80),AND(F5&lt;=5.5,M5&gt;=130)),"B","C")))</f>
        <v>B</v>
      </c>
      <c r="F5" s="5">
        <v>4.41</v>
      </c>
      <c r="G5" s="3">
        <v>55</v>
      </c>
      <c r="H5" s="3">
        <v>3</v>
      </c>
      <c r="I5" s="3">
        <v>2</v>
      </c>
      <c r="J5" s="3">
        <v>2</v>
      </c>
      <c r="K5" s="3">
        <v>7</v>
      </c>
      <c r="L5" s="3">
        <v>0.6</v>
      </c>
      <c r="M5" s="3">
        <v>51</v>
      </c>
      <c r="N5" s="3">
        <v>50</v>
      </c>
      <c r="O5" s="3">
        <v>3</v>
      </c>
      <c r="P5" s="3">
        <v>17</v>
      </c>
      <c r="Q5" s="3">
        <v>4</v>
      </c>
      <c r="R5" s="3">
        <v>40</v>
      </c>
      <c r="S5" s="3">
        <v>25</v>
      </c>
      <c r="T5" s="3">
        <v>25</v>
      </c>
      <c r="U5" s="3">
        <v>1.31</v>
      </c>
      <c r="V5" s="3">
        <v>0</v>
      </c>
      <c r="W5" s="3">
        <v>0</v>
      </c>
      <c r="X5" s="3">
        <v>0</v>
      </c>
      <c r="Y5" s="3">
        <v>0</v>
      </c>
      <c r="Z5" s="3">
        <v>220</v>
      </c>
      <c r="AA5" s="3">
        <v>808</v>
      </c>
      <c r="AB5" s="3">
        <v>0.25900000000000001</v>
      </c>
      <c r="AC5" s="3">
        <v>7</v>
      </c>
      <c r="AD5" s="3">
        <v>1</v>
      </c>
      <c r="AE5" s="3">
        <v>4</v>
      </c>
      <c r="AF5" s="3">
        <v>2</v>
      </c>
      <c r="AG5" s="3">
        <v>0</v>
      </c>
      <c r="AH5" s="3">
        <v>0</v>
      </c>
      <c r="AI5" s="3">
        <v>0</v>
      </c>
    </row>
    <row r="6" spans="1:35" x14ac:dyDescent="0.3">
      <c r="A6" s="9">
        <f>VLOOKUP(B6&amp;" "&amp;C6,키!$A$1:$B$531,2)</f>
        <v>329</v>
      </c>
      <c r="B6" s="4" t="s">
        <v>76</v>
      </c>
      <c r="C6" s="3" t="s">
        <v>64</v>
      </c>
      <c r="D6" s="13">
        <f>IF(M6/G6&gt;3.5,1,2)</f>
        <v>2</v>
      </c>
      <c r="E6" s="13" t="str">
        <f>IF(M6/G6&lt;3.5,IF(AND(F6&lt;=3.5,M6&gt;=50),"A",IF(AND(F6&lt;=5.25,M6&gt;=35),"B","C")),IF(OR(AND(F6&lt;=4,M6&gt;=150),AND(F6&lt;=3.5,M6&gt;=130)),"A",IF(OR(AND(F6&lt;=4.5,M6&gt;=80),AND(F6&lt;=5.5,M6&gt;=130)),"B","C")))</f>
        <v>B</v>
      </c>
      <c r="F6" s="5">
        <v>4.45</v>
      </c>
      <c r="G6" s="3">
        <v>67</v>
      </c>
      <c r="H6" s="3">
        <v>5</v>
      </c>
      <c r="I6" s="3">
        <v>7</v>
      </c>
      <c r="J6" s="3">
        <v>0</v>
      </c>
      <c r="K6" s="3">
        <v>25</v>
      </c>
      <c r="L6" s="3">
        <v>0.41699999999999998</v>
      </c>
      <c r="M6" s="6">
        <v>64.666666666666671</v>
      </c>
      <c r="N6" s="3">
        <v>69</v>
      </c>
      <c r="O6" s="3">
        <v>3</v>
      </c>
      <c r="P6" s="3">
        <v>27</v>
      </c>
      <c r="Q6" s="3">
        <v>6</v>
      </c>
      <c r="R6" s="3">
        <v>56</v>
      </c>
      <c r="S6" s="3">
        <v>36</v>
      </c>
      <c r="T6" s="3">
        <v>32</v>
      </c>
      <c r="U6" s="3">
        <v>1.48</v>
      </c>
      <c r="V6" s="3">
        <v>0</v>
      </c>
      <c r="W6" s="3">
        <v>0</v>
      </c>
      <c r="X6" s="3">
        <v>0</v>
      </c>
      <c r="Y6" s="3">
        <v>2</v>
      </c>
      <c r="Z6" s="3">
        <v>290</v>
      </c>
      <c r="AA6" s="3">
        <v>1180</v>
      </c>
      <c r="AB6" s="3">
        <v>0.27200000000000002</v>
      </c>
      <c r="AC6" s="3">
        <v>13</v>
      </c>
      <c r="AD6" s="3">
        <v>3</v>
      </c>
      <c r="AE6" s="3">
        <v>2</v>
      </c>
      <c r="AF6" s="3">
        <v>1</v>
      </c>
      <c r="AG6" s="3">
        <v>1</v>
      </c>
      <c r="AH6" s="3">
        <v>5</v>
      </c>
      <c r="AI6" s="3">
        <v>0</v>
      </c>
    </row>
    <row r="7" spans="1:35" x14ac:dyDescent="0.3">
      <c r="A7" s="9">
        <f>VLOOKUP(B7&amp;" "&amp;C7,키!$A$1:$B$531,2)</f>
        <v>65</v>
      </c>
      <c r="B7" s="4" t="s">
        <v>78</v>
      </c>
      <c r="C7" s="3" t="s">
        <v>64</v>
      </c>
      <c r="D7" s="13">
        <f>IF(M7/G7&gt;3.5,1,2)</f>
        <v>2</v>
      </c>
      <c r="E7" s="13" t="str">
        <f>IF(M7/G7&lt;3.5,IF(AND(F7&lt;=3.5,M7&gt;=50),"A",IF(AND(F7&lt;=5.25,M7&gt;=35),"B","C")),IF(OR(AND(F7&lt;=4,M7&gt;=150),AND(F7&lt;=3.5,M7&gt;=130)),"A",IF(OR(AND(F7&lt;=4.5,M7&gt;=80),AND(F7&lt;=5.5,M7&gt;=130)),"B","C")))</f>
        <v>B</v>
      </c>
      <c r="F7" s="5">
        <v>4.62</v>
      </c>
      <c r="G7" s="3">
        <v>67</v>
      </c>
      <c r="H7" s="3">
        <v>6</v>
      </c>
      <c r="I7" s="3">
        <v>5</v>
      </c>
      <c r="J7" s="3">
        <v>0</v>
      </c>
      <c r="K7" s="3">
        <v>21</v>
      </c>
      <c r="L7" s="3">
        <v>0.54500000000000004</v>
      </c>
      <c r="M7" s="3">
        <v>74</v>
      </c>
      <c r="N7" s="3">
        <v>77</v>
      </c>
      <c r="O7" s="3">
        <v>6</v>
      </c>
      <c r="P7" s="3">
        <v>34</v>
      </c>
      <c r="Q7" s="3">
        <v>1</v>
      </c>
      <c r="R7" s="3">
        <v>76</v>
      </c>
      <c r="S7" s="3">
        <v>40</v>
      </c>
      <c r="T7" s="3">
        <v>38</v>
      </c>
      <c r="U7" s="3">
        <v>1.5</v>
      </c>
      <c r="V7" s="3">
        <v>0</v>
      </c>
      <c r="W7" s="3">
        <v>0</v>
      </c>
      <c r="X7" s="3">
        <v>0</v>
      </c>
      <c r="Y7" s="3">
        <v>6</v>
      </c>
      <c r="Z7" s="3">
        <v>331</v>
      </c>
      <c r="AA7" s="3">
        <v>1276</v>
      </c>
      <c r="AB7" s="3">
        <v>0.26700000000000002</v>
      </c>
      <c r="AC7" s="3">
        <v>14</v>
      </c>
      <c r="AD7" s="3">
        <v>4</v>
      </c>
      <c r="AE7" s="3">
        <v>3</v>
      </c>
      <c r="AF7" s="3">
        <v>5</v>
      </c>
      <c r="AG7" s="3">
        <v>2</v>
      </c>
      <c r="AH7" s="3">
        <v>2</v>
      </c>
      <c r="AI7" s="3">
        <v>0</v>
      </c>
    </row>
    <row r="8" spans="1:35" x14ac:dyDescent="0.3">
      <c r="A8" s="9">
        <f>VLOOKUP(B8&amp;" "&amp;C8,키!$A$1:$B$531,2)</f>
        <v>100</v>
      </c>
      <c r="B8" s="4" t="s">
        <v>81</v>
      </c>
      <c r="C8" s="3" t="s">
        <v>64</v>
      </c>
      <c r="D8" s="13">
        <f>IF(M8/G8&gt;3.5,1,2)</f>
        <v>2</v>
      </c>
      <c r="E8" s="13" t="str">
        <f>IF(M8/G8&lt;3.5,IF(AND(F8&lt;=3.5,M8&gt;=50),"A",IF(AND(F8&lt;=5.25,M8&gt;=35),"B","C")),IF(OR(AND(F8&lt;=4,M8&gt;=150),AND(F8&lt;=3.5,M8&gt;=130)),"A",IF(OR(AND(F8&lt;=4.5,M8&gt;=80),AND(F8&lt;=5.5,M8&gt;=130)),"B","C")))</f>
        <v>C</v>
      </c>
      <c r="F8" s="5">
        <v>5.26</v>
      </c>
      <c r="G8" s="3">
        <v>34</v>
      </c>
      <c r="H8" s="3">
        <v>1</v>
      </c>
      <c r="I8" s="3">
        <v>5</v>
      </c>
      <c r="J8" s="3">
        <v>0</v>
      </c>
      <c r="K8" s="3">
        <v>0</v>
      </c>
      <c r="L8" s="3">
        <v>0.16700000000000001</v>
      </c>
      <c r="M8" s="6">
        <v>63.333333333333336</v>
      </c>
      <c r="N8" s="3">
        <v>71</v>
      </c>
      <c r="O8" s="3">
        <v>9</v>
      </c>
      <c r="P8" s="3">
        <v>29</v>
      </c>
      <c r="Q8" s="3">
        <v>6</v>
      </c>
      <c r="R8" s="3">
        <v>28</v>
      </c>
      <c r="S8" s="3">
        <v>44</v>
      </c>
      <c r="T8" s="3">
        <v>37</v>
      </c>
      <c r="U8" s="3">
        <v>1.58</v>
      </c>
      <c r="V8" s="3">
        <v>0</v>
      </c>
      <c r="W8" s="3">
        <v>0</v>
      </c>
      <c r="X8" s="3">
        <v>1</v>
      </c>
      <c r="Y8" s="3">
        <v>0</v>
      </c>
      <c r="Z8" s="3">
        <v>288</v>
      </c>
      <c r="AA8" s="3">
        <v>1109</v>
      </c>
      <c r="AB8" s="3">
        <v>0.29099999999999998</v>
      </c>
      <c r="AC8" s="3">
        <v>7</v>
      </c>
      <c r="AD8" s="3">
        <v>2</v>
      </c>
      <c r="AE8" s="3">
        <v>6</v>
      </c>
      <c r="AF8" s="3">
        <v>3</v>
      </c>
      <c r="AG8" s="3">
        <v>0</v>
      </c>
      <c r="AH8" s="3">
        <v>5</v>
      </c>
      <c r="AI8" s="3">
        <v>0</v>
      </c>
    </row>
    <row r="9" spans="1:35" x14ac:dyDescent="0.3">
      <c r="A9" s="9">
        <f>VLOOKUP(B9&amp;" "&amp;C9,키!$A$1:$B$531,2)</f>
        <v>154</v>
      </c>
      <c r="B9" s="4" t="s">
        <v>80</v>
      </c>
      <c r="C9" s="3" t="s">
        <v>64</v>
      </c>
      <c r="D9" s="13">
        <f>IF(M9/G9&gt;3.5,1,2)</f>
        <v>1</v>
      </c>
      <c r="E9" s="13" t="str">
        <f>IF(M9/G9&lt;3.5,IF(AND(F9&lt;=3.5,M9&gt;=50),"A",IF(AND(F9&lt;=5.25,M9&gt;=35),"B","C")),IF(OR(AND(F9&lt;=4,M9&gt;=150),AND(F9&lt;=3.5,M9&gt;=130)),"A",IF(OR(AND(F9&lt;=4.5,M9&gt;=80),AND(F9&lt;=5.5,M9&gt;=130)),"B","C")))</f>
        <v>C</v>
      </c>
      <c r="F9" s="5">
        <v>5.2</v>
      </c>
      <c r="G9" s="3">
        <v>14</v>
      </c>
      <c r="H9" s="3">
        <v>6</v>
      </c>
      <c r="I9" s="3">
        <v>3</v>
      </c>
      <c r="J9" s="3">
        <v>0</v>
      </c>
      <c r="K9" s="3">
        <v>0</v>
      </c>
      <c r="L9" s="3">
        <v>0.66700000000000004</v>
      </c>
      <c r="M9" s="13">
        <v>90</v>
      </c>
      <c r="N9" s="3">
        <v>108</v>
      </c>
      <c r="O9" s="3">
        <v>13</v>
      </c>
      <c r="P9" s="3">
        <v>20</v>
      </c>
      <c r="Q9" s="3">
        <v>2</v>
      </c>
      <c r="R9" s="3">
        <v>61</v>
      </c>
      <c r="S9" s="3">
        <v>56</v>
      </c>
      <c r="T9" s="3">
        <v>52</v>
      </c>
      <c r="U9" s="3">
        <v>1.42</v>
      </c>
      <c r="V9" s="3">
        <v>0</v>
      </c>
      <c r="W9" s="3">
        <v>0</v>
      </c>
      <c r="X9" s="3">
        <v>6</v>
      </c>
      <c r="Y9" s="3">
        <v>0</v>
      </c>
      <c r="Z9" s="3">
        <v>385</v>
      </c>
      <c r="AA9" s="3">
        <v>1425</v>
      </c>
      <c r="AB9" s="3">
        <v>0.29899999999999999</v>
      </c>
      <c r="AC9" s="3">
        <v>17</v>
      </c>
      <c r="AD9" s="3">
        <v>0</v>
      </c>
      <c r="AE9" s="3">
        <v>1</v>
      </c>
      <c r="AF9" s="3">
        <v>1</v>
      </c>
      <c r="AG9" s="3">
        <v>0</v>
      </c>
      <c r="AH9" s="3">
        <v>3</v>
      </c>
      <c r="AI9" s="3">
        <v>1</v>
      </c>
    </row>
    <row r="10" spans="1:35" x14ac:dyDescent="0.3">
      <c r="A10" s="9">
        <f>VLOOKUP(B10&amp;" "&amp;C10,키!$A$1:$B$531,2)</f>
        <v>223</v>
      </c>
      <c r="B10" s="4" t="s">
        <v>70</v>
      </c>
      <c r="C10" s="3" t="s">
        <v>64</v>
      </c>
      <c r="D10" s="13">
        <f>IF(M10/G10&gt;3.5,1,2)</f>
        <v>1</v>
      </c>
      <c r="E10" s="13" t="str">
        <f>IF(M10/G10&lt;3.5,IF(AND(F10&lt;=3.5,M10&gt;=50),"A",IF(AND(F10&lt;=5.25,M10&gt;=35),"B","C")),IF(OR(AND(F10&lt;=4,M10&gt;=150),AND(F10&lt;=3.5,M10&gt;=130)),"A",IF(OR(AND(F10&lt;=4.5,M10&gt;=80),AND(F10&lt;=5.5,M10&gt;=130)),"B","C")))</f>
        <v>C</v>
      </c>
      <c r="F10" s="5">
        <v>3.38</v>
      </c>
      <c r="G10" s="3">
        <v>12</v>
      </c>
      <c r="H10" s="3">
        <v>7</v>
      </c>
      <c r="I10" s="3">
        <v>3</v>
      </c>
      <c r="J10" s="3">
        <v>0</v>
      </c>
      <c r="K10" s="3">
        <v>0</v>
      </c>
      <c r="L10" s="3">
        <v>0.7</v>
      </c>
      <c r="M10" s="13">
        <v>72</v>
      </c>
      <c r="N10" s="3">
        <v>55</v>
      </c>
      <c r="O10" s="3">
        <v>10</v>
      </c>
      <c r="P10" s="3">
        <v>19</v>
      </c>
      <c r="Q10" s="3">
        <v>5</v>
      </c>
      <c r="R10" s="3">
        <v>81</v>
      </c>
      <c r="S10" s="3">
        <v>29</v>
      </c>
      <c r="T10" s="3">
        <v>27</v>
      </c>
      <c r="U10" s="3">
        <v>1.03</v>
      </c>
      <c r="V10" s="3">
        <v>0</v>
      </c>
      <c r="W10" s="3">
        <v>0</v>
      </c>
      <c r="X10" s="3">
        <v>7</v>
      </c>
      <c r="Y10" s="3">
        <v>0</v>
      </c>
      <c r="Z10" s="3">
        <v>287</v>
      </c>
      <c r="AA10" s="3">
        <v>1183</v>
      </c>
      <c r="AB10" s="3">
        <v>0.216</v>
      </c>
      <c r="AC10" s="3">
        <v>14</v>
      </c>
      <c r="AD10" s="3">
        <v>0</v>
      </c>
      <c r="AE10" s="3">
        <v>3</v>
      </c>
      <c r="AF10" s="3">
        <v>5</v>
      </c>
      <c r="AG10" s="3">
        <v>0</v>
      </c>
      <c r="AH10" s="3">
        <v>1</v>
      </c>
      <c r="AI10" s="3">
        <v>0</v>
      </c>
    </row>
    <row r="11" spans="1:35" x14ac:dyDescent="0.3">
      <c r="A11" s="9">
        <f>VLOOKUP(B11&amp;" "&amp;C11,키!$A$1:$B$531,2)</f>
        <v>491</v>
      </c>
      <c r="B11" s="4" t="s">
        <v>71</v>
      </c>
      <c r="C11" s="3" t="s">
        <v>64</v>
      </c>
      <c r="D11" s="13">
        <f>IF(M11/G11&gt;3.5,1,2)</f>
        <v>1</v>
      </c>
      <c r="E11" s="13" t="str">
        <f>IF(M11/G11&lt;3.5,IF(AND(F11&lt;=3.5,M11&gt;=50),"A",IF(AND(F11&lt;=5.25,M11&gt;=35),"B","C")),IF(OR(AND(F11&lt;=4,M11&gt;=150),AND(F11&lt;=3.5,M11&gt;=130)),"A",IF(OR(AND(F11&lt;=4.5,M11&gt;=80),AND(F11&lt;=5.5,M11&gt;=130)),"B","C")))</f>
        <v>C</v>
      </c>
      <c r="F11" s="5">
        <v>3.77</v>
      </c>
      <c r="G11" s="3">
        <v>12</v>
      </c>
      <c r="H11" s="3">
        <v>6</v>
      </c>
      <c r="I11" s="3">
        <v>5</v>
      </c>
      <c r="J11" s="3">
        <v>0</v>
      </c>
      <c r="K11" s="3">
        <v>0</v>
      </c>
      <c r="L11" s="3">
        <v>0.54500000000000004</v>
      </c>
      <c r="M11" s="13">
        <v>62</v>
      </c>
      <c r="N11" s="3">
        <v>50</v>
      </c>
      <c r="O11" s="3">
        <v>6</v>
      </c>
      <c r="P11" s="3">
        <v>42</v>
      </c>
      <c r="Q11" s="3">
        <v>2</v>
      </c>
      <c r="R11" s="3">
        <v>46</v>
      </c>
      <c r="S11" s="3">
        <v>29</v>
      </c>
      <c r="T11" s="3">
        <v>26</v>
      </c>
      <c r="U11" s="3">
        <v>1.48</v>
      </c>
      <c r="V11" s="3">
        <v>0</v>
      </c>
      <c r="W11" s="3">
        <v>0</v>
      </c>
      <c r="X11" s="3">
        <v>3</v>
      </c>
      <c r="Y11" s="3">
        <v>0</v>
      </c>
      <c r="Z11" s="3">
        <v>271</v>
      </c>
      <c r="AA11" s="3">
        <v>1194</v>
      </c>
      <c r="AB11" s="3">
        <v>0.22600000000000001</v>
      </c>
      <c r="AC11" s="3">
        <v>7</v>
      </c>
      <c r="AD11" s="3">
        <v>0</v>
      </c>
      <c r="AE11" s="3">
        <v>3</v>
      </c>
      <c r="AF11" s="3">
        <v>3</v>
      </c>
      <c r="AG11" s="3">
        <v>0</v>
      </c>
      <c r="AH11" s="3">
        <v>0</v>
      </c>
      <c r="AI11" s="3">
        <v>0</v>
      </c>
    </row>
    <row r="12" spans="1:35" x14ac:dyDescent="0.3">
      <c r="A12" s="9">
        <f>VLOOKUP(B12&amp;" "&amp;C12,키!$A$1:$B$531,2)</f>
        <v>98</v>
      </c>
      <c r="B12" s="4" t="s">
        <v>65</v>
      </c>
      <c r="C12" s="3" t="s">
        <v>64</v>
      </c>
      <c r="D12" s="13">
        <f>IF(M12/G12&gt;3.5,1,2)</f>
        <v>2</v>
      </c>
      <c r="E12" s="13" t="str">
        <f>IF(M12/G12&lt;3.5,IF(AND(F12&lt;=3.5,M12&gt;=50),"A",IF(AND(F12&lt;=5.25,M12&gt;=35),"B","C")),IF(OR(AND(F12&lt;=4,M12&gt;=150),AND(F12&lt;=3.5,M12&gt;=130)),"A",IF(OR(AND(F12&lt;=4.5,M12&gt;=80),AND(F12&lt;=5.5,M12&gt;=130)),"B","C")))</f>
        <v>C</v>
      </c>
      <c r="F12" s="5">
        <v>0</v>
      </c>
      <c r="G12" s="3">
        <v>2</v>
      </c>
      <c r="H12" s="3">
        <v>0</v>
      </c>
      <c r="I12" s="3">
        <v>0</v>
      </c>
      <c r="J12" s="3">
        <v>0</v>
      </c>
      <c r="K12" s="3">
        <v>0</v>
      </c>
      <c r="L12" s="3" t="s">
        <v>21</v>
      </c>
      <c r="M12" s="13">
        <v>2</v>
      </c>
      <c r="N12" s="3">
        <v>3</v>
      </c>
      <c r="O12" s="3">
        <v>0</v>
      </c>
      <c r="P12" s="3">
        <v>3</v>
      </c>
      <c r="Q12" s="3">
        <v>1</v>
      </c>
      <c r="R12" s="3">
        <v>1</v>
      </c>
      <c r="S12" s="3">
        <v>0</v>
      </c>
      <c r="T12" s="3">
        <v>0</v>
      </c>
      <c r="U12" s="3">
        <v>3</v>
      </c>
      <c r="V12" s="3">
        <v>0</v>
      </c>
      <c r="W12" s="3">
        <v>0</v>
      </c>
      <c r="X12" s="3">
        <v>0</v>
      </c>
      <c r="Y12" s="3">
        <v>0</v>
      </c>
      <c r="Z12" s="3">
        <v>13</v>
      </c>
      <c r="AA12" s="3">
        <v>52</v>
      </c>
      <c r="AB12" s="3">
        <v>0.33300000000000002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3">
      <c r="A13" s="9">
        <f>VLOOKUP(B13&amp;" "&amp;C13,키!$A$1:$B$531,2)</f>
        <v>88</v>
      </c>
      <c r="B13" s="4" t="s">
        <v>63</v>
      </c>
      <c r="C13" s="3" t="s">
        <v>64</v>
      </c>
      <c r="D13" s="13">
        <f>IF(M13/G13&gt;3.5,1,2)</f>
        <v>2</v>
      </c>
      <c r="E13" s="13" t="str">
        <f>IF(M13/G13&lt;3.5,IF(AND(F13&lt;=3.5,M13&gt;=50),"A",IF(AND(F13&lt;=5.25,M13&gt;=35),"B","C")),IF(OR(AND(F13&lt;=4,M13&gt;=150),AND(F13&lt;=3.5,M13&gt;=130)),"A",IF(OR(AND(F13&lt;=4.5,M13&gt;=80),AND(F13&lt;=5.5,M13&gt;=130)),"B","C")))</f>
        <v>C</v>
      </c>
      <c r="F13" s="5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 t="s">
        <v>21</v>
      </c>
      <c r="M13" s="13">
        <v>1</v>
      </c>
      <c r="N13" s="3">
        <v>0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4</v>
      </c>
      <c r="AA13" s="3">
        <v>18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3">
      <c r="A14" s="9">
        <f>VLOOKUP(B14&amp;" "&amp;C14,키!$A$1:$B$531,2)</f>
        <v>299</v>
      </c>
      <c r="B14" s="4" t="s">
        <v>66</v>
      </c>
      <c r="C14" s="3" t="s">
        <v>64</v>
      </c>
      <c r="D14" s="13">
        <f>IF(M14/G14&gt;3.5,1,2)</f>
        <v>2</v>
      </c>
      <c r="E14" s="13" t="str">
        <f>IF(M14/G14&lt;3.5,IF(AND(F14&lt;=3.5,M14&gt;=50),"A",IF(AND(F14&lt;=5.25,M14&gt;=35),"B","C")),IF(OR(AND(F14&lt;=4,M14&gt;=150),AND(F14&lt;=3.5,M14&gt;=130)),"A",IF(OR(AND(F14&lt;=4.5,M14&gt;=80),AND(F14&lt;=5.5,M14&gt;=130)),"B","C")))</f>
        <v>C</v>
      </c>
      <c r="F14" s="5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 t="s">
        <v>21</v>
      </c>
      <c r="M14" s="6">
        <v>0.33333333333333331</v>
      </c>
      <c r="N14" s="3">
        <v>0</v>
      </c>
      <c r="O14" s="3">
        <v>0</v>
      </c>
      <c r="P14" s="3">
        <v>2</v>
      </c>
      <c r="Q14" s="3">
        <v>0</v>
      </c>
      <c r="R14" s="3">
        <v>1</v>
      </c>
      <c r="S14" s="3">
        <v>0</v>
      </c>
      <c r="T14" s="3">
        <v>0</v>
      </c>
      <c r="U14" s="3">
        <v>6</v>
      </c>
      <c r="V14" s="3">
        <v>0</v>
      </c>
      <c r="W14" s="3">
        <v>0</v>
      </c>
      <c r="X14" s="3">
        <v>0</v>
      </c>
      <c r="Y14" s="3">
        <v>0</v>
      </c>
      <c r="Z14" s="3">
        <v>3</v>
      </c>
      <c r="AA14" s="3">
        <v>16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2</v>
      </c>
      <c r="AI14" s="3">
        <v>0</v>
      </c>
    </row>
    <row r="15" spans="1:35" x14ac:dyDescent="0.3">
      <c r="A15" s="9">
        <f>VLOOKUP(B15&amp;" "&amp;C15,키!$A$1:$B$531,2)</f>
        <v>498</v>
      </c>
      <c r="B15" s="4" t="s">
        <v>68</v>
      </c>
      <c r="C15" s="3" t="s">
        <v>64</v>
      </c>
      <c r="D15" s="13">
        <f>IF(M15/G15&gt;3.5,1,2)</f>
        <v>2</v>
      </c>
      <c r="E15" s="13" t="str">
        <f>IF(M15/G15&lt;3.5,IF(AND(F15&lt;=3.5,M15&gt;=50),"A",IF(AND(F15&lt;=5.25,M15&gt;=35),"B","C")),IF(OR(AND(F15&lt;=4,M15&gt;=150),AND(F15&lt;=3.5,M15&gt;=130)),"A",IF(OR(AND(F15&lt;=4.5,M15&gt;=80),AND(F15&lt;=5.5,M15&gt;=130)),"B","C")))</f>
        <v>C</v>
      </c>
      <c r="F15" s="5">
        <v>3.14</v>
      </c>
      <c r="G15" s="3">
        <v>11</v>
      </c>
      <c r="H15" s="3">
        <v>1</v>
      </c>
      <c r="I15" s="3">
        <v>1</v>
      </c>
      <c r="J15" s="3">
        <v>0</v>
      </c>
      <c r="K15" s="3">
        <v>1</v>
      </c>
      <c r="L15" s="3">
        <v>0.5</v>
      </c>
      <c r="M15" s="6">
        <v>28.666666666666668</v>
      </c>
      <c r="N15" s="3">
        <v>33</v>
      </c>
      <c r="O15" s="3">
        <v>2</v>
      </c>
      <c r="P15" s="3">
        <v>9</v>
      </c>
      <c r="Q15" s="3">
        <v>2</v>
      </c>
      <c r="R15" s="3">
        <v>15</v>
      </c>
      <c r="S15" s="3">
        <v>12</v>
      </c>
      <c r="T15" s="3">
        <v>10</v>
      </c>
      <c r="U15" s="3">
        <v>1.47</v>
      </c>
      <c r="V15" s="3">
        <v>0</v>
      </c>
      <c r="W15" s="3">
        <v>0</v>
      </c>
      <c r="X15" s="3">
        <v>0</v>
      </c>
      <c r="Y15" s="3">
        <v>0</v>
      </c>
      <c r="Z15" s="3">
        <v>121</v>
      </c>
      <c r="AA15" s="3">
        <v>434</v>
      </c>
      <c r="AB15" s="3">
        <v>0.30299999999999999</v>
      </c>
      <c r="AC15" s="3">
        <v>11</v>
      </c>
      <c r="AD15" s="3">
        <v>1</v>
      </c>
      <c r="AE15" s="3">
        <v>1</v>
      </c>
      <c r="AF15" s="3">
        <v>0</v>
      </c>
      <c r="AG15" s="3">
        <v>0</v>
      </c>
      <c r="AH15" s="3">
        <v>1</v>
      </c>
      <c r="AI15" s="3">
        <v>0</v>
      </c>
    </row>
    <row r="16" spans="1:35" x14ac:dyDescent="0.3">
      <c r="A16" s="9">
        <f>VLOOKUP(B16&amp;" "&amp;C16,키!$A$1:$B$531,2)</f>
        <v>523</v>
      </c>
      <c r="B16" s="4" t="s">
        <v>69</v>
      </c>
      <c r="C16" s="3" t="s">
        <v>64</v>
      </c>
      <c r="D16" s="13">
        <f>IF(M16/G16&gt;3.5,1,2)</f>
        <v>2</v>
      </c>
      <c r="E16" s="13" t="str">
        <f>IF(M16/G16&lt;3.5,IF(AND(F16&lt;=3.5,M16&gt;=50),"A",IF(AND(F16&lt;=5.25,M16&gt;=35),"B","C")),IF(OR(AND(F16&lt;=4,M16&gt;=150),AND(F16&lt;=3.5,M16&gt;=130)),"A",IF(OR(AND(F16&lt;=4.5,M16&gt;=80),AND(F16&lt;=5.5,M16&gt;=130)),"B","C")))</f>
        <v>C</v>
      </c>
      <c r="F16" s="5">
        <v>3.31</v>
      </c>
      <c r="G16" s="3">
        <v>7</v>
      </c>
      <c r="H16" s="3">
        <v>1</v>
      </c>
      <c r="I16" s="3">
        <v>0</v>
      </c>
      <c r="J16" s="3">
        <v>0</v>
      </c>
      <c r="K16" s="3">
        <v>0</v>
      </c>
      <c r="L16" s="3">
        <v>1</v>
      </c>
      <c r="M16" s="6">
        <v>16.333333333333332</v>
      </c>
      <c r="N16" s="3">
        <v>13</v>
      </c>
      <c r="O16" s="3">
        <v>3</v>
      </c>
      <c r="P16" s="3">
        <v>7</v>
      </c>
      <c r="Q16" s="3">
        <v>1</v>
      </c>
      <c r="R16" s="3">
        <v>3</v>
      </c>
      <c r="S16" s="3">
        <v>6</v>
      </c>
      <c r="T16" s="3">
        <v>6</v>
      </c>
      <c r="U16" s="3">
        <v>1.22</v>
      </c>
      <c r="V16" s="3">
        <v>0</v>
      </c>
      <c r="W16" s="3">
        <v>0</v>
      </c>
      <c r="X16" s="3">
        <v>0</v>
      </c>
      <c r="Y16" s="3">
        <v>0</v>
      </c>
      <c r="Z16" s="3">
        <v>68</v>
      </c>
      <c r="AA16" s="3">
        <v>239</v>
      </c>
      <c r="AB16" s="3">
        <v>0.22</v>
      </c>
      <c r="AC16" s="3">
        <v>2</v>
      </c>
      <c r="AD16" s="3">
        <v>0</v>
      </c>
      <c r="AE16" s="3">
        <v>1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3">
      <c r="A17" s="9">
        <f>VLOOKUP(B17&amp;" "&amp;C17,키!$A$1:$B$531,2)</f>
        <v>422</v>
      </c>
      <c r="B17" s="4" t="s">
        <v>73</v>
      </c>
      <c r="C17" s="3" t="s">
        <v>64</v>
      </c>
      <c r="D17" s="13">
        <f>IF(M17/G17&gt;3.5,1,2)</f>
        <v>2</v>
      </c>
      <c r="E17" s="13" t="str">
        <f>IF(M17/G17&lt;3.5,IF(AND(F17&lt;=3.5,M17&gt;=50),"A",IF(AND(F17&lt;=5.25,M17&gt;=35),"B","C")),IF(OR(AND(F17&lt;=4,M17&gt;=150),AND(F17&lt;=3.5,M17&gt;=130)),"A",IF(OR(AND(F17&lt;=4.5,M17&gt;=80),AND(F17&lt;=5.5,M17&gt;=130)),"B","C")))</f>
        <v>C</v>
      </c>
      <c r="F17" s="5">
        <v>4</v>
      </c>
      <c r="G17" s="3">
        <v>5</v>
      </c>
      <c r="H17" s="3">
        <v>0</v>
      </c>
      <c r="I17" s="3">
        <v>0</v>
      </c>
      <c r="J17" s="3">
        <v>0</v>
      </c>
      <c r="K17" s="3">
        <v>0</v>
      </c>
      <c r="L17" s="3" t="s">
        <v>21</v>
      </c>
      <c r="M17" s="3">
        <v>9</v>
      </c>
      <c r="N17" s="3">
        <v>8</v>
      </c>
      <c r="O17" s="3">
        <v>1</v>
      </c>
      <c r="P17" s="3">
        <v>5</v>
      </c>
      <c r="Q17" s="3">
        <v>0</v>
      </c>
      <c r="R17" s="3">
        <v>3</v>
      </c>
      <c r="S17" s="3">
        <v>5</v>
      </c>
      <c r="T17" s="3">
        <v>4</v>
      </c>
      <c r="U17" s="3">
        <v>1.44</v>
      </c>
      <c r="V17" s="3">
        <v>0</v>
      </c>
      <c r="W17" s="3">
        <v>0</v>
      </c>
      <c r="X17" s="3">
        <v>0</v>
      </c>
      <c r="Y17" s="3">
        <v>0</v>
      </c>
      <c r="Z17" s="3">
        <v>40</v>
      </c>
      <c r="AA17" s="3">
        <v>138</v>
      </c>
      <c r="AB17" s="3">
        <v>0.22900000000000001</v>
      </c>
      <c r="AC17" s="3">
        <v>1</v>
      </c>
      <c r="AD17" s="3">
        <v>1</v>
      </c>
      <c r="AE17" s="3">
        <v>0</v>
      </c>
      <c r="AF17" s="3">
        <v>0</v>
      </c>
      <c r="AG17" s="3">
        <v>0</v>
      </c>
      <c r="AH17" s="3">
        <v>1</v>
      </c>
      <c r="AI17" s="3">
        <v>0</v>
      </c>
    </row>
    <row r="18" spans="1:35" x14ac:dyDescent="0.3">
      <c r="A18" s="9">
        <f>VLOOKUP(B18&amp;" "&amp;C18,키!$A$1:$B$531,2)</f>
        <v>195</v>
      </c>
      <c r="B18" s="4" t="s">
        <v>77</v>
      </c>
      <c r="C18" s="3" t="s">
        <v>64</v>
      </c>
      <c r="D18" s="13">
        <f>IF(M18/G18&gt;3.5,1,2)</f>
        <v>2</v>
      </c>
      <c r="E18" s="13" t="str">
        <f>IF(M18/G18&lt;3.5,IF(AND(F18&lt;=3.5,M18&gt;=50),"A",IF(AND(F18&lt;=5.25,M18&gt;=35),"B","C")),IF(OR(AND(F18&lt;=4,M18&gt;=150),AND(F18&lt;=3.5,M18&gt;=130)),"A",IF(OR(AND(F18&lt;=4.5,M18&gt;=80),AND(F18&lt;=5.5,M18&gt;=130)),"B","C")))</f>
        <v>C</v>
      </c>
      <c r="F18" s="5">
        <v>4.5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 t="s">
        <v>21</v>
      </c>
      <c r="M18" s="13">
        <v>2</v>
      </c>
      <c r="N18" s="3">
        <v>5</v>
      </c>
      <c r="O18" s="3">
        <v>0</v>
      </c>
      <c r="P18" s="3">
        <v>2</v>
      </c>
      <c r="Q18" s="3">
        <v>0</v>
      </c>
      <c r="R18" s="3">
        <v>0</v>
      </c>
      <c r="S18" s="3">
        <v>1</v>
      </c>
      <c r="T18" s="3">
        <v>1</v>
      </c>
      <c r="U18" s="3">
        <v>3.5</v>
      </c>
      <c r="V18" s="3">
        <v>0</v>
      </c>
      <c r="W18" s="3">
        <v>0</v>
      </c>
      <c r="X18" s="3">
        <v>0</v>
      </c>
      <c r="Y18" s="3">
        <v>0</v>
      </c>
      <c r="Z18" s="3">
        <v>13</v>
      </c>
      <c r="AA18" s="3">
        <v>51</v>
      </c>
      <c r="AB18" s="3">
        <v>0.45500000000000002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3">
      <c r="A19" s="9">
        <f>VLOOKUP(B19&amp;" "&amp;C19,키!$A$1:$B$531,2)</f>
        <v>31</v>
      </c>
      <c r="B19" s="4" t="s">
        <v>79</v>
      </c>
      <c r="C19" s="3" t="s">
        <v>64</v>
      </c>
      <c r="D19" s="13">
        <f>IF(M19/G19&gt;3.5,1,2)</f>
        <v>2</v>
      </c>
      <c r="E19" s="13" t="str">
        <f>IF(M19/G19&lt;3.5,IF(AND(F19&lt;=3.5,M19&gt;=50),"A",IF(AND(F19&lt;=5.25,M19&gt;=35),"B","C")),IF(OR(AND(F19&lt;=4,M19&gt;=150),AND(F19&lt;=3.5,M19&gt;=130)),"A",IF(OR(AND(F19&lt;=4.5,M19&gt;=80),AND(F19&lt;=5.5,M19&gt;=130)),"B","C")))</f>
        <v>C</v>
      </c>
      <c r="F19" s="5">
        <v>5.13</v>
      </c>
      <c r="G19" s="3">
        <v>14</v>
      </c>
      <c r="H19" s="3">
        <v>1</v>
      </c>
      <c r="I19" s="3">
        <v>1</v>
      </c>
      <c r="J19" s="3">
        <v>0</v>
      </c>
      <c r="K19" s="3">
        <v>0</v>
      </c>
      <c r="L19" s="3">
        <v>0.5</v>
      </c>
      <c r="M19" s="6">
        <v>26.333333333333332</v>
      </c>
      <c r="N19" s="3">
        <v>36</v>
      </c>
      <c r="O19" s="3">
        <v>2</v>
      </c>
      <c r="P19" s="3">
        <v>9</v>
      </c>
      <c r="Q19" s="3">
        <v>1</v>
      </c>
      <c r="R19" s="3">
        <v>16</v>
      </c>
      <c r="S19" s="3">
        <v>16</v>
      </c>
      <c r="T19" s="3">
        <v>15</v>
      </c>
      <c r="U19" s="3">
        <v>1.71</v>
      </c>
      <c r="V19" s="3">
        <v>0</v>
      </c>
      <c r="W19" s="3">
        <v>0</v>
      </c>
      <c r="X19" s="3">
        <v>0</v>
      </c>
      <c r="Y19" s="3">
        <v>0</v>
      </c>
      <c r="Z19" s="3">
        <v>125</v>
      </c>
      <c r="AA19" s="3">
        <v>477</v>
      </c>
      <c r="AB19" s="3">
        <v>0.33</v>
      </c>
      <c r="AC19" s="3">
        <v>4</v>
      </c>
      <c r="AD19" s="3">
        <v>1</v>
      </c>
      <c r="AE19" s="3">
        <v>3</v>
      </c>
      <c r="AF19" s="3">
        <v>3</v>
      </c>
      <c r="AG19" s="3">
        <v>0</v>
      </c>
      <c r="AH19" s="3">
        <v>2</v>
      </c>
      <c r="AI19" s="3">
        <v>0</v>
      </c>
    </row>
    <row r="20" spans="1:35" x14ac:dyDescent="0.3">
      <c r="A20" s="9">
        <f>VLOOKUP(B20&amp;" "&amp;C20,키!$A$1:$B$531,2)</f>
        <v>199</v>
      </c>
      <c r="B20" s="4" t="s">
        <v>82</v>
      </c>
      <c r="C20" s="3" t="s">
        <v>64</v>
      </c>
      <c r="D20" s="13">
        <f>IF(M20/G20&gt;3.5,1,2)</f>
        <v>1</v>
      </c>
      <c r="E20" s="13" t="str">
        <f>IF(M20/G20&lt;3.5,IF(AND(F20&lt;=3.5,M20&gt;=50),"A",IF(AND(F20&lt;=5.25,M20&gt;=35),"B","C")),IF(OR(AND(F20&lt;=4,M20&gt;=150),AND(F20&lt;=3.5,M20&gt;=130)),"A",IF(OR(AND(F20&lt;=4.5,M20&gt;=80),AND(F20&lt;=5.5,M20&gt;=130)),"B","C")))</f>
        <v>C</v>
      </c>
      <c r="F20" s="5">
        <v>6.35</v>
      </c>
      <c r="G20" s="3">
        <v>30</v>
      </c>
      <c r="H20" s="3">
        <v>7</v>
      </c>
      <c r="I20" s="3">
        <v>5</v>
      </c>
      <c r="J20" s="3">
        <v>0</v>
      </c>
      <c r="K20" s="3">
        <v>0</v>
      </c>
      <c r="L20" s="3">
        <v>0.58299999999999996</v>
      </c>
      <c r="M20" s="3">
        <v>119</v>
      </c>
      <c r="N20" s="3">
        <v>153</v>
      </c>
      <c r="O20" s="3">
        <v>19</v>
      </c>
      <c r="P20" s="3">
        <v>37</v>
      </c>
      <c r="Q20" s="3">
        <v>8</v>
      </c>
      <c r="R20" s="3">
        <v>71</v>
      </c>
      <c r="S20" s="3">
        <v>89</v>
      </c>
      <c r="T20" s="3">
        <v>84</v>
      </c>
      <c r="U20" s="3">
        <v>1.6</v>
      </c>
      <c r="V20" s="3">
        <v>0</v>
      </c>
      <c r="W20" s="3">
        <v>0</v>
      </c>
      <c r="X20" s="3">
        <v>5</v>
      </c>
      <c r="Y20" s="3">
        <v>0</v>
      </c>
      <c r="Z20" s="3">
        <v>538</v>
      </c>
      <c r="AA20" s="3">
        <v>2027</v>
      </c>
      <c r="AB20" s="3">
        <v>0.318</v>
      </c>
      <c r="AC20" s="3">
        <v>28</v>
      </c>
      <c r="AD20" s="3">
        <v>1</v>
      </c>
      <c r="AE20" s="3">
        <v>7</v>
      </c>
      <c r="AF20" s="3">
        <v>5</v>
      </c>
      <c r="AG20" s="3">
        <v>0</v>
      </c>
      <c r="AH20" s="3">
        <v>5</v>
      </c>
      <c r="AI20" s="3">
        <v>1</v>
      </c>
    </row>
    <row r="21" spans="1:35" x14ac:dyDescent="0.3">
      <c r="A21" s="9">
        <f>VLOOKUP(B21&amp;" "&amp;C21,키!$A$1:$B$531,2)</f>
        <v>435</v>
      </c>
      <c r="B21" s="4" t="s">
        <v>83</v>
      </c>
      <c r="C21" s="3" t="s">
        <v>64</v>
      </c>
      <c r="D21" s="13">
        <f>IF(M21/G21&gt;3.5,1,2)</f>
        <v>2</v>
      </c>
      <c r="E21" s="13" t="str">
        <f>IF(M21/G21&lt;3.5,IF(AND(F21&lt;=3.5,M21&gt;=50),"A",IF(AND(F21&lt;=5.25,M21&gt;=35),"B","C")),IF(OR(AND(F21&lt;=4,M21&gt;=150),AND(F21&lt;=3.5,M21&gt;=130)),"A",IF(OR(AND(F21&lt;=4.5,M21&gt;=80),AND(F21&lt;=5.5,M21&gt;=130)),"B","C")))</f>
        <v>C</v>
      </c>
      <c r="F21" s="5">
        <v>6.52</v>
      </c>
      <c r="G21" s="3">
        <v>11</v>
      </c>
      <c r="H21" s="3">
        <v>0</v>
      </c>
      <c r="I21" s="3">
        <v>0</v>
      </c>
      <c r="J21" s="3">
        <v>0</v>
      </c>
      <c r="K21" s="3">
        <v>0</v>
      </c>
      <c r="L21" s="3" t="s">
        <v>21</v>
      </c>
      <c r="M21" s="6">
        <v>9.6666666666666661</v>
      </c>
      <c r="N21" s="3">
        <v>8</v>
      </c>
      <c r="O21" s="3">
        <v>0</v>
      </c>
      <c r="P21" s="3">
        <v>9</v>
      </c>
      <c r="Q21" s="3">
        <v>2</v>
      </c>
      <c r="R21" s="3">
        <v>2</v>
      </c>
      <c r="S21" s="3">
        <v>7</v>
      </c>
      <c r="T21" s="3">
        <v>7</v>
      </c>
      <c r="U21" s="3">
        <v>1.76</v>
      </c>
      <c r="V21" s="3">
        <v>0</v>
      </c>
      <c r="W21" s="3">
        <v>0</v>
      </c>
      <c r="X21" s="3">
        <v>0</v>
      </c>
      <c r="Y21" s="3">
        <v>0</v>
      </c>
      <c r="Z21" s="3">
        <v>47</v>
      </c>
      <c r="AA21" s="3">
        <v>190</v>
      </c>
      <c r="AB21" s="3">
        <v>0.222</v>
      </c>
      <c r="AC21" s="3">
        <v>2</v>
      </c>
      <c r="AD21" s="3">
        <v>0</v>
      </c>
      <c r="AE21" s="3">
        <v>0</v>
      </c>
      <c r="AF21" s="3">
        <v>0</v>
      </c>
      <c r="AG21" s="3">
        <v>0</v>
      </c>
      <c r="AH21" s="3">
        <v>1</v>
      </c>
      <c r="AI21" s="3">
        <v>0</v>
      </c>
    </row>
    <row r="22" spans="1:35" x14ac:dyDescent="0.3">
      <c r="A22" s="9">
        <f>VLOOKUP(B22&amp;" "&amp;C22,키!$A$1:$B$531,2)</f>
        <v>355</v>
      </c>
      <c r="B22" s="4" t="s">
        <v>84</v>
      </c>
      <c r="C22" s="3" t="s">
        <v>64</v>
      </c>
      <c r="D22" s="13">
        <f>IF(M22/G22&gt;3.5,1,2)</f>
        <v>2</v>
      </c>
      <c r="E22" s="13" t="str">
        <f>IF(M22/G22&lt;3.5,IF(AND(F22&lt;=3.5,M22&gt;=50),"A",IF(AND(F22&lt;=5.25,M22&gt;=35),"B","C")),IF(OR(AND(F22&lt;=4,M22&gt;=150),AND(F22&lt;=3.5,M22&gt;=130)),"A",IF(OR(AND(F22&lt;=4.5,M22&gt;=80),AND(F22&lt;=5.5,M22&gt;=130)),"B","C")))</f>
        <v>C</v>
      </c>
      <c r="F22" s="5">
        <v>7</v>
      </c>
      <c r="G22" s="3">
        <v>15</v>
      </c>
      <c r="H22" s="3">
        <v>0</v>
      </c>
      <c r="I22" s="3">
        <v>3</v>
      </c>
      <c r="J22" s="3">
        <v>0</v>
      </c>
      <c r="K22" s="3">
        <v>1</v>
      </c>
      <c r="L22" s="3">
        <v>0</v>
      </c>
      <c r="M22" s="3">
        <v>18</v>
      </c>
      <c r="N22" s="3">
        <v>32</v>
      </c>
      <c r="O22" s="3">
        <v>3</v>
      </c>
      <c r="P22" s="3">
        <v>5</v>
      </c>
      <c r="Q22" s="3">
        <v>0</v>
      </c>
      <c r="R22" s="3">
        <v>8</v>
      </c>
      <c r="S22" s="3">
        <v>14</v>
      </c>
      <c r="T22" s="3">
        <v>14</v>
      </c>
      <c r="U22" s="3">
        <v>2.06</v>
      </c>
      <c r="V22" s="3">
        <v>0</v>
      </c>
      <c r="W22" s="3">
        <v>0</v>
      </c>
      <c r="X22" s="3">
        <v>0</v>
      </c>
      <c r="Y22" s="3">
        <v>0</v>
      </c>
      <c r="Z22" s="3">
        <v>87</v>
      </c>
      <c r="AA22" s="3">
        <v>304</v>
      </c>
      <c r="AB22" s="3">
        <v>0.39500000000000002</v>
      </c>
      <c r="AC22" s="3">
        <v>3</v>
      </c>
      <c r="AD22" s="3">
        <v>0</v>
      </c>
      <c r="AE22" s="3">
        <v>1</v>
      </c>
      <c r="AF22" s="3">
        <v>0</v>
      </c>
      <c r="AG22" s="3">
        <v>0</v>
      </c>
      <c r="AH22" s="3">
        <v>5</v>
      </c>
      <c r="AI22" s="3">
        <v>0</v>
      </c>
    </row>
    <row r="23" spans="1:35" x14ac:dyDescent="0.3">
      <c r="A23" s="9">
        <f>VLOOKUP(B23&amp;" "&amp;C23,키!$A$1:$B$531,2)</f>
        <v>477</v>
      </c>
      <c r="B23" s="4" t="s">
        <v>85</v>
      </c>
      <c r="C23" s="3" t="s">
        <v>64</v>
      </c>
      <c r="D23" s="13">
        <f>IF(M23/G23&gt;3.5,1,2)</f>
        <v>1</v>
      </c>
      <c r="E23" s="13" t="str">
        <f>IF(M23/G23&lt;3.5,IF(AND(F23&lt;=3.5,M23&gt;=50),"A",IF(AND(F23&lt;=5.25,M23&gt;=35),"B","C")),IF(OR(AND(F23&lt;=4,M23&gt;=150),AND(F23&lt;=3.5,M23&gt;=130)),"A",IF(OR(AND(F23&lt;=4.5,M23&gt;=80),AND(F23&lt;=5.5,M23&gt;=130)),"B","C")))</f>
        <v>C</v>
      </c>
      <c r="F23" s="5">
        <v>7.23</v>
      </c>
      <c r="G23" s="3">
        <v>17</v>
      </c>
      <c r="H23" s="3">
        <v>2</v>
      </c>
      <c r="I23" s="3">
        <v>3</v>
      </c>
      <c r="J23" s="3">
        <v>0</v>
      </c>
      <c r="K23" s="3">
        <v>0</v>
      </c>
      <c r="L23" s="3">
        <v>0.4</v>
      </c>
      <c r="M23" s="3">
        <v>61</v>
      </c>
      <c r="N23" s="3">
        <v>89</v>
      </c>
      <c r="O23" s="3">
        <v>6</v>
      </c>
      <c r="P23" s="3">
        <v>23</v>
      </c>
      <c r="Q23" s="3">
        <v>6</v>
      </c>
      <c r="R23" s="3">
        <v>42</v>
      </c>
      <c r="S23" s="3">
        <v>51</v>
      </c>
      <c r="T23" s="3">
        <v>49</v>
      </c>
      <c r="U23" s="3">
        <v>1.84</v>
      </c>
      <c r="V23" s="3">
        <v>0</v>
      </c>
      <c r="W23" s="3">
        <v>0</v>
      </c>
      <c r="X23" s="3">
        <v>0</v>
      </c>
      <c r="Y23" s="3">
        <v>0</v>
      </c>
      <c r="Z23" s="3">
        <v>293</v>
      </c>
      <c r="AA23" s="3">
        <v>1071</v>
      </c>
      <c r="AB23" s="3">
        <v>0.34599999999999997</v>
      </c>
      <c r="AC23" s="3">
        <v>11</v>
      </c>
      <c r="AD23" s="3">
        <v>1</v>
      </c>
      <c r="AE23" s="3">
        <v>2</v>
      </c>
      <c r="AF23" s="3">
        <v>5</v>
      </c>
      <c r="AG23" s="3">
        <v>0</v>
      </c>
      <c r="AH23" s="3">
        <v>4</v>
      </c>
      <c r="AI23" s="3">
        <v>0</v>
      </c>
    </row>
    <row r="24" spans="1:35" x14ac:dyDescent="0.3">
      <c r="A24" s="9">
        <f>VLOOKUP(B24&amp;" "&amp;C24,키!$A$1:$B$531,2)</f>
        <v>123</v>
      </c>
      <c r="B24" s="4" t="s">
        <v>86</v>
      </c>
      <c r="C24" s="3" t="s">
        <v>64</v>
      </c>
      <c r="D24" s="13">
        <f>IF(M24/G24&gt;3.5,1,2)</f>
        <v>2</v>
      </c>
      <c r="E24" s="13" t="str">
        <f>IF(M24/G24&lt;3.5,IF(AND(F24&lt;=3.5,M24&gt;=50),"A",IF(AND(F24&lt;=5.25,M24&gt;=35),"B","C")),IF(OR(AND(F24&lt;=4,M24&gt;=150),AND(F24&lt;=3.5,M24&gt;=130)),"A",IF(OR(AND(F24&lt;=4.5,M24&gt;=80),AND(F24&lt;=5.5,M24&gt;=130)),"B","C")))</f>
        <v>C</v>
      </c>
      <c r="F24" s="5">
        <v>7.62</v>
      </c>
      <c r="G24" s="3">
        <v>32</v>
      </c>
      <c r="H24" s="3">
        <v>2</v>
      </c>
      <c r="I24" s="3">
        <v>2</v>
      </c>
      <c r="J24" s="3">
        <v>0</v>
      </c>
      <c r="K24" s="3">
        <v>7</v>
      </c>
      <c r="L24" s="3">
        <v>0.5</v>
      </c>
      <c r="M24" s="6">
        <v>28.333333333333332</v>
      </c>
      <c r="N24" s="3">
        <v>41</v>
      </c>
      <c r="O24" s="3">
        <v>6</v>
      </c>
      <c r="P24" s="3">
        <v>11</v>
      </c>
      <c r="Q24" s="3">
        <v>0</v>
      </c>
      <c r="R24" s="3">
        <v>35</v>
      </c>
      <c r="S24" s="3">
        <v>26</v>
      </c>
      <c r="T24" s="3">
        <v>24</v>
      </c>
      <c r="U24" s="3">
        <v>1.84</v>
      </c>
      <c r="V24" s="3">
        <v>0</v>
      </c>
      <c r="W24" s="3">
        <v>0</v>
      </c>
      <c r="X24" s="3">
        <v>0</v>
      </c>
      <c r="Y24" s="3">
        <v>1</v>
      </c>
      <c r="Z24" s="3">
        <v>135</v>
      </c>
      <c r="AA24" s="3">
        <v>538</v>
      </c>
      <c r="AB24" s="3">
        <v>0.33900000000000002</v>
      </c>
      <c r="AC24" s="3">
        <v>5</v>
      </c>
      <c r="AD24" s="3">
        <v>0</v>
      </c>
      <c r="AE24" s="3">
        <v>3</v>
      </c>
      <c r="AF24" s="3">
        <v>0</v>
      </c>
      <c r="AG24" s="3">
        <v>0</v>
      </c>
      <c r="AH24" s="3">
        <v>1</v>
      </c>
      <c r="AI24" s="3">
        <v>0</v>
      </c>
    </row>
    <row r="25" spans="1:35" x14ac:dyDescent="0.3">
      <c r="A25" s="9">
        <f>VLOOKUP(B25&amp;" "&amp;C25,키!$A$1:$B$531,2)</f>
        <v>274</v>
      </c>
      <c r="B25" s="4" t="s">
        <v>87</v>
      </c>
      <c r="C25" s="3" t="s">
        <v>64</v>
      </c>
      <c r="D25" s="13">
        <f>IF(M25/G25&gt;3.5,1,2)</f>
        <v>1</v>
      </c>
      <c r="E25" s="13" t="str">
        <f>IF(M25/G25&lt;3.5,IF(AND(F25&lt;=3.5,M25&gt;=50),"A",IF(AND(F25&lt;=5.25,M25&gt;=35),"B","C")),IF(OR(AND(F25&lt;=4,M25&gt;=150),AND(F25&lt;=3.5,M25&gt;=130)),"A",IF(OR(AND(F25&lt;=4.5,M25&gt;=80),AND(F25&lt;=5.5,M25&gt;=130)),"B","C")))</f>
        <v>C</v>
      </c>
      <c r="F25" s="5">
        <v>8.2799999999999994</v>
      </c>
      <c r="G25" s="3">
        <v>20</v>
      </c>
      <c r="H25" s="3">
        <v>1</v>
      </c>
      <c r="I25" s="3">
        <v>6</v>
      </c>
      <c r="J25" s="3">
        <v>0</v>
      </c>
      <c r="K25" s="3">
        <v>0</v>
      </c>
      <c r="L25" s="3">
        <v>0.14299999999999999</v>
      </c>
      <c r="M25" s="6">
        <v>70.666666666666671</v>
      </c>
      <c r="N25" s="3">
        <v>119</v>
      </c>
      <c r="O25" s="3">
        <v>10</v>
      </c>
      <c r="P25" s="3">
        <v>27</v>
      </c>
      <c r="Q25" s="3">
        <v>1</v>
      </c>
      <c r="R25" s="3">
        <v>24</v>
      </c>
      <c r="S25" s="3">
        <v>71</v>
      </c>
      <c r="T25" s="3">
        <v>65</v>
      </c>
      <c r="U25" s="3">
        <v>2.0699999999999998</v>
      </c>
      <c r="V25" s="3">
        <v>0</v>
      </c>
      <c r="W25" s="3">
        <v>0</v>
      </c>
      <c r="X25" s="3">
        <v>2</v>
      </c>
      <c r="Y25" s="3">
        <v>0</v>
      </c>
      <c r="Z25" s="3">
        <v>348</v>
      </c>
      <c r="AA25" s="3">
        <v>1238</v>
      </c>
      <c r="AB25" s="3">
        <v>0.379</v>
      </c>
      <c r="AC25" s="3">
        <v>21</v>
      </c>
      <c r="AD25" s="3">
        <v>1</v>
      </c>
      <c r="AE25" s="3">
        <v>4</v>
      </c>
      <c r="AF25" s="3">
        <v>2</v>
      </c>
      <c r="AG25" s="3">
        <v>0</v>
      </c>
      <c r="AH25" s="3">
        <v>1</v>
      </c>
      <c r="AI25" s="3">
        <v>0</v>
      </c>
    </row>
    <row r="26" spans="1:35" x14ac:dyDescent="0.3">
      <c r="A26" s="9">
        <f>VLOOKUP(B26&amp;" "&amp;C26,키!$A$1:$B$531,2)</f>
        <v>10</v>
      </c>
      <c r="B26" s="4" t="s">
        <v>88</v>
      </c>
      <c r="C26" s="3" t="s">
        <v>64</v>
      </c>
      <c r="D26" s="13">
        <f>IF(M26/G26&gt;3.5,1,2)</f>
        <v>2</v>
      </c>
      <c r="E26" s="13" t="str">
        <f>IF(M26/G26&lt;3.5,IF(AND(F26&lt;=3.5,M26&gt;=50),"A",IF(AND(F26&lt;=5.25,M26&gt;=35),"B","C")),IF(OR(AND(F26&lt;=4,M26&gt;=150),AND(F26&lt;=3.5,M26&gt;=130)),"A",IF(OR(AND(F26&lt;=4.5,M26&gt;=80),AND(F26&lt;=5.5,M26&gt;=130)),"B","C")))</f>
        <v>C</v>
      </c>
      <c r="F26" s="5">
        <v>18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 t="s">
        <v>21</v>
      </c>
      <c r="M26" s="3">
        <v>1</v>
      </c>
      <c r="N26" s="3">
        <v>1</v>
      </c>
      <c r="O26" s="3">
        <v>1</v>
      </c>
      <c r="P26" s="3">
        <v>1</v>
      </c>
      <c r="Q26" s="3">
        <v>0</v>
      </c>
      <c r="R26" s="3">
        <v>0</v>
      </c>
      <c r="S26" s="3">
        <v>2</v>
      </c>
      <c r="T26" s="3">
        <v>2</v>
      </c>
      <c r="U26" s="3">
        <v>2</v>
      </c>
      <c r="V26" s="3">
        <v>0</v>
      </c>
      <c r="W26" s="3">
        <v>0</v>
      </c>
      <c r="X26" s="3">
        <v>0</v>
      </c>
      <c r="Y26" s="3">
        <v>0</v>
      </c>
      <c r="Z26" s="3">
        <v>5</v>
      </c>
      <c r="AA26" s="3">
        <v>18</v>
      </c>
      <c r="AB26" s="3">
        <v>0.25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3">
      <c r="A27" s="9">
        <f>VLOOKUP(B27&amp;" "&amp;C27,키!$A$1:$B$531,2)</f>
        <v>194</v>
      </c>
      <c r="B27" s="4" t="s">
        <v>89</v>
      </c>
      <c r="C27" s="3" t="s">
        <v>64</v>
      </c>
      <c r="D27" s="13">
        <f>IF(M27/G27&gt;3.5,1,2)</f>
        <v>2</v>
      </c>
      <c r="E27" s="13" t="str">
        <f>IF(M27/G27&lt;3.5,IF(AND(F27&lt;=3.5,M27&gt;=50),"A",IF(AND(F27&lt;=5.25,M27&gt;=35),"B","C")),IF(OR(AND(F27&lt;=4,M27&gt;=150),AND(F27&lt;=3.5,M27&gt;=130)),"A",IF(OR(AND(F27&lt;=4.5,M27&gt;=80),AND(F27&lt;=5.5,M27&gt;=130)),"B","C")))</f>
        <v>C</v>
      </c>
      <c r="F27" s="5">
        <v>19.29</v>
      </c>
      <c r="G27" s="3">
        <v>7</v>
      </c>
      <c r="H27" s="3">
        <v>0</v>
      </c>
      <c r="I27" s="3">
        <v>0</v>
      </c>
      <c r="J27" s="3">
        <v>0</v>
      </c>
      <c r="K27" s="3">
        <v>0</v>
      </c>
      <c r="L27" s="3" t="s">
        <v>21</v>
      </c>
      <c r="M27" s="6">
        <v>4.666666666666667</v>
      </c>
      <c r="N27" s="3">
        <v>8</v>
      </c>
      <c r="O27" s="3">
        <v>0</v>
      </c>
      <c r="P27" s="3">
        <v>6</v>
      </c>
      <c r="Q27" s="3">
        <v>1</v>
      </c>
      <c r="R27" s="3">
        <v>3</v>
      </c>
      <c r="S27" s="3">
        <v>10</v>
      </c>
      <c r="T27" s="3">
        <v>10</v>
      </c>
      <c r="U27" s="3">
        <v>3</v>
      </c>
      <c r="V27" s="3">
        <v>0</v>
      </c>
      <c r="W27" s="3">
        <v>0</v>
      </c>
      <c r="X27" s="3">
        <v>0</v>
      </c>
      <c r="Y27" s="3">
        <v>0</v>
      </c>
      <c r="Z27" s="3">
        <v>29</v>
      </c>
      <c r="AA27" s="3">
        <v>108</v>
      </c>
      <c r="AB27" s="3">
        <v>0.38100000000000001</v>
      </c>
      <c r="AC27" s="3">
        <v>2</v>
      </c>
      <c r="AD27" s="3">
        <v>0</v>
      </c>
      <c r="AE27" s="3">
        <v>0</v>
      </c>
      <c r="AF27" s="3">
        <v>1</v>
      </c>
      <c r="AG27" s="3">
        <v>0</v>
      </c>
      <c r="AH27" s="3">
        <v>1</v>
      </c>
      <c r="AI27" s="3">
        <v>0</v>
      </c>
    </row>
  </sheetData>
  <autoFilter ref="A1:AI27">
    <sortState ref="A2:AI27">
      <sortCondition ref="E1:E27"/>
    </sortState>
  </autoFilter>
  <phoneticPr fontId="4" type="noConversion"/>
  <hyperlinks>
    <hyperlink ref="F1" r:id="rId1" tooltip="평균자책점" display="javascript:sort('ERA_RT');"/>
    <hyperlink ref="G1" r:id="rId2" tooltip="경기" display="javascript:sort('GAME_CN');"/>
    <hyperlink ref="H1" r:id="rId3" tooltip="승리" display="javascript:sort('W_CN');"/>
    <hyperlink ref="I1" r:id="rId4" tooltip="패배" display="javascript:sort('L_CN');"/>
    <hyperlink ref="J1" r:id="rId5" tooltip="세이브" display="javascript:sort('SV_CN');"/>
    <hyperlink ref="K1" r:id="rId6" tooltip="홀드" display="javascript:sort('HOLD_CN');"/>
    <hyperlink ref="L1" r:id="rId7" tooltip="승률" display="javascript:sort('WRA_RT');"/>
    <hyperlink ref="M1" r:id="rId8" tooltip="이닝" display="javascript:sort('INN2_CN');"/>
    <hyperlink ref="N1" r:id="rId9" tooltip="피안타" display="javascript:sort('HIT_CN');"/>
    <hyperlink ref="O1" r:id="rId10" tooltip="홈런" display="javascript:sort('HR_CN');"/>
    <hyperlink ref="P1" r:id="rId11" tooltip="볼넷" display="javascript:sort('BB_CN');"/>
    <hyperlink ref="Q1" r:id="rId12" tooltip="사구" display="javascript:sort('HP_CN');"/>
    <hyperlink ref="R1" r:id="rId13" tooltip="삼진" display="javascript:sort('KK_CN');"/>
    <hyperlink ref="S1" r:id="rId14" tooltip="실점" display="javascript:sort('R_CN');"/>
    <hyperlink ref="T1" r:id="rId15" tooltip="자책점" display="javascript:sort('ER_CN');"/>
    <hyperlink ref="U1" r:id="rId16" tooltip="이닝당 출루허용률" display="javascript:sort('WHIP_RT');"/>
    <hyperlink ref="B13" r:id="rId17" display="http://www.koreabaseball.com/Record/Player/PitcherDetail/Basic.aspx?playerId=64396"/>
    <hyperlink ref="B12" r:id="rId18" display="http://www.koreabaseball.com/Record/Player/PitcherDetail/Basic.aspx?playerId=65392"/>
    <hyperlink ref="B14" r:id="rId19" display="http://www.koreabaseball.com/Record/Player/PitcherDetail/Basic.aspx?playerId=66359"/>
    <hyperlink ref="B3" r:id="rId20" display="http://www.koreabaseball.com/Record/Player/PitcherDetail/Basic.aspx?playerId=76350"/>
    <hyperlink ref="B15" r:id="rId21" display="http://www.koreabaseball.com/Record/Player/PitcherDetail/Basic.aspx?playerId=64350"/>
    <hyperlink ref="B16" r:id="rId22" display="http://www.koreabaseball.com/Record/Player/PitcherDetail/Basic.aspx?playerId=72261"/>
    <hyperlink ref="B10" r:id="rId23" display="http://www.koreabaseball.com/Record/Player/PitcherDetail/Basic.aspx?playerId=62322"/>
    <hyperlink ref="B11" r:id="rId24" display="http://www.koreabaseball.com/Record/Retire/Pitcher.aspx?playerId=66323"/>
    <hyperlink ref="B2" r:id="rId25" display="http://www.koreabaseball.com/Record/Player/PitcherDetail/Basic.aspx?playerId=62937"/>
    <hyperlink ref="B17" r:id="rId26" display="http://www.koreabaseball.com/Record/Player/PitcherDetail/Basic.aspx?playerId=65368"/>
    <hyperlink ref="B4" r:id="rId27" display="http://www.koreabaseball.com/Record/Player/PitcherDetail/Basic.aspx?playerId=72749"/>
    <hyperlink ref="B5" r:id="rId28" display="http://www.koreabaseball.com/Record/Player/PitcherDetail/Basic.aspx?playerId=74359"/>
    <hyperlink ref="B6" r:id="rId29" display="http://www.koreabaseball.com/Record/Player/PitcherDetail/Basic.aspx?playerId=75342"/>
    <hyperlink ref="B18" r:id="rId30" display="http://www.koreabaseball.com/Record/Player/PitcherDetail/Basic.aspx?playerId=62338"/>
    <hyperlink ref="B7" r:id="rId31" display="http://www.koreabaseball.com/Record/Player/PitcherDetail/Basic.aspx?playerId=76430"/>
    <hyperlink ref="B19" r:id="rId32" display="http://www.koreabaseball.com/Record/Player/PitcherDetail/Basic.aspx?playerId=75258"/>
    <hyperlink ref="B9" r:id="rId33" display="http://www.koreabaseball.com/Record/Retire/Pitcher.aspx?playerId=66324"/>
    <hyperlink ref="B8" r:id="rId34" display="http://www.koreabaseball.com/Record/Player/PitcherDetail/Basic.aspx?playerId=60339"/>
    <hyperlink ref="B20" r:id="rId35" display="http://www.koreabaseball.com/Record/Player/PitcherDetail/Basic.aspx?playerId=65348"/>
    <hyperlink ref="B21" r:id="rId36" display="http://www.koreabaseball.com/Record/Retire/Pitcher.aspx?playerId=60342"/>
    <hyperlink ref="B22" r:id="rId37" display="http://www.koreabaseball.com/Record/Retire/Pitcher.aspx?playerId=97541"/>
    <hyperlink ref="B23" r:id="rId38" display="http://www.koreabaseball.com/Record/Player/PitcherDetail/Basic.aspx?playerId=65320"/>
    <hyperlink ref="B24" r:id="rId39" display="http://www.koreabaseball.com/Record/Player/PitcherDetail/Basic.aspx?playerId=65343"/>
    <hyperlink ref="B25" r:id="rId40" display="http://www.koreabaseball.com/Record/Player/PitcherDetail/Basic.aspx?playerId=75750"/>
    <hyperlink ref="B26" r:id="rId41" display="http://www.koreabaseball.com/Record/Player/PitcherDetail/Basic.aspx?playerId=79358"/>
    <hyperlink ref="B27" r:id="rId42" display="http://www.koreabaseball.com/Record/Player/PitcherDetail/Basic.aspx?playerId=61396"/>
    <hyperlink ref="V1" r:id="rId43" tooltip="완투" display="javascript:sort('CG_CN');"/>
    <hyperlink ref="W1" r:id="rId44" tooltip="완봉" display="javascript:sort('SHO_CN');"/>
    <hyperlink ref="X1" r:id="rId45" tooltip="퀄리티스타트" display="javascript:sort('QS_CN');"/>
    <hyperlink ref="Y1" r:id="rId46" tooltip="블론세이브" display="javascript:sort('BS_CN');"/>
    <hyperlink ref="Z1" r:id="rId47" tooltip="타자수" display="javascript:sort('PA_CN');"/>
    <hyperlink ref="AA1" r:id="rId48" tooltip="투구수" display="javascript:sort('PIT_CN');"/>
    <hyperlink ref="AB1" r:id="rId49" tooltip="피안타율" display="javascript:sort('OAVG_RT');"/>
    <hyperlink ref="AC1" r:id="rId50" tooltip="2루타" display="javascript:sort('H2_CN');"/>
    <hyperlink ref="AD1" r:id="rId51" tooltip="3루타" display="javascript:sort('H3_CN');"/>
    <hyperlink ref="AE1" r:id="rId52" tooltip="희생번트" display="javascript:sort('SH_CN');"/>
    <hyperlink ref="AF1" r:id="rId53" tooltip="희생플라이" display="javascript:sort('SF_CN');"/>
    <hyperlink ref="AG1" r:id="rId54" tooltip="고의4구" display="javascript:sort('IB_CN');"/>
    <hyperlink ref="AH1" r:id="rId55" tooltip="폭투" display="javascript:sort('WP_CN');"/>
    <hyperlink ref="AI1" r:id="rId56" tooltip="보크" display="javascript:sort('BK_CN')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workbookViewId="0">
      <selection activeCell="A2" sqref="A2:XFD25"/>
    </sheetView>
  </sheetViews>
  <sheetFormatPr defaultRowHeight="16.5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</row>
    <row r="2" spans="1:35" x14ac:dyDescent="0.3">
      <c r="A2" s="9">
        <f>VLOOKUP(B2&amp;" "&amp;C2,키!$A$1:$B$531,2)</f>
        <v>427</v>
      </c>
      <c r="B2" s="4" t="s">
        <v>93</v>
      </c>
      <c r="C2" s="3" t="s">
        <v>91</v>
      </c>
      <c r="D2" s="13">
        <f>IF(M2/G2&gt;3.5,1,2)</f>
        <v>2</v>
      </c>
      <c r="E2" s="13" t="str">
        <f>IF(M2/G2&lt;3.5,IF(AND(F2&lt;=3.5,M2&gt;=50),"A",IF(AND(F2&lt;=5.25,M2&gt;=35),"B","C")),IF(OR(AND(F2&lt;=4,M2&gt;=150),AND(F2&lt;=3.5,M2&gt;=130)),"A",IF(OR(AND(F2&lt;=4.5,M2&gt;=80),AND(F2&lt;=5.5,M2&gt;=130)),"B","C")))</f>
        <v>A</v>
      </c>
      <c r="F2" s="5">
        <v>3.27</v>
      </c>
      <c r="G2" s="3">
        <v>46</v>
      </c>
      <c r="H2" s="3">
        <v>1</v>
      </c>
      <c r="I2" s="3">
        <v>5</v>
      </c>
      <c r="J2" s="3">
        <v>2</v>
      </c>
      <c r="K2" s="3">
        <v>23</v>
      </c>
      <c r="L2" s="3">
        <v>0.16700000000000001</v>
      </c>
      <c r="M2" s="6">
        <v>52.333333333333336</v>
      </c>
      <c r="N2" s="3">
        <v>43</v>
      </c>
      <c r="O2" s="3">
        <v>3</v>
      </c>
      <c r="P2" s="3">
        <v>17</v>
      </c>
      <c r="Q2" s="3">
        <v>5</v>
      </c>
      <c r="R2" s="3">
        <v>56</v>
      </c>
      <c r="S2" s="3">
        <v>21</v>
      </c>
      <c r="T2" s="3">
        <v>19</v>
      </c>
      <c r="U2" s="3">
        <v>1.1499999999999999</v>
      </c>
      <c r="V2" s="3">
        <v>0</v>
      </c>
      <c r="W2" s="3">
        <v>0</v>
      </c>
      <c r="X2" s="3">
        <v>0</v>
      </c>
      <c r="Y2" s="3">
        <v>5</v>
      </c>
      <c r="Z2" s="3">
        <v>219</v>
      </c>
      <c r="AA2" s="3">
        <v>833</v>
      </c>
      <c r="AB2" s="3">
        <v>0.222</v>
      </c>
      <c r="AC2" s="3">
        <v>10</v>
      </c>
      <c r="AD2" s="3">
        <v>1</v>
      </c>
      <c r="AE2" s="3">
        <v>1</v>
      </c>
      <c r="AF2" s="3">
        <v>2</v>
      </c>
      <c r="AG2" s="3">
        <v>1</v>
      </c>
      <c r="AH2" s="3">
        <v>2</v>
      </c>
      <c r="AI2" s="3">
        <v>0</v>
      </c>
    </row>
    <row r="3" spans="1:35" x14ac:dyDescent="0.3">
      <c r="A3" s="9">
        <f>VLOOKUP(B3&amp;" "&amp;C3,키!$A$1:$B$531,2)</f>
        <v>137</v>
      </c>
      <c r="B3" s="4" t="s">
        <v>92</v>
      </c>
      <c r="C3" s="3" t="s">
        <v>91</v>
      </c>
      <c r="D3" s="13">
        <f>IF(M3/G3&gt;3.5,1,2)</f>
        <v>1</v>
      </c>
      <c r="E3" s="13" t="str">
        <f>IF(M3/G3&lt;3.5,IF(AND(F3&lt;=3.5,M3&gt;=50),"A",IF(AND(F3&lt;=5.25,M3&gt;=35),"B","C")),IF(OR(AND(F3&lt;=4,M3&gt;=150),AND(F3&lt;=3.5,M3&gt;=130)),"A",IF(OR(AND(F3&lt;=4.5,M3&gt;=80),AND(F3&lt;=5.5,M3&gt;=130)),"B","C")))</f>
        <v>A</v>
      </c>
      <c r="F3" s="5">
        <v>2.95</v>
      </c>
      <c r="G3" s="3">
        <v>28</v>
      </c>
      <c r="H3" s="3">
        <v>22</v>
      </c>
      <c r="I3" s="3">
        <v>3</v>
      </c>
      <c r="J3" s="3">
        <v>0</v>
      </c>
      <c r="K3" s="3">
        <v>0</v>
      </c>
      <c r="L3" s="3">
        <v>0.88</v>
      </c>
      <c r="M3" s="6">
        <v>167.66666666666666</v>
      </c>
      <c r="N3" s="3">
        <v>151</v>
      </c>
      <c r="O3" s="3">
        <v>15</v>
      </c>
      <c r="P3" s="3">
        <v>57</v>
      </c>
      <c r="Q3" s="3">
        <v>9</v>
      </c>
      <c r="R3" s="3">
        <v>142</v>
      </c>
      <c r="S3" s="3">
        <v>61</v>
      </c>
      <c r="T3" s="3">
        <v>55</v>
      </c>
      <c r="U3" s="3">
        <v>1.24</v>
      </c>
      <c r="V3" s="3">
        <v>1</v>
      </c>
      <c r="W3" s="3">
        <v>1</v>
      </c>
      <c r="X3" s="3">
        <v>19</v>
      </c>
      <c r="Y3" s="3">
        <v>0</v>
      </c>
      <c r="Z3" s="3">
        <v>701</v>
      </c>
      <c r="AA3" s="3">
        <v>2737</v>
      </c>
      <c r="AB3" s="3">
        <v>0.24299999999999999</v>
      </c>
      <c r="AC3" s="3">
        <v>19</v>
      </c>
      <c r="AD3" s="3">
        <v>3</v>
      </c>
      <c r="AE3" s="3">
        <v>7</v>
      </c>
      <c r="AF3" s="3">
        <v>6</v>
      </c>
      <c r="AG3" s="3">
        <v>0</v>
      </c>
      <c r="AH3" s="3">
        <v>8</v>
      </c>
      <c r="AI3" s="3">
        <v>0</v>
      </c>
    </row>
    <row r="4" spans="1:35" x14ac:dyDescent="0.3">
      <c r="A4" s="9">
        <f>VLOOKUP(B4&amp;" "&amp;C4,키!$A$1:$B$531,2)</f>
        <v>398</v>
      </c>
      <c r="B4" s="4" t="s">
        <v>94</v>
      </c>
      <c r="C4" s="3" t="s">
        <v>91</v>
      </c>
      <c r="D4" s="13">
        <f>IF(M4/G4&gt;3.5,1,2)</f>
        <v>1</v>
      </c>
      <c r="E4" s="13" t="str">
        <f>IF(M4/G4&lt;3.5,IF(AND(F4&lt;=3.5,M4&gt;=50),"A",IF(AND(F4&lt;=5.25,M4&gt;=35),"B","C")),IF(OR(AND(F4&lt;=4,M4&gt;=150),AND(F4&lt;=3.5,M4&gt;=130)),"A",IF(OR(AND(F4&lt;=4.5,M4&gt;=80),AND(F4&lt;=5.5,M4&gt;=130)),"B","C")))</f>
        <v>A</v>
      </c>
      <c r="F4" s="5">
        <v>3.32</v>
      </c>
      <c r="G4" s="3">
        <v>27</v>
      </c>
      <c r="H4" s="3">
        <v>15</v>
      </c>
      <c r="I4" s="3">
        <v>6</v>
      </c>
      <c r="J4" s="3">
        <v>0</v>
      </c>
      <c r="K4" s="3">
        <v>0</v>
      </c>
      <c r="L4" s="3">
        <v>0.71399999999999997</v>
      </c>
      <c r="M4" s="3">
        <v>168</v>
      </c>
      <c r="N4" s="3">
        <v>161</v>
      </c>
      <c r="O4" s="3">
        <v>14</v>
      </c>
      <c r="P4" s="3">
        <v>76</v>
      </c>
      <c r="Q4" s="3">
        <v>9</v>
      </c>
      <c r="R4" s="3">
        <v>137</v>
      </c>
      <c r="S4" s="3">
        <v>66</v>
      </c>
      <c r="T4" s="3">
        <v>62</v>
      </c>
      <c r="U4" s="3">
        <v>1.41</v>
      </c>
      <c r="V4" s="3">
        <v>0</v>
      </c>
      <c r="W4" s="3">
        <v>0</v>
      </c>
      <c r="X4" s="3">
        <v>19</v>
      </c>
      <c r="Y4" s="3">
        <v>0</v>
      </c>
      <c r="Z4" s="3">
        <v>727</v>
      </c>
      <c r="AA4" s="3">
        <v>2914</v>
      </c>
      <c r="AB4" s="3">
        <v>0.255</v>
      </c>
      <c r="AC4" s="3">
        <v>23</v>
      </c>
      <c r="AD4" s="3">
        <v>6</v>
      </c>
      <c r="AE4" s="3">
        <v>7</v>
      </c>
      <c r="AF4" s="3">
        <v>4</v>
      </c>
      <c r="AG4" s="3">
        <v>0</v>
      </c>
      <c r="AH4" s="3">
        <v>8</v>
      </c>
      <c r="AI4" s="3">
        <v>0</v>
      </c>
    </row>
    <row r="5" spans="1:35" x14ac:dyDescent="0.3">
      <c r="A5" s="9">
        <f>VLOOKUP(B5&amp;" "&amp;C5,키!$A$1:$B$531,2)</f>
        <v>225</v>
      </c>
      <c r="B5" s="4" t="s">
        <v>95</v>
      </c>
      <c r="C5" s="3" t="s">
        <v>91</v>
      </c>
      <c r="D5" s="13">
        <f>IF(M5/G5&gt;3.5,1,2)</f>
        <v>1</v>
      </c>
      <c r="E5" s="13" t="str">
        <f>IF(M5/G5&lt;3.5,IF(AND(F5&lt;=3.5,M5&gt;=50),"A",IF(AND(F5&lt;=5.25,M5&gt;=35),"B","C")),IF(OR(AND(F5&lt;=4,M5&gt;=150),AND(F5&lt;=3.5,M5&gt;=130)),"A",IF(OR(AND(F5&lt;=4.5,M5&gt;=80),AND(F5&lt;=5.5,M5&gt;=130)),"B","C")))</f>
        <v>A</v>
      </c>
      <c r="F5" s="5">
        <v>3.8</v>
      </c>
      <c r="G5" s="3">
        <v>30</v>
      </c>
      <c r="H5" s="3">
        <v>18</v>
      </c>
      <c r="I5" s="3">
        <v>7</v>
      </c>
      <c r="J5" s="3">
        <v>0</v>
      </c>
      <c r="K5" s="3">
        <v>0</v>
      </c>
      <c r="L5" s="3">
        <v>0.72</v>
      </c>
      <c r="M5" s="13">
        <v>180</v>
      </c>
      <c r="N5" s="3">
        <v>159</v>
      </c>
      <c r="O5" s="3">
        <v>17</v>
      </c>
      <c r="P5" s="3">
        <v>54</v>
      </c>
      <c r="Q5" s="3">
        <v>6</v>
      </c>
      <c r="R5" s="3">
        <v>160</v>
      </c>
      <c r="S5" s="3">
        <v>83</v>
      </c>
      <c r="T5" s="3">
        <v>76</v>
      </c>
      <c r="U5" s="3">
        <v>1.18</v>
      </c>
      <c r="V5" s="3">
        <v>1</v>
      </c>
      <c r="W5" s="3">
        <v>1</v>
      </c>
      <c r="X5" s="3">
        <v>17</v>
      </c>
      <c r="Y5" s="3">
        <v>0</v>
      </c>
      <c r="Z5" s="3">
        <v>742</v>
      </c>
      <c r="AA5" s="3">
        <v>3068</v>
      </c>
      <c r="AB5" s="3">
        <v>0.23899999999999999</v>
      </c>
      <c r="AC5" s="3">
        <v>24</v>
      </c>
      <c r="AD5" s="3">
        <v>2</v>
      </c>
      <c r="AE5" s="3">
        <v>12</v>
      </c>
      <c r="AF5" s="3">
        <v>4</v>
      </c>
      <c r="AG5" s="3">
        <v>0</v>
      </c>
      <c r="AH5" s="3">
        <v>8</v>
      </c>
      <c r="AI5" s="3">
        <v>2</v>
      </c>
    </row>
    <row r="6" spans="1:35" x14ac:dyDescent="0.3">
      <c r="A6" s="9">
        <f>VLOOKUP(B6&amp;" "&amp;C6,키!$A$1:$B$531,2)</f>
        <v>306</v>
      </c>
      <c r="B6" s="4" t="s">
        <v>96</v>
      </c>
      <c r="C6" s="3" t="s">
        <v>91</v>
      </c>
      <c r="D6" s="13">
        <f>IF(M6/G6&gt;3.5,1,2)</f>
        <v>2</v>
      </c>
      <c r="E6" s="13" t="str">
        <f>IF(M6/G6&lt;3.5,IF(AND(F6&lt;=3.5,M6&gt;=50),"A",IF(AND(F6&lt;=5.25,M6&gt;=35),"B","C")),IF(OR(AND(F6&lt;=4,M6&gt;=150),AND(F6&lt;=3.5,M6&gt;=130)),"A",IF(OR(AND(F6&lt;=4.5,M6&gt;=80),AND(F6&lt;=5.5,M6&gt;=130)),"B","C")))</f>
        <v>B</v>
      </c>
      <c r="F6" s="5">
        <v>3.95</v>
      </c>
      <c r="G6" s="3">
        <v>55</v>
      </c>
      <c r="H6" s="3">
        <v>4</v>
      </c>
      <c r="I6" s="3">
        <v>0</v>
      </c>
      <c r="J6" s="3">
        <v>2</v>
      </c>
      <c r="K6" s="3">
        <v>11</v>
      </c>
      <c r="L6" s="3">
        <v>1</v>
      </c>
      <c r="M6" s="3">
        <v>57</v>
      </c>
      <c r="N6" s="3">
        <v>51</v>
      </c>
      <c r="O6" s="3">
        <v>5</v>
      </c>
      <c r="P6" s="3">
        <v>17</v>
      </c>
      <c r="Q6" s="3">
        <v>3</v>
      </c>
      <c r="R6" s="3">
        <v>39</v>
      </c>
      <c r="S6" s="3">
        <v>25</v>
      </c>
      <c r="T6" s="3">
        <v>25</v>
      </c>
      <c r="U6" s="3">
        <v>1.19</v>
      </c>
      <c r="V6" s="3">
        <v>0</v>
      </c>
      <c r="W6" s="3">
        <v>0</v>
      </c>
      <c r="X6" s="3">
        <v>0</v>
      </c>
      <c r="Y6" s="3">
        <v>1</v>
      </c>
      <c r="Z6" s="3">
        <v>239</v>
      </c>
      <c r="AA6" s="3">
        <v>888</v>
      </c>
      <c r="AB6" s="3">
        <v>0.23599999999999999</v>
      </c>
      <c r="AC6" s="3">
        <v>12</v>
      </c>
      <c r="AD6" s="3">
        <v>3</v>
      </c>
      <c r="AE6" s="3">
        <v>2</v>
      </c>
      <c r="AF6" s="3">
        <v>1</v>
      </c>
      <c r="AG6" s="3">
        <v>1</v>
      </c>
      <c r="AH6" s="3">
        <v>4</v>
      </c>
      <c r="AI6" s="3">
        <v>0</v>
      </c>
    </row>
    <row r="7" spans="1:35" x14ac:dyDescent="0.3">
      <c r="A7" s="9">
        <f>VLOOKUP(B7&amp;" "&amp;C7,키!$A$1:$B$531,2)</f>
        <v>371</v>
      </c>
      <c r="B7" s="4" t="s">
        <v>98</v>
      </c>
      <c r="C7" s="3" t="s">
        <v>91</v>
      </c>
      <c r="D7" s="13">
        <f>IF(M7/G7&gt;3.5,1,2)</f>
        <v>2</v>
      </c>
      <c r="E7" s="13" t="str">
        <f>IF(M7/G7&lt;3.5,IF(AND(F7&lt;=3.5,M7&gt;=50),"A",IF(AND(F7&lt;=5.25,M7&gt;=35),"B","C")),IF(OR(AND(F7&lt;=4,M7&gt;=150),AND(F7&lt;=3.5,M7&gt;=130)),"A",IF(OR(AND(F7&lt;=4.5,M7&gt;=80),AND(F7&lt;=5.5,M7&gt;=130)),"B","C")))</f>
        <v>B</v>
      </c>
      <c r="F7" s="5">
        <v>4.84</v>
      </c>
      <c r="G7" s="3">
        <v>56</v>
      </c>
      <c r="H7" s="3">
        <v>1</v>
      </c>
      <c r="I7" s="3">
        <v>4</v>
      </c>
      <c r="J7" s="3">
        <v>25</v>
      </c>
      <c r="K7" s="3">
        <v>1</v>
      </c>
      <c r="L7" s="3">
        <v>0.2</v>
      </c>
      <c r="M7" s="6">
        <v>57.666666666666664</v>
      </c>
      <c r="N7" s="3">
        <v>65</v>
      </c>
      <c r="O7" s="3">
        <v>8</v>
      </c>
      <c r="P7" s="3">
        <v>17</v>
      </c>
      <c r="Q7" s="3">
        <v>7</v>
      </c>
      <c r="R7" s="3">
        <v>41</v>
      </c>
      <c r="S7" s="3">
        <v>36</v>
      </c>
      <c r="T7" s="3">
        <v>31</v>
      </c>
      <c r="U7" s="3">
        <v>1.42</v>
      </c>
      <c r="V7" s="3">
        <v>0</v>
      </c>
      <c r="W7" s="3">
        <v>0</v>
      </c>
      <c r="X7" s="3">
        <v>0</v>
      </c>
      <c r="Y7" s="3">
        <v>7</v>
      </c>
      <c r="Z7" s="3">
        <v>260</v>
      </c>
      <c r="AA7" s="3">
        <v>995</v>
      </c>
      <c r="AB7" s="3">
        <v>0.28299999999999997</v>
      </c>
      <c r="AC7" s="3">
        <v>10</v>
      </c>
      <c r="AD7" s="3">
        <v>2</v>
      </c>
      <c r="AE7" s="3">
        <v>3</v>
      </c>
      <c r="AF7" s="3">
        <v>3</v>
      </c>
      <c r="AG7" s="3">
        <v>3</v>
      </c>
      <c r="AH7" s="3">
        <v>2</v>
      </c>
      <c r="AI7" s="3">
        <v>1</v>
      </c>
    </row>
    <row r="8" spans="1:35" x14ac:dyDescent="0.3">
      <c r="A8" s="9">
        <f>VLOOKUP(B8&amp;" "&amp;C8,키!$A$1:$B$531,2)</f>
        <v>456</v>
      </c>
      <c r="B8" s="4" t="s">
        <v>99</v>
      </c>
      <c r="C8" s="3" t="s">
        <v>91</v>
      </c>
      <c r="D8" s="13">
        <f>IF(M8/G8&gt;3.5,1,2)</f>
        <v>2</v>
      </c>
      <c r="E8" s="13" t="str">
        <f>IF(M8/G8&lt;3.5,IF(AND(F8&lt;=3.5,M8&gt;=50),"A",IF(AND(F8&lt;=5.25,M8&gt;=35),"B","C")),IF(OR(AND(F8&lt;=4,M8&gt;=150),AND(F8&lt;=3.5,M8&gt;=130)),"A",IF(OR(AND(F8&lt;=4.5,M8&gt;=80),AND(F8&lt;=5.5,M8&gt;=130)),"B","C")))</f>
        <v>B</v>
      </c>
      <c r="F8" s="5">
        <v>4.9400000000000004</v>
      </c>
      <c r="G8" s="3">
        <v>55</v>
      </c>
      <c r="H8" s="3">
        <v>5</v>
      </c>
      <c r="I8" s="3">
        <v>2</v>
      </c>
      <c r="J8" s="3">
        <v>1</v>
      </c>
      <c r="K8" s="3">
        <v>4</v>
      </c>
      <c r="L8" s="3">
        <v>0.71399999999999997</v>
      </c>
      <c r="M8" s="3">
        <v>62</v>
      </c>
      <c r="N8" s="3">
        <v>68</v>
      </c>
      <c r="O8" s="3">
        <v>8</v>
      </c>
      <c r="P8" s="3">
        <v>40</v>
      </c>
      <c r="Q8" s="3">
        <v>1</v>
      </c>
      <c r="R8" s="3">
        <v>56</v>
      </c>
      <c r="S8" s="3">
        <v>38</v>
      </c>
      <c r="T8" s="3">
        <v>34</v>
      </c>
      <c r="U8" s="3">
        <v>1.74</v>
      </c>
      <c r="V8" s="3">
        <v>0</v>
      </c>
      <c r="W8" s="3">
        <v>0</v>
      </c>
      <c r="X8" s="3">
        <v>0</v>
      </c>
      <c r="Y8" s="3">
        <v>0</v>
      </c>
      <c r="Z8" s="3">
        <v>294</v>
      </c>
      <c r="AA8" s="3">
        <v>1184</v>
      </c>
      <c r="AB8" s="3">
        <v>0.27500000000000002</v>
      </c>
      <c r="AC8" s="3">
        <v>14</v>
      </c>
      <c r="AD8" s="3">
        <v>1</v>
      </c>
      <c r="AE8" s="3">
        <v>4</v>
      </c>
      <c r="AF8" s="3">
        <v>1</v>
      </c>
      <c r="AG8" s="3">
        <v>0</v>
      </c>
      <c r="AH8" s="3">
        <v>4</v>
      </c>
      <c r="AI8" s="3">
        <v>0</v>
      </c>
    </row>
    <row r="9" spans="1:35" x14ac:dyDescent="0.3">
      <c r="A9" s="9">
        <f>VLOOKUP(B9&amp;" "&amp;C9,키!$A$1:$B$531,2)</f>
        <v>302</v>
      </c>
      <c r="B9" s="4" t="s">
        <v>97</v>
      </c>
      <c r="C9" s="3" t="s">
        <v>91</v>
      </c>
      <c r="D9" s="13">
        <f>IF(M9/G9&gt;3.5,1,2)</f>
        <v>1</v>
      </c>
      <c r="E9" s="13" t="str">
        <f>IF(M9/G9&lt;3.5,IF(AND(F9&lt;=3.5,M9&gt;=50),"A",IF(AND(F9&lt;=5.25,M9&gt;=35),"B","C")),IF(OR(AND(F9&lt;=4,M9&gt;=150),AND(F9&lt;=3.5,M9&gt;=130)),"A",IF(OR(AND(F9&lt;=4.5,M9&gt;=80),AND(F9&lt;=5.5,M9&gt;=130)),"B","C")))</f>
        <v>B</v>
      </c>
      <c r="F9" s="5">
        <v>4.41</v>
      </c>
      <c r="G9" s="3">
        <v>30</v>
      </c>
      <c r="H9" s="3">
        <v>15</v>
      </c>
      <c r="I9" s="3">
        <v>6</v>
      </c>
      <c r="J9" s="3">
        <v>0</v>
      </c>
      <c r="K9" s="3">
        <v>0</v>
      </c>
      <c r="L9" s="3">
        <v>0.71399999999999997</v>
      </c>
      <c r="M9" s="6">
        <v>185.66666666666666</v>
      </c>
      <c r="N9" s="3">
        <v>212</v>
      </c>
      <c r="O9" s="3">
        <v>22</v>
      </c>
      <c r="P9" s="3">
        <v>58</v>
      </c>
      <c r="Q9" s="3">
        <v>6</v>
      </c>
      <c r="R9" s="3">
        <v>102</v>
      </c>
      <c r="S9" s="3">
        <v>95</v>
      </c>
      <c r="T9" s="3">
        <v>91</v>
      </c>
      <c r="U9" s="3">
        <v>1.45</v>
      </c>
      <c r="V9" s="3">
        <v>0</v>
      </c>
      <c r="W9" s="3">
        <v>0</v>
      </c>
      <c r="X9" s="3">
        <v>15</v>
      </c>
      <c r="Y9" s="3">
        <v>0</v>
      </c>
      <c r="Z9" s="3">
        <v>809</v>
      </c>
      <c r="AA9" s="3">
        <v>3052</v>
      </c>
      <c r="AB9" s="3">
        <v>0.29399999999999998</v>
      </c>
      <c r="AC9" s="3">
        <v>39</v>
      </c>
      <c r="AD9" s="3">
        <v>3</v>
      </c>
      <c r="AE9" s="3">
        <v>12</v>
      </c>
      <c r="AF9" s="3">
        <v>11</v>
      </c>
      <c r="AG9" s="3">
        <v>0</v>
      </c>
      <c r="AH9" s="3">
        <v>5</v>
      </c>
      <c r="AI9" s="3">
        <v>0</v>
      </c>
    </row>
    <row r="10" spans="1:35" x14ac:dyDescent="0.3">
      <c r="A10" s="9">
        <f>VLOOKUP(B10&amp;" "&amp;C10,키!$A$1:$B$531,2)</f>
        <v>344</v>
      </c>
      <c r="B10" s="4" t="s">
        <v>90</v>
      </c>
      <c r="C10" s="3" t="s">
        <v>91</v>
      </c>
      <c r="D10" s="13">
        <f>IF(M10/G10&gt;3.5,1,2)</f>
        <v>2</v>
      </c>
      <c r="E10" s="13" t="str">
        <f>IF(M10/G10&lt;3.5,IF(AND(F10&lt;=3.5,M10&gt;=50),"A",IF(AND(F10&lt;=5.25,M10&gt;=35),"B","C")),IF(OR(AND(F10&lt;=4,M10&gt;=150),AND(F10&lt;=3.5,M10&gt;=130)),"A",IF(OR(AND(F10&lt;=4.5,M10&gt;=80),AND(F10&lt;=5.5,M10&gt;=130)),"B","C")))</f>
        <v>C</v>
      </c>
      <c r="F10" s="5">
        <v>2.7</v>
      </c>
      <c r="G10" s="3">
        <v>5</v>
      </c>
      <c r="H10" s="3">
        <v>1</v>
      </c>
      <c r="I10" s="3">
        <v>0</v>
      </c>
      <c r="J10" s="3">
        <v>0</v>
      </c>
      <c r="K10" s="3">
        <v>2</v>
      </c>
      <c r="L10" s="3">
        <v>1</v>
      </c>
      <c r="M10" s="6">
        <v>6.666666666666667</v>
      </c>
      <c r="N10" s="3">
        <v>7</v>
      </c>
      <c r="O10" s="3">
        <v>0</v>
      </c>
      <c r="P10" s="3">
        <v>0</v>
      </c>
      <c r="Q10" s="3">
        <v>0</v>
      </c>
      <c r="R10" s="3">
        <v>5</v>
      </c>
      <c r="S10" s="3">
        <v>2</v>
      </c>
      <c r="T10" s="3">
        <v>2</v>
      </c>
      <c r="U10" s="3">
        <v>1.05</v>
      </c>
      <c r="V10" s="3">
        <v>0</v>
      </c>
      <c r="W10" s="3">
        <v>0</v>
      </c>
      <c r="X10" s="3">
        <v>0</v>
      </c>
      <c r="Y10" s="3">
        <v>0</v>
      </c>
      <c r="Z10" s="3">
        <v>26</v>
      </c>
      <c r="AA10" s="3">
        <v>93</v>
      </c>
      <c r="AB10" s="3">
        <v>0.26900000000000002</v>
      </c>
      <c r="AC10" s="3">
        <v>2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1</v>
      </c>
    </row>
    <row r="11" spans="1:35" x14ac:dyDescent="0.3">
      <c r="A11" s="9">
        <f>VLOOKUP(B11&amp;" "&amp;C11,키!$A$1:$B$531,2)</f>
        <v>32</v>
      </c>
      <c r="B11" s="4" t="s">
        <v>100</v>
      </c>
      <c r="C11" s="3" t="s">
        <v>91</v>
      </c>
      <c r="D11" s="13">
        <f>IF(M11/G11&gt;3.5,1,2)</f>
        <v>2</v>
      </c>
      <c r="E11" s="13" t="str">
        <f>IF(M11/G11&lt;3.5,IF(AND(F11&lt;=3.5,M11&gt;=50),"A",IF(AND(F11&lt;=5.25,M11&gt;=35),"B","C")),IF(OR(AND(F11&lt;=4,M11&gt;=150),AND(F11&lt;=3.5,M11&gt;=130)),"A",IF(OR(AND(F11&lt;=4.5,M11&gt;=80),AND(F11&lt;=5.5,M11&gt;=130)),"B","C")))</f>
        <v>C</v>
      </c>
      <c r="F11" s="5">
        <v>5.14</v>
      </c>
      <c r="G11" s="3">
        <v>25</v>
      </c>
      <c r="H11" s="3">
        <v>0</v>
      </c>
      <c r="I11" s="3">
        <v>2</v>
      </c>
      <c r="J11" s="3">
        <v>0</v>
      </c>
      <c r="K11" s="3">
        <v>4</v>
      </c>
      <c r="L11" s="3">
        <v>0</v>
      </c>
      <c r="M11" s="13">
        <v>28</v>
      </c>
      <c r="N11" s="3">
        <v>31</v>
      </c>
      <c r="O11" s="3">
        <v>2</v>
      </c>
      <c r="P11" s="3">
        <v>17</v>
      </c>
      <c r="Q11" s="3">
        <v>2</v>
      </c>
      <c r="R11" s="3">
        <v>21</v>
      </c>
      <c r="S11" s="3">
        <v>18</v>
      </c>
      <c r="T11" s="3">
        <v>16</v>
      </c>
      <c r="U11" s="3">
        <v>1.71</v>
      </c>
      <c r="V11" s="3">
        <v>0</v>
      </c>
      <c r="W11" s="3">
        <v>0</v>
      </c>
      <c r="X11" s="3">
        <v>0</v>
      </c>
      <c r="Y11" s="3">
        <v>0</v>
      </c>
      <c r="Z11" s="3">
        <v>125</v>
      </c>
      <c r="AA11" s="3">
        <v>474</v>
      </c>
      <c r="AB11" s="3">
        <v>0.30099999999999999</v>
      </c>
      <c r="AC11" s="3">
        <v>5</v>
      </c>
      <c r="AD11" s="3">
        <v>2</v>
      </c>
      <c r="AE11" s="3">
        <v>1</v>
      </c>
      <c r="AF11" s="3">
        <v>2</v>
      </c>
      <c r="AG11" s="3">
        <v>0</v>
      </c>
      <c r="AH11" s="3">
        <v>7</v>
      </c>
      <c r="AI11" s="3">
        <v>0</v>
      </c>
    </row>
    <row r="12" spans="1:35" x14ac:dyDescent="0.3">
      <c r="A12" s="9">
        <f>VLOOKUP(B12&amp;" "&amp;C12,키!$A$1:$B$531,2)</f>
        <v>514</v>
      </c>
      <c r="B12" s="4" t="s">
        <v>101</v>
      </c>
      <c r="C12" s="3" t="s">
        <v>91</v>
      </c>
      <c r="D12" s="13">
        <f>IF(M12/G12&gt;3.5,1,2)</f>
        <v>2</v>
      </c>
      <c r="E12" s="13" t="str">
        <f>IF(M12/G12&lt;3.5,IF(AND(F12&lt;=3.5,M12&gt;=50),"A",IF(AND(F12&lt;=5.25,M12&gt;=35),"B","C")),IF(OR(AND(F12&lt;=4,M12&gt;=150),AND(F12&lt;=3.5,M12&gt;=130)),"A",IF(OR(AND(F12&lt;=4.5,M12&gt;=80),AND(F12&lt;=5.5,M12&gt;=130)),"B","C")))</f>
        <v>C</v>
      </c>
      <c r="F12" s="5">
        <v>5.25</v>
      </c>
      <c r="G12" s="3">
        <v>11</v>
      </c>
      <c r="H12" s="3">
        <v>0</v>
      </c>
      <c r="I12" s="3">
        <v>1</v>
      </c>
      <c r="J12" s="3">
        <v>5</v>
      </c>
      <c r="K12" s="3">
        <v>1</v>
      </c>
      <c r="L12" s="3">
        <v>0</v>
      </c>
      <c r="M12" s="13">
        <v>12</v>
      </c>
      <c r="N12" s="3">
        <v>12</v>
      </c>
      <c r="O12" s="3">
        <v>0</v>
      </c>
      <c r="P12" s="3">
        <v>9</v>
      </c>
      <c r="Q12" s="3">
        <v>0</v>
      </c>
      <c r="R12" s="3">
        <v>17</v>
      </c>
      <c r="S12" s="3">
        <v>7</v>
      </c>
      <c r="T12" s="3">
        <v>7</v>
      </c>
      <c r="U12" s="3">
        <v>1.75</v>
      </c>
      <c r="V12" s="3">
        <v>0</v>
      </c>
      <c r="W12" s="3">
        <v>0</v>
      </c>
      <c r="X12" s="3">
        <v>0</v>
      </c>
      <c r="Y12" s="3">
        <v>0</v>
      </c>
      <c r="Z12" s="3">
        <v>54</v>
      </c>
      <c r="AA12" s="3">
        <v>240</v>
      </c>
      <c r="AB12" s="3">
        <v>0.27300000000000002</v>
      </c>
      <c r="AC12" s="3">
        <v>1</v>
      </c>
      <c r="AD12" s="3">
        <v>0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</row>
    <row r="13" spans="1:35" x14ac:dyDescent="0.3">
      <c r="A13" s="9">
        <f>VLOOKUP(B13&amp;" "&amp;C13,키!$A$1:$B$531,2)</f>
        <v>178</v>
      </c>
      <c r="B13" s="4" t="s">
        <v>102</v>
      </c>
      <c r="C13" s="3" t="s">
        <v>91</v>
      </c>
      <c r="D13" s="13">
        <f>IF(M13/G13&gt;3.5,1,2)</f>
        <v>2</v>
      </c>
      <c r="E13" s="13" t="str">
        <f>IF(M13/G13&lt;3.5,IF(AND(F13&lt;=3.5,M13&gt;=50),"A",IF(AND(F13&lt;=5.25,M13&gt;=35),"B","C")),IF(OR(AND(F13&lt;=4,M13&gt;=150),AND(F13&lt;=3.5,M13&gt;=130)),"A",IF(OR(AND(F13&lt;=4.5,M13&gt;=80),AND(F13&lt;=5.5,M13&gt;=130)),"B","C")))</f>
        <v>C</v>
      </c>
      <c r="F13" s="5">
        <v>5.4</v>
      </c>
      <c r="G13" s="3">
        <v>4</v>
      </c>
      <c r="H13" s="3">
        <v>0</v>
      </c>
      <c r="I13" s="3">
        <v>0</v>
      </c>
      <c r="J13" s="3">
        <v>0</v>
      </c>
      <c r="K13" s="3">
        <v>0</v>
      </c>
      <c r="L13" s="3" t="s">
        <v>21</v>
      </c>
      <c r="M13" s="6">
        <v>3.3333333333333335</v>
      </c>
      <c r="N13" s="3">
        <v>5</v>
      </c>
      <c r="O13" s="3">
        <v>1</v>
      </c>
      <c r="P13" s="3">
        <v>2</v>
      </c>
      <c r="Q13" s="3">
        <v>0</v>
      </c>
      <c r="R13" s="3">
        <v>3</v>
      </c>
      <c r="S13" s="3">
        <v>2</v>
      </c>
      <c r="T13" s="3">
        <v>2</v>
      </c>
      <c r="U13" s="3">
        <v>2.1</v>
      </c>
      <c r="V13" s="3">
        <v>0</v>
      </c>
      <c r="W13" s="3">
        <v>0</v>
      </c>
      <c r="X13" s="3">
        <v>0</v>
      </c>
      <c r="Y13" s="3">
        <v>0</v>
      </c>
      <c r="Z13" s="3">
        <v>15</v>
      </c>
      <c r="AA13" s="3">
        <v>59</v>
      </c>
      <c r="AB13" s="3">
        <v>0.38500000000000001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3">
      <c r="A14" s="9">
        <f>VLOOKUP(B14&amp;" "&amp;C14,키!$A$1:$B$531,2)</f>
        <v>345</v>
      </c>
      <c r="B14" s="4" t="s">
        <v>103</v>
      </c>
      <c r="C14" s="3" t="s">
        <v>91</v>
      </c>
      <c r="D14" s="13">
        <f>IF(M14/G14&gt;3.5,1,2)</f>
        <v>2</v>
      </c>
      <c r="E14" s="13" t="str">
        <f>IF(M14/G14&lt;3.5,IF(AND(F14&lt;=3.5,M14&gt;=50),"A",IF(AND(F14&lt;=5.25,M14&gt;=35),"B","C")),IF(OR(AND(F14&lt;=4,M14&gt;=150),AND(F14&lt;=3.5,M14&gt;=130)),"A",IF(OR(AND(F14&lt;=4.5,M14&gt;=80),AND(F14&lt;=5.5,M14&gt;=130)),"B","C")))</f>
        <v>C</v>
      </c>
      <c r="F14" s="5">
        <v>5.4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 t="s">
        <v>21</v>
      </c>
      <c r="M14" s="6">
        <v>1.6666666666666665</v>
      </c>
      <c r="N14" s="3">
        <v>3</v>
      </c>
      <c r="O14" s="3">
        <v>0</v>
      </c>
      <c r="P14" s="3">
        <v>1</v>
      </c>
      <c r="Q14" s="3">
        <v>0</v>
      </c>
      <c r="R14" s="3">
        <v>0</v>
      </c>
      <c r="S14" s="3">
        <v>1</v>
      </c>
      <c r="T14" s="3">
        <v>1</v>
      </c>
      <c r="U14" s="3">
        <v>2.4</v>
      </c>
      <c r="V14" s="3">
        <v>0</v>
      </c>
      <c r="W14" s="3">
        <v>0</v>
      </c>
      <c r="X14" s="3">
        <v>0</v>
      </c>
      <c r="Y14" s="3">
        <v>0</v>
      </c>
      <c r="Z14" s="3">
        <v>9</v>
      </c>
      <c r="AA14" s="3">
        <v>27</v>
      </c>
      <c r="AB14" s="3">
        <v>0.375</v>
      </c>
      <c r="AC14" s="3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3">
      <c r="A15" s="9">
        <f>VLOOKUP(B15&amp;" "&amp;C15,키!$A$1:$B$531,2)</f>
        <v>19</v>
      </c>
      <c r="B15" s="4" t="s">
        <v>104</v>
      </c>
      <c r="C15" s="3" t="s">
        <v>91</v>
      </c>
      <c r="D15" s="13">
        <f>IF(M15/G15&gt;3.5,1,2)</f>
        <v>2</v>
      </c>
      <c r="E15" s="13" t="str">
        <f>IF(M15/G15&lt;3.5,IF(AND(F15&lt;=3.5,M15&gt;=50),"A",IF(AND(F15&lt;=5.25,M15&gt;=35),"B","C")),IF(OR(AND(F15&lt;=4,M15&gt;=150),AND(F15&lt;=3.5,M15&gt;=130)),"A",IF(OR(AND(F15&lt;=4.5,M15&gt;=80),AND(F15&lt;=5.5,M15&gt;=130)),"B","C")))</f>
        <v>C</v>
      </c>
      <c r="F15" s="5">
        <v>5.47</v>
      </c>
      <c r="G15" s="3">
        <v>14</v>
      </c>
      <c r="H15" s="3">
        <v>1</v>
      </c>
      <c r="I15" s="3">
        <v>1</v>
      </c>
      <c r="J15" s="3">
        <v>0</v>
      </c>
      <c r="K15" s="3">
        <v>1</v>
      </c>
      <c r="L15" s="3">
        <v>0.5</v>
      </c>
      <c r="M15" s="6">
        <v>24.666666666666668</v>
      </c>
      <c r="N15" s="3">
        <v>31</v>
      </c>
      <c r="O15" s="3">
        <v>2</v>
      </c>
      <c r="P15" s="3">
        <v>11</v>
      </c>
      <c r="Q15" s="3">
        <v>5</v>
      </c>
      <c r="R15" s="3">
        <v>21</v>
      </c>
      <c r="S15" s="3">
        <v>15</v>
      </c>
      <c r="T15" s="3">
        <v>15</v>
      </c>
      <c r="U15" s="3">
        <v>1.7</v>
      </c>
      <c r="V15" s="3">
        <v>0</v>
      </c>
      <c r="W15" s="3">
        <v>0</v>
      </c>
      <c r="X15" s="3">
        <v>0</v>
      </c>
      <c r="Y15" s="3">
        <v>0</v>
      </c>
      <c r="Z15" s="3">
        <v>114</v>
      </c>
      <c r="AA15" s="3">
        <v>448</v>
      </c>
      <c r="AB15" s="3">
        <v>0.32</v>
      </c>
      <c r="AC15" s="3">
        <v>3</v>
      </c>
      <c r="AD15" s="3">
        <v>0</v>
      </c>
      <c r="AE15" s="3">
        <v>0</v>
      </c>
      <c r="AF15" s="3">
        <v>1</v>
      </c>
      <c r="AG15" s="3">
        <v>0</v>
      </c>
      <c r="AH15" s="3">
        <v>0</v>
      </c>
      <c r="AI15" s="3">
        <v>0</v>
      </c>
    </row>
    <row r="16" spans="1:35" x14ac:dyDescent="0.3">
      <c r="A16" s="9">
        <f>VLOOKUP(B16&amp;" "&amp;C16,키!$A$1:$B$531,2)</f>
        <v>510</v>
      </c>
      <c r="B16" s="4" t="s">
        <v>105</v>
      </c>
      <c r="C16" s="3" t="s">
        <v>91</v>
      </c>
      <c r="D16" s="13">
        <f>IF(M16/G16&gt;3.5,1,2)</f>
        <v>2</v>
      </c>
      <c r="E16" s="13" t="str">
        <f>IF(M16/G16&lt;3.5,IF(AND(F16&lt;=3.5,M16&gt;=50),"A",IF(AND(F16&lt;=5.25,M16&gt;=35),"B","C")),IF(OR(AND(F16&lt;=4,M16&gt;=150),AND(F16&lt;=3.5,M16&gt;=130)),"A",IF(OR(AND(F16&lt;=4.5,M16&gt;=80),AND(F16&lt;=5.5,M16&gt;=130)),"B","C")))</f>
        <v>C</v>
      </c>
      <c r="F16" s="5">
        <v>5.64</v>
      </c>
      <c r="G16" s="3">
        <v>28</v>
      </c>
      <c r="H16" s="3">
        <v>4</v>
      </c>
      <c r="I16" s="3">
        <v>7</v>
      </c>
      <c r="J16" s="3">
        <v>0</v>
      </c>
      <c r="K16" s="3">
        <v>0</v>
      </c>
      <c r="L16" s="3">
        <v>0.36399999999999999</v>
      </c>
      <c r="M16" s="6">
        <v>89.333333333333329</v>
      </c>
      <c r="N16" s="3">
        <v>106</v>
      </c>
      <c r="O16" s="3">
        <v>17</v>
      </c>
      <c r="P16" s="3">
        <v>39</v>
      </c>
      <c r="Q16" s="3">
        <v>7</v>
      </c>
      <c r="R16" s="3">
        <v>56</v>
      </c>
      <c r="S16" s="3">
        <v>61</v>
      </c>
      <c r="T16" s="3">
        <v>56</v>
      </c>
      <c r="U16" s="3">
        <v>1.62</v>
      </c>
      <c r="V16" s="3">
        <v>0</v>
      </c>
      <c r="W16" s="3">
        <v>0</v>
      </c>
      <c r="X16" s="3">
        <v>4</v>
      </c>
      <c r="Y16" s="3">
        <v>0</v>
      </c>
      <c r="Z16" s="3">
        <v>410</v>
      </c>
      <c r="AA16" s="3">
        <v>1562</v>
      </c>
      <c r="AB16" s="3">
        <v>0.29399999999999998</v>
      </c>
      <c r="AC16" s="3">
        <v>25</v>
      </c>
      <c r="AD16" s="3">
        <v>2</v>
      </c>
      <c r="AE16" s="3">
        <v>2</v>
      </c>
      <c r="AF16" s="3">
        <v>2</v>
      </c>
      <c r="AG16" s="3">
        <v>0</v>
      </c>
      <c r="AH16" s="3">
        <v>2</v>
      </c>
      <c r="AI16" s="3">
        <v>0</v>
      </c>
    </row>
    <row r="17" spans="1:35" x14ac:dyDescent="0.3">
      <c r="A17" s="9">
        <f>VLOOKUP(B17&amp;" "&amp;C17,키!$A$1:$B$531,2)</f>
        <v>71</v>
      </c>
      <c r="B17" s="4" t="s">
        <v>106</v>
      </c>
      <c r="C17" s="3" t="s">
        <v>91</v>
      </c>
      <c r="D17" s="13">
        <f>IF(M17/G17&gt;3.5,1,2)</f>
        <v>2</v>
      </c>
      <c r="E17" s="13" t="str">
        <f>IF(M17/G17&lt;3.5,IF(AND(F17&lt;=3.5,M17&gt;=50),"A",IF(AND(F17&lt;=5.25,M17&gt;=35),"B","C")),IF(OR(AND(F17&lt;=4,M17&gt;=150),AND(F17&lt;=3.5,M17&gt;=130)),"A",IF(OR(AND(F17&lt;=4.5,M17&gt;=80),AND(F17&lt;=5.5,M17&gt;=130)),"B","C")))</f>
        <v>C</v>
      </c>
      <c r="F17" s="5">
        <v>6.03</v>
      </c>
      <c r="G17" s="3">
        <v>39</v>
      </c>
      <c r="H17" s="3">
        <v>0</v>
      </c>
      <c r="I17" s="3">
        <v>1</v>
      </c>
      <c r="J17" s="3">
        <v>1</v>
      </c>
      <c r="K17" s="3">
        <v>5</v>
      </c>
      <c r="L17" s="3">
        <v>0</v>
      </c>
      <c r="M17" s="6">
        <v>37.333333333333336</v>
      </c>
      <c r="N17" s="3">
        <v>59</v>
      </c>
      <c r="O17" s="3">
        <v>5</v>
      </c>
      <c r="P17" s="3">
        <v>19</v>
      </c>
      <c r="Q17" s="3">
        <v>2</v>
      </c>
      <c r="R17" s="3">
        <v>27</v>
      </c>
      <c r="S17" s="3">
        <v>26</v>
      </c>
      <c r="T17" s="3">
        <v>25</v>
      </c>
      <c r="U17" s="3">
        <v>2.09</v>
      </c>
      <c r="V17" s="3">
        <v>0</v>
      </c>
      <c r="W17" s="3">
        <v>0</v>
      </c>
      <c r="X17" s="3">
        <v>0</v>
      </c>
      <c r="Y17" s="3">
        <v>2</v>
      </c>
      <c r="Z17" s="3">
        <v>184</v>
      </c>
      <c r="AA17" s="3">
        <v>715</v>
      </c>
      <c r="AB17" s="3">
        <v>0.371</v>
      </c>
      <c r="AC17" s="3">
        <v>8</v>
      </c>
      <c r="AD17" s="3">
        <v>1</v>
      </c>
      <c r="AE17" s="3">
        <v>0</v>
      </c>
      <c r="AF17" s="3">
        <v>4</v>
      </c>
      <c r="AG17" s="3">
        <v>0</v>
      </c>
      <c r="AH17" s="3">
        <v>1</v>
      </c>
      <c r="AI17" s="3">
        <v>0</v>
      </c>
    </row>
    <row r="18" spans="1:35" x14ac:dyDescent="0.3">
      <c r="A18" s="9">
        <f>VLOOKUP(B18&amp;" "&amp;C18,키!$A$1:$B$531,2)</f>
        <v>286</v>
      </c>
      <c r="B18" s="4" t="s">
        <v>107</v>
      </c>
      <c r="C18" s="3" t="s">
        <v>91</v>
      </c>
      <c r="D18" s="13">
        <f>IF(M18/G18&gt;3.5,1,2)</f>
        <v>2</v>
      </c>
      <c r="E18" s="13" t="str">
        <f>IF(M18/G18&lt;3.5,IF(AND(F18&lt;=3.5,M18&gt;=50),"A",IF(AND(F18&lt;=5.25,M18&gt;=35),"B","C")),IF(OR(AND(F18&lt;=4,M18&gt;=150),AND(F18&lt;=3.5,M18&gt;=130)),"A",IF(OR(AND(F18&lt;=4.5,M18&gt;=80),AND(F18&lt;=5.5,M18&gt;=130)),"B","C")))</f>
        <v>C</v>
      </c>
      <c r="F18" s="5">
        <v>6.1</v>
      </c>
      <c r="G18" s="3">
        <v>20</v>
      </c>
      <c r="H18" s="3">
        <v>1</v>
      </c>
      <c r="I18" s="3">
        <v>0</v>
      </c>
      <c r="J18" s="3">
        <v>0</v>
      </c>
      <c r="K18" s="3">
        <v>4</v>
      </c>
      <c r="L18" s="3">
        <v>1</v>
      </c>
      <c r="M18" s="6">
        <v>20.666666666666668</v>
      </c>
      <c r="N18" s="3">
        <v>29</v>
      </c>
      <c r="O18" s="3">
        <v>3</v>
      </c>
      <c r="P18" s="3">
        <v>3</v>
      </c>
      <c r="Q18" s="3">
        <v>2</v>
      </c>
      <c r="R18" s="3">
        <v>17</v>
      </c>
      <c r="S18" s="3">
        <v>14</v>
      </c>
      <c r="T18" s="3">
        <v>14</v>
      </c>
      <c r="U18" s="3">
        <v>1.55</v>
      </c>
      <c r="V18" s="3">
        <v>0</v>
      </c>
      <c r="W18" s="3">
        <v>0</v>
      </c>
      <c r="X18" s="3">
        <v>0</v>
      </c>
      <c r="Y18" s="3">
        <v>0</v>
      </c>
      <c r="Z18" s="3">
        <v>91</v>
      </c>
      <c r="AA18" s="3">
        <v>321</v>
      </c>
      <c r="AB18" s="3">
        <v>0.34100000000000003</v>
      </c>
      <c r="AC18" s="3">
        <v>6</v>
      </c>
      <c r="AD18" s="3">
        <v>0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3">
      <c r="A19" s="9">
        <f>VLOOKUP(B19&amp;" "&amp;C19,키!$A$1:$B$531,2)</f>
        <v>15</v>
      </c>
      <c r="B19" s="4" t="s">
        <v>108</v>
      </c>
      <c r="C19" s="3" t="s">
        <v>91</v>
      </c>
      <c r="D19" s="13">
        <f>IF(M19/G19&gt;3.5,1,2)</f>
        <v>2</v>
      </c>
      <c r="E19" s="13" t="str">
        <f>IF(M19/G19&lt;3.5,IF(AND(F19&lt;=3.5,M19&gt;=50),"A",IF(AND(F19&lt;=5.25,M19&gt;=35),"B","C")),IF(OR(AND(F19&lt;=4,M19&gt;=150),AND(F19&lt;=3.5,M19&gt;=130)),"A",IF(OR(AND(F19&lt;=4.5,M19&gt;=80),AND(F19&lt;=5.5,M19&gt;=130)),"B","C")))</f>
        <v>C</v>
      </c>
      <c r="F19" s="5">
        <v>6.17</v>
      </c>
      <c r="G19" s="3">
        <v>25</v>
      </c>
      <c r="H19" s="3">
        <v>3</v>
      </c>
      <c r="I19" s="3">
        <v>0</v>
      </c>
      <c r="J19" s="3">
        <v>0</v>
      </c>
      <c r="K19" s="3">
        <v>0</v>
      </c>
      <c r="L19" s="3">
        <v>1</v>
      </c>
      <c r="M19" s="6">
        <v>23.333333333333332</v>
      </c>
      <c r="N19" s="3">
        <v>32</v>
      </c>
      <c r="O19" s="3">
        <v>1</v>
      </c>
      <c r="P19" s="3">
        <v>2</v>
      </c>
      <c r="Q19" s="3">
        <v>3</v>
      </c>
      <c r="R19" s="3">
        <v>18</v>
      </c>
      <c r="S19" s="3">
        <v>17</v>
      </c>
      <c r="T19" s="3">
        <v>16</v>
      </c>
      <c r="U19" s="3">
        <v>1.46</v>
      </c>
      <c r="V19" s="3">
        <v>0</v>
      </c>
      <c r="W19" s="3">
        <v>0</v>
      </c>
      <c r="X19" s="3">
        <v>0</v>
      </c>
      <c r="Y19" s="3">
        <v>0</v>
      </c>
      <c r="Z19" s="3">
        <v>101</v>
      </c>
      <c r="AA19" s="3">
        <v>411</v>
      </c>
      <c r="AB19" s="3">
        <v>0.34</v>
      </c>
      <c r="AC19" s="3">
        <v>3</v>
      </c>
      <c r="AD19" s="3">
        <v>1</v>
      </c>
      <c r="AE19" s="3">
        <v>0</v>
      </c>
      <c r="AF19" s="3">
        <v>2</v>
      </c>
      <c r="AG19" s="3">
        <v>0</v>
      </c>
      <c r="AH19" s="3">
        <v>0</v>
      </c>
      <c r="AI19" s="3">
        <v>0</v>
      </c>
    </row>
    <row r="20" spans="1:35" x14ac:dyDescent="0.3">
      <c r="A20" s="9">
        <f>VLOOKUP(B20&amp;" "&amp;C20,키!$A$1:$B$531,2)</f>
        <v>505</v>
      </c>
      <c r="B20" s="4" t="s">
        <v>109</v>
      </c>
      <c r="C20" s="3" t="s">
        <v>91</v>
      </c>
      <c r="D20" s="13">
        <f>IF(M20/G20&gt;3.5,1,2)</f>
        <v>2</v>
      </c>
      <c r="E20" s="13" t="str">
        <f>IF(M20/G20&lt;3.5,IF(AND(F20&lt;=3.5,M20&gt;=50),"A",IF(AND(F20&lt;=5.25,M20&gt;=35),"B","C")),IF(OR(AND(F20&lt;=4,M20&gt;=150),AND(F20&lt;=3.5,M20&gt;=130)),"A",IF(OR(AND(F20&lt;=4.5,M20&gt;=80),AND(F20&lt;=5.5,M20&gt;=130)),"B","C")))</f>
        <v>C</v>
      </c>
      <c r="F20" s="5">
        <v>6.23</v>
      </c>
      <c r="G20" s="3">
        <v>15</v>
      </c>
      <c r="H20" s="3">
        <v>0</v>
      </c>
      <c r="I20" s="3">
        <v>0</v>
      </c>
      <c r="J20" s="3">
        <v>0</v>
      </c>
      <c r="K20" s="3">
        <v>0</v>
      </c>
      <c r="L20" s="3" t="s">
        <v>21</v>
      </c>
      <c r="M20" s="6">
        <v>8.6666666666666661</v>
      </c>
      <c r="N20" s="3">
        <v>10</v>
      </c>
      <c r="O20" s="3">
        <v>0</v>
      </c>
      <c r="P20" s="3">
        <v>11</v>
      </c>
      <c r="Q20" s="3">
        <v>0</v>
      </c>
      <c r="R20" s="3">
        <v>7</v>
      </c>
      <c r="S20" s="3">
        <v>6</v>
      </c>
      <c r="T20" s="3">
        <v>6</v>
      </c>
      <c r="U20" s="3">
        <v>2.42</v>
      </c>
      <c r="V20" s="3">
        <v>0</v>
      </c>
      <c r="W20" s="3">
        <v>0</v>
      </c>
      <c r="X20" s="3">
        <v>0</v>
      </c>
      <c r="Y20" s="3">
        <v>0</v>
      </c>
      <c r="Z20" s="3">
        <v>46</v>
      </c>
      <c r="AA20" s="3">
        <v>203</v>
      </c>
      <c r="AB20" s="3">
        <v>0.30299999999999999</v>
      </c>
      <c r="AC20" s="3">
        <v>3</v>
      </c>
      <c r="AD20" s="3">
        <v>0</v>
      </c>
      <c r="AE20" s="3">
        <v>1</v>
      </c>
      <c r="AF20" s="3">
        <v>1</v>
      </c>
      <c r="AG20" s="3">
        <v>1</v>
      </c>
      <c r="AH20" s="3">
        <v>2</v>
      </c>
      <c r="AI20" s="3">
        <v>0</v>
      </c>
    </row>
    <row r="21" spans="1:35" x14ac:dyDescent="0.3">
      <c r="A21" s="9">
        <f>VLOOKUP(B21&amp;" "&amp;C21,키!$A$1:$B$531,2)</f>
        <v>263</v>
      </c>
      <c r="B21" s="4" t="s">
        <v>110</v>
      </c>
      <c r="C21" s="3" t="s">
        <v>91</v>
      </c>
      <c r="D21" s="13">
        <f>IF(M21/G21&gt;3.5,1,2)</f>
        <v>2</v>
      </c>
      <c r="E21" s="13" t="str">
        <f>IF(M21/G21&lt;3.5,IF(AND(F21&lt;=3.5,M21&gt;=50),"A",IF(AND(F21&lt;=5.25,M21&gt;=35),"B","C")),IF(OR(AND(F21&lt;=4,M21&gt;=150),AND(F21&lt;=3.5,M21&gt;=130)),"A",IF(OR(AND(F21&lt;=4.5,M21&gt;=80),AND(F21&lt;=5.5,M21&gt;=130)),"B","C")))</f>
        <v>C</v>
      </c>
      <c r="F21" s="5">
        <v>6.61</v>
      </c>
      <c r="G21" s="3">
        <v>16</v>
      </c>
      <c r="H21" s="3">
        <v>1</v>
      </c>
      <c r="I21" s="3">
        <v>2</v>
      </c>
      <c r="J21" s="3">
        <v>0</v>
      </c>
      <c r="K21" s="3">
        <v>0</v>
      </c>
      <c r="L21" s="3">
        <v>0.33300000000000002</v>
      </c>
      <c r="M21" s="6">
        <v>47.666666666666664</v>
      </c>
      <c r="N21" s="3">
        <v>73</v>
      </c>
      <c r="O21" s="3">
        <v>6</v>
      </c>
      <c r="P21" s="3">
        <v>24</v>
      </c>
      <c r="Q21" s="3">
        <v>4</v>
      </c>
      <c r="R21" s="3">
        <v>24</v>
      </c>
      <c r="S21" s="3">
        <v>36</v>
      </c>
      <c r="T21" s="3">
        <v>35</v>
      </c>
      <c r="U21" s="3">
        <v>2.0299999999999998</v>
      </c>
      <c r="V21" s="3">
        <v>0</v>
      </c>
      <c r="W21" s="3">
        <v>0</v>
      </c>
      <c r="X21" s="3">
        <v>1</v>
      </c>
      <c r="Y21" s="3">
        <v>0</v>
      </c>
      <c r="Z21" s="3">
        <v>229</v>
      </c>
      <c r="AA21" s="3">
        <v>933</v>
      </c>
      <c r="AB21" s="3">
        <v>0.372</v>
      </c>
      <c r="AC21" s="3">
        <v>15</v>
      </c>
      <c r="AD21" s="3">
        <v>1</v>
      </c>
      <c r="AE21" s="3">
        <v>2</v>
      </c>
      <c r="AF21" s="3">
        <v>3</v>
      </c>
      <c r="AG21" s="3">
        <v>0</v>
      </c>
      <c r="AH21" s="3">
        <v>2</v>
      </c>
      <c r="AI21" s="3">
        <v>0</v>
      </c>
    </row>
    <row r="22" spans="1:35" x14ac:dyDescent="0.3">
      <c r="A22" s="9">
        <f>VLOOKUP(B22&amp;" "&amp;C22,키!$A$1:$B$531,2)</f>
        <v>372</v>
      </c>
      <c r="B22" s="4" t="s">
        <v>111</v>
      </c>
      <c r="C22" s="3" t="s">
        <v>91</v>
      </c>
      <c r="D22" s="13">
        <f>IF(M22/G22&gt;3.5,1,2)</f>
        <v>2</v>
      </c>
      <c r="E22" s="13" t="str">
        <f>IF(M22/G22&lt;3.5,IF(AND(F22&lt;=3.5,M22&gt;=50),"A",IF(AND(F22&lt;=5.25,M22&gt;=35),"B","C")),IF(OR(AND(F22&lt;=4,M22&gt;=150),AND(F22&lt;=3.5,M22&gt;=130)),"A",IF(OR(AND(F22&lt;=4.5,M22&gt;=80),AND(F22&lt;=5.5,M22&gt;=130)),"B","C")))</f>
        <v>C</v>
      </c>
      <c r="F22" s="5">
        <v>7.09</v>
      </c>
      <c r="G22" s="3">
        <v>41</v>
      </c>
      <c r="H22" s="3">
        <v>0</v>
      </c>
      <c r="I22" s="3">
        <v>2</v>
      </c>
      <c r="J22" s="3">
        <v>0</v>
      </c>
      <c r="K22" s="3">
        <v>0</v>
      </c>
      <c r="L22" s="3">
        <v>0</v>
      </c>
      <c r="M22" s="13">
        <v>47</v>
      </c>
      <c r="N22" s="3">
        <v>63</v>
      </c>
      <c r="O22" s="3">
        <v>5</v>
      </c>
      <c r="P22" s="3">
        <v>20</v>
      </c>
      <c r="Q22" s="3">
        <v>5</v>
      </c>
      <c r="R22" s="3">
        <v>32</v>
      </c>
      <c r="S22" s="3">
        <v>37</v>
      </c>
      <c r="T22" s="3">
        <v>37</v>
      </c>
      <c r="U22" s="3">
        <v>1.77</v>
      </c>
      <c r="V22" s="3">
        <v>0</v>
      </c>
      <c r="W22" s="3">
        <v>0</v>
      </c>
      <c r="X22" s="3">
        <v>0</v>
      </c>
      <c r="Y22" s="3">
        <v>0</v>
      </c>
      <c r="Z22" s="3">
        <v>223</v>
      </c>
      <c r="AA22" s="3">
        <v>865</v>
      </c>
      <c r="AB22" s="3">
        <v>0.32500000000000001</v>
      </c>
      <c r="AC22" s="3">
        <v>17</v>
      </c>
      <c r="AD22" s="3">
        <v>1</v>
      </c>
      <c r="AE22" s="3">
        <v>2</v>
      </c>
      <c r="AF22" s="3">
        <v>2</v>
      </c>
      <c r="AG22" s="3">
        <v>1</v>
      </c>
      <c r="AH22" s="3">
        <v>7</v>
      </c>
      <c r="AI22" s="3">
        <v>0</v>
      </c>
    </row>
    <row r="23" spans="1:35" x14ac:dyDescent="0.3">
      <c r="A23" s="9">
        <f>VLOOKUP(B23&amp;" "&amp;C23,키!$A$1:$B$531,2)</f>
        <v>519</v>
      </c>
      <c r="B23" s="4" t="s">
        <v>112</v>
      </c>
      <c r="C23" s="3" t="s">
        <v>91</v>
      </c>
      <c r="D23" s="13">
        <f>IF(M23/G23&gt;3.5,1,2)</f>
        <v>2</v>
      </c>
      <c r="E23" s="13" t="str">
        <f>IF(M23/G23&lt;3.5,IF(AND(F23&lt;=3.5,M23&gt;=50),"A",IF(AND(F23&lt;=5.25,M23&gt;=35),"B","C")),IF(OR(AND(F23&lt;=4,M23&gt;=150),AND(F23&lt;=3.5,M23&gt;=130)),"A",IF(OR(AND(F23&lt;=4.5,M23&gt;=80),AND(F23&lt;=5.5,M23&gt;=130)),"B","C")))</f>
        <v>C</v>
      </c>
      <c r="F23" s="5">
        <v>7.11</v>
      </c>
      <c r="G23" s="3">
        <v>6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6">
        <v>6.333333333333333</v>
      </c>
      <c r="N23" s="3">
        <v>9</v>
      </c>
      <c r="O23" s="3">
        <v>1</v>
      </c>
      <c r="P23" s="3">
        <v>6</v>
      </c>
      <c r="Q23" s="3">
        <v>0</v>
      </c>
      <c r="R23" s="3">
        <v>6</v>
      </c>
      <c r="S23" s="3">
        <v>6</v>
      </c>
      <c r="T23" s="3">
        <v>5</v>
      </c>
      <c r="U23" s="3">
        <v>2.37</v>
      </c>
      <c r="V23" s="3">
        <v>0</v>
      </c>
      <c r="W23" s="3">
        <v>0</v>
      </c>
      <c r="X23" s="3">
        <v>0</v>
      </c>
      <c r="Y23" s="3">
        <v>0</v>
      </c>
      <c r="Z23" s="3">
        <v>33</v>
      </c>
      <c r="AA23" s="3">
        <v>140</v>
      </c>
      <c r="AB23" s="3">
        <v>0.33300000000000002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2</v>
      </c>
      <c r="AI23" s="3">
        <v>0</v>
      </c>
    </row>
    <row r="24" spans="1:35" x14ac:dyDescent="0.3">
      <c r="A24" s="9">
        <f>VLOOKUP(B24&amp;" "&amp;C24,키!$A$1:$B$531,2)</f>
        <v>4</v>
      </c>
      <c r="B24" s="4" t="s">
        <v>113</v>
      </c>
      <c r="C24" s="3" t="s">
        <v>91</v>
      </c>
      <c r="D24" s="13">
        <f>IF(M24/G24&gt;3.5,1,2)</f>
        <v>2</v>
      </c>
      <c r="E24" s="13" t="str">
        <f>IF(M24/G24&lt;3.5,IF(AND(F24&lt;=3.5,M24&gt;=50),"A",IF(AND(F24&lt;=5.25,M24&gt;=35),"B","C")),IF(OR(AND(F24&lt;=4,M24&gt;=150),AND(F24&lt;=3.5,M24&gt;=130)),"A",IF(OR(AND(F24&lt;=4.5,M24&gt;=80),AND(F24&lt;=5.5,M24&gt;=130)),"B","C")))</f>
        <v>C</v>
      </c>
      <c r="F24" s="5">
        <v>8.2200000000000006</v>
      </c>
      <c r="G24" s="3">
        <v>11</v>
      </c>
      <c r="H24" s="3">
        <v>0</v>
      </c>
      <c r="I24" s="3">
        <v>0</v>
      </c>
      <c r="J24" s="3">
        <v>0</v>
      </c>
      <c r="K24" s="3">
        <v>0</v>
      </c>
      <c r="L24" s="3" t="s">
        <v>21</v>
      </c>
      <c r="M24" s="6">
        <v>7.666666666666667</v>
      </c>
      <c r="N24" s="3">
        <v>9</v>
      </c>
      <c r="O24" s="3">
        <v>2</v>
      </c>
      <c r="P24" s="3">
        <v>6</v>
      </c>
      <c r="Q24" s="3">
        <v>0</v>
      </c>
      <c r="R24" s="3">
        <v>6</v>
      </c>
      <c r="S24" s="3">
        <v>8</v>
      </c>
      <c r="T24" s="3">
        <v>7</v>
      </c>
      <c r="U24" s="3">
        <v>1.96</v>
      </c>
      <c r="V24" s="3">
        <v>0</v>
      </c>
      <c r="W24" s="3">
        <v>0</v>
      </c>
      <c r="X24" s="3">
        <v>0</v>
      </c>
      <c r="Y24" s="3">
        <v>0</v>
      </c>
      <c r="Z24" s="3">
        <v>36</v>
      </c>
      <c r="AA24" s="3">
        <v>132</v>
      </c>
      <c r="AB24" s="3">
        <v>0.31</v>
      </c>
      <c r="AC24" s="3">
        <v>3</v>
      </c>
      <c r="AD24" s="3">
        <v>0</v>
      </c>
      <c r="AE24" s="3">
        <v>1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3">
      <c r="A25" s="9">
        <f>VLOOKUP(B25&amp;" "&amp;C25,키!$A$1:$B$531,2)</f>
        <v>442</v>
      </c>
      <c r="B25" s="4" t="s">
        <v>114</v>
      </c>
      <c r="C25" s="3" t="s">
        <v>91</v>
      </c>
      <c r="D25" s="13">
        <f>IF(M25/G25&gt;3.5,1,2)</f>
        <v>2</v>
      </c>
      <c r="E25" s="13" t="str">
        <f>IF(M25/G25&lt;3.5,IF(AND(F25&lt;=3.5,M25&gt;=50),"A",IF(AND(F25&lt;=5.25,M25&gt;=35),"B","C")),IF(OR(AND(F25&lt;=4,M25&gt;=150),AND(F25&lt;=3.5,M25&gt;=130)),"A",IF(OR(AND(F25&lt;=4.5,M25&gt;=80),AND(F25&lt;=5.5,M25&gt;=130)),"B","C")))</f>
        <v>C</v>
      </c>
      <c r="F25" s="5">
        <v>10.8</v>
      </c>
      <c r="G25" s="3">
        <v>7</v>
      </c>
      <c r="H25" s="3">
        <v>0</v>
      </c>
      <c r="I25" s="3">
        <v>0</v>
      </c>
      <c r="J25" s="3">
        <v>0</v>
      </c>
      <c r="K25" s="3">
        <v>0</v>
      </c>
      <c r="L25" s="3" t="s">
        <v>21</v>
      </c>
      <c r="M25" s="6">
        <v>8.3333333333333339</v>
      </c>
      <c r="N25" s="3">
        <v>13</v>
      </c>
      <c r="O25" s="3">
        <v>2</v>
      </c>
      <c r="P25" s="3">
        <v>4</v>
      </c>
      <c r="Q25" s="3">
        <v>4</v>
      </c>
      <c r="R25" s="3">
        <v>2</v>
      </c>
      <c r="S25" s="3">
        <v>10</v>
      </c>
      <c r="T25" s="3">
        <v>10</v>
      </c>
      <c r="U25" s="3">
        <v>2.04</v>
      </c>
      <c r="V25" s="3">
        <v>0</v>
      </c>
      <c r="W25" s="3">
        <v>0</v>
      </c>
      <c r="X25" s="3">
        <v>0</v>
      </c>
      <c r="Y25" s="3">
        <v>0</v>
      </c>
      <c r="Z25" s="3">
        <v>46</v>
      </c>
      <c r="AA25" s="3">
        <v>168</v>
      </c>
      <c r="AB25" s="3">
        <v>0.36099999999999999</v>
      </c>
      <c r="AC25" s="3">
        <v>1</v>
      </c>
      <c r="AD25" s="3">
        <v>0</v>
      </c>
      <c r="AE25" s="3">
        <v>0</v>
      </c>
      <c r="AF25" s="3">
        <v>2</v>
      </c>
      <c r="AG25" s="3">
        <v>0</v>
      </c>
      <c r="AH25" s="3">
        <v>1</v>
      </c>
      <c r="AI25" s="3">
        <v>0</v>
      </c>
    </row>
  </sheetData>
  <autoFilter ref="A1:AI25">
    <sortState ref="A2:AI25">
      <sortCondition ref="E1:E25"/>
    </sortState>
  </autoFilter>
  <phoneticPr fontId="4" type="noConversion"/>
  <hyperlinks>
    <hyperlink ref="F1" r:id="rId1" tooltip="평균자책점" display="javascript:sort('ERA_RT');"/>
    <hyperlink ref="G1" r:id="rId2" tooltip="경기" display="javascript:sort('GAME_CN');"/>
    <hyperlink ref="H1" r:id="rId3" tooltip="승리" display="javascript:sort('W_CN');"/>
    <hyperlink ref="I1" r:id="rId4" tooltip="패배" display="javascript:sort('L_CN');"/>
    <hyperlink ref="J1" r:id="rId5" tooltip="세이브" display="javascript:sort('SV_CN');"/>
    <hyperlink ref="K1" r:id="rId6" tooltip="홀드" display="javascript:sort('HOLD_CN');"/>
    <hyperlink ref="L1" r:id="rId7" tooltip="승률" display="javascript:sort('WRA_RT');"/>
    <hyperlink ref="M1" r:id="rId8" tooltip="이닝" display="javascript:sort('INN2_CN');"/>
    <hyperlink ref="N1" r:id="rId9" tooltip="피안타" display="javascript:sort('HIT_CN');"/>
    <hyperlink ref="O1" r:id="rId10" tooltip="홈런" display="javascript:sort('HR_CN');"/>
    <hyperlink ref="P1" r:id="rId11" tooltip="볼넷" display="javascript:sort('BB_CN');"/>
    <hyperlink ref="Q1" r:id="rId12" tooltip="사구" display="javascript:sort('HP_CN');"/>
    <hyperlink ref="R1" r:id="rId13" tooltip="삼진" display="javascript:sort('KK_CN');"/>
    <hyperlink ref="S1" r:id="rId14" tooltip="실점" display="javascript:sort('R_CN');"/>
    <hyperlink ref="T1" r:id="rId15" tooltip="자책점" display="javascript:sort('ER_CN');"/>
    <hyperlink ref="U1" r:id="rId16" tooltip="이닝당 출루허용률" display="javascript:sort('WHIP_RT');"/>
    <hyperlink ref="B10" r:id="rId17" display="http://www.koreabaseball.com/Record/Player/PitcherDetail/Basic.aspx?playerId=77211"/>
    <hyperlink ref="B3" r:id="rId18" display="http://www.koreabaseball.com/Record/Player/PitcherDetail/Basic.aspx?playerId=61240"/>
    <hyperlink ref="B2" r:id="rId19" display="http://www.koreabaseball.com/Record/Player/PitcherDetail/Basic.aspx?playerId=73241"/>
    <hyperlink ref="B4" r:id="rId20" display="http://www.koreabaseball.com/Record/Player/PitcherDetail/Basic.aspx?playerId=74513"/>
    <hyperlink ref="B5" r:id="rId21" display="http://www.koreabaseball.com/Record/Player/PitcherDetail/Basic.aspx?playerId=66226"/>
    <hyperlink ref="B6" r:id="rId22" display="http://www.koreabaseball.com/Record/Player/PitcherDetail/Basic.aspx?playerId=62242"/>
    <hyperlink ref="B9" r:id="rId23" display="http://www.koreabaseball.com/Record/Player/PitcherDetail/Basic.aspx?playerId=79229"/>
    <hyperlink ref="B7" r:id="rId24" display="http://www.koreabaseball.com/Record/Player/PitcherDetail/Basic.aspx?playerId=76329"/>
    <hyperlink ref="B8" r:id="rId25" display="http://www.koreabaseball.com/Record/Player/PitcherDetail/Basic.aspx?playerId=78257"/>
    <hyperlink ref="B11" r:id="rId26" display="http://www.koreabaseball.com/Record/Player/PitcherDetail/Basic.aspx?playerId=77263"/>
    <hyperlink ref="B12" r:id="rId27" display="http://www.koreabaseball.com/Record/Player/PitcherDetail/Basic.aspx?playerId=78247"/>
    <hyperlink ref="B13" r:id="rId28" display="http://www.koreabaseball.com/Record/Retire/Pitcher.aspx?playerId=65206"/>
    <hyperlink ref="B14" r:id="rId29" display="http://www.koreabaseball.com/Record/Player/PitcherDetail/Basic.aspx?playerId=77253"/>
    <hyperlink ref="B15" r:id="rId30" display="http://www.koreabaseball.com/Record/Player/PitcherDetail/Basic.aspx?playerId=79349"/>
    <hyperlink ref="B16" r:id="rId31" display="http://www.koreabaseball.com/Record/Player/PitcherDetail/Basic.aspx?playerId=79535"/>
    <hyperlink ref="B17" r:id="rId32" display="http://www.koreabaseball.com/Record/Player/PitcherDetail/Basic.aspx?playerId=73226"/>
    <hyperlink ref="B18" r:id="rId33" display="http://www.koreabaseball.com/Record/Player/PitcherDetail/Basic.aspx?playerId=79293"/>
    <hyperlink ref="B19" r:id="rId34" display="http://www.koreabaseball.com/Record/Player/PitcherDetail/Basic.aspx?playerId=66201"/>
    <hyperlink ref="B20" r:id="rId35" display="http://www.koreabaseball.com/Record/Player/PitcherDetail/Basic.aspx?playerId=63248"/>
    <hyperlink ref="B21" r:id="rId36" display="http://www.koreabaseball.com/Record/Player/PitcherDetail/Basic.aspx?playerId=61215"/>
    <hyperlink ref="B22" r:id="rId37" display="http://www.koreabaseball.com/Record/Player/PitcherDetail/Basic.aspx?playerId=61214"/>
    <hyperlink ref="B23" r:id="rId38" display="http://www.koreabaseball.com/Record/Player/PitcherDetail/Basic.aspx?playerId=64204"/>
    <hyperlink ref="B24" r:id="rId39" display="http://www.koreabaseball.com/Record/Player/PitcherDetail/Basic.aspx?playerId=61295"/>
    <hyperlink ref="B25" r:id="rId40" display="http://www.koreabaseball.com/Record/Player/PitcherDetail/Basic.aspx?playerId=79235"/>
    <hyperlink ref="V1" r:id="rId41" tooltip="완투" display="javascript:sort('CG_CN');"/>
    <hyperlink ref="W1" r:id="rId42" tooltip="완봉" display="javascript:sort('SHO_CN');"/>
    <hyperlink ref="X1" r:id="rId43" tooltip="퀄리티스타트" display="javascript:sort('QS_CN');"/>
    <hyperlink ref="Y1" r:id="rId44" tooltip="블론세이브" display="javascript:sort('BS_CN');"/>
    <hyperlink ref="Z1" r:id="rId45" tooltip="타자수" display="javascript:sort('PA_CN');"/>
    <hyperlink ref="AA1" r:id="rId46" tooltip="투구수" display="javascript:sort('PIT_CN');"/>
    <hyperlink ref="AB1" r:id="rId47" tooltip="피안타율" display="javascript:sort('OAVG_RT');"/>
    <hyperlink ref="AC1" r:id="rId48" tooltip="2루타" display="javascript:sort('H2_CN');"/>
    <hyperlink ref="AD1" r:id="rId49" tooltip="3루타" display="javascript:sort('H3_CN');"/>
    <hyperlink ref="AE1" r:id="rId50" tooltip="희생번트" display="javascript:sort('SH_CN');"/>
    <hyperlink ref="AF1" r:id="rId51" tooltip="희생플라이" display="javascript:sort('SF_CN');"/>
    <hyperlink ref="AG1" r:id="rId52" tooltip="고의4구" display="javascript:sort('IB_CN');"/>
    <hyperlink ref="AH1" r:id="rId53" tooltip="폭투" display="javascript:sort('WP_CN');"/>
    <hyperlink ref="AI1" r:id="rId54" tooltip="보크" display="javascript:sort('BK_CN')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workbookViewId="0">
      <selection activeCell="A2" sqref="A2:XFD24"/>
    </sheetView>
  </sheetViews>
  <sheetFormatPr defaultRowHeight="16.5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</row>
    <row r="2" spans="1:35" x14ac:dyDescent="0.3">
      <c r="A2" s="9">
        <f>VLOOKUP(B2&amp;" "&amp;C2,키!$A$1:$B$531,2)</f>
        <v>353</v>
      </c>
      <c r="B2" s="4" t="s">
        <v>115</v>
      </c>
      <c r="C2" s="3" t="s">
        <v>116</v>
      </c>
      <c r="D2" s="13">
        <f>IF(M2/G2&gt;3.5,1,2)</f>
        <v>2</v>
      </c>
      <c r="E2" s="13" t="str">
        <f>IF(M2/G2&lt;3.5,IF(AND(F2&lt;=3.5,M2&gt;=50),"A",IF(AND(F2&lt;=5.25,M2&gt;=35),"B","C")),IF(OR(AND(F2&lt;=4,M2&gt;=150),AND(F2&lt;=3.5,M2&gt;=130)),"A",IF(OR(AND(F2&lt;=4.5,M2&gt;=80),AND(F2&lt;=5.5,M2&gt;=130)),"B","C")))</f>
        <v>A</v>
      </c>
      <c r="F2" s="5">
        <v>3.16</v>
      </c>
      <c r="G2" s="3">
        <v>67</v>
      </c>
      <c r="H2" s="3">
        <v>5</v>
      </c>
      <c r="I2" s="3">
        <v>2</v>
      </c>
      <c r="J2" s="3">
        <v>2</v>
      </c>
      <c r="K2" s="3">
        <v>9</v>
      </c>
      <c r="L2" s="3">
        <v>0.71399999999999997</v>
      </c>
      <c r="M2" s="3">
        <v>77</v>
      </c>
      <c r="N2" s="3">
        <v>83</v>
      </c>
      <c r="O2" s="3">
        <v>6</v>
      </c>
      <c r="P2" s="3">
        <v>21</v>
      </c>
      <c r="Q2" s="3">
        <v>5</v>
      </c>
      <c r="R2" s="3">
        <v>60</v>
      </c>
      <c r="S2" s="3">
        <v>29</v>
      </c>
      <c r="T2" s="3">
        <v>27</v>
      </c>
      <c r="U2" s="3">
        <v>1.35</v>
      </c>
      <c r="V2" s="3">
        <v>0</v>
      </c>
      <c r="W2" s="3">
        <v>0</v>
      </c>
      <c r="X2" s="3">
        <v>0</v>
      </c>
      <c r="Y2" s="3">
        <v>0</v>
      </c>
      <c r="Z2" s="3">
        <v>326</v>
      </c>
      <c r="AA2" s="3">
        <v>1239</v>
      </c>
      <c r="AB2" s="3">
        <v>0.28299999999999997</v>
      </c>
      <c r="AC2" s="3">
        <v>13</v>
      </c>
      <c r="AD2" s="3">
        <v>1</v>
      </c>
      <c r="AE2" s="3">
        <v>5</v>
      </c>
      <c r="AF2" s="3">
        <v>2</v>
      </c>
      <c r="AG2" s="3">
        <v>1</v>
      </c>
      <c r="AH2" s="3">
        <v>5</v>
      </c>
      <c r="AI2" s="3">
        <v>0</v>
      </c>
    </row>
    <row r="3" spans="1:35" x14ac:dyDescent="0.3">
      <c r="A3" s="9">
        <f>VLOOKUP(B3&amp;" "&amp;C3,키!$A$1:$B$531,2)</f>
        <v>236</v>
      </c>
      <c r="B3" s="4" t="s">
        <v>118</v>
      </c>
      <c r="C3" s="3" t="s">
        <v>116</v>
      </c>
      <c r="D3" s="13">
        <f>IF(M3/G3&gt;3.5,1,2)</f>
        <v>2</v>
      </c>
      <c r="E3" s="13" t="str">
        <f>IF(M3/G3&lt;3.5,IF(AND(F3&lt;=3.5,M3&gt;=50),"A",IF(AND(F3&lt;=5.25,M3&gt;=35),"B","C")),IF(OR(AND(F3&lt;=4,M3&gt;=150),AND(F3&lt;=3.5,M3&gt;=130)),"A",IF(OR(AND(F3&lt;=4.5,M3&gt;=80),AND(F3&lt;=5.5,M3&gt;=130)),"B","C")))</f>
        <v>B</v>
      </c>
      <c r="F3" s="5">
        <v>4.26</v>
      </c>
      <c r="G3" s="3">
        <v>48</v>
      </c>
      <c r="H3" s="3">
        <v>7</v>
      </c>
      <c r="I3" s="3">
        <v>3</v>
      </c>
      <c r="J3" s="3">
        <v>20</v>
      </c>
      <c r="K3" s="3">
        <v>0</v>
      </c>
      <c r="L3" s="3">
        <v>0.7</v>
      </c>
      <c r="M3" s="6">
        <v>50.666666666666664</v>
      </c>
      <c r="N3" s="3">
        <v>61</v>
      </c>
      <c r="O3" s="3">
        <v>5</v>
      </c>
      <c r="P3" s="3">
        <v>24</v>
      </c>
      <c r="Q3" s="3">
        <v>3</v>
      </c>
      <c r="R3" s="3">
        <v>48</v>
      </c>
      <c r="S3" s="3">
        <v>25</v>
      </c>
      <c r="T3" s="3">
        <v>24</v>
      </c>
      <c r="U3" s="3">
        <v>1.68</v>
      </c>
      <c r="V3" s="3">
        <v>0</v>
      </c>
      <c r="W3" s="3">
        <v>0</v>
      </c>
      <c r="X3" s="3">
        <v>0</v>
      </c>
      <c r="Y3" s="3">
        <v>6</v>
      </c>
      <c r="Z3" s="3">
        <v>232</v>
      </c>
      <c r="AA3" s="3">
        <v>894</v>
      </c>
      <c r="AB3" s="3">
        <v>0.314</v>
      </c>
      <c r="AC3" s="3">
        <v>6</v>
      </c>
      <c r="AD3" s="3">
        <v>1</v>
      </c>
      <c r="AE3" s="3">
        <v>8</v>
      </c>
      <c r="AF3" s="3">
        <v>3</v>
      </c>
      <c r="AG3" s="3">
        <v>4</v>
      </c>
      <c r="AH3" s="3">
        <v>5</v>
      </c>
      <c r="AI3" s="3">
        <v>1</v>
      </c>
    </row>
    <row r="4" spans="1:35" x14ac:dyDescent="0.3">
      <c r="A4" s="9">
        <f>VLOOKUP(B4&amp;" "&amp;C4,키!$A$1:$B$531,2)</f>
        <v>517</v>
      </c>
      <c r="B4" s="4" t="s">
        <v>120</v>
      </c>
      <c r="C4" s="3" t="s">
        <v>116</v>
      </c>
      <c r="D4" s="13">
        <f>IF(M4/G4&gt;3.5,1,2)</f>
        <v>2</v>
      </c>
      <c r="E4" s="13" t="str">
        <f>IF(M4/G4&lt;3.5,IF(AND(F4&lt;=3.5,M4&gt;=50),"A",IF(AND(F4&lt;=5.25,M4&gt;=35),"B","C")),IF(OR(AND(F4&lt;=4,M4&gt;=150),AND(F4&lt;=3.5,M4&gt;=130)),"A",IF(OR(AND(F4&lt;=4.5,M4&gt;=80),AND(F4&lt;=5.5,M4&gt;=130)),"B","C")))</f>
        <v>B</v>
      </c>
      <c r="F4" s="5">
        <v>4.46</v>
      </c>
      <c r="G4" s="3">
        <v>52</v>
      </c>
      <c r="H4" s="3">
        <v>1</v>
      </c>
      <c r="I4" s="3">
        <v>1</v>
      </c>
      <c r="J4" s="3">
        <v>2</v>
      </c>
      <c r="K4" s="3">
        <v>5</v>
      </c>
      <c r="L4" s="3">
        <v>0.5</v>
      </c>
      <c r="M4" s="6">
        <v>42.333333333333336</v>
      </c>
      <c r="N4" s="3">
        <v>45</v>
      </c>
      <c r="O4" s="3">
        <v>5</v>
      </c>
      <c r="P4" s="3">
        <v>16</v>
      </c>
      <c r="Q4" s="3">
        <v>1</v>
      </c>
      <c r="R4" s="3">
        <v>30</v>
      </c>
      <c r="S4" s="3">
        <v>24</v>
      </c>
      <c r="T4" s="3">
        <v>21</v>
      </c>
      <c r="U4" s="3">
        <v>1.44</v>
      </c>
      <c r="V4" s="3">
        <v>0</v>
      </c>
      <c r="W4" s="3">
        <v>0</v>
      </c>
      <c r="X4" s="3">
        <v>0</v>
      </c>
      <c r="Y4" s="3">
        <v>0</v>
      </c>
      <c r="Z4" s="3">
        <v>185</v>
      </c>
      <c r="AA4" s="3">
        <v>739</v>
      </c>
      <c r="AB4" s="3">
        <v>0.28000000000000003</v>
      </c>
      <c r="AC4" s="3">
        <v>13</v>
      </c>
      <c r="AD4" s="3">
        <v>0</v>
      </c>
      <c r="AE4" s="3">
        <v>1</v>
      </c>
      <c r="AF4" s="3">
        <v>6</v>
      </c>
      <c r="AG4" s="3">
        <v>3</v>
      </c>
      <c r="AH4" s="3">
        <v>3</v>
      </c>
      <c r="AI4" s="3">
        <v>0</v>
      </c>
    </row>
    <row r="5" spans="1:35" x14ac:dyDescent="0.3">
      <c r="A5" s="9">
        <f>VLOOKUP(B5&amp;" "&amp;C5,키!$A$1:$B$531,2)</f>
        <v>142</v>
      </c>
      <c r="B5" s="4" t="s">
        <v>119</v>
      </c>
      <c r="C5" s="3" t="s">
        <v>116</v>
      </c>
      <c r="D5" s="13">
        <f>IF(M5/G5&gt;3.5,1,2)</f>
        <v>1</v>
      </c>
      <c r="E5" s="13" t="str">
        <f>IF(M5/G5&lt;3.5,IF(AND(F5&lt;=3.5,M5&gt;=50),"A",IF(AND(F5&lt;=5.25,M5&gt;=35),"B","C")),IF(OR(AND(F5&lt;=4,M5&gt;=150),AND(F5&lt;=3.5,M5&gt;=130)),"A",IF(OR(AND(F5&lt;=4.5,M5&gt;=80),AND(F5&lt;=5.5,M5&gt;=130)),"B","C")))</f>
        <v>B</v>
      </c>
      <c r="F5" s="5">
        <v>4.34</v>
      </c>
      <c r="G5" s="3">
        <v>31</v>
      </c>
      <c r="H5" s="3">
        <v>8</v>
      </c>
      <c r="I5" s="3">
        <v>10</v>
      </c>
      <c r="J5" s="3">
        <v>0</v>
      </c>
      <c r="K5" s="3">
        <v>0</v>
      </c>
      <c r="L5" s="3">
        <v>0.44400000000000001</v>
      </c>
      <c r="M5" s="6">
        <v>184.66666666666666</v>
      </c>
      <c r="N5" s="3">
        <v>207</v>
      </c>
      <c r="O5" s="3">
        <v>21</v>
      </c>
      <c r="P5" s="3">
        <v>51</v>
      </c>
      <c r="Q5" s="3">
        <v>17</v>
      </c>
      <c r="R5" s="3">
        <v>147</v>
      </c>
      <c r="S5" s="3">
        <v>105</v>
      </c>
      <c r="T5" s="3">
        <v>89</v>
      </c>
      <c r="U5" s="3">
        <v>1.4</v>
      </c>
      <c r="V5" s="3">
        <v>1</v>
      </c>
      <c r="W5" s="3">
        <v>1</v>
      </c>
      <c r="X5" s="3">
        <v>16</v>
      </c>
      <c r="Y5" s="3">
        <v>0</v>
      </c>
      <c r="Z5" s="3">
        <v>808</v>
      </c>
      <c r="AA5" s="3">
        <v>3052</v>
      </c>
      <c r="AB5" s="3">
        <v>0.28599999999999998</v>
      </c>
      <c r="AC5" s="3">
        <v>36</v>
      </c>
      <c r="AD5" s="3">
        <v>4</v>
      </c>
      <c r="AE5" s="3">
        <v>8</v>
      </c>
      <c r="AF5" s="3">
        <v>7</v>
      </c>
      <c r="AG5" s="3">
        <v>1</v>
      </c>
      <c r="AH5" s="3">
        <v>5</v>
      </c>
      <c r="AI5" s="3">
        <v>2</v>
      </c>
    </row>
    <row r="6" spans="1:35" x14ac:dyDescent="0.3">
      <c r="A6" s="9">
        <f>VLOOKUP(B6&amp;" "&amp;C6,키!$A$1:$B$531,2)</f>
        <v>149</v>
      </c>
      <c r="B6" s="4" t="s">
        <v>122</v>
      </c>
      <c r="C6" s="3" t="s">
        <v>116</v>
      </c>
      <c r="D6" s="13">
        <f>IF(M6/G6&gt;3.5,1,2)</f>
        <v>1</v>
      </c>
      <c r="E6" s="13" t="str">
        <f>IF(M6/G6&lt;3.5,IF(AND(F6&lt;=3.5,M6&gt;=50),"A",IF(AND(F6&lt;=5.25,M6&gt;=35),"B","C")),IF(OR(AND(F6&lt;=4,M6&gt;=150),AND(F6&lt;=3.5,M6&gt;=130)),"A",IF(OR(AND(F6&lt;=4.5,M6&gt;=80),AND(F6&lt;=5.5,M6&gt;=130)),"B","C")))</f>
        <v>B</v>
      </c>
      <c r="F6" s="5">
        <v>5.28</v>
      </c>
      <c r="G6" s="3">
        <v>30</v>
      </c>
      <c r="H6" s="3">
        <v>10</v>
      </c>
      <c r="I6" s="3">
        <v>13</v>
      </c>
      <c r="J6" s="3">
        <v>0</v>
      </c>
      <c r="K6" s="3">
        <v>0</v>
      </c>
      <c r="L6" s="3">
        <v>0.435</v>
      </c>
      <c r="M6" s="6">
        <v>177.33333333333334</v>
      </c>
      <c r="N6" s="3">
        <v>197</v>
      </c>
      <c r="O6" s="3">
        <v>28</v>
      </c>
      <c r="P6" s="3">
        <v>77</v>
      </c>
      <c r="Q6" s="3">
        <v>9</v>
      </c>
      <c r="R6" s="3">
        <v>148</v>
      </c>
      <c r="S6" s="3">
        <v>109</v>
      </c>
      <c r="T6" s="3">
        <v>104</v>
      </c>
      <c r="U6" s="3">
        <v>1.55</v>
      </c>
      <c r="V6" s="3">
        <v>1</v>
      </c>
      <c r="W6" s="3">
        <v>0</v>
      </c>
      <c r="X6" s="3">
        <v>13</v>
      </c>
      <c r="Y6" s="3">
        <v>0</v>
      </c>
      <c r="Z6" s="3">
        <v>791</v>
      </c>
      <c r="AA6" s="3">
        <v>3106</v>
      </c>
      <c r="AB6" s="3">
        <v>0.28299999999999997</v>
      </c>
      <c r="AC6" s="3">
        <v>36</v>
      </c>
      <c r="AD6" s="3">
        <v>6</v>
      </c>
      <c r="AE6" s="3">
        <v>6</v>
      </c>
      <c r="AF6" s="3">
        <v>4</v>
      </c>
      <c r="AG6" s="3">
        <v>0</v>
      </c>
      <c r="AH6" s="3">
        <v>7</v>
      </c>
      <c r="AI6" s="3">
        <v>0</v>
      </c>
    </row>
    <row r="7" spans="1:35" x14ac:dyDescent="0.3">
      <c r="A7" s="9">
        <f>VLOOKUP(B7&amp;" "&amp;C7,키!$A$1:$B$531,2)</f>
        <v>215</v>
      </c>
      <c r="B7" s="4" t="s">
        <v>117</v>
      </c>
      <c r="C7" s="3" t="s">
        <v>116</v>
      </c>
      <c r="D7" s="13">
        <f>IF(M7/G7&gt;3.5,1,2)</f>
        <v>2</v>
      </c>
      <c r="E7" s="13" t="str">
        <f>IF(M7/G7&lt;3.5,IF(AND(F7&lt;=3.5,M7&gt;=50),"A",IF(AND(F7&lt;=5.25,M7&gt;=35),"B","C")),IF(OR(AND(F7&lt;=4,M7&gt;=150),AND(F7&lt;=3.5,M7&gt;=130)),"A",IF(OR(AND(F7&lt;=4.5,M7&gt;=80),AND(F7&lt;=5.5,M7&gt;=130)),"B","C")))</f>
        <v>C</v>
      </c>
      <c r="F7" s="5">
        <v>3.8</v>
      </c>
      <c r="G7" s="3">
        <v>19</v>
      </c>
      <c r="H7" s="3">
        <v>0</v>
      </c>
      <c r="I7" s="3">
        <v>0</v>
      </c>
      <c r="J7" s="3">
        <v>0</v>
      </c>
      <c r="K7" s="3">
        <v>1</v>
      </c>
      <c r="L7" s="3" t="s">
        <v>21</v>
      </c>
      <c r="M7" s="6">
        <v>23.666666666666668</v>
      </c>
      <c r="N7" s="3">
        <v>26</v>
      </c>
      <c r="O7" s="3">
        <v>1</v>
      </c>
      <c r="P7" s="3">
        <v>10</v>
      </c>
      <c r="Q7" s="3">
        <v>4</v>
      </c>
      <c r="R7" s="3">
        <v>11</v>
      </c>
      <c r="S7" s="3">
        <v>10</v>
      </c>
      <c r="T7" s="3">
        <v>10</v>
      </c>
      <c r="U7" s="3">
        <v>1.52</v>
      </c>
      <c r="V7" s="3">
        <v>0</v>
      </c>
      <c r="W7" s="3">
        <v>0</v>
      </c>
      <c r="X7" s="3">
        <v>0</v>
      </c>
      <c r="Y7" s="3">
        <v>0</v>
      </c>
      <c r="Z7" s="3">
        <v>104</v>
      </c>
      <c r="AA7" s="3">
        <v>395</v>
      </c>
      <c r="AB7" s="3">
        <v>0.29199999999999998</v>
      </c>
      <c r="AC7" s="3">
        <v>6</v>
      </c>
      <c r="AD7" s="3">
        <v>0</v>
      </c>
      <c r="AE7" s="3">
        <v>0</v>
      </c>
      <c r="AF7" s="3">
        <v>1</v>
      </c>
      <c r="AG7" s="3">
        <v>1</v>
      </c>
      <c r="AH7" s="3">
        <v>0</v>
      </c>
      <c r="AI7" s="3">
        <v>0</v>
      </c>
    </row>
    <row r="8" spans="1:35" x14ac:dyDescent="0.3">
      <c r="A8" s="9">
        <f>VLOOKUP(B8&amp;" "&amp;C8,키!$A$1:$B$531,2)</f>
        <v>411</v>
      </c>
      <c r="B8" s="4" t="s">
        <v>121</v>
      </c>
      <c r="C8" s="3" t="s">
        <v>116</v>
      </c>
      <c r="D8" s="13">
        <f>IF(M8/G8&gt;3.5,1,2)</f>
        <v>2</v>
      </c>
      <c r="E8" s="13" t="str">
        <f>IF(M8/G8&lt;3.5,IF(AND(F8&lt;=3.5,M8&gt;=50),"A",IF(AND(F8&lt;=5.25,M8&gt;=35),"B","C")),IF(OR(AND(F8&lt;=4,M8&gt;=150),AND(F8&lt;=3.5,M8&gt;=130)),"A",IF(OR(AND(F8&lt;=4.5,M8&gt;=80),AND(F8&lt;=5.5,M8&gt;=130)),"B","C")))</f>
        <v>C</v>
      </c>
      <c r="F8" s="5">
        <v>5.19</v>
      </c>
      <c r="G8" s="3">
        <v>24</v>
      </c>
      <c r="H8" s="3">
        <v>1</v>
      </c>
      <c r="I8" s="3">
        <v>0</v>
      </c>
      <c r="J8" s="3">
        <v>0</v>
      </c>
      <c r="K8" s="3">
        <v>8</v>
      </c>
      <c r="L8" s="3">
        <v>1</v>
      </c>
      <c r="M8" s="6">
        <v>17.333333333333332</v>
      </c>
      <c r="N8" s="3">
        <v>24</v>
      </c>
      <c r="O8" s="3">
        <v>3</v>
      </c>
      <c r="P8" s="3">
        <v>13</v>
      </c>
      <c r="Q8" s="3">
        <v>0</v>
      </c>
      <c r="R8" s="3">
        <v>7</v>
      </c>
      <c r="S8" s="3">
        <v>10</v>
      </c>
      <c r="T8" s="3">
        <v>10</v>
      </c>
      <c r="U8" s="3">
        <v>2.13</v>
      </c>
      <c r="V8" s="3">
        <v>0</v>
      </c>
      <c r="W8" s="3">
        <v>0</v>
      </c>
      <c r="X8" s="3">
        <v>0</v>
      </c>
      <c r="Y8" s="3">
        <v>0</v>
      </c>
      <c r="Z8" s="3">
        <v>85</v>
      </c>
      <c r="AA8" s="3">
        <v>337</v>
      </c>
      <c r="AB8" s="3">
        <v>0.34799999999999998</v>
      </c>
      <c r="AC8" s="3">
        <v>4</v>
      </c>
      <c r="AD8" s="3">
        <v>0</v>
      </c>
      <c r="AE8" s="3">
        <v>1</v>
      </c>
      <c r="AF8" s="3">
        <v>2</v>
      </c>
      <c r="AG8" s="3">
        <v>2</v>
      </c>
      <c r="AH8" s="3">
        <v>0</v>
      </c>
      <c r="AI8" s="3">
        <v>0</v>
      </c>
    </row>
    <row r="9" spans="1:35" x14ac:dyDescent="0.3">
      <c r="A9" s="9">
        <f>VLOOKUP(B9&amp;" "&amp;C9,키!$A$1:$B$531,2)</f>
        <v>9</v>
      </c>
      <c r="B9" s="4" t="s">
        <v>123</v>
      </c>
      <c r="C9" s="3" t="s">
        <v>116</v>
      </c>
      <c r="D9" s="13">
        <f>IF(M9/G9&gt;3.5,1,2)</f>
        <v>2</v>
      </c>
      <c r="E9" s="13" t="str">
        <f>IF(M9/G9&lt;3.5,IF(AND(F9&lt;=3.5,M9&gt;=50),"A",IF(AND(F9&lt;=5.25,M9&gt;=35),"B","C")),IF(OR(AND(F9&lt;=4,M9&gt;=150),AND(F9&lt;=3.5,M9&gt;=130)),"A",IF(OR(AND(F9&lt;=4.5,M9&gt;=80),AND(F9&lt;=5.5,M9&gt;=130)),"B","C")))</f>
        <v>C</v>
      </c>
      <c r="F9" s="5">
        <v>5.4</v>
      </c>
      <c r="G9" s="3">
        <v>24</v>
      </c>
      <c r="H9" s="3">
        <v>0</v>
      </c>
      <c r="I9" s="3">
        <v>2</v>
      </c>
      <c r="J9" s="3">
        <v>0</v>
      </c>
      <c r="K9" s="3">
        <v>5</v>
      </c>
      <c r="L9" s="3">
        <v>0</v>
      </c>
      <c r="M9" s="6">
        <v>11.666666666666666</v>
      </c>
      <c r="N9" s="3">
        <v>13</v>
      </c>
      <c r="O9" s="3">
        <v>2</v>
      </c>
      <c r="P9" s="3">
        <v>9</v>
      </c>
      <c r="Q9" s="3">
        <v>0</v>
      </c>
      <c r="R9" s="3">
        <v>11</v>
      </c>
      <c r="S9" s="3">
        <v>8</v>
      </c>
      <c r="T9" s="3">
        <v>7</v>
      </c>
      <c r="U9" s="3">
        <v>1.89</v>
      </c>
      <c r="V9" s="3">
        <v>0</v>
      </c>
      <c r="W9" s="3">
        <v>0</v>
      </c>
      <c r="X9" s="3">
        <v>0</v>
      </c>
      <c r="Y9" s="3">
        <v>1</v>
      </c>
      <c r="Z9" s="3">
        <v>55</v>
      </c>
      <c r="AA9" s="3">
        <v>228</v>
      </c>
      <c r="AB9" s="3">
        <v>0.28299999999999997</v>
      </c>
      <c r="AC9" s="3">
        <v>2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3">
      <c r="A10" s="9">
        <f>VLOOKUP(B10&amp;" "&amp;C10,키!$A$1:$B$531,2)</f>
        <v>185</v>
      </c>
      <c r="B10" s="4" t="s">
        <v>124</v>
      </c>
      <c r="C10" s="3" t="s">
        <v>116</v>
      </c>
      <c r="D10" s="13">
        <f>IF(M10/G10&gt;3.5,1,2)</f>
        <v>2</v>
      </c>
      <c r="E10" s="13" t="str">
        <f>IF(M10/G10&lt;3.5,IF(AND(F10&lt;=3.5,M10&gt;=50),"A",IF(AND(F10&lt;=5.25,M10&gt;=35),"B","C")),IF(OR(AND(F10&lt;=4,M10&gt;=150),AND(F10&lt;=3.5,M10&gt;=130)),"A",IF(OR(AND(F10&lt;=4.5,M10&gt;=80),AND(F10&lt;=5.5,M10&gt;=130)),"B","C")))</f>
        <v>C</v>
      </c>
      <c r="F10" s="5">
        <v>5.4</v>
      </c>
      <c r="G10" s="3">
        <v>42</v>
      </c>
      <c r="H10" s="3">
        <v>2</v>
      </c>
      <c r="I10" s="3">
        <v>3</v>
      </c>
      <c r="J10" s="3">
        <v>0</v>
      </c>
      <c r="K10" s="3">
        <v>1</v>
      </c>
      <c r="L10" s="3">
        <v>0.4</v>
      </c>
      <c r="M10" s="6">
        <v>61.666666666666664</v>
      </c>
      <c r="N10" s="3">
        <v>64</v>
      </c>
      <c r="O10" s="3">
        <v>6</v>
      </c>
      <c r="P10" s="3">
        <v>29</v>
      </c>
      <c r="Q10" s="3">
        <v>2</v>
      </c>
      <c r="R10" s="3">
        <v>57</v>
      </c>
      <c r="S10" s="3">
        <v>38</v>
      </c>
      <c r="T10" s="3">
        <v>37</v>
      </c>
      <c r="U10" s="3">
        <v>1.51</v>
      </c>
      <c r="V10" s="3">
        <v>0</v>
      </c>
      <c r="W10" s="3">
        <v>0</v>
      </c>
      <c r="X10" s="3">
        <v>0</v>
      </c>
      <c r="Y10" s="3">
        <v>0</v>
      </c>
      <c r="Z10" s="3">
        <v>277</v>
      </c>
      <c r="AA10" s="3">
        <v>1078</v>
      </c>
      <c r="AB10" s="3">
        <v>0.26400000000000001</v>
      </c>
      <c r="AC10" s="3">
        <v>17</v>
      </c>
      <c r="AD10" s="3">
        <v>1</v>
      </c>
      <c r="AE10" s="3">
        <v>1</v>
      </c>
      <c r="AF10" s="3">
        <v>3</v>
      </c>
      <c r="AG10" s="3">
        <v>3</v>
      </c>
      <c r="AH10" s="3">
        <v>8</v>
      </c>
      <c r="AI10" s="3">
        <v>0</v>
      </c>
    </row>
    <row r="11" spans="1:35" x14ac:dyDescent="0.3">
      <c r="A11" s="9">
        <f>VLOOKUP(B11&amp;" "&amp;C11,키!$A$1:$B$531,2)</f>
        <v>203</v>
      </c>
      <c r="B11" s="4" t="s">
        <v>126</v>
      </c>
      <c r="C11" s="3" t="s">
        <v>116</v>
      </c>
      <c r="D11" s="13">
        <f>IF(M11/G11&gt;3.5,1,2)</f>
        <v>2</v>
      </c>
      <c r="E11" s="13" t="str">
        <f>IF(M11/G11&lt;3.5,IF(AND(F11&lt;=3.5,M11&gt;=50),"A",IF(AND(F11&lt;=5.25,M11&gt;=35),"B","C")),IF(OR(AND(F11&lt;=4,M11&gt;=150),AND(F11&lt;=3.5,M11&gt;=130)),"A",IF(OR(AND(F11&lt;=4.5,M11&gt;=80),AND(F11&lt;=5.5,M11&gt;=130)),"B","C")))</f>
        <v>C</v>
      </c>
      <c r="F11" s="5">
        <v>5.81</v>
      </c>
      <c r="G11" s="3">
        <v>39</v>
      </c>
      <c r="H11" s="3">
        <v>6</v>
      </c>
      <c r="I11" s="3">
        <v>2</v>
      </c>
      <c r="J11" s="3">
        <v>0</v>
      </c>
      <c r="K11" s="3">
        <v>3</v>
      </c>
      <c r="L11" s="3">
        <v>0.75</v>
      </c>
      <c r="M11" s="13">
        <v>93</v>
      </c>
      <c r="N11" s="3">
        <v>101</v>
      </c>
      <c r="O11" s="3">
        <v>9</v>
      </c>
      <c r="P11" s="3">
        <v>54</v>
      </c>
      <c r="Q11" s="3">
        <v>13</v>
      </c>
      <c r="R11" s="3">
        <v>78</v>
      </c>
      <c r="S11" s="3">
        <v>65</v>
      </c>
      <c r="T11" s="3">
        <v>60</v>
      </c>
      <c r="U11" s="3">
        <v>1.67</v>
      </c>
      <c r="V11" s="3">
        <v>0</v>
      </c>
      <c r="W11" s="3">
        <v>0</v>
      </c>
      <c r="X11" s="3">
        <v>3</v>
      </c>
      <c r="Y11" s="3">
        <v>1</v>
      </c>
      <c r="Z11" s="3">
        <v>438</v>
      </c>
      <c r="AA11" s="3">
        <v>1829</v>
      </c>
      <c r="AB11" s="3">
        <v>0.27800000000000002</v>
      </c>
      <c r="AC11" s="3">
        <v>28</v>
      </c>
      <c r="AD11" s="3">
        <v>2</v>
      </c>
      <c r="AE11" s="3">
        <v>5</v>
      </c>
      <c r="AF11" s="3">
        <v>3</v>
      </c>
      <c r="AG11" s="3">
        <v>0</v>
      </c>
      <c r="AH11" s="3">
        <v>6</v>
      </c>
      <c r="AI11" s="3">
        <v>1</v>
      </c>
    </row>
    <row r="12" spans="1:35" x14ac:dyDescent="0.3">
      <c r="A12" s="9">
        <f>VLOOKUP(B12&amp;" "&amp;C12,키!$A$1:$B$531,2)</f>
        <v>305</v>
      </c>
      <c r="B12" s="4" t="s">
        <v>127</v>
      </c>
      <c r="C12" s="3" t="s">
        <v>116</v>
      </c>
      <c r="D12" s="13">
        <f>IF(M12/G12&gt;3.5,1,2)</f>
        <v>2</v>
      </c>
      <c r="E12" s="13" t="str">
        <f>IF(M12/G12&lt;3.5,IF(AND(F12&lt;=3.5,M12&gt;=50),"A",IF(AND(F12&lt;=5.25,M12&gt;=35),"B","C")),IF(OR(AND(F12&lt;=4,M12&gt;=150),AND(F12&lt;=3.5,M12&gt;=130)),"A",IF(OR(AND(F12&lt;=4.5,M12&gt;=80),AND(F12&lt;=5.5,M12&gt;=130)),"B","C")))</f>
        <v>C</v>
      </c>
      <c r="F12" s="5">
        <v>6</v>
      </c>
      <c r="G12" s="3">
        <v>62</v>
      </c>
      <c r="H12" s="3">
        <v>7</v>
      </c>
      <c r="I12" s="3">
        <v>7</v>
      </c>
      <c r="J12" s="3">
        <v>2</v>
      </c>
      <c r="K12" s="3">
        <v>16</v>
      </c>
      <c r="L12" s="3">
        <v>0.5</v>
      </c>
      <c r="M12" s="13">
        <v>60</v>
      </c>
      <c r="N12" s="3">
        <v>75</v>
      </c>
      <c r="O12" s="3">
        <v>8</v>
      </c>
      <c r="P12" s="3">
        <v>22</v>
      </c>
      <c r="Q12" s="3">
        <v>2</v>
      </c>
      <c r="R12" s="3">
        <v>50</v>
      </c>
      <c r="S12" s="3">
        <v>42</v>
      </c>
      <c r="T12" s="3">
        <v>40</v>
      </c>
      <c r="U12" s="3">
        <v>1.62</v>
      </c>
      <c r="V12" s="3">
        <v>0</v>
      </c>
      <c r="W12" s="3">
        <v>0</v>
      </c>
      <c r="X12" s="3">
        <v>0</v>
      </c>
      <c r="Y12" s="3">
        <v>8</v>
      </c>
      <c r="Z12" s="3">
        <v>275</v>
      </c>
      <c r="AA12" s="3">
        <v>1111</v>
      </c>
      <c r="AB12" s="3">
        <v>0.30399999999999999</v>
      </c>
      <c r="AC12" s="3">
        <v>17</v>
      </c>
      <c r="AD12" s="3">
        <v>3</v>
      </c>
      <c r="AE12" s="3">
        <v>2</v>
      </c>
      <c r="AF12" s="3">
        <v>2</v>
      </c>
      <c r="AG12" s="3">
        <v>2</v>
      </c>
      <c r="AH12" s="3">
        <v>3</v>
      </c>
      <c r="AI12" s="3">
        <v>1</v>
      </c>
    </row>
    <row r="13" spans="1:35" x14ac:dyDescent="0.3">
      <c r="A13" s="9">
        <f>VLOOKUP(B13&amp;" "&amp;C13,키!$A$1:$B$531,2)</f>
        <v>205</v>
      </c>
      <c r="B13" s="4" t="s">
        <v>128</v>
      </c>
      <c r="C13" s="3" t="s">
        <v>116</v>
      </c>
      <c r="D13" s="13">
        <f>IF(M13/G13&gt;3.5,1,2)</f>
        <v>2</v>
      </c>
      <c r="E13" s="13" t="str">
        <f>IF(M13/G13&lt;3.5,IF(AND(F13&lt;=3.5,M13&gt;=50),"A",IF(AND(F13&lt;=5.25,M13&gt;=35),"B","C")),IF(OR(AND(F13&lt;=4,M13&gt;=150),AND(F13&lt;=3.5,M13&gt;=130)),"A",IF(OR(AND(F13&lt;=4.5,M13&gt;=80),AND(F13&lt;=5.5,M13&gt;=130)),"B","C")))</f>
        <v>C</v>
      </c>
      <c r="F13" s="5">
        <v>6.06</v>
      </c>
      <c r="G13" s="3">
        <v>9</v>
      </c>
      <c r="H13" s="3">
        <v>0</v>
      </c>
      <c r="I13" s="3">
        <v>0</v>
      </c>
      <c r="J13" s="3">
        <v>0</v>
      </c>
      <c r="K13" s="3">
        <v>0</v>
      </c>
      <c r="L13" s="3" t="s">
        <v>21</v>
      </c>
      <c r="M13" s="6">
        <v>16.333333333333332</v>
      </c>
      <c r="N13" s="3">
        <v>24</v>
      </c>
      <c r="O13" s="3">
        <v>1</v>
      </c>
      <c r="P13" s="3">
        <v>7</v>
      </c>
      <c r="Q13" s="3">
        <v>1</v>
      </c>
      <c r="R13" s="3">
        <v>10</v>
      </c>
      <c r="S13" s="3">
        <v>15</v>
      </c>
      <c r="T13" s="3">
        <v>11</v>
      </c>
      <c r="U13" s="3">
        <v>1.9</v>
      </c>
      <c r="V13" s="3">
        <v>0</v>
      </c>
      <c r="W13" s="3">
        <v>0</v>
      </c>
      <c r="X13" s="3">
        <v>0</v>
      </c>
      <c r="Y13" s="3">
        <v>0</v>
      </c>
      <c r="Z13" s="3">
        <v>78</v>
      </c>
      <c r="AA13" s="3">
        <v>305</v>
      </c>
      <c r="AB13" s="3">
        <v>0.34300000000000003</v>
      </c>
      <c r="AC13" s="3">
        <v>3</v>
      </c>
      <c r="AD13" s="3">
        <v>1</v>
      </c>
      <c r="AE13" s="3">
        <v>0</v>
      </c>
      <c r="AF13" s="3">
        <v>0</v>
      </c>
      <c r="AG13" s="3">
        <v>0</v>
      </c>
      <c r="AH13" s="3">
        <v>2</v>
      </c>
      <c r="AI13" s="3">
        <v>0</v>
      </c>
    </row>
    <row r="14" spans="1:35" x14ac:dyDescent="0.3">
      <c r="A14" s="9">
        <f>VLOOKUP(B14&amp;" "&amp;C14,키!$A$1:$B$531,2)</f>
        <v>86</v>
      </c>
      <c r="B14" s="4" t="s">
        <v>129</v>
      </c>
      <c r="C14" s="3" t="s">
        <v>116</v>
      </c>
      <c r="D14" s="13">
        <f>IF(M14/G14&gt;3.5,1,2)</f>
        <v>2</v>
      </c>
      <c r="E14" s="13" t="str">
        <f>IF(M14/G14&lt;3.5,IF(AND(F14&lt;=3.5,M14&gt;=50),"A",IF(AND(F14&lt;=5.25,M14&gt;=35),"B","C")),IF(OR(AND(F14&lt;=4,M14&gt;=150),AND(F14&lt;=3.5,M14&gt;=130)),"A",IF(OR(AND(F14&lt;=4.5,M14&gt;=80),AND(F14&lt;=5.5,M14&gt;=130)),"B","C")))</f>
        <v>C</v>
      </c>
      <c r="F14" s="5">
        <v>6.55</v>
      </c>
      <c r="G14" s="3">
        <v>46</v>
      </c>
      <c r="H14" s="3">
        <v>0</v>
      </c>
      <c r="I14" s="3">
        <v>1</v>
      </c>
      <c r="J14" s="3">
        <v>1</v>
      </c>
      <c r="K14" s="3">
        <v>3</v>
      </c>
      <c r="L14" s="3">
        <v>0</v>
      </c>
      <c r="M14" s="6">
        <v>34.333333333333336</v>
      </c>
      <c r="N14" s="3">
        <v>37</v>
      </c>
      <c r="O14" s="3">
        <v>3</v>
      </c>
      <c r="P14" s="3">
        <v>30</v>
      </c>
      <c r="Q14" s="3">
        <v>0</v>
      </c>
      <c r="R14" s="3">
        <v>31</v>
      </c>
      <c r="S14" s="3">
        <v>32</v>
      </c>
      <c r="T14" s="3">
        <v>25</v>
      </c>
      <c r="U14" s="3">
        <v>1.95</v>
      </c>
      <c r="V14" s="3">
        <v>0</v>
      </c>
      <c r="W14" s="3">
        <v>0</v>
      </c>
      <c r="X14" s="3">
        <v>0</v>
      </c>
      <c r="Y14" s="3">
        <v>1</v>
      </c>
      <c r="Z14" s="3">
        <v>171</v>
      </c>
      <c r="AA14" s="3">
        <v>691</v>
      </c>
      <c r="AB14" s="3">
        <v>0.27200000000000002</v>
      </c>
      <c r="AC14" s="3">
        <v>9</v>
      </c>
      <c r="AD14" s="3">
        <v>1</v>
      </c>
      <c r="AE14" s="3">
        <v>3</v>
      </c>
      <c r="AF14" s="3">
        <v>2</v>
      </c>
      <c r="AG14" s="3">
        <v>1</v>
      </c>
      <c r="AH14" s="3">
        <v>8</v>
      </c>
      <c r="AI14" s="3">
        <v>0</v>
      </c>
    </row>
    <row r="15" spans="1:35" x14ac:dyDescent="0.3">
      <c r="A15" s="9">
        <f>VLOOKUP(B15&amp;" "&amp;C15,키!$A$1:$B$531,2)</f>
        <v>334</v>
      </c>
      <c r="B15" s="4" t="s">
        <v>131</v>
      </c>
      <c r="C15" s="3" t="s">
        <v>116</v>
      </c>
      <c r="D15" s="13">
        <f>IF(M15/G15&gt;3.5,1,2)</f>
        <v>2</v>
      </c>
      <c r="E15" s="13" t="str">
        <f>IF(M15/G15&lt;3.5,IF(AND(F15&lt;=3.5,M15&gt;=50),"A",IF(AND(F15&lt;=5.25,M15&gt;=35),"B","C")),IF(OR(AND(F15&lt;=4,M15&gt;=150),AND(F15&lt;=3.5,M15&gt;=130)),"A",IF(OR(AND(F15&lt;=4.5,M15&gt;=80),AND(F15&lt;=5.5,M15&gt;=130)),"B","C")))</f>
        <v>C</v>
      </c>
      <c r="F15" s="5">
        <v>7.08</v>
      </c>
      <c r="G15" s="3">
        <v>36</v>
      </c>
      <c r="H15" s="3">
        <v>6</v>
      </c>
      <c r="I15" s="3">
        <v>5</v>
      </c>
      <c r="J15" s="3">
        <v>0</v>
      </c>
      <c r="K15" s="3">
        <v>1</v>
      </c>
      <c r="L15" s="3">
        <v>0.54500000000000004</v>
      </c>
      <c r="M15" s="6">
        <v>68.666666666666671</v>
      </c>
      <c r="N15" s="3">
        <v>89</v>
      </c>
      <c r="O15" s="3">
        <v>11</v>
      </c>
      <c r="P15" s="3">
        <v>42</v>
      </c>
      <c r="Q15" s="3">
        <v>4</v>
      </c>
      <c r="R15" s="3">
        <v>47</v>
      </c>
      <c r="S15" s="3">
        <v>59</v>
      </c>
      <c r="T15" s="3">
        <v>54</v>
      </c>
      <c r="U15" s="3">
        <v>1.91</v>
      </c>
      <c r="V15" s="3">
        <v>0</v>
      </c>
      <c r="W15" s="3">
        <v>0</v>
      </c>
      <c r="X15" s="3">
        <v>1</v>
      </c>
      <c r="Y15" s="3">
        <v>0</v>
      </c>
      <c r="Z15" s="3">
        <v>327</v>
      </c>
      <c r="AA15" s="3">
        <v>1173</v>
      </c>
      <c r="AB15" s="3">
        <v>0.32500000000000001</v>
      </c>
      <c r="AC15" s="3">
        <v>6</v>
      </c>
      <c r="AD15" s="3">
        <v>3</v>
      </c>
      <c r="AE15" s="3">
        <v>3</v>
      </c>
      <c r="AF15" s="3">
        <v>4</v>
      </c>
      <c r="AG15" s="3">
        <v>5</v>
      </c>
      <c r="AH15" s="3">
        <v>1</v>
      </c>
      <c r="AI15" s="3">
        <v>0</v>
      </c>
    </row>
    <row r="16" spans="1:35" x14ac:dyDescent="0.3">
      <c r="A16" s="9">
        <f>VLOOKUP(B16&amp;" "&amp;C16,키!$A$1:$B$531,2)</f>
        <v>73</v>
      </c>
      <c r="B16" s="4" t="s">
        <v>132</v>
      </c>
      <c r="C16" s="3" t="s">
        <v>116</v>
      </c>
      <c r="D16" s="13">
        <f>IF(M16/G16&gt;3.5,1,2)</f>
        <v>2</v>
      </c>
      <c r="E16" s="13" t="str">
        <f>IF(M16/G16&lt;3.5,IF(AND(F16&lt;=3.5,M16&gt;=50),"A",IF(AND(F16&lt;=5.25,M16&gt;=35),"B","C")),IF(OR(AND(F16&lt;=4,M16&gt;=150),AND(F16&lt;=3.5,M16&gt;=130)),"A",IF(OR(AND(F16&lt;=4.5,M16&gt;=80),AND(F16&lt;=5.5,M16&gt;=130)),"B","C")))</f>
        <v>C</v>
      </c>
      <c r="F16" s="5">
        <v>7.36</v>
      </c>
      <c r="G16" s="3">
        <v>6</v>
      </c>
      <c r="H16" s="3">
        <v>0</v>
      </c>
      <c r="I16" s="3">
        <v>0</v>
      </c>
      <c r="J16" s="3">
        <v>0</v>
      </c>
      <c r="K16" s="3">
        <v>0</v>
      </c>
      <c r="L16" s="3" t="s">
        <v>21</v>
      </c>
      <c r="M16" s="6">
        <v>3.6666666666666665</v>
      </c>
      <c r="N16" s="3">
        <v>5</v>
      </c>
      <c r="O16" s="3">
        <v>2</v>
      </c>
      <c r="P16" s="3">
        <v>2</v>
      </c>
      <c r="Q16" s="3">
        <v>0</v>
      </c>
      <c r="R16" s="3">
        <v>3</v>
      </c>
      <c r="S16" s="3">
        <v>3</v>
      </c>
      <c r="T16" s="3">
        <v>3</v>
      </c>
      <c r="U16" s="3">
        <v>1.91</v>
      </c>
      <c r="V16" s="3">
        <v>0</v>
      </c>
      <c r="W16" s="3">
        <v>0</v>
      </c>
      <c r="X16" s="3">
        <v>0</v>
      </c>
      <c r="Y16" s="3">
        <v>0</v>
      </c>
      <c r="Z16" s="3">
        <v>16</v>
      </c>
      <c r="AA16" s="3">
        <v>73</v>
      </c>
      <c r="AB16" s="3">
        <v>0.35699999999999998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2</v>
      </c>
      <c r="AI16" s="3">
        <v>0</v>
      </c>
    </row>
    <row r="17" spans="1:35" x14ac:dyDescent="0.3">
      <c r="A17" s="9">
        <f>VLOOKUP(B17&amp;" "&amp;C17,키!$A$1:$B$531,2)</f>
        <v>325</v>
      </c>
      <c r="B17" s="4" t="s">
        <v>134</v>
      </c>
      <c r="C17" s="3" t="s">
        <v>116</v>
      </c>
      <c r="D17" s="13">
        <f>IF(M17/G17&gt;3.5,1,2)</f>
        <v>2</v>
      </c>
      <c r="E17" s="13" t="str">
        <f>IF(M17/G17&lt;3.5,IF(AND(F17&lt;=3.5,M17&gt;=50),"A",IF(AND(F17&lt;=5.25,M17&gt;=35),"B","C")),IF(OR(AND(F17&lt;=4,M17&gt;=150),AND(F17&lt;=3.5,M17&gt;=130)),"A",IF(OR(AND(F17&lt;=4.5,M17&gt;=80),AND(F17&lt;=5.5,M17&gt;=130)),"B","C")))</f>
        <v>C</v>
      </c>
      <c r="F17" s="5">
        <v>9.27</v>
      </c>
      <c r="G17" s="3">
        <v>45</v>
      </c>
      <c r="H17" s="3">
        <v>2</v>
      </c>
      <c r="I17" s="3">
        <v>3</v>
      </c>
      <c r="J17" s="3">
        <v>0</v>
      </c>
      <c r="K17" s="3">
        <v>6</v>
      </c>
      <c r="L17" s="3">
        <v>0.4</v>
      </c>
      <c r="M17" s="13">
        <v>33</v>
      </c>
      <c r="N17" s="3">
        <v>41</v>
      </c>
      <c r="O17" s="3">
        <v>5</v>
      </c>
      <c r="P17" s="3">
        <v>18</v>
      </c>
      <c r="Q17" s="3">
        <v>1</v>
      </c>
      <c r="R17" s="3">
        <v>25</v>
      </c>
      <c r="S17" s="3">
        <v>37</v>
      </c>
      <c r="T17" s="3">
        <v>34</v>
      </c>
      <c r="U17" s="3">
        <v>1.79</v>
      </c>
      <c r="V17" s="3">
        <v>0</v>
      </c>
      <c r="W17" s="3">
        <v>0</v>
      </c>
      <c r="X17" s="3">
        <v>0</v>
      </c>
      <c r="Y17" s="3">
        <v>0</v>
      </c>
      <c r="Z17" s="3">
        <v>157</v>
      </c>
      <c r="AA17" s="3">
        <v>608</v>
      </c>
      <c r="AB17" s="3">
        <v>0.30599999999999999</v>
      </c>
      <c r="AC17" s="3">
        <v>10</v>
      </c>
      <c r="AD17" s="3">
        <v>1</v>
      </c>
      <c r="AE17" s="3">
        <v>3</v>
      </c>
      <c r="AF17" s="3">
        <v>1</v>
      </c>
      <c r="AG17" s="3">
        <v>4</v>
      </c>
      <c r="AH17" s="3">
        <v>1</v>
      </c>
      <c r="AI17" s="3">
        <v>0</v>
      </c>
    </row>
    <row r="18" spans="1:35" x14ac:dyDescent="0.3">
      <c r="A18" s="9">
        <f>VLOOKUP(B18&amp;" "&amp;C18,키!$A$1:$B$531,2)</f>
        <v>85</v>
      </c>
      <c r="B18" s="4" t="s">
        <v>135</v>
      </c>
      <c r="C18" s="3" t="s">
        <v>116</v>
      </c>
      <c r="D18" s="13">
        <f>IF(M18/G18&gt;3.5,1,2)</f>
        <v>2</v>
      </c>
      <c r="E18" s="13" t="str">
        <f>IF(M18/G18&lt;3.5,IF(AND(F18&lt;=3.5,M18&gt;=50),"A",IF(AND(F18&lt;=5.25,M18&gt;=35),"B","C")),IF(OR(AND(F18&lt;=4,M18&gt;=150),AND(F18&lt;=3.5,M18&gt;=130)),"A",IF(OR(AND(F18&lt;=4.5,M18&gt;=80),AND(F18&lt;=5.5,M18&gt;=130)),"B","C")))</f>
        <v>C</v>
      </c>
      <c r="F18" s="5">
        <v>9.39</v>
      </c>
      <c r="G18" s="3">
        <v>3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6">
        <v>7.666666666666667</v>
      </c>
      <c r="N18" s="3">
        <v>7</v>
      </c>
      <c r="O18" s="3">
        <v>2</v>
      </c>
      <c r="P18" s="3">
        <v>8</v>
      </c>
      <c r="Q18" s="3">
        <v>0</v>
      </c>
      <c r="R18" s="3">
        <v>5</v>
      </c>
      <c r="S18" s="3">
        <v>8</v>
      </c>
      <c r="T18" s="3">
        <v>8</v>
      </c>
      <c r="U18" s="3">
        <v>1.96</v>
      </c>
      <c r="V18" s="3">
        <v>0</v>
      </c>
      <c r="W18" s="3">
        <v>0</v>
      </c>
      <c r="X18" s="3">
        <v>0</v>
      </c>
      <c r="Y18" s="3">
        <v>0</v>
      </c>
      <c r="Z18" s="3">
        <v>37</v>
      </c>
      <c r="AA18" s="3">
        <v>178</v>
      </c>
      <c r="AB18" s="3">
        <v>0.25</v>
      </c>
      <c r="AC18" s="3">
        <v>1</v>
      </c>
      <c r="AD18" s="3">
        <v>0</v>
      </c>
      <c r="AE18" s="3">
        <v>0</v>
      </c>
      <c r="AF18" s="3">
        <v>1</v>
      </c>
      <c r="AG18" s="3">
        <v>0</v>
      </c>
      <c r="AH18" s="3">
        <v>1</v>
      </c>
      <c r="AI18" s="3">
        <v>0</v>
      </c>
    </row>
    <row r="19" spans="1:35" x14ac:dyDescent="0.3">
      <c r="A19" s="9">
        <f>VLOOKUP(B19&amp;" "&amp;C19,키!$A$1:$B$531,2)</f>
        <v>7</v>
      </c>
      <c r="B19" s="4" t="s">
        <v>136</v>
      </c>
      <c r="C19" s="3" t="s">
        <v>116</v>
      </c>
      <c r="D19" s="13">
        <f>IF(M19/G19&gt;3.5,1,2)</f>
        <v>2</v>
      </c>
      <c r="E19" s="13" t="str">
        <f>IF(M19/G19&lt;3.5,IF(AND(F19&lt;=3.5,M19&gt;=50),"A",IF(AND(F19&lt;=5.25,M19&gt;=35),"B","C")),IF(OR(AND(F19&lt;=4,M19&gt;=150),AND(F19&lt;=3.5,M19&gt;=130)),"A",IF(OR(AND(F19&lt;=4.5,M19&gt;=80),AND(F19&lt;=5.5,M19&gt;=130)),"B","C")))</f>
        <v>C</v>
      </c>
      <c r="F19" s="5">
        <v>9.7200000000000006</v>
      </c>
      <c r="G19" s="3">
        <v>6</v>
      </c>
      <c r="H19" s="3">
        <v>0</v>
      </c>
      <c r="I19" s="3">
        <v>0</v>
      </c>
      <c r="J19" s="3">
        <v>0</v>
      </c>
      <c r="K19" s="3">
        <v>0</v>
      </c>
      <c r="L19" s="3" t="s">
        <v>21</v>
      </c>
      <c r="M19" s="6">
        <v>8.3333333333333339</v>
      </c>
      <c r="N19" s="3">
        <v>14</v>
      </c>
      <c r="O19" s="3">
        <v>2</v>
      </c>
      <c r="P19" s="3">
        <v>5</v>
      </c>
      <c r="Q19" s="3">
        <v>0</v>
      </c>
      <c r="R19" s="3">
        <v>7</v>
      </c>
      <c r="S19" s="3">
        <v>9</v>
      </c>
      <c r="T19" s="3">
        <v>9</v>
      </c>
      <c r="U19" s="3">
        <v>2.2799999999999998</v>
      </c>
      <c r="V19" s="3">
        <v>0</v>
      </c>
      <c r="W19" s="3">
        <v>0</v>
      </c>
      <c r="X19" s="3">
        <v>0</v>
      </c>
      <c r="Y19" s="3">
        <v>0</v>
      </c>
      <c r="Z19" s="3">
        <v>43</v>
      </c>
      <c r="AA19" s="3">
        <v>166</v>
      </c>
      <c r="AB19" s="3">
        <v>0.36799999999999999</v>
      </c>
      <c r="AC19" s="3">
        <v>4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3">
      <c r="A20" s="9">
        <f>VLOOKUP(B20&amp;" "&amp;C20,키!$A$1:$B$531,2)</f>
        <v>318</v>
      </c>
      <c r="B20" s="4" t="s">
        <v>137</v>
      </c>
      <c r="C20" s="3" t="s">
        <v>116</v>
      </c>
      <c r="D20" s="13">
        <f>IF(M20/G20&gt;3.5,1,2)</f>
        <v>2</v>
      </c>
      <c r="E20" s="13" t="str">
        <f>IF(M20/G20&lt;3.5,IF(AND(F20&lt;=3.5,M20&gt;=50),"A",IF(AND(F20&lt;=5.25,M20&gt;=35),"B","C")),IF(OR(AND(F20&lt;=4,M20&gt;=150),AND(F20&lt;=3.5,M20&gt;=130)),"A",IF(OR(AND(F20&lt;=4.5,M20&gt;=80),AND(F20&lt;=5.5,M20&gt;=130)),"B","C")))</f>
        <v>C</v>
      </c>
      <c r="F20" s="5">
        <v>13.5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 t="s">
        <v>21</v>
      </c>
      <c r="M20" s="13">
        <v>2</v>
      </c>
      <c r="N20" s="3">
        <v>3</v>
      </c>
      <c r="O20" s="3">
        <v>1</v>
      </c>
      <c r="P20" s="3">
        <v>0</v>
      </c>
      <c r="Q20" s="3">
        <v>0</v>
      </c>
      <c r="R20" s="3">
        <v>1</v>
      </c>
      <c r="S20" s="3">
        <v>3</v>
      </c>
      <c r="T20" s="3">
        <v>3</v>
      </c>
      <c r="U20" s="3">
        <v>1.5</v>
      </c>
      <c r="V20" s="3">
        <v>0</v>
      </c>
      <c r="W20" s="3">
        <v>0</v>
      </c>
      <c r="X20" s="3">
        <v>0</v>
      </c>
      <c r="Y20" s="3">
        <v>0</v>
      </c>
      <c r="Z20" s="3">
        <v>9</v>
      </c>
      <c r="AA20" s="3">
        <v>34</v>
      </c>
      <c r="AB20" s="3">
        <v>0.33300000000000002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3">
      <c r="A21" s="9">
        <f>VLOOKUP(B21&amp;" "&amp;C21,키!$A$1:$B$531,2)</f>
        <v>460</v>
      </c>
      <c r="B21" s="4" t="s">
        <v>138</v>
      </c>
      <c r="C21" s="3" t="s">
        <v>116</v>
      </c>
      <c r="D21" s="13">
        <f>IF(M21/G21&gt;3.5,1,2)</f>
        <v>2</v>
      </c>
      <c r="E21" s="13" t="str">
        <f>IF(M21/G21&lt;3.5,IF(AND(F21&lt;=3.5,M21&gt;=50),"A",IF(AND(F21&lt;=5.25,M21&gt;=35),"B","C")),IF(OR(AND(F21&lt;=4,M21&gt;=150),AND(F21&lt;=3.5,M21&gt;=130)),"A",IF(OR(AND(F21&lt;=4.5,M21&gt;=80),AND(F21&lt;=5.5,M21&gt;=130)),"B","C")))</f>
        <v>C</v>
      </c>
      <c r="F21" s="5">
        <v>20.25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 t="s">
        <v>21</v>
      </c>
      <c r="M21" s="6">
        <v>2.6666666666666665</v>
      </c>
      <c r="N21" s="3">
        <v>3</v>
      </c>
      <c r="O21" s="3">
        <v>1</v>
      </c>
      <c r="P21" s="3">
        <v>4</v>
      </c>
      <c r="Q21" s="3">
        <v>0</v>
      </c>
      <c r="R21" s="3">
        <v>0</v>
      </c>
      <c r="S21" s="3">
        <v>6</v>
      </c>
      <c r="T21" s="3">
        <v>6</v>
      </c>
      <c r="U21" s="3">
        <v>2.63</v>
      </c>
      <c r="V21" s="3">
        <v>0</v>
      </c>
      <c r="W21" s="3">
        <v>0</v>
      </c>
      <c r="X21" s="3">
        <v>0</v>
      </c>
      <c r="Y21" s="3">
        <v>0</v>
      </c>
      <c r="Z21" s="3">
        <v>14</v>
      </c>
      <c r="AA21" s="3">
        <v>55</v>
      </c>
      <c r="AB21" s="3">
        <v>0.3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3</v>
      </c>
      <c r="AI21" s="3">
        <v>0</v>
      </c>
    </row>
    <row r="22" spans="1:35" x14ac:dyDescent="0.3">
      <c r="A22" s="9">
        <f>VLOOKUP(B22&amp;" "&amp;C22,키!$A$1:$B$531,2)</f>
        <v>181</v>
      </c>
      <c r="B22" s="4" t="s">
        <v>125</v>
      </c>
      <c r="C22" s="3" t="s">
        <v>116</v>
      </c>
      <c r="D22" s="13">
        <f>IF(M22/G22&gt;3.5,1,2)</f>
        <v>1</v>
      </c>
      <c r="E22" s="13" t="str">
        <f>IF(M22/G22&lt;3.5,IF(AND(F22&lt;=3.5,M22&gt;=50),"A",IF(AND(F22&lt;=5.25,M22&gt;=35),"B","C")),IF(OR(AND(F22&lt;=4,M22&gt;=150),AND(F22&lt;=3.5,M22&gt;=130)),"A",IF(OR(AND(F22&lt;=4.5,M22&gt;=80),AND(F22&lt;=5.5,M22&gt;=130)),"B","C")))</f>
        <v>C</v>
      </c>
      <c r="F22" s="5">
        <v>5.76</v>
      </c>
      <c r="G22" s="3">
        <v>27</v>
      </c>
      <c r="H22" s="3">
        <v>7</v>
      </c>
      <c r="I22" s="3">
        <v>12</v>
      </c>
      <c r="J22" s="3">
        <v>0</v>
      </c>
      <c r="K22" s="3">
        <v>0</v>
      </c>
      <c r="L22" s="3">
        <v>0.36799999999999999</v>
      </c>
      <c r="M22" s="3">
        <v>139</v>
      </c>
      <c r="N22" s="3">
        <v>160</v>
      </c>
      <c r="O22" s="3">
        <v>17</v>
      </c>
      <c r="P22" s="3">
        <v>62</v>
      </c>
      <c r="Q22" s="3">
        <v>6</v>
      </c>
      <c r="R22" s="3">
        <v>133</v>
      </c>
      <c r="S22" s="3">
        <v>97</v>
      </c>
      <c r="T22" s="3">
        <v>89</v>
      </c>
      <c r="U22" s="3">
        <v>1.6</v>
      </c>
      <c r="V22" s="3">
        <v>0</v>
      </c>
      <c r="W22" s="3">
        <v>0</v>
      </c>
      <c r="X22" s="3">
        <v>10</v>
      </c>
      <c r="Y22" s="3">
        <v>0</v>
      </c>
      <c r="Z22" s="3">
        <v>627</v>
      </c>
      <c r="AA22" s="3">
        <v>2549</v>
      </c>
      <c r="AB22" s="3">
        <v>0.29399999999999998</v>
      </c>
      <c r="AC22" s="3">
        <v>31</v>
      </c>
      <c r="AD22" s="3">
        <v>3</v>
      </c>
      <c r="AE22" s="3">
        <v>8</v>
      </c>
      <c r="AF22" s="3">
        <v>7</v>
      </c>
      <c r="AG22" s="3">
        <v>0</v>
      </c>
      <c r="AH22" s="3">
        <v>9</v>
      </c>
      <c r="AI22" s="3">
        <v>0</v>
      </c>
    </row>
    <row r="23" spans="1:35" x14ac:dyDescent="0.3">
      <c r="A23" s="9">
        <f>VLOOKUP(B23&amp;" "&amp;C23,키!$A$1:$B$531,2)</f>
        <v>135</v>
      </c>
      <c r="B23" s="4" t="s">
        <v>130</v>
      </c>
      <c r="C23" s="3" t="s">
        <v>116</v>
      </c>
      <c r="D23" s="13">
        <f>IF(M23/G23&gt;3.5,1,2)</f>
        <v>1</v>
      </c>
      <c r="E23" s="13" t="str">
        <f>IF(M23/G23&lt;3.5,IF(AND(F23&lt;=3.5,M23&gt;=50),"A",IF(AND(F23&lt;=5.25,M23&gt;=35),"B","C")),IF(OR(AND(F23&lt;=4,M23&gt;=150),AND(F23&lt;=3.5,M23&gt;=130)),"A",IF(OR(AND(F23&lt;=4.5,M23&gt;=80),AND(F23&lt;=5.5,M23&gt;=130)),"B","C")))</f>
        <v>C</v>
      </c>
      <c r="F23" s="5">
        <v>6.85</v>
      </c>
      <c r="G23" s="3">
        <v>22</v>
      </c>
      <c r="H23" s="3">
        <v>3</v>
      </c>
      <c r="I23" s="3">
        <v>12</v>
      </c>
      <c r="J23" s="3">
        <v>0</v>
      </c>
      <c r="K23" s="3">
        <v>0</v>
      </c>
      <c r="L23" s="3">
        <v>0.2</v>
      </c>
      <c r="M23" s="6">
        <v>94.666666666666671</v>
      </c>
      <c r="N23" s="3">
        <v>128</v>
      </c>
      <c r="O23" s="3">
        <v>13</v>
      </c>
      <c r="P23" s="3">
        <v>48</v>
      </c>
      <c r="Q23" s="3">
        <v>5</v>
      </c>
      <c r="R23" s="3">
        <v>52</v>
      </c>
      <c r="S23" s="3">
        <v>79</v>
      </c>
      <c r="T23" s="3">
        <v>72</v>
      </c>
      <c r="U23" s="3">
        <v>1.86</v>
      </c>
      <c r="V23" s="3">
        <v>0</v>
      </c>
      <c r="W23" s="3">
        <v>0</v>
      </c>
      <c r="X23" s="3">
        <v>6</v>
      </c>
      <c r="Y23" s="3">
        <v>1</v>
      </c>
      <c r="Z23" s="3">
        <v>454</v>
      </c>
      <c r="AA23" s="3">
        <v>1792</v>
      </c>
      <c r="AB23" s="3">
        <v>0.32500000000000001</v>
      </c>
      <c r="AC23" s="3">
        <v>25</v>
      </c>
      <c r="AD23" s="3">
        <v>5</v>
      </c>
      <c r="AE23" s="3">
        <v>6</v>
      </c>
      <c r="AF23" s="3">
        <v>1</v>
      </c>
      <c r="AG23" s="3">
        <v>0</v>
      </c>
      <c r="AH23" s="3">
        <v>10</v>
      </c>
      <c r="AI23" s="3">
        <v>0</v>
      </c>
    </row>
    <row r="24" spans="1:35" x14ac:dyDescent="0.3">
      <c r="A24" s="9">
        <f>VLOOKUP(B24&amp;" "&amp;C24,키!$A$1:$B$531,2)</f>
        <v>242</v>
      </c>
      <c r="B24" s="4" t="s">
        <v>133</v>
      </c>
      <c r="C24" s="3" t="s">
        <v>116</v>
      </c>
      <c r="D24" s="13">
        <f>IF(M24/G24&gt;3.5,1,2)</f>
        <v>1</v>
      </c>
      <c r="E24" s="13" t="str">
        <f>IF(M24/G24&lt;3.5,IF(AND(F24&lt;=3.5,M24&gt;=50),"A",IF(AND(F24&lt;=5.25,M24&gt;=35),"B","C")),IF(OR(AND(F24&lt;=4,M24&gt;=150),AND(F24&lt;=3.5,M24&gt;=130)),"A",IF(OR(AND(F24&lt;=4.5,M24&gt;=80),AND(F24&lt;=5.5,M24&gt;=130)),"B","C")))</f>
        <v>C</v>
      </c>
      <c r="F24" s="5">
        <v>8.7100000000000009</v>
      </c>
      <c r="G24" s="3">
        <v>10</v>
      </c>
      <c r="H24" s="3">
        <v>1</v>
      </c>
      <c r="I24" s="3">
        <v>2</v>
      </c>
      <c r="J24" s="3">
        <v>0</v>
      </c>
      <c r="K24" s="3">
        <v>0</v>
      </c>
      <c r="L24" s="3">
        <v>0.33300000000000002</v>
      </c>
      <c r="M24" s="6">
        <v>41.333333333333336</v>
      </c>
      <c r="N24" s="3">
        <v>62</v>
      </c>
      <c r="O24" s="3">
        <v>6</v>
      </c>
      <c r="P24" s="3">
        <v>21</v>
      </c>
      <c r="Q24" s="3">
        <v>2</v>
      </c>
      <c r="R24" s="3">
        <v>35</v>
      </c>
      <c r="S24" s="3">
        <v>43</v>
      </c>
      <c r="T24" s="3">
        <v>40</v>
      </c>
      <c r="U24" s="3">
        <v>2.0099999999999998</v>
      </c>
      <c r="V24" s="3">
        <v>0</v>
      </c>
      <c r="W24" s="3">
        <v>0</v>
      </c>
      <c r="X24" s="3">
        <v>1</v>
      </c>
      <c r="Y24" s="3">
        <v>0</v>
      </c>
      <c r="Z24" s="3">
        <v>201</v>
      </c>
      <c r="AA24" s="3">
        <v>822</v>
      </c>
      <c r="AB24" s="3">
        <v>0.35399999999999998</v>
      </c>
      <c r="AC24" s="3">
        <v>9</v>
      </c>
      <c r="AD24" s="3">
        <v>1</v>
      </c>
      <c r="AE24" s="3">
        <v>1</v>
      </c>
      <c r="AF24" s="3">
        <v>2</v>
      </c>
      <c r="AG24" s="3">
        <v>0</v>
      </c>
      <c r="AH24" s="3">
        <v>4</v>
      </c>
      <c r="AI24" s="3">
        <v>0</v>
      </c>
    </row>
  </sheetData>
  <autoFilter ref="A1:AI24">
    <sortState ref="A2:AI24">
      <sortCondition ref="E1:E24"/>
    </sortState>
  </autoFilter>
  <phoneticPr fontId="4" type="noConversion"/>
  <hyperlinks>
    <hyperlink ref="F1" r:id="rId1" tooltip="평균자책점" display="javascript:sort('ERA_RT');"/>
    <hyperlink ref="G1" r:id="rId2" tooltip="경기" display="javascript:sort('GAME_CN');"/>
    <hyperlink ref="H1" r:id="rId3" tooltip="승리" display="javascript:sort('W_CN');"/>
    <hyperlink ref="I1" r:id="rId4" tooltip="패배" display="javascript:sort('L_CN');"/>
    <hyperlink ref="J1" r:id="rId5" tooltip="세이브" display="javascript:sort('SV_CN');"/>
    <hyperlink ref="K1" r:id="rId6" tooltip="홀드" display="javascript:sort('HOLD_CN');"/>
    <hyperlink ref="L1" r:id="rId7" tooltip="승률" display="javascript:sort('WRA_RT');"/>
    <hyperlink ref="M1" r:id="rId8" tooltip="이닝" display="javascript:sort('INN2_CN');"/>
    <hyperlink ref="N1" r:id="rId9" tooltip="피안타" display="javascript:sort('HIT_CN');"/>
    <hyperlink ref="O1" r:id="rId10" tooltip="홈런" display="javascript:sort('HR_CN');"/>
    <hyperlink ref="P1" r:id="rId11" tooltip="볼넷" display="javascript:sort('BB_CN');"/>
    <hyperlink ref="Q1" r:id="rId12" tooltip="사구" display="javascript:sort('HP_CN');"/>
    <hyperlink ref="R1" r:id="rId13" tooltip="삼진" display="javascript:sort('KK_CN');"/>
    <hyperlink ref="S1" r:id="rId14" tooltip="실점" display="javascript:sort('R_CN');"/>
    <hyperlink ref="T1" r:id="rId15" tooltip="자책점" display="javascript:sort('ER_CN');"/>
    <hyperlink ref="U1" r:id="rId16" tooltip="이닝당 출루허용률" display="javascript:sort('WHIP_RT');"/>
    <hyperlink ref="B2" r:id="rId17" display="http://www.koreabaseball.com/Record/Player/PitcherDetail/Basic.aspx?playerId=72551"/>
    <hyperlink ref="B7" r:id="rId18" display="http://www.koreabaseball.com/Record/Player/PitcherDetail/Basic.aspx?playerId=76540"/>
    <hyperlink ref="B3" r:id="rId19" display="http://www.koreabaseball.com/Record/Player/PitcherDetail/Basic.aspx?playerId=75321"/>
    <hyperlink ref="B5" r:id="rId20" display="http://www.koreabaseball.com/Record/Player/PitcherDetail/Basic.aspx?playerId=65546"/>
    <hyperlink ref="B4" r:id="rId21" display="http://www.koreabaseball.com/Record/Player/PitcherDetail/Basic.aspx?playerId=62655"/>
    <hyperlink ref="B8" r:id="rId22" display="http://www.koreabaseball.com/Record/Player/PitcherDetail/Basic.aspx?playerId=71801"/>
    <hyperlink ref="B6" r:id="rId23" display="http://www.koreabaseball.com/Record/Player/PitcherDetail/Basic.aspx?playerId=65543"/>
    <hyperlink ref="B9" r:id="rId24" display="http://www.koreabaseball.com/Record/Player/PitcherDetail/Basic.aspx?playerId=70615"/>
    <hyperlink ref="B10" r:id="rId25" display="http://www.koreabaseball.com/Record/Player/PitcherDetail/Basic.aspx?playerId=60559"/>
    <hyperlink ref="B22" r:id="rId26" display="http://www.koreabaseball.com/Record/Player/PitcherDetail/Basic.aspx?playerId=64021"/>
    <hyperlink ref="B11" r:id="rId27" display="http://www.koreabaseball.com/Record/Player/PitcherDetail/Basic.aspx?playerId=63512"/>
    <hyperlink ref="B12" r:id="rId28" display="http://www.koreabaseball.com/Record/Player/PitcherDetail/Basic.aspx?playerId=72862"/>
    <hyperlink ref="B13" r:id="rId29" display="http://www.koreabaseball.com/Record/Player/PitcherDetail/Basic.aspx?playerId=64764"/>
    <hyperlink ref="B14" r:id="rId30" display="http://www.koreabaseball.com/Record/Player/PitcherDetail/Basic.aspx?playerId=64596"/>
    <hyperlink ref="B23" r:id="rId31" display="http://www.koreabaseball.com/Record/Player/PitcherDetail/Basic.aspx?playerId=73211"/>
    <hyperlink ref="B15" r:id="rId32" display="http://www.koreabaseball.com/Record/Retire/Pitcher.aspx?playerId=63935"/>
    <hyperlink ref="B16" r:id="rId33" display="http://www.koreabaseball.com/Record/Player/PitcherDetail/Basic.aspx?playerId=66565"/>
    <hyperlink ref="B24" r:id="rId34" display="http://www.koreabaseball.com/Record/Player/PitcherDetail/Basic.aspx?playerId=77591"/>
    <hyperlink ref="B17" r:id="rId35" display="http://www.koreabaseball.com/Record/Player/PitcherDetail/Basic.aspx?playerId=72535"/>
    <hyperlink ref="B18" r:id="rId36" display="http://www.koreabaseball.com/Record/Player/PitcherDetail/Basic.aspx?playerId=62528"/>
    <hyperlink ref="B19" r:id="rId37" display="http://www.koreabaseball.com/Record/Player/PitcherDetail/Basic.aspx?playerId=78552"/>
    <hyperlink ref="B20" r:id="rId38" display="http://www.koreabaseball.com/Record/Retire/Pitcher.aspx?playerId=61569"/>
    <hyperlink ref="B21" r:id="rId39" display="http://www.koreabaseball.com/Record/Player/PitcherDetail/Basic.aspx?playerId=65509"/>
    <hyperlink ref="V1" r:id="rId40" tooltip="완투" display="javascript:sort('CG_CN');"/>
    <hyperlink ref="W1" r:id="rId41" tooltip="완봉" display="javascript:sort('SHO_CN');"/>
    <hyperlink ref="X1" r:id="rId42" tooltip="퀄리티스타트" display="javascript:sort('QS_CN');"/>
    <hyperlink ref="Y1" r:id="rId43" tooltip="블론세이브" display="javascript:sort('BS_CN');"/>
    <hyperlink ref="Z1" r:id="rId44" tooltip="타자수" display="javascript:sort('PA_CN');"/>
    <hyperlink ref="AA1" r:id="rId45" tooltip="투구수" display="javascript:sort('PIT_CN');"/>
    <hyperlink ref="AB1" r:id="rId46" tooltip="피안타율" display="javascript:sort('OAVG_RT');"/>
    <hyperlink ref="AC1" r:id="rId47" tooltip="2루타" display="javascript:sort('H2_CN');"/>
    <hyperlink ref="AD1" r:id="rId48" tooltip="3루타" display="javascript:sort('H3_CN');"/>
    <hyperlink ref="AE1" r:id="rId49" tooltip="희생번트" display="javascript:sort('SH_CN');"/>
    <hyperlink ref="AF1" r:id="rId50" tooltip="희생플라이" display="javascript:sort('SF_CN');"/>
    <hyperlink ref="AG1" r:id="rId51" tooltip="고의4구" display="javascript:sort('IB_CN');"/>
    <hyperlink ref="AH1" r:id="rId52" tooltip="폭투" display="javascript:sort('WP_CN');"/>
    <hyperlink ref="AI1" r:id="rId53" tooltip="보크" display="javascript:sort('BK_CN')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workbookViewId="0">
      <selection activeCell="A2" sqref="A2:XFD27"/>
    </sheetView>
  </sheetViews>
  <sheetFormatPr defaultRowHeight="16.5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</row>
    <row r="2" spans="1:35" x14ac:dyDescent="0.3">
      <c r="A2" s="9">
        <f>VLOOKUP(B2&amp;" "&amp;C2,키!$A$1:$B$531,2)</f>
        <v>423</v>
      </c>
      <c r="B2" s="4" t="s">
        <v>139</v>
      </c>
      <c r="C2" s="3" t="s">
        <v>140</v>
      </c>
      <c r="D2" s="13">
        <f>IF(M2/G2&gt;3.5,1,2)</f>
        <v>2</v>
      </c>
      <c r="E2" s="13" t="str">
        <f>IF(M2/G2&lt;3.5,IF(AND(F2&lt;=3.5,M2&gt;=50),"A",IF(AND(F2&lt;=5.25,M2&gt;=35),"B","C")),IF(OR(AND(F2&lt;=4,M2&gt;=150),AND(F2&lt;=3.5,M2&gt;=130)),"A",IF(OR(AND(F2&lt;=4.5,M2&gt;=80),AND(F2&lt;=5.5,M2&gt;=130)),"B","C")))</f>
        <v>A</v>
      </c>
      <c r="F2" s="5">
        <v>3.33</v>
      </c>
      <c r="G2" s="3">
        <v>61</v>
      </c>
      <c r="H2" s="3">
        <v>8</v>
      </c>
      <c r="I2" s="3">
        <v>5</v>
      </c>
      <c r="J2" s="3">
        <v>16</v>
      </c>
      <c r="K2" s="3">
        <v>1</v>
      </c>
      <c r="L2" s="3">
        <v>0.61499999999999999</v>
      </c>
      <c r="M2" s="3">
        <v>81</v>
      </c>
      <c r="N2" s="3">
        <v>64</v>
      </c>
      <c r="O2" s="3">
        <v>7</v>
      </c>
      <c r="P2" s="3">
        <v>26</v>
      </c>
      <c r="Q2" s="3">
        <v>4</v>
      </c>
      <c r="R2" s="3">
        <v>85</v>
      </c>
      <c r="S2" s="3">
        <v>33</v>
      </c>
      <c r="T2" s="3">
        <v>30</v>
      </c>
      <c r="U2" s="3">
        <v>1.1100000000000001</v>
      </c>
      <c r="V2" s="3">
        <v>0</v>
      </c>
      <c r="W2" s="3">
        <v>0</v>
      </c>
      <c r="X2" s="3">
        <v>0</v>
      </c>
      <c r="Y2" s="3">
        <v>7</v>
      </c>
      <c r="Z2" s="3">
        <v>331</v>
      </c>
      <c r="AA2" s="3">
        <v>1369</v>
      </c>
      <c r="AB2" s="3">
        <v>0.222</v>
      </c>
      <c r="AC2" s="3">
        <v>14</v>
      </c>
      <c r="AD2" s="3">
        <v>1</v>
      </c>
      <c r="AE2" s="3">
        <v>10</v>
      </c>
      <c r="AF2" s="3">
        <v>3</v>
      </c>
      <c r="AG2" s="3">
        <v>6</v>
      </c>
      <c r="AH2" s="3">
        <v>5</v>
      </c>
      <c r="AI2" s="3">
        <v>1</v>
      </c>
    </row>
    <row r="3" spans="1:35" x14ac:dyDescent="0.3">
      <c r="A3" s="9">
        <f>VLOOKUP(B3&amp;" "&amp;C3,키!$A$1:$B$531,2)</f>
        <v>29</v>
      </c>
      <c r="B3" s="4" t="s">
        <v>141</v>
      </c>
      <c r="C3" s="3" t="s">
        <v>140</v>
      </c>
      <c r="D3" s="13">
        <f>IF(M3/G3&gt;3.5,1,2)</f>
        <v>2</v>
      </c>
      <c r="E3" s="13" t="str">
        <f>IF(M3/G3&lt;3.5,IF(AND(F3&lt;=3.5,M3&gt;=50),"A",IF(AND(F3&lt;=5.25,M3&gt;=35),"B","C")),IF(OR(AND(F3&lt;=4,M3&gt;=150),AND(F3&lt;=3.5,M3&gt;=130)),"A",IF(OR(AND(F3&lt;=4.5,M3&gt;=80),AND(F3&lt;=5.5,M3&gt;=130)),"B","C")))</f>
        <v>B</v>
      </c>
      <c r="F3" s="5">
        <v>3.87</v>
      </c>
      <c r="G3" s="3">
        <v>66</v>
      </c>
      <c r="H3" s="3">
        <v>6</v>
      </c>
      <c r="I3" s="3">
        <v>2</v>
      </c>
      <c r="J3" s="3">
        <v>3</v>
      </c>
      <c r="K3" s="3">
        <v>13</v>
      </c>
      <c r="L3" s="3">
        <v>0.75</v>
      </c>
      <c r="M3" s="6">
        <v>95.333333333333329</v>
      </c>
      <c r="N3" s="3">
        <v>93</v>
      </c>
      <c r="O3" s="3">
        <v>5</v>
      </c>
      <c r="P3" s="3">
        <v>42</v>
      </c>
      <c r="Q3" s="3">
        <v>7</v>
      </c>
      <c r="R3" s="3">
        <v>77</v>
      </c>
      <c r="S3" s="3">
        <v>45</v>
      </c>
      <c r="T3" s="3">
        <v>41</v>
      </c>
      <c r="U3" s="3">
        <v>1.42</v>
      </c>
      <c r="V3" s="3">
        <v>0</v>
      </c>
      <c r="W3" s="3">
        <v>0</v>
      </c>
      <c r="X3" s="3">
        <v>0</v>
      </c>
      <c r="Y3" s="3">
        <v>3</v>
      </c>
      <c r="Z3" s="3">
        <v>418</v>
      </c>
      <c r="AA3" s="3">
        <v>1654</v>
      </c>
      <c r="AB3" s="3">
        <v>0.26300000000000001</v>
      </c>
      <c r="AC3" s="3">
        <v>17</v>
      </c>
      <c r="AD3" s="3">
        <v>2</v>
      </c>
      <c r="AE3" s="3">
        <v>10</v>
      </c>
      <c r="AF3" s="3">
        <v>5</v>
      </c>
      <c r="AG3" s="3">
        <v>5</v>
      </c>
      <c r="AH3" s="3">
        <v>2</v>
      </c>
      <c r="AI3" s="3">
        <v>1</v>
      </c>
    </row>
    <row r="4" spans="1:35" x14ac:dyDescent="0.3">
      <c r="A4" s="9">
        <f>VLOOKUP(B4&amp;" "&amp;C4,키!$A$1:$B$531,2)</f>
        <v>392</v>
      </c>
      <c r="B4" s="4" t="s">
        <v>143</v>
      </c>
      <c r="C4" s="3" t="s">
        <v>140</v>
      </c>
      <c r="D4" s="13">
        <f>IF(M4/G4&gt;3.5,1,2)</f>
        <v>2</v>
      </c>
      <c r="E4" s="13" t="str">
        <f>IF(M4/G4&lt;3.5,IF(AND(F4&lt;=3.5,M4&gt;=50),"A",IF(AND(F4&lt;=5.25,M4&gt;=35),"B","C")),IF(OR(AND(F4&lt;=4,M4&gt;=150),AND(F4&lt;=3.5,M4&gt;=130)),"A",IF(OR(AND(F4&lt;=4.5,M4&gt;=80),AND(F4&lt;=5.5,M4&gt;=130)),"B","C")))</f>
        <v>B</v>
      </c>
      <c r="F4" s="5">
        <v>4.68</v>
      </c>
      <c r="G4" s="3">
        <v>48</v>
      </c>
      <c r="H4" s="3">
        <v>6</v>
      </c>
      <c r="I4" s="3">
        <v>6</v>
      </c>
      <c r="J4" s="3">
        <v>0</v>
      </c>
      <c r="K4" s="3">
        <v>1</v>
      </c>
      <c r="L4" s="3">
        <v>0.5</v>
      </c>
      <c r="M4" s="6">
        <v>119.33333333333333</v>
      </c>
      <c r="N4" s="3">
        <v>133</v>
      </c>
      <c r="O4" s="3">
        <v>15</v>
      </c>
      <c r="P4" s="3">
        <v>67</v>
      </c>
      <c r="Q4" s="3">
        <v>4</v>
      </c>
      <c r="R4" s="3">
        <v>92</v>
      </c>
      <c r="S4" s="3">
        <v>66</v>
      </c>
      <c r="T4" s="3">
        <v>62</v>
      </c>
      <c r="U4" s="3">
        <v>1.68</v>
      </c>
      <c r="V4" s="3">
        <v>0</v>
      </c>
      <c r="W4" s="3">
        <v>0</v>
      </c>
      <c r="X4" s="3">
        <v>2</v>
      </c>
      <c r="Y4" s="3">
        <v>0</v>
      </c>
      <c r="Z4" s="3">
        <v>542</v>
      </c>
      <c r="AA4" s="3">
        <v>2151</v>
      </c>
      <c r="AB4" s="3">
        <v>0.28699999999999998</v>
      </c>
      <c r="AC4" s="3">
        <v>13</v>
      </c>
      <c r="AD4" s="3">
        <v>2</v>
      </c>
      <c r="AE4" s="3">
        <v>2</v>
      </c>
      <c r="AF4" s="3">
        <v>5</v>
      </c>
      <c r="AG4" s="3">
        <v>0</v>
      </c>
      <c r="AH4" s="3">
        <v>3</v>
      </c>
      <c r="AI4" s="3">
        <v>1</v>
      </c>
    </row>
    <row r="5" spans="1:35" x14ac:dyDescent="0.3">
      <c r="A5" s="9">
        <f>VLOOKUP(B5&amp;" "&amp;C5,키!$A$1:$B$531,2)</f>
        <v>412</v>
      </c>
      <c r="B5" s="4" t="s">
        <v>144</v>
      </c>
      <c r="C5" s="3" t="s">
        <v>140</v>
      </c>
      <c r="D5" s="13">
        <f>IF(M5/G5&gt;3.5,1,2)</f>
        <v>2</v>
      </c>
      <c r="E5" s="13" t="str">
        <f>IF(M5/G5&lt;3.5,IF(AND(F5&lt;=3.5,M5&gt;=50),"A",IF(AND(F5&lt;=5.25,M5&gt;=35),"B","C")),IF(OR(AND(F5&lt;=4,M5&gt;=150),AND(F5&lt;=3.5,M5&gt;=130)),"A",IF(OR(AND(F5&lt;=4.5,M5&gt;=80),AND(F5&lt;=5.5,M5&gt;=130)),"B","C")))</f>
        <v>B</v>
      </c>
      <c r="F5" s="5">
        <v>4.8899999999999997</v>
      </c>
      <c r="G5" s="3">
        <v>36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6">
        <v>38.666666666666664</v>
      </c>
      <c r="N5" s="3">
        <v>47</v>
      </c>
      <c r="O5" s="3">
        <v>3</v>
      </c>
      <c r="P5" s="3">
        <v>10</v>
      </c>
      <c r="Q5" s="3">
        <v>1</v>
      </c>
      <c r="R5" s="3">
        <v>26</v>
      </c>
      <c r="S5" s="3">
        <v>24</v>
      </c>
      <c r="T5" s="3">
        <v>21</v>
      </c>
      <c r="U5" s="3">
        <v>1.47</v>
      </c>
      <c r="V5" s="3">
        <v>0</v>
      </c>
      <c r="W5" s="3">
        <v>0</v>
      </c>
      <c r="X5" s="3">
        <v>0</v>
      </c>
      <c r="Y5" s="3">
        <v>0</v>
      </c>
      <c r="Z5" s="3">
        <v>171</v>
      </c>
      <c r="AA5" s="3">
        <v>591</v>
      </c>
      <c r="AB5" s="3">
        <v>0.29699999999999999</v>
      </c>
      <c r="AC5" s="3">
        <v>13</v>
      </c>
      <c r="AD5" s="3">
        <v>0</v>
      </c>
      <c r="AE5" s="3">
        <v>2</v>
      </c>
      <c r="AF5" s="3">
        <v>0</v>
      </c>
      <c r="AG5" s="3">
        <v>1</v>
      </c>
      <c r="AH5" s="3">
        <v>1</v>
      </c>
      <c r="AI5" s="3">
        <v>0</v>
      </c>
    </row>
    <row r="6" spans="1:35" x14ac:dyDescent="0.3">
      <c r="A6" s="9">
        <f>VLOOKUP(B6&amp;" "&amp;C6,키!$A$1:$B$531,2)</f>
        <v>246</v>
      </c>
      <c r="B6" s="4" t="s">
        <v>146</v>
      </c>
      <c r="C6" s="3" t="s">
        <v>140</v>
      </c>
      <c r="D6" s="13">
        <f>IF(M6/G6&gt;3.5,1,2)</f>
        <v>2</v>
      </c>
      <c r="E6" s="13" t="str">
        <f>IF(M6/G6&lt;3.5,IF(AND(F6&lt;=3.5,M6&gt;=50),"A",IF(AND(F6&lt;=5.25,M6&gt;=35),"B","C")),IF(OR(AND(F6&lt;=4,M6&gt;=150),AND(F6&lt;=3.5,M6&gt;=130)),"A",IF(OR(AND(F6&lt;=4.5,M6&gt;=80),AND(F6&lt;=5.5,M6&gt;=130)),"B","C")))</f>
        <v>B</v>
      </c>
      <c r="F6" s="5">
        <v>4.9800000000000004</v>
      </c>
      <c r="G6" s="3">
        <v>66</v>
      </c>
      <c r="H6" s="3">
        <v>8</v>
      </c>
      <c r="I6" s="3">
        <v>5</v>
      </c>
      <c r="J6" s="3">
        <v>0</v>
      </c>
      <c r="K6" s="3">
        <v>8</v>
      </c>
      <c r="L6" s="3">
        <v>0.61499999999999999</v>
      </c>
      <c r="M6" s="6">
        <v>97.666666666666671</v>
      </c>
      <c r="N6" s="3">
        <v>97</v>
      </c>
      <c r="O6" s="3">
        <v>10</v>
      </c>
      <c r="P6" s="3">
        <v>45</v>
      </c>
      <c r="Q6" s="3">
        <v>10</v>
      </c>
      <c r="R6" s="3">
        <v>77</v>
      </c>
      <c r="S6" s="3">
        <v>61</v>
      </c>
      <c r="T6" s="3">
        <v>54</v>
      </c>
      <c r="U6" s="3">
        <v>1.45</v>
      </c>
      <c r="V6" s="3">
        <v>0</v>
      </c>
      <c r="W6" s="3">
        <v>0</v>
      </c>
      <c r="X6" s="3">
        <v>0</v>
      </c>
      <c r="Y6" s="3">
        <v>0</v>
      </c>
      <c r="Z6" s="3">
        <v>437</v>
      </c>
      <c r="AA6" s="3">
        <v>1707</v>
      </c>
      <c r="AB6" s="3">
        <v>0.25900000000000001</v>
      </c>
      <c r="AC6" s="3">
        <v>11</v>
      </c>
      <c r="AD6" s="3">
        <v>2</v>
      </c>
      <c r="AE6" s="3">
        <v>4</v>
      </c>
      <c r="AF6" s="3">
        <v>4</v>
      </c>
      <c r="AG6" s="3">
        <v>0</v>
      </c>
      <c r="AH6" s="3">
        <v>7</v>
      </c>
      <c r="AI6" s="3">
        <v>0</v>
      </c>
    </row>
    <row r="7" spans="1:35" x14ac:dyDescent="0.3">
      <c r="A7" s="9">
        <f>VLOOKUP(B7&amp;" "&amp;C7,키!$A$1:$B$531,2)</f>
        <v>243</v>
      </c>
      <c r="B7" s="4" t="s">
        <v>147</v>
      </c>
      <c r="C7" s="3" t="s">
        <v>140</v>
      </c>
      <c r="D7" s="13">
        <f>IF(M7/G7&gt;3.5,1,2)</f>
        <v>2</v>
      </c>
      <c r="E7" s="13" t="str">
        <f>IF(M7/G7&lt;3.5,IF(AND(F7&lt;=3.5,M7&gt;=50),"A",IF(AND(F7&lt;=5.25,M7&gt;=35),"B","C")),IF(OR(AND(F7&lt;=4,M7&gt;=150),AND(F7&lt;=3.5,M7&gt;=130)),"A",IF(OR(AND(F7&lt;=4.5,M7&gt;=80),AND(F7&lt;=5.5,M7&gt;=130)),"B","C")))</f>
        <v>C</v>
      </c>
      <c r="F7" s="5">
        <v>5.0199999999999996</v>
      </c>
      <c r="G7" s="3">
        <v>11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6">
        <v>14.333333333333334</v>
      </c>
      <c r="N7" s="3">
        <v>24</v>
      </c>
      <c r="O7" s="3">
        <v>1</v>
      </c>
      <c r="P7" s="3">
        <v>2</v>
      </c>
      <c r="Q7" s="3">
        <v>1</v>
      </c>
      <c r="R7" s="3">
        <v>7</v>
      </c>
      <c r="S7" s="3">
        <v>8</v>
      </c>
      <c r="T7" s="3">
        <v>8</v>
      </c>
      <c r="U7" s="3">
        <v>1.81</v>
      </c>
      <c r="V7" s="3">
        <v>0</v>
      </c>
      <c r="W7" s="3">
        <v>0</v>
      </c>
      <c r="X7" s="3">
        <v>0</v>
      </c>
      <c r="Y7" s="3">
        <v>0</v>
      </c>
      <c r="Z7" s="3">
        <v>65</v>
      </c>
      <c r="AA7" s="3">
        <v>226</v>
      </c>
      <c r="AB7" s="3">
        <v>0.4</v>
      </c>
      <c r="AC7" s="3">
        <v>5</v>
      </c>
      <c r="AD7" s="3">
        <v>0</v>
      </c>
      <c r="AE7" s="3">
        <v>0</v>
      </c>
      <c r="AF7" s="3">
        <v>2</v>
      </c>
      <c r="AG7" s="3">
        <v>0</v>
      </c>
      <c r="AH7" s="3">
        <v>0</v>
      </c>
      <c r="AI7" s="3">
        <v>0</v>
      </c>
    </row>
    <row r="8" spans="1:35" x14ac:dyDescent="0.3">
      <c r="A8" s="9">
        <f>VLOOKUP(B8&amp;" "&amp;C8,키!$A$1:$B$531,2)</f>
        <v>247</v>
      </c>
      <c r="B8" s="4" t="s">
        <v>148</v>
      </c>
      <c r="C8" s="3" t="s">
        <v>140</v>
      </c>
      <c r="D8" s="13">
        <f>IF(M8/G8&gt;3.5,1,2)</f>
        <v>2</v>
      </c>
      <c r="E8" s="13" t="str">
        <f>IF(M8/G8&lt;3.5,IF(AND(F8&lt;=3.5,M8&gt;=50),"A",IF(AND(F8&lt;=5.25,M8&gt;=35),"B","C")),IF(OR(AND(F8&lt;=4,M8&gt;=150),AND(F8&lt;=3.5,M8&gt;=130)),"A",IF(OR(AND(F8&lt;=4.5,M8&gt;=80),AND(F8&lt;=5.5,M8&gt;=130)),"B","C")))</f>
        <v>C</v>
      </c>
      <c r="F8" s="5">
        <v>5.0599999999999996</v>
      </c>
      <c r="G8" s="3">
        <v>11</v>
      </c>
      <c r="H8" s="3">
        <v>0</v>
      </c>
      <c r="I8" s="3">
        <v>0</v>
      </c>
      <c r="J8" s="3">
        <v>0</v>
      </c>
      <c r="K8" s="3">
        <v>0</v>
      </c>
      <c r="L8" s="3" t="s">
        <v>21</v>
      </c>
      <c r="M8" s="6">
        <v>10.666666666666666</v>
      </c>
      <c r="N8" s="3">
        <v>9</v>
      </c>
      <c r="O8" s="3">
        <v>0</v>
      </c>
      <c r="P8" s="3">
        <v>6</v>
      </c>
      <c r="Q8" s="3">
        <v>0</v>
      </c>
      <c r="R8" s="3">
        <v>11</v>
      </c>
      <c r="S8" s="3">
        <v>6</v>
      </c>
      <c r="T8" s="3">
        <v>6</v>
      </c>
      <c r="U8" s="3">
        <v>1.41</v>
      </c>
      <c r="V8" s="3">
        <v>0</v>
      </c>
      <c r="W8" s="3">
        <v>0</v>
      </c>
      <c r="X8" s="3">
        <v>0</v>
      </c>
      <c r="Y8" s="3">
        <v>0</v>
      </c>
      <c r="Z8" s="3">
        <v>46</v>
      </c>
      <c r="AA8" s="3">
        <v>185</v>
      </c>
      <c r="AB8" s="3">
        <v>0.22500000000000001</v>
      </c>
      <c r="AC8" s="3">
        <v>2</v>
      </c>
      <c r="AD8" s="3">
        <v>0</v>
      </c>
      <c r="AE8" s="3">
        <v>0</v>
      </c>
      <c r="AF8" s="3">
        <v>0</v>
      </c>
      <c r="AG8" s="3">
        <v>0</v>
      </c>
      <c r="AH8" s="3">
        <v>1</v>
      </c>
      <c r="AI8" s="3">
        <v>0</v>
      </c>
    </row>
    <row r="9" spans="1:35" x14ac:dyDescent="0.3">
      <c r="A9" s="9">
        <f>VLOOKUP(B9&amp;" "&amp;C9,키!$A$1:$B$531,2)</f>
        <v>321</v>
      </c>
      <c r="B9" s="4" t="s">
        <v>149</v>
      </c>
      <c r="C9" s="3" t="s">
        <v>140</v>
      </c>
      <c r="D9" s="13">
        <f>IF(M9/G9&gt;3.5,1,2)</f>
        <v>2</v>
      </c>
      <c r="E9" s="13" t="str">
        <f>IF(M9/G9&lt;3.5,IF(AND(F9&lt;=3.5,M9&gt;=50),"A",IF(AND(F9&lt;=5.25,M9&gt;=35),"B","C")),IF(OR(AND(F9&lt;=4,M9&gt;=150),AND(F9&lt;=3.5,M9&gt;=130)),"A",IF(OR(AND(F9&lt;=4.5,M9&gt;=80),AND(F9&lt;=5.5,M9&gt;=130)),"B","C")))</f>
        <v>C</v>
      </c>
      <c r="F9" s="5">
        <v>5.4</v>
      </c>
      <c r="G9" s="3">
        <v>5</v>
      </c>
      <c r="H9" s="3">
        <v>0</v>
      </c>
      <c r="I9" s="3">
        <v>0</v>
      </c>
      <c r="J9" s="3">
        <v>0</v>
      </c>
      <c r="K9" s="3">
        <v>0</v>
      </c>
      <c r="L9" s="3" t="s">
        <v>21</v>
      </c>
      <c r="M9" s="3">
        <v>5</v>
      </c>
      <c r="N9" s="3">
        <v>6</v>
      </c>
      <c r="O9" s="3">
        <v>2</v>
      </c>
      <c r="P9" s="3">
        <v>2</v>
      </c>
      <c r="Q9" s="3">
        <v>0</v>
      </c>
      <c r="R9" s="3">
        <v>1</v>
      </c>
      <c r="S9" s="3">
        <v>3</v>
      </c>
      <c r="T9" s="3">
        <v>3</v>
      </c>
      <c r="U9" s="3">
        <v>1.6</v>
      </c>
      <c r="V9" s="3">
        <v>0</v>
      </c>
      <c r="W9" s="3">
        <v>0</v>
      </c>
      <c r="X9" s="3">
        <v>0</v>
      </c>
      <c r="Y9" s="3">
        <v>0</v>
      </c>
      <c r="Z9" s="3">
        <v>23</v>
      </c>
      <c r="AA9" s="3">
        <v>80</v>
      </c>
      <c r="AB9" s="3">
        <v>0.28599999999999998</v>
      </c>
      <c r="AC9" s="3">
        <v>1</v>
      </c>
      <c r="AD9" s="3">
        <v>0</v>
      </c>
      <c r="AE9" s="3">
        <v>0</v>
      </c>
      <c r="AF9" s="3">
        <v>0</v>
      </c>
      <c r="AG9" s="3">
        <v>0</v>
      </c>
      <c r="AH9" s="3">
        <v>1</v>
      </c>
      <c r="AI9" s="3">
        <v>0</v>
      </c>
    </row>
    <row r="10" spans="1:35" x14ac:dyDescent="0.3">
      <c r="A10" s="9">
        <f>VLOOKUP(B10&amp;" "&amp;C10,키!$A$1:$B$531,2)</f>
        <v>195</v>
      </c>
      <c r="B10" s="4" t="s">
        <v>150</v>
      </c>
      <c r="C10" s="3" t="s">
        <v>140</v>
      </c>
      <c r="D10" s="13">
        <f>IF(M10/G10&gt;3.5,1,2)</f>
        <v>2</v>
      </c>
      <c r="E10" s="13" t="str">
        <f>IF(M10/G10&lt;3.5,IF(AND(F10&lt;=3.5,M10&gt;=50),"A",IF(AND(F10&lt;=5.25,M10&gt;=35),"B","C")),IF(OR(AND(F10&lt;=4,M10&gt;=150),AND(F10&lt;=3.5,M10&gt;=130)),"A",IF(OR(AND(F10&lt;=4.5,M10&gt;=80),AND(F10&lt;=5.5,M10&gt;=130)),"B","C")))</f>
        <v>C</v>
      </c>
      <c r="F10" s="5">
        <v>5.57</v>
      </c>
      <c r="G10" s="3">
        <v>77</v>
      </c>
      <c r="H10" s="3">
        <v>4</v>
      </c>
      <c r="I10" s="3">
        <v>4</v>
      </c>
      <c r="J10" s="3">
        <v>0</v>
      </c>
      <c r="K10" s="3">
        <v>6</v>
      </c>
      <c r="L10" s="3">
        <v>0.5</v>
      </c>
      <c r="M10" s="3">
        <v>84</v>
      </c>
      <c r="N10" s="3">
        <v>96</v>
      </c>
      <c r="O10" s="3">
        <v>11</v>
      </c>
      <c r="P10" s="3">
        <v>33</v>
      </c>
      <c r="Q10" s="3">
        <v>2</v>
      </c>
      <c r="R10" s="3">
        <v>85</v>
      </c>
      <c r="S10" s="3">
        <v>58</v>
      </c>
      <c r="T10" s="3">
        <v>52</v>
      </c>
      <c r="U10" s="3">
        <v>1.54</v>
      </c>
      <c r="V10" s="3">
        <v>0</v>
      </c>
      <c r="W10" s="3">
        <v>0</v>
      </c>
      <c r="X10" s="3">
        <v>0</v>
      </c>
      <c r="Y10" s="3">
        <v>1</v>
      </c>
      <c r="Z10" s="3">
        <v>374</v>
      </c>
      <c r="AA10" s="3">
        <v>1560</v>
      </c>
      <c r="AB10" s="3">
        <v>0.29199999999999998</v>
      </c>
      <c r="AC10" s="3">
        <v>14</v>
      </c>
      <c r="AD10" s="3">
        <v>1</v>
      </c>
      <c r="AE10" s="3">
        <v>7</v>
      </c>
      <c r="AF10" s="3">
        <v>3</v>
      </c>
      <c r="AG10" s="3">
        <v>2</v>
      </c>
      <c r="AH10" s="3">
        <v>9</v>
      </c>
      <c r="AI10" s="3">
        <v>0</v>
      </c>
    </row>
    <row r="11" spans="1:35" x14ac:dyDescent="0.3">
      <c r="A11" s="9">
        <f>VLOOKUP(B11&amp;" "&amp;C11,키!$A$1:$B$531,2)</f>
        <v>258</v>
      </c>
      <c r="B11" s="4" t="s">
        <v>151</v>
      </c>
      <c r="C11" s="3" t="s">
        <v>140</v>
      </c>
      <c r="D11" s="13">
        <f>IF(M11/G11&gt;3.5,1,2)</f>
        <v>2</v>
      </c>
      <c r="E11" s="13" t="str">
        <f>IF(M11/G11&lt;3.5,IF(AND(F11&lt;=3.5,M11&gt;=50),"A",IF(AND(F11&lt;=5.25,M11&gt;=35),"B","C")),IF(OR(AND(F11&lt;=4,M11&gt;=150),AND(F11&lt;=3.5,M11&gt;=130)),"A",IF(OR(AND(F11&lt;=4.5,M11&gt;=80),AND(F11&lt;=5.5,M11&gt;=130)),"B","C")))</f>
        <v>C</v>
      </c>
      <c r="F11" s="5">
        <v>5.96</v>
      </c>
      <c r="G11" s="3">
        <v>66</v>
      </c>
      <c r="H11" s="3">
        <v>5</v>
      </c>
      <c r="I11" s="3">
        <v>5</v>
      </c>
      <c r="J11" s="3">
        <v>2</v>
      </c>
      <c r="K11" s="3">
        <v>6</v>
      </c>
      <c r="L11" s="3">
        <v>0.5</v>
      </c>
      <c r="M11" s="6">
        <v>113.33333333333333</v>
      </c>
      <c r="N11" s="3">
        <v>138</v>
      </c>
      <c r="O11" s="3">
        <v>14</v>
      </c>
      <c r="P11" s="3">
        <v>58</v>
      </c>
      <c r="Q11" s="3">
        <v>4</v>
      </c>
      <c r="R11" s="3">
        <v>76</v>
      </c>
      <c r="S11" s="3">
        <v>86</v>
      </c>
      <c r="T11" s="3">
        <v>75</v>
      </c>
      <c r="U11" s="3">
        <v>1.73</v>
      </c>
      <c r="V11" s="3">
        <v>0</v>
      </c>
      <c r="W11" s="3">
        <v>0</v>
      </c>
      <c r="X11" s="3">
        <v>0</v>
      </c>
      <c r="Y11" s="3">
        <v>0</v>
      </c>
      <c r="Z11" s="3">
        <v>529</v>
      </c>
      <c r="AA11" s="3">
        <v>2029</v>
      </c>
      <c r="AB11" s="3">
        <v>0.307</v>
      </c>
      <c r="AC11" s="3">
        <v>23</v>
      </c>
      <c r="AD11" s="3">
        <v>1</v>
      </c>
      <c r="AE11" s="3">
        <v>12</v>
      </c>
      <c r="AF11" s="3">
        <v>6</v>
      </c>
      <c r="AG11" s="3">
        <v>2</v>
      </c>
      <c r="AH11" s="3">
        <v>6</v>
      </c>
      <c r="AI11" s="3">
        <v>0</v>
      </c>
    </row>
    <row r="12" spans="1:35" x14ac:dyDescent="0.3">
      <c r="A12" s="9">
        <f>VLOOKUP(B12&amp;" "&amp;C12,키!$A$1:$B$531,2)</f>
        <v>348</v>
      </c>
      <c r="B12" s="4" t="s">
        <v>152</v>
      </c>
      <c r="C12" s="3" t="s">
        <v>140</v>
      </c>
      <c r="D12" s="13">
        <f>IF(M12/G12&gt;3.5,1,2)</f>
        <v>2</v>
      </c>
      <c r="E12" s="13" t="str">
        <f>IF(M12/G12&lt;3.5,IF(AND(F12&lt;=3.5,M12&gt;=50),"A",IF(AND(F12&lt;=5.25,M12&gt;=35),"B","C")),IF(OR(AND(F12&lt;=4,M12&gt;=150),AND(F12&lt;=3.5,M12&gt;=130)),"A",IF(OR(AND(F12&lt;=4.5,M12&gt;=80),AND(F12&lt;=5.5,M12&gt;=130)),"B","C")))</f>
        <v>C</v>
      </c>
      <c r="F12" s="5">
        <v>6.04</v>
      </c>
      <c r="G12" s="3">
        <v>15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6">
        <v>25.333333333333332</v>
      </c>
      <c r="N12" s="3">
        <v>34</v>
      </c>
      <c r="O12" s="3">
        <v>9</v>
      </c>
      <c r="P12" s="3">
        <v>14</v>
      </c>
      <c r="Q12" s="3">
        <v>3</v>
      </c>
      <c r="R12" s="3">
        <v>18</v>
      </c>
      <c r="S12" s="3">
        <v>20</v>
      </c>
      <c r="T12" s="3">
        <v>17</v>
      </c>
      <c r="U12" s="3">
        <v>1.89</v>
      </c>
      <c r="V12" s="3">
        <v>0</v>
      </c>
      <c r="W12" s="3">
        <v>0</v>
      </c>
      <c r="X12" s="3">
        <v>0</v>
      </c>
      <c r="Y12" s="3">
        <v>0</v>
      </c>
      <c r="Z12" s="3">
        <v>122</v>
      </c>
      <c r="AA12" s="3">
        <v>458</v>
      </c>
      <c r="AB12" s="3">
        <v>0.33300000000000002</v>
      </c>
      <c r="AC12" s="3">
        <v>5</v>
      </c>
      <c r="AD12" s="3">
        <v>1</v>
      </c>
      <c r="AE12" s="3">
        <v>1</v>
      </c>
      <c r="AF12" s="3">
        <v>2</v>
      </c>
      <c r="AG12" s="3">
        <v>1</v>
      </c>
      <c r="AH12" s="3">
        <v>0</v>
      </c>
      <c r="AI12" s="3">
        <v>0</v>
      </c>
    </row>
    <row r="13" spans="1:35" x14ac:dyDescent="0.3">
      <c r="A13" s="9">
        <f>VLOOKUP(B13&amp;" "&amp;C13,키!$A$1:$B$531,2)</f>
        <v>232</v>
      </c>
      <c r="B13" s="4" t="s">
        <v>153</v>
      </c>
      <c r="C13" s="3" t="s">
        <v>140</v>
      </c>
      <c r="D13" s="13">
        <f>IF(M13/G13&gt;3.5,1,2)</f>
        <v>2</v>
      </c>
      <c r="E13" s="13" t="str">
        <f>IF(M13/G13&lt;3.5,IF(AND(F13&lt;=3.5,M13&gt;=50),"A",IF(AND(F13&lt;=5.25,M13&gt;=35),"B","C")),IF(OR(AND(F13&lt;=4,M13&gt;=150),AND(F13&lt;=3.5,M13&gt;=130)),"A",IF(OR(AND(F13&lt;=4.5,M13&gt;=80),AND(F13&lt;=5.5,M13&gt;=130)),"B","C")))</f>
        <v>C</v>
      </c>
      <c r="F13" s="5">
        <v>6.31</v>
      </c>
      <c r="G13" s="3">
        <v>17</v>
      </c>
      <c r="H13" s="3">
        <v>2</v>
      </c>
      <c r="I13" s="3">
        <v>5</v>
      </c>
      <c r="J13" s="3">
        <v>1</v>
      </c>
      <c r="K13" s="3">
        <v>0</v>
      </c>
      <c r="L13" s="3">
        <v>0.28599999999999998</v>
      </c>
      <c r="M13" s="6">
        <v>41.333333333333336</v>
      </c>
      <c r="N13" s="3">
        <v>54</v>
      </c>
      <c r="O13" s="3">
        <v>5</v>
      </c>
      <c r="P13" s="3">
        <v>17</v>
      </c>
      <c r="Q13" s="3">
        <v>5</v>
      </c>
      <c r="R13" s="3">
        <v>36</v>
      </c>
      <c r="S13" s="3">
        <v>32</v>
      </c>
      <c r="T13" s="3">
        <v>29</v>
      </c>
      <c r="U13" s="3">
        <v>1.72</v>
      </c>
      <c r="V13" s="3">
        <v>0</v>
      </c>
      <c r="W13" s="3">
        <v>0</v>
      </c>
      <c r="X13" s="3">
        <v>1</v>
      </c>
      <c r="Y13" s="3">
        <v>1</v>
      </c>
      <c r="Z13" s="3">
        <v>194</v>
      </c>
      <c r="AA13" s="3">
        <v>744</v>
      </c>
      <c r="AB13" s="3">
        <v>0.32</v>
      </c>
      <c r="AC13" s="3">
        <v>9</v>
      </c>
      <c r="AD13" s="3">
        <v>0</v>
      </c>
      <c r="AE13" s="3">
        <v>2</v>
      </c>
      <c r="AF13" s="3">
        <v>1</v>
      </c>
      <c r="AG13" s="3">
        <v>0</v>
      </c>
      <c r="AH13" s="3">
        <v>2</v>
      </c>
      <c r="AI13" s="3">
        <v>0</v>
      </c>
    </row>
    <row r="14" spans="1:35" x14ac:dyDescent="0.3">
      <c r="A14" s="9">
        <f>VLOOKUP(B14&amp;" "&amp;C14,키!$A$1:$B$531,2)</f>
        <v>303</v>
      </c>
      <c r="B14" s="4" t="s">
        <v>156</v>
      </c>
      <c r="C14" s="3" t="s">
        <v>140</v>
      </c>
      <c r="D14" s="13">
        <f>IF(M14/G14&gt;3.5,1,2)</f>
        <v>2</v>
      </c>
      <c r="E14" s="13" t="str">
        <f>IF(M14/G14&lt;3.5,IF(AND(F14&lt;=3.5,M14&gt;=50),"A",IF(AND(F14&lt;=5.25,M14&gt;=35),"B","C")),IF(OR(AND(F14&lt;=4,M14&gt;=150),AND(F14&lt;=3.5,M14&gt;=130)),"A",IF(OR(AND(F14&lt;=4.5,M14&gt;=80),AND(F14&lt;=5.5,M14&gt;=130)),"B","C")))</f>
        <v>C</v>
      </c>
      <c r="F14" s="5">
        <v>6.82</v>
      </c>
      <c r="G14" s="3">
        <v>41</v>
      </c>
      <c r="H14" s="3">
        <v>7</v>
      </c>
      <c r="I14" s="3">
        <v>7</v>
      </c>
      <c r="J14" s="3">
        <v>1</v>
      </c>
      <c r="K14" s="3">
        <v>3</v>
      </c>
      <c r="L14" s="3">
        <v>0.5</v>
      </c>
      <c r="M14" s="6">
        <v>100.33333333333333</v>
      </c>
      <c r="N14" s="3">
        <v>125</v>
      </c>
      <c r="O14" s="3">
        <v>19</v>
      </c>
      <c r="P14" s="3">
        <v>54</v>
      </c>
      <c r="Q14" s="3">
        <v>8</v>
      </c>
      <c r="R14" s="3">
        <v>74</v>
      </c>
      <c r="S14" s="3">
        <v>78</v>
      </c>
      <c r="T14" s="3">
        <v>76</v>
      </c>
      <c r="U14" s="3">
        <v>1.78</v>
      </c>
      <c r="V14" s="3">
        <v>0</v>
      </c>
      <c r="W14" s="3">
        <v>0</v>
      </c>
      <c r="X14" s="3">
        <v>2</v>
      </c>
      <c r="Y14" s="3">
        <v>0</v>
      </c>
      <c r="Z14" s="3">
        <v>472</v>
      </c>
      <c r="AA14" s="3">
        <v>1819</v>
      </c>
      <c r="AB14" s="3">
        <v>0.316</v>
      </c>
      <c r="AC14" s="3">
        <v>16</v>
      </c>
      <c r="AD14" s="3">
        <v>2</v>
      </c>
      <c r="AE14" s="3">
        <v>9</v>
      </c>
      <c r="AF14" s="3">
        <v>6</v>
      </c>
      <c r="AG14" s="3">
        <v>3</v>
      </c>
      <c r="AH14" s="3">
        <v>4</v>
      </c>
      <c r="AI14" s="3">
        <v>0</v>
      </c>
    </row>
    <row r="15" spans="1:35" x14ac:dyDescent="0.3">
      <c r="A15" s="9">
        <f>VLOOKUP(B15&amp;" "&amp;C15,키!$A$1:$B$531,2)</f>
        <v>426</v>
      </c>
      <c r="B15" s="4" t="s">
        <v>157</v>
      </c>
      <c r="C15" s="3" t="s">
        <v>140</v>
      </c>
      <c r="D15" s="13">
        <f>IF(M15/G15&gt;3.5,1,2)</f>
        <v>2</v>
      </c>
      <c r="E15" s="13" t="str">
        <f>IF(M15/G15&lt;3.5,IF(AND(F15&lt;=3.5,M15&gt;=50),"A",IF(AND(F15&lt;=5.25,M15&gt;=35),"B","C")),IF(OR(AND(F15&lt;=4,M15&gt;=150),AND(F15&lt;=3.5,M15&gt;=130)),"A",IF(OR(AND(F15&lt;=4.5,M15&gt;=80),AND(F15&lt;=5.5,M15&gt;=130)),"B","C")))</f>
        <v>C</v>
      </c>
      <c r="F15" s="5">
        <v>7.59</v>
      </c>
      <c r="G15" s="3">
        <v>14</v>
      </c>
      <c r="H15" s="3">
        <v>0</v>
      </c>
      <c r="I15" s="3">
        <v>0</v>
      </c>
      <c r="J15" s="3">
        <v>0</v>
      </c>
      <c r="K15" s="3">
        <v>0</v>
      </c>
      <c r="L15" s="3" t="s">
        <v>21</v>
      </c>
      <c r="M15" s="6">
        <v>21.333333333333332</v>
      </c>
      <c r="N15" s="3">
        <v>28</v>
      </c>
      <c r="O15" s="3">
        <v>2</v>
      </c>
      <c r="P15" s="3">
        <v>9</v>
      </c>
      <c r="Q15" s="3">
        <v>1</v>
      </c>
      <c r="R15" s="3">
        <v>16</v>
      </c>
      <c r="S15" s="3">
        <v>19</v>
      </c>
      <c r="T15" s="3">
        <v>18</v>
      </c>
      <c r="U15" s="3">
        <v>1.73</v>
      </c>
      <c r="V15" s="3">
        <v>0</v>
      </c>
      <c r="W15" s="3">
        <v>0</v>
      </c>
      <c r="X15" s="3">
        <v>0</v>
      </c>
      <c r="Y15" s="3">
        <v>0</v>
      </c>
      <c r="Z15" s="3">
        <v>102</v>
      </c>
      <c r="AA15" s="3">
        <v>373</v>
      </c>
      <c r="AB15" s="3">
        <v>0.311</v>
      </c>
      <c r="AC15" s="3">
        <v>7</v>
      </c>
      <c r="AD15" s="3">
        <v>0</v>
      </c>
      <c r="AE15" s="3">
        <v>0</v>
      </c>
      <c r="AF15" s="3">
        <v>2</v>
      </c>
      <c r="AG15" s="3">
        <v>1</v>
      </c>
      <c r="AH15" s="3">
        <v>3</v>
      </c>
      <c r="AI15" s="3">
        <v>0</v>
      </c>
    </row>
    <row r="16" spans="1:35" x14ac:dyDescent="0.3">
      <c r="A16" s="9">
        <f>VLOOKUP(B16&amp;" "&amp;C16,키!$A$1:$B$531,2)</f>
        <v>36</v>
      </c>
      <c r="B16" s="4" t="s">
        <v>158</v>
      </c>
      <c r="C16" s="3" t="s">
        <v>140</v>
      </c>
      <c r="D16" s="13">
        <f>IF(M16/G16&gt;3.5,1,2)</f>
        <v>2</v>
      </c>
      <c r="E16" s="13" t="str">
        <f>IF(M16/G16&lt;3.5,IF(AND(F16&lt;=3.5,M16&gt;=50),"A",IF(AND(F16&lt;=5.25,M16&gt;=35),"B","C")),IF(OR(AND(F16&lt;=4,M16&gt;=150),AND(F16&lt;=3.5,M16&gt;=130)),"A",IF(OR(AND(F16&lt;=4.5,M16&gt;=80),AND(F16&lt;=5.5,M16&gt;=130)),"B","C")))</f>
        <v>C</v>
      </c>
      <c r="F16" s="5">
        <v>7.71</v>
      </c>
      <c r="G16" s="3">
        <v>10</v>
      </c>
      <c r="H16" s="3">
        <v>0</v>
      </c>
      <c r="I16" s="3">
        <v>0</v>
      </c>
      <c r="J16" s="3">
        <v>0</v>
      </c>
      <c r="K16" s="3">
        <v>0</v>
      </c>
      <c r="L16" s="3" t="s">
        <v>21</v>
      </c>
      <c r="M16" s="6">
        <v>11.666666666666666</v>
      </c>
      <c r="N16" s="3">
        <v>17</v>
      </c>
      <c r="O16" s="3">
        <v>2</v>
      </c>
      <c r="P16" s="3">
        <v>9</v>
      </c>
      <c r="Q16" s="3">
        <v>0</v>
      </c>
      <c r="R16" s="3">
        <v>12</v>
      </c>
      <c r="S16" s="3">
        <v>10</v>
      </c>
      <c r="T16" s="3">
        <v>10</v>
      </c>
      <c r="U16" s="3">
        <v>2.23</v>
      </c>
      <c r="V16" s="3">
        <v>0</v>
      </c>
      <c r="W16" s="3">
        <v>0</v>
      </c>
      <c r="X16" s="3">
        <v>0</v>
      </c>
      <c r="Y16" s="3">
        <v>0</v>
      </c>
      <c r="Z16" s="3">
        <v>58</v>
      </c>
      <c r="AA16" s="3">
        <v>242</v>
      </c>
      <c r="AB16" s="3">
        <v>0.34699999999999998</v>
      </c>
      <c r="AC16" s="3">
        <v>3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</row>
    <row r="17" spans="1:35" ht="33" x14ac:dyDescent="0.3">
      <c r="A17" s="9">
        <f>VLOOKUP(B17&amp;" "&amp;C17,키!$A$1:$B$531,2)</f>
        <v>152</v>
      </c>
      <c r="B17" s="4" t="s">
        <v>159</v>
      </c>
      <c r="C17" s="3" t="s">
        <v>140</v>
      </c>
      <c r="D17" s="13">
        <f>IF(M17/G17&gt;3.5,1,2)</f>
        <v>2</v>
      </c>
      <c r="E17" s="13" t="str">
        <f>IF(M17/G17&lt;3.5,IF(AND(F17&lt;=3.5,M17&gt;=50),"A",IF(AND(F17&lt;=5.25,M17&gt;=35),"B","C")),IF(OR(AND(F17&lt;=4,M17&gt;=150),AND(F17&lt;=3.5,M17&gt;=130)),"A",IF(OR(AND(F17&lt;=4.5,M17&gt;=80),AND(F17&lt;=5.5,M17&gt;=130)),"B","C")))</f>
        <v>C</v>
      </c>
      <c r="F17" s="5">
        <v>9.42</v>
      </c>
      <c r="G17" s="3">
        <v>9</v>
      </c>
      <c r="H17" s="3">
        <v>2</v>
      </c>
      <c r="I17" s="3">
        <v>2</v>
      </c>
      <c r="J17" s="3">
        <v>0</v>
      </c>
      <c r="K17" s="3">
        <v>0</v>
      </c>
      <c r="L17" s="3">
        <v>0.5</v>
      </c>
      <c r="M17" s="6">
        <v>28.666666666666668</v>
      </c>
      <c r="N17" s="3">
        <v>37</v>
      </c>
      <c r="O17" s="3">
        <v>4</v>
      </c>
      <c r="P17" s="3">
        <v>34</v>
      </c>
      <c r="Q17" s="3">
        <v>1</v>
      </c>
      <c r="R17" s="3">
        <v>23</v>
      </c>
      <c r="S17" s="3">
        <v>37</v>
      </c>
      <c r="T17" s="3">
        <v>30</v>
      </c>
      <c r="U17" s="3">
        <v>2.48</v>
      </c>
      <c r="V17" s="3">
        <v>0</v>
      </c>
      <c r="W17" s="3">
        <v>0</v>
      </c>
      <c r="X17" s="3">
        <v>2</v>
      </c>
      <c r="Y17" s="3">
        <v>0</v>
      </c>
      <c r="Z17" s="3">
        <v>157</v>
      </c>
      <c r="AA17" s="3">
        <v>670</v>
      </c>
      <c r="AB17" s="3">
        <v>0.316</v>
      </c>
      <c r="AC17" s="3">
        <v>1</v>
      </c>
      <c r="AD17" s="3">
        <v>2</v>
      </c>
      <c r="AE17" s="3">
        <v>3</v>
      </c>
      <c r="AF17" s="3">
        <v>2</v>
      </c>
      <c r="AG17" s="3">
        <v>0</v>
      </c>
      <c r="AH17" s="3">
        <v>6</v>
      </c>
      <c r="AI17" s="3">
        <v>0</v>
      </c>
    </row>
    <row r="18" spans="1:35" x14ac:dyDescent="0.3">
      <c r="A18" s="9">
        <f>VLOOKUP(B18&amp;" "&amp;C18,키!$A$1:$B$531,2)</f>
        <v>60</v>
      </c>
      <c r="B18" s="4" t="s">
        <v>160</v>
      </c>
      <c r="C18" s="3" t="s">
        <v>140</v>
      </c>
      <c r="D18" s="13">
        <f>IF(M18/G18&gt;3.5,1,2)</f>
        <v>2</v>
      </c>
      <c r="E18" s="13" t="str">
        <f>IF(M18/G18&lt;3.5,IF(AND(F18&lt;=3.5,M18&gt;=50),"A",IF(AND(F18&lt;=5.25,M18&gt;=35),"B","C")),IF(OR(AND(F18&lt;=4,M18&gt;=150),AND(F18&lt;=3.5,M18&gt;=130)),"A",IF(OR(AND(F18&lt;=4.5,M18&gt;=80),AND(F18&lt;=5.5,M18&gt;=130)),"B","C")))</f>
        <v>C</v>
      </c>
      <c r="F18" s="5">
        <v>9.5299999999999994</v>
      </c>
      <c r="G18" s="3">
        <v>5</v>
      </c>
      <c r="H18" s="3">
        <v>1</v>
      </c>
      <c r="I18" s="3">
        <v>0</v>
      </c>
      <c r="J18" s="3">
        <v>0</v>
      </c>
      <c r="K18" s="3">
        <v>0</v>
      </c>
      <c r="L18" s="3">
        <v>1</v>
      </c>
      <c r="M18" s="6">
        <v>5.666666666666667</v>
      </c>
      <c r="N18" s="3">
        <v>6</v>
      </c>
      <c r="O18" s="3">
        <v>1</v>
      </c>
      <c r="P18" s="3">
        <v>6</v>
      </c>
      <c r="Q18" s="3">
        <v>1</v>
      </c>
      <c r="R18" s="3">
        <v>5</v>
      </c>
      <c r="S18" s="3">
        <v>6</v>
      </c>
      <c r="T18" s="3">
        <v>6</v>
      </c>
      <c r="U18" s="3">
        <v>2.12</v>
      </c>
      <c r="V18" s="3">
        <v>0</v>
      </c>
      <c r="W18" s="3">
        <v>0</v>
      </c>
      <c r="X18" s="3">
        <v>0</v>
      </c>
      <c r="Y18" s="3">
        <v>0</v>
      </c>
      <c r="Z18" s="3">
        <v>30</v>
      </c>
      <c r="AA18" s="3">
        <v>117</v>
      </c>
      <c r="AB18" s="3">
        <v>0.26100000000000001</v>
      </c>
      <c r="AC18" s="3">
        <v>2</v>
      </c>
      <c r="AD18" s="3">
        <v>0</v>
      </c>
      <c r="AE18" s="3">
        <v>0</v>
      </c>
      <c r="AF18" s="3">
        <v>0</v>
      </c>
      <c r="AG18" s="3">
        <v>0</v>
      </c>
      <c r="AH18" s="3">
        <v>2</v>
      </c>
      <c r="AI18" s="3">
        <v>0</v>
      </c>
    </row>
    <row r="19" spans="1:35" x14ac:dyDescent="0.3">
      <c r="A19" s="9">
        <f>VLOOKUP(B19&amp;" "&amp;C19,키!$A$1:$B$531,2)</f>
        <v>81</v>
      </c>
      <c r="B19" s="4" t="s">
        <v>161</v>
      </c>
      <c r="C19" s="3" t="s">
        <v>140</v>
      </c>
      <c r="D19" s="13">
        <f>IF(M19/G19&gt;3.5,1,2)</f>
        <v>2</v>
      </c>
      <c r="E19" s="13" t="str">
        <f>IF(M19/G19&lt;3.5,IF(AND(F19&lt;=3.5,M19&gt;=50),"A",IF(AND(F19&lt;=5.25,M19&gt;=35),"B","C")),IF(OR(AND(F19&lt;=4,M19&gt;=150),AND(F19&lt;=3.5,M19&gt;=130)),"A",IF(OR(AND(F19&lt;=4.5,M19&gt;=80),AND(F19&lt;=5.5,M19&gt;=130)),"B","C")))</f>
        <v>C</v>
      </c>
      <c r="F19" s="5">
        <v>9.77</v>
      </c>
      <c r="G19" s="3">
        <v>17</v>
      </c>
      <c r="H19" s="3">
        <v>0</v>
      </c>
      <c r="I19" s="3">
        <v>2</v>
      </c>
      <c r="J19" s="3">
        <v>0</v>
      </c>
      <c r="K19" s="3">
        <v>0</v>
      </c>
      <c r="L19" s="3">
        <v>0</v>
      </c>
      <c r="M19" s="6">
        <v>15.666666666666666</v>
      </c>
      <c r="N19" s="3">
        <v>19</v>
      </c>
      <c r="O19" s="3">
        <v>2</v>
      </c>
      <c r="P19" s="3">
        <v>15</v>
      </c>
      <c r="Q19" s="3">
        <v>0</v>
      </c>
      <c r="R19" s="3">
        <v>12</v>
      </c>
      <c r="S19" s="3">
        <v>18</v>
      </c>
      <c r="T19" s="3">
        <v>17</v>
      </c>
      <c r="U19" s="3">
        <v>2.17</v>
      </c>
      <c r="V19" s="3">
        <v>0</v>
      </c>
      <c r="W19" s="3">
        <v>0</v>
      </c>
      <c r="X19" s="3">
        <v>0</v>
      </c>
      <c r="Y19" s="3">
        <v>0</v>
      </c>
      <c r="Z19" s="3">
        <v>79</v>
      </c>
      <c r="AA19" s="3">
        <v>312</v>
      </c>
      <c r="AB19" s="3">
        <v>0.311</v>
      </c>
      <c r="AC19" s="3">
        <v>2</v>
      </c>
      <c r="AD19" s="3">
        <v>0</v>
      </c>
      <c r="AE19" s="3">
        <v>1</v>
      </c>
      <c r="AF19" s="3">
        <v>2</v>
      </c>
      <c r="AG19" s="3">
        <v>0</v>
      </c>
      <c r="AH19" s="3">
        <v>1</v>
      </c>
      <c r="AI19" s="3">
        <v>0</v>
      </c>
    </row>
    <row r="20" spans="1:35" x14ac:dyDescent="0.3">
      <c r="A20" s="9">
        <f>VLOOKUP(B20&amp;" "&amp;C20,키!$A$1:$B$531,2)</f>
        <v>90</v>
      </c>
      <c r="B20" s="4" t="s">
        <v>162</v>
      </c>
      <c r="C20" s="3" t="s">
        <v>140</v>
      </c>
      <c r="D20" s="13">
        <f>IF(M20/G20&gt;3.5,1,2)</f>
        <v>2</v>
      </c>
      <c r="E20" s="13" t="str">
        <f>IF(M20/G20&lt;3.5,IF(AND(F20&lt;=3.5,M20&gt;=50),"A",IF(AND(F20&lt;=5.25,M20&gt;=35),"B","C")),IF(OR(AND(F20&lt;=4,M20&gt;=150),AND(F20&lt;=3.5,M20&gt;=130)),"A",IF(OR(AND(F20&lt;=4.5,M20&gt;=80),AND(F20&lt;=5.5,M20&gt;=130)),"B","C")))</f>
        <v>C</v>
      </c>
      <c r="F20" s="5">
        <v>10.32</v>
      </c>
      <c r="G20" s="3">
        <v>11</v>
      </c>
      <c r="H20" s="3">
        <v>0</v>
      </c>
      <c r="I20" s="3">
        <v>0</v>
      </c>
      <c r="J20" s="3">
        <v>0</v>
      </c>
      <c r="K20" s="3">
        <v>0</v>
      </c>
      <c r="L20" s="3" t="s">
        <v>21</v>
      </c>
      <c r="M20" s="6">
        <v>11.333333333333334</v>
      </c>
      <c r="N20" s="3">
        <v>18</v>
      </c>
      <c r="O20" s="3">
        <v>2</v>
      </c>
      <c r="P20" s="3">
        <v>8</v>
      </c>
      <c r="Q20" s="3">
        <v>3</v>
      </c>
      <c r="R20" s="3">
        <v>4</v>
      </c>
      <c r="S20" s="3">
        <v>14</v>
      </c>
      <c r="T20" s="3">
        <v>13</v>
      </c>
      <c r="U20" s="3">
        <v>2.29</v>
      </c>
      <c r="V20" s="3">
        <v>0</v>
      </c>
      <c r="W20" s="3">
        <v>0</v>
      </c>
      <c r="X20" s="3">
        <v>0</v>
      </c>
      <c r="Y20" s="3">
        <v>0</v>
      </c>
      <c r="Z20" s="3">
        <v>58</v>
      </c>
      <c r="AA20" s="3">
        <v>202</v>
      </c>
      <c r="AB20" s="3">
        <v>0.39100000000000001</v>
      </c>
      <c r="AC20" s="3">
        <v>3</v>
      </c>
      <c r="AD20" s="3">
        <v>0</v>
      </c>
      <c r="AE20" s="3">
        <v>0</v>
      </c>
      <c r="AF20" s="3">
        <v>1</v>
      </c>
      <c r="AG20" s="3">
        <v>0</v>
      </c>
      <c r="AH20" s="3">
        <v>0</v>
      </c>
      <c r="AI20" s="3">
        <v>0</v>
      </c>
    </row>
    <row r="21" spans="1:35" x14ac:dyDescent="0.3">
      <c r="A21" s="9">
        <f>VLOOKUP(B21&amp;" "&amp;C21,키!$A$1:$B$531,2)</f>
        <v>56</v>
      </c>
      <c r="B21" s="4" t="s">
        <v>163</v>
      </c>
      <c r="C21" s="3" t="s">
        <v>140</v>
      </c>
      <c r="D21" s="13">
        <f>IF(M21/G21&gt;3.5,1,2)</f>
        <v>2</v>
      </c>
      <c r="E21" s="13" t="str">
        <f>IF(M21/G21&lt;3.5,IF(AND(F21&lt;=3.5,M21&gt;=50),"A",IF(AND(F21&lt;=5.25,M21&gt;=35),"B","C")),IF(OR(AND(F21&lt;=4,M21&gt;=150),AND(F21&lt;=3.5,M21&gt;=130)),"A",IF(OR(AND(F21&lt;=4.5,M21&gt;=80),AND(F21&lt;=5.5,M21&gt;=130)),"B","C")))</f>
        <v>C</v>
      </c>
      <c r="F21" s="5">
        <v>15.83</v>
      </c>
      <c r="G21" s="3">
        <v>5</v>
      </c>
      <c r="H21" s="3">
        <v>0</v>
      </c>
      <c r="I21" s="3">
        <v>3</v>
      </c>
      <c r="J21" s="3">
        <v>0</v>
      </c>
      <c r="K21" s="3">
        <v>0</v>
      </c>
      <c r="L21" s="3">
        <v>0</v>
      </c>
      <c r="M21" s="6">
        <v>9.6666666666666661</v>
      </c>
      <c r="N21" s="3">
        <v>21</v>
      </c>
      <c r="O21" s="3">
        <v>2</v>
      </c>
      <c r="P21" s="3">
        <v>8</v>
      </c>
      <c r="Q21" s="3">
        <v>0</v>
      </c>
      <c r="R21" s="3">
        <v>7</v>
      </c>
      <c r="S21" s="3">
        <v>18</v>
      </c>
      <c r="T21" s="3">
        <v>17</v>
      </c>
      <c r="U21" s="3">
        <v>3</v>
      </c>
      <c r="V21" s="3">
        <v>0</v>
      </c>
      <c r="W21" s="3">
        <v>0</v>
      </c>
      <c r="X21" s="3">
        <v>0</v>
      </c>
      <c r="Y21" s="3">
        <v>0</v>
      </c>
      <c r="Z21" s="3">
        <v>56</v>
      </c>
      <c r="AA21" s="3">
        <v>237</v>
      </c>
      <c r="AB21" s="3">
        <v>0.44700000000000001</v>
      </c>
      <c r="AC21" s="3">
        <v>2</v>
      </c>
      <c r="AD21" s="3">
        <v>0</v>
      </c>
      <c r="AE21" s="3">
        <v>1</v>
      </c>
      <c r="AF21" s="3">
        <v>0</v>
      </c>
      <c r="AG21" s="3">
        <v>0</v>
      </c>
      <c r="AH21" s="3">
        <v>1</v>
      </c>
      <c r="AI21" s="3">
        <v>0</v>
      </c>
    </row>
    <row r="22" spans="1:35" x14ac:dyDescent="0.3">
      <c r="A22" s="9">
        <f>VLOOKUP(B22&amp;" "&amp;C22,키!$A$1:$B$531,2)</f>
        <v>265</v>
      </c>
      <c r="B22" s="4" t="s">
        <v>164</v>
      </c>
      <c r="C22" s="3" t="s">
        <v>140</v>
      </c>
      <c r="D22" s="13">
        <f>IF(M22/G22&gt;3.5,1,2)</f>
        <v>2</v>
      </c>
      <c r="E22" s="13" t="str">
        <f>IF(M22/G22&lt;3.5,IF(AND(F22&lt;=3.5,M22&gt;=50),"A",IF(AND(F22&lt;=5.25,M22&gt;=35),"B","C")),IF(OR(AND(F22&lt;=4,M22&gt;=150),AND(F22&lt;=3.5,M22&gt;=130)),"A",IF(OR(AND(F22&lt;=4.5,M22&gt;=80),AND(F22&lt;=5.5,M22&gt;=130)),"B","C")))</f>
        <v>C</v>
      </c>
      <c r="F22" s="5">
        <v>20.25</v>
      </c>
      <c r="G22" s="3">
        <v>2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6">
        <v>2.6666666666666665</v>
      </c>
      <c r="N22" s="3">
        <v>9</v>
      </c>
      <c r="O22" s="3">
        <v>0</v>
      </c>
      <c r="P22" s="3">
        <v>4</v>
      </c>
      <c r="Q22" s="3">
        <v>0</v>
      </c>
      <c r="R22" s="3">
        <v>1</v>
      </c>
      <c r="S22" s="3">
        <v>10</v>
      </c>
      <c r="T22" s="3">
        <v>6</v>
      </c>
      <c r="U22" s="3">
        <v>4.88</v>
      </c>
      <c r="V22" s="3">
        <v>0</v>
      </c>
      <c r="W22" s="3">
        <v>0</v>
      </c>
      <c r="X22" s="3">
        <v>0</v>
      </c>
      <c r="Y22" s="3">
        <v>0</v>
      </c>
      <c r="Z22" s="3">
        <v>22</v>
      </c>
      <c r="AA22" s="3">
        <v>77</v>
      </c>
      <c r="AB22" s="3">
        <v>0.52900000000000003</v>
      </c>
      <c r="AC22" s="3">
        <v>3</v>
      </c>
      <c r="AD22" s="3">
        <v>0</v>
      </c>
      <c r="AE22" s="3">
        <v>0</v>
      </c>
      <c r="AF22" s="3">
        <v>1</v>
      </c>
      <c r="AG22" s="3">
        <v>0</v>
      </c>
      <c r="AH22" s="3">
        <v>0</v>
      </c>
      <c r="AI22" s="3">
        <v>0</v>
      </c>
    </row>
    <row r="23" spans="1:35" x14ac:dyDescent="0.3">
      <c r="A23" s="9">
        <f>VLOOKUP(B23&amp;" "&amp;C23,키!$A$1:$B$531,2)</f>
        <v>527</v>
      </c>
      <c r="B23" s="4" t="s">
        <v>165</v>
      </c>
      <c r="C23" s="3" t="s">
        <v>140</v>
      </c>
      <c r="D23" s="13">
        <f>IF(M23/G23&gt;3.5,1,2)</f>
        <v>2</v>
      </c>
      <c r="E23" s="13" t="str">
        <f>IF(M23/G23&lt;3.5,IF(AND(F23&lt;=3.5,M23&gt;=50),"A",IF(AND(F23&lt;=5.25,M23&gt;=35),"B","C")),IF(OR(AND(F23&lt;=4,M23&gt;=150),AND(F23&lt;=3.5,M23&gt;=130)),"A",IF(OR(AND(F23&lt;=4.5,M23&gt;=80),AND(F23&lt;=5.5,M23&gt;=130)),"B","C")))</f>
        <v>C</v>
      </c>
      <c r="F23" s="5">
        <v>24.55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 t="s">
        <v>21</v>
      </c>
      <c r="M23" s="6">
        <v>3.6666666666666665</v>
      </c>
      <c r="N23" s="3">
        <v>10</v>
      </c>
      <c r="O23" s="3">
        <v>1</v>
      </c>
      <c r="P23" s="3">
        <v>2</v>
      </c>
      <c r="Q23" s="3">
        <v>1</v>
      </c>
      <c r="R23" s="3">
        <v>2</v>
      </c>
      <c r="S23" s="3">
        <v>11</v>
      </c>
      <c r="T23" s="3">
        <v>10</v>
      </c>
      <c r="U23" s="3">
        <v>3.27</v>
      </c>
      <c r="V23" s="3">
        <v>0</v>
      </c>
      <c r="W23" s="3">
        <v>0</v>
      </c>
      <c r="X23" s="3">
        <v>0</v>
      </c>
      <c r="Y23" s="3">
        <v>0</v>
      </c>
      <c r="Z23" s="3">
        <v>24</v>
      </c>
      <c r="AA23" s="3">
        <v>87</v>
      </c>
      <c r="AB23" s="3">
        <v>0.5</v>
      </c>
      <c r="AC23" s="3">
        <v>1</v>
      </c>
      <c r="AD23" s="3">
        <v>0</v>
      </c>
      <c r="AE23" s="3">
        <v>0</v>
      </c>
      <c r="AF23" s="3">
        <v>1</v>
      </c>
      <c r="AG23" s="3">
        <v>0</v>
      </c>
      <c r="AH23" s="3">
        <v>0</v>
      </c>
      <c r="AI23" s="3">
        <v>0</v>
      </c>
    </row>
    <row r="24" spans="1:35" x14ac:dyDescent="0.3">
      <c r="A24" s="9">
        <f>VLOOKUP(B24&amp;" "&amp;C24,키!$A$1:$B$531,2)</f>
        <v>145</v>
      </c>
      <c r="B24" s="4" t="s">
        <v>142</v>
      </c>
      <c r="C24" s="3" t="s">
        <v>140</v>
      </c>
      <c r="D24" s="13">
        <f>IF(M24/G24&gt;3.5,1,2)</f>
        <v>1</v>
      </c>
      <c r="E24" s="13" t="str">
        <f>IF(M24/G24&lt;3.5,IF(AND(F24&lt;=3.5,M24&gt;=50),"A",IF(AND(F24&lt;=5.25,M24&gt;=35),"B","C")),IF(OR(AND(F24&lt;=4,M24&gt;=150),AND(F24&lt;=3.5,M24&gt;=130)),"A",IF(OR(AND(F24&lt;=4.5,M24&gt;=80),AND(F24&lt;=5.5,M24&gt;=130)),"B","C")))</f>
        <v>C</v>
      </c>
      <c r="F24" s="5">
        <v>4.3</v>
      </c>
      <c r="G24" s="3">
        <v>6</v>
      </c>
      <c r="H24" s="3">
        <v>2</v>
      </c>
      <c r="I24" s="3">
        <v>3</v>
      </c>
      <c r="J24" s="3">
        <v>0</v>
      </c>
      <c r="K24" s="3">
        <v>0</v>
      </c>
      <c r="L24" s="3">
        <v>0.4</v>
      </c>
      <c r="M24" s="6">
        <v>37.666666666666664</v>
      </c>
      <c r="N24" s="3">
        <v>42</v>
      </c>
      <c r="O24" s="3">
        <v>3</v>
      </c>
      <c r="P24" s="3">
        <v>12</v>
      </c>
      <c r="Q24" s="3">
        <v>2</v>
      </c>
      <c r="R24" s="3">
        <v>24</v>
      </c>
      <c r="S24" s="3">
        <v>22</v>
      </c>
      <c r="T24" s="3">
        <v>18</v>
      </c>
      <c r="U24" s="3">
        <v>1.43</v>
      </c>
      <c r="V24" s="3">
        <v>1</v>
      </c>
      <c r="W24" s="3">
        <v>0</v>
      </c>
      <c r="X24" s="3">
        <v>3</v>
      </c>
      <c r="Y24" s="3">
        <v>0</v>
      </c>
      <c r="Z24" s="3">
        <v>160</v>
      </c>
      <c r="AA24" s="3">
        <v>601</v>
      </c>
      <c r="AB24" s="3">
        <v>0.29599999999999999</v>
      </c>
      <c r="AC24" s="3">
        <v>8</v>
      </c>
      <c r="AD24" s="3">
        <v>0</v>
      </c>
      <c r="AE24" s="3">
        <v>2</v>
      </c>
      <c r="AF24" s="3">
        <v>2</v>
      </c>
      <c r="AG24" s="3">
        <v>0</v>
      </c>
      <c r="AH24" s="3">
        <v>0</v>
      </c>
      <c r="AI24" s="3">
        <v>3</v>
      </c>
    </row>
    <row r="25" spans="1:35" x14ac:dyDescent="0.3">
      <c r="A25" s="9">
        <f>VLOOKUP(B25&amp;" "&amp;C25,키!$A$1:$B$531,2)</f>
        <v>366</v>
      </c>
      <c r="B25" s="4" t="s">
        <v>145</v>
      </c>
      <c r="C25" s="3" t="s">
        <v>140</v>
      </c>
      <c r="D25" s="13">
        <f>IF(M25/G25&gt;3.5,1,2)</f>
        <v>1</v>
      </c>
      <c r="E25" s="13" t="str">
        <f>IF(M25/G25&lt;3.5,IF(AND(F25&lt;=3.5,M25&gt;=50),"A",IF(AND(F25&lt;=5.25,M25&gt;=35),"B","C")),IF(OR(AND(F25&lt;=4,M25&gt;=150),AND(F25&lt;=3.5,M25&gt;=130)),"A",IF(OR(AND(F25&lt;=4.5,M25&gt;=80),AND(F25&lt;=5.5,M25&gt;=130)),"B","C")))</f>
        <v>C</v>
      </c>
      <c r="F25" s="5">
        <v>4.97</v>
      </c>
      <c r="G25" s="3">
        <v>29</v>
      </c>
      <c r="H25" s="3">
        <v>5</v>
      </c>
      <c r="I25" s="3">
        <v>8</v>
      </c>
      <c r="J25" s="3">
        <v>1</v>
      </c>
      <c r="K25" s="3">
        <v>0</v>
      </c>
      <c r="L25" s="3">
        <v>0.38500000000000001</v>
      </c>
      <c r="M25" s="6">
        <v>112.33333333333333</v>
      </c>
      <c r="N25" s="3">
        <v>128</v>
      </c>
      <c r="O25" s="3">
        <v>15</v>
      </c>
      <c r="P25" s="3">
        <v>62</v>
      </c>
      <c r="Q25" s="3">
        <v>3</v>
      </c>
      <c r="R25" s="3">
        <v>60</v>
      </c>
      <c r="S25" s="3">
        <v>66</v>
      </c>
      <c r="T25" s="3">
        <v>62</v>
      </c>
      <c r="U25" s="3">
        <v>1.69</v>
      </c>
      <c r="V25" s="3">
        <v>0</v>
      </c>
      <c r="W25" s="3">
        <v>0</v>
      </c>
      <c r="X25" s="3">
        <v>6</v>
      </c>
      <c r="Y25" s="3">
        <v>0</v>
      </c>
      <c r="Z25" s="3">
        <v>512</v>
      </c>
      <c r="AA25" s="3">
        <v>1975</v>
      </c>
      <c r="AB25" s="3">
        <v>0.29299999999999998</v>
      </c>
      <c r="AC25" s="3">
        <v>20</v>
      </c>
      <c r="AD25" s="3">
        <v>0</v>
      </c>
      <c r="AE25" s="3">
        <v>7</v>
      </c>
      <c r="AF25" s="3">
        <v>3</v>
      </c>
      <c r="AG25" s="3">
        <v>1</v>
      </c>
      <c r="AH25" s="3">
        <v>2</v>
      </c>
      <c r="AI25" s="3">
        <v>0</v>
      </c>
    </row>
    <row r="26" spans="1:35" x14ac:dyDescent="0.3">
      <c r="A26" s="9">
        <f>VLOOKUP(B26&amp;" "&amp;C26,키!$A$1:$B$531,2)</f>
        <v>244</v>
      </c>
      <c r="B26" s="4" t="s">
        <v>154</v>
      </c>
      <c r="C26" s="3" t="s">
        <v>140</v>
      </c>
      <c r="D26" s="13">
        <f>IF(M26/G26&gt;3.5,1,2)</f>
        <v>1</v>
      </c>
      <c r="E26" s="13" t="str">
        <f>IF(M26/G26&lt;3.5,IF(AND(F26&lt;=3.5,M26&gt;=50),"A",IF(AND(F26&lt;=5.25,M26&gt;=35),"B","C")),IF(OR(AND(F26&lt;=4,M26&gt;=150),AND(F26&lt;=3.5,M26&gt;=130)),"A",IF(OR(AND(F26&lt;=4.5,M26&gt;=80),AND(F26&lt;=5.5,M26&gt;=130)),"B","C")))</f>
        <v>C</v>
      </c>
      <c r="F26" s="5">
        <v>6.42</v>
      </c>
      <c r="G26" s="3">
        <v>30</v>
      </c>
      <c r="H26" s="3">
        <v>2</v>
      </c>
      <c r="I26" s="3">
        <v>11</v>
      </c>
      <c r="J26" s="3">
        <v>0</v>
      </c>
      <c r="K26" s="3">
        <v>1</v>
      </c>
      <c r="L26" s="3">
        <v>0.154</v>
      </c>
      <c r="M26" s="3">
        <v>122</v>
      </c>
      <c r="N26" s="3">
        <v>159</v>
      </c>
      <c r="O26" s="3">
        <v>13</v>
      </c>
      <c r="P26" s="3">
        <v>49</v>
      </c>
      <c r="Q26" s="3">
        <v>5</v>
      </c>
      <c r="R26" s="3">
        <v>85</v>
      </c>
      <c r="S26" s="3">
        <v>95</v>
      </c>
      <c r="T26" s="3">
        <v>87</v>
      </c>
      <c r="U26" s="3">
        <v>1.7</v>
      </c>
      <c r="V26" s="3">
        <v>0</v>
      </c>
      <c r="W26" s="3">
        <v>0</v>
      </c>
      <c r="X26" s="3">
        <v>4</v>
      </c>
      <c r="Y26" s="3">
        <v>0</v>
      </c>
      <c r="Z26" s="3">
        <v>562</v>
      </c>
      <c r="AA26" s="3">
        <v>2176</v>
      </c>
      <c r="AB26" s="3">
        <v>0.32100000000000001</v>
      </c>
      <c r="AC26" s="3">
        <v>21</v>
      </c>
      <c r="AD26" s="3">
        <v>1</v>
      </c>
      <c r="AE26" s="3">
        <v>5</v>
      </c>
      <c r="AF26" s="3">
        <v>7</v>
      </c>
      <c r="AG26" s="3">
        <v>1</v>
      </c>
      <c r="AH26" s="3">
        <v>11</v>
      </c>
      <c r="AI26" s="3">
        <v>0</v>
      </c>
    </row>
    <row r="27" spans="1:35" x14ac:dyDescent="0.3">
      <c r="A27" s="9">
        <f>VLOOKUP(B27&amp;" "&amp;C27,키!$A$1:$B$531,2)</f>
        <v>489</v>
      </c>
      <c r="B27" s="4" t="s">
        <v>155</v>
      </c>
      <c r="C27" s="3" t="s">
        <v>140</v>
      </c>
      <c r="D27" s="13">
        <f>IF(M27/G27&gt;3.5,1,2)</f>
        <v>1</v>
      </c>
      <c r="E27" s="13" t="str">
        <f>IF(M27/G27&lt;3.5,IF(AND(F27&lt;=3.5,M27&gt;=50),"A",IF(AND(F27&lt;=5.25,M27&gt;=35),"B","C")),IF(OR(AND(F27&lt;=4,M27&gt;=150),AND(F27&lt;=3.5,M27&gt;=130)),"A",IF(OR(AND(F27&lt;=4.5,M27&gt;=80),AND(F27&lt;=5.5,M27&gt;=130)),"B","C")))</f>
        <v>C</v>
      </c>
      <c r="F27" s="5">
        <v>6.43</v>
      </c>
      <c r="G27" s="3">
        <v>20</v>
      </c>
      <c r="H27" s="3">
        <v>7</v>
      </c>
      <c r="I27" s="3">
        <v>4</v>
      </c>
      <c r="J27" s="3">
        <v>0</v>
      </c>
      <c r="K27" s="3">
        <v>0</v>
      </c>
      <c r="L27" s="3">
        <v>0.63600000000000001</v>
      </c>
      <c r="M27" s="3">
        <v>84</v>
      </c>
      <c r="N27" s="3">
        <v>106</v>
      </c>
      <c r="O27" s="3">
        <v>7</v>
      </c>
      <c r="P27" s="3">
        <v>40</v>
      </c>
      <c r="Q27" s="3">
        <v>10</v>
      </c>
      <c r="R27" s="3">
        <v>60</v>
      </c>
      <c r="S27" s="3">
        <v>62</v>
      </c>
      <c r="T27" s="3">
        <v>60</v>
      </c>
      <c r="U27" s="3">
        <v>1.74</v>
      </c>
      <c r="V27" s="3">
        <v>0</v>
      </c>
      <c r="W27" s="3">
        <v>0</v>
      </c>
      <c r="X27" s="3">
        <v>5</v>
      </c>
      <c r="Y27" s="3">
        <v>1</v>
      </c>
      <c r="Z27" s="3">
        <v>393</v>
      </c>
      <c r="AA27" s="3">
        <v>1515</v>
      </c>
      <c r="AB27" s="3">
        <v>0.313</v>
      </c>
      <c r="AC27" s="3">
        <v>14</v>
      </c>
      <c r="AD27" s="3">
        <v>0</v>
      </c>
      <c r="AE27" s="3">
        <v>3</v>
      </c>
      <c r="AF27" s="3">
        <v>1</v>
      </c>
      <c r="AG27" s="3">
        <v>0</v>
      </c>
      <c r="AH27" s="3">
        <v>4</v>
      </c>
      <c r="AI27" s="3">
        <v>0</v>
      </c>
    </row>
  </sheetData>
  <autoFilter ref="A1:AI27">
    <sortState ref="A2:AI27">
      <sortCondition ref="E1:E27"/>
    </sortState>
  </autoFilter>
  <phoneticPr fontId="4" type="noConversion"/>
  <hyperlinks>
    <hyperlink ref="F1" r:id="rId1" tooltip="평균자책점" display="javascript:sort('ERA_RT');"/>
    <hyperlink ref="G1" r:id="rId2" tooltip="경기" display="javascript:sort('GAME_CN');"/>
    <hyperlink ref="H1" r:id="rId3" tooltip="승리" display="javascript:sort('W_CN');"/>
    <hyperlink ref="I1" r:id="rId4" tooltip="패배" display="javascript:sort('L_CN');"/>
    <hyperlink ref="J1" r:id="rId5" tooltip="세이브" display="javascript:sort('SV_CN');"/>
    <hyperlink ref="K1" r:id="rId6" tooltip="홀드" display="javascript:sort('HOLD_CN');"/>
    <hyperlink ref="L1" r:id="rId7" tooltip="승률" display="javascript:sort('WRA_RT');"/>
    <hyperlink ref="M1" r:id="rId8" tooltip="이닝" display="javascript:sort('INN2_CN');"/>
    <hyperlink ref="N1" r:id="rId9" tooltip="피안타" display="javascript:sort('HIT_CN');"/>
    <hyperlink ref="O1" r:id="rId10" tooltip="홈런" display="javascript:sort('HR_CN');"/>
    <hyperlink ref="P1" r:id="rId11" tooltip="볼넷" display="javascript:sort('BB_CN');"/>
    <hyperlink ref="Q1" r:id="rId12" tooltip="사구" display="javascript:sort('HP_CN');"/>
    <hyperlink ref="R1" r:id="rId13" tooltip="삼진" display="javascript:sort('KK_CN');"/>
    <hyperlink ref="S1" r:id="rId14" tooltip="실점" display="javascript:sort('R_CN');"/>
    <hyperlink ref="T1" r:id="rId15" tooltip="자책점" display="javascript:sort('ER_CN');"/>
    <hyperlink ref="U1" r:id="rId16" tooltip="이닝당 출루허용률" display="javascript:sort('WHIP_RT');"/>
    <hyperlink ref="B2" r:id="rId17" display="http://www.koreabaseball.com/Record/Player/PitcherDetail/Basic.aspx?playerId=74857"/>
    <hyperlink ref="B3" r:id="rId18" display="http://www.koreabaseball.com/Record/Player/PitcherDetail/Basic.aspx?playerId=72447"/>
    <hyperlink ref="B24" r:id="rId19" display="http://www.koreabaseball.com/Record/Retire/Pitcher.aspx?playerId=65742"/>
    <hyperlink ref="B4" r:id="rId20" display="http://www.koreabaseball.com/Record/Player/PitcherDetail/Basic.aspx?playerId=79764"/>
    <hyperlink ref="B5" r:id="rId21" display="http://www.koreabaseball.com/Record/Player/PitcherDetail/Basic.aspx?playerId=78760"/>
    <hyperlink ref="B25" r:id="rId22" display="http://www.koreabaseball.com/Record/Player/PitcherDetail/Basic.aspx?playerId=60768"/>
    <hyperlink ref="B6" r:id="rId23" display="http://www.koreabaseball.com/Record/Player/PitcherDetail/Basic.aspx?playerId=74731"/>
    <hyperlink ref="B7" r:id="rId24" display="http://www.koreabaseball.com/Record/Player/PitcherDetail/Basic.aspx?playerId=99314"/>
    <hyperlink ref="B8" r:id="rId25" display="http://www.koreabaseball.com/Record/Player/PitcherDetail/Basic.aspx?playerId=63791"/>
    <hyperlink ref="B9" r:id="rId26" display="http://www.koreabaseball.com/Record/Player/PitcherDetail/Basic.aspx?playerId=77452"/>
    <hyperlink ref="B10" r:id="rId27" display="http://www.koreabaseball.com/Record/Player/PitcherDetail/Basic.aspx?playerId=99737"/>
    <hyperlink ref="B11" r:id="rId28" display="http://www.koreabaseball.com/Record/Player/PitcherDetail/Basic.aspx?playerId=74167"/>
    <hyperlink ref="B12" r:id="rId29" display="http://www.koreabaseball.com/Record/Player/PitcherDetail/Basic.aspx?playerId=71260"/>
    <hyperlink ref="B13" r:id="rId30" display="http://www.koreabaseball.com/Record/Retire/Pitcher.aspx?playerId=66742"/>
    <hyperlink ref="B26" r:id="rId31" display="http://www.koreabaseball.com/Record/Player/PitcherDetail/Basic.aspx?playerId=73801"/>
    <hyperlink ref="B27" r:id="rId32" display="http://www.koreabaseball.com/Record/Retire/Pitcher.aspx?playerId=66750"/>
    <hyperlink ref="B14" r:id="rId33" display="http://www.koreabaseball.com/Record/Player/PitcherDetail/Basic.aspx?playerId=73750"/>
    <hyperlink ref="B15" r:id="rId34" display="http://www.koreabaseball.com/Record/Player/PitcherDetail/Basic.aspx?playerId=74748"/>
    <hyperlink ref="B16" r:id="rId35" display="http://www.koreabaseball.com/Record/Player/PitcherDetail/Basic.aspx?playerId=60757"/>
    <hyperlink ref="B17" r:id="rId36" display="http://www.koreabaseball.com/Record/Retire/Pitcher.aspx?playerId=66748"/>
    <hyperlink ref="B18" r:id="rId37" display="http://www.koreabaseball.com/Record/Player/PitcherDetail/Basic.aspx?playerId=65769"/>
    <hyperlink ref="B19" r:id="rId38" display="http://www.koreabaseball.com/Record/Player/PitcherDetail/Basic.aspx?playerId=60764"/>
    <hyperlink ref="B20" r:id="rId39" display="http://www.koreabaseball.com/Record/Player/PitcherDetail/Basic.aspx?playerId=66741"/>
    <hyperlink ref="B21" r:id="rId40" display="http://www.koreabaseball.com/Record/Player/PitcherDetail/Basic.aspx?playerId=65764"/>
    <hyperlink ref="B22" r:id="rId41" display="http://www.koreabaseball.com/Record/Player/PitcherDetail/Basic.aspx?playerId=73738"/>
    <hyperlink ref="B23" r:id="rId42" display="http://www.koreabaseball.com/Record/Retire/Pitcher.aspx?playerId=79758"/>
    <hyperlink ref="V1" r:id="rId43" tooltip="완투" display="javascript:sort('CG_CN');"/>
    <hyperlink ref="W1" r:id="rId44" tooltip="완봉" display="javascript:sort('SHO_CN');"/>
    <hyperlink ref="X1" r:id="rId45" tooltip="퀄리티스타트" display="javascript:sort('QS_CN');"/>
    <hyperlink ref="Y1" r:id="rId46" tooltip="블론세이브" display="javascript:sort('BS_CN');"/>
    <hyperlink ref="Z1" r:id="rId47" tooltip="타자수" display="javascript:sort('PA_CN');"/>
    <hyperlink ref="AA1" r:id="rId48" tooltip="투구수" display="javascript:sort('PIT_CN');"/>
    <hyperlink ref="AB1" r:id="rId49" tooltip="피안타율" display="javascript:sort('OAVG_RT');"/>
    <hyperlink ref="AC1" r:id="rId50" tooltip="2루타" display="javascript:sort('H2_CN');"/>
    <hyperlink ref="AD1" r:id="rId51" tooltip="3루타" display="javascript:sort('H3_CN');"/>
    <hyperlink ref="AE1" r:id="rId52" tooltip="희생번트" display="javascript:sort('SH_CN');"/>
    <hyperlink ref="AF1" r:id="rId53" tooltip="희생플라이" display="javascript:sort('SF_CN');"/>
    <hyperlink ref="AG1" r:id="rId54" tooltip="고의4구" display="javascript:sort('IB_CN');"/>
    <hyperlink ref="AH1" r:id="rId55" tooltip="폭투" display="javascript:sort('WP_CN');"/>
    <hyperlink ref="AI1" r:id="rId56" tooltip="보크" display="javascript:sort('BK_CN');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workbookViewId="0">
      <selection activeCell="A2" sqref="A2:XFD25"/>
    </sheetView>
  </sheetViews>
  <sheetFormatPr defaultRowHeight="16.5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61</v>
      </c>
      <c r="E1" s="1" t="s">
        <v>191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</row>
    <row r="2" spans="1:35" x14ac:dyDescent="0.3">
      <c r="A2" s="9">
        <f>VLOOKUP(B2&amp;" "&amp;C2,키!$A$1:$B$531,2)</f>
        <v>512</v>
      </c>
      <c r="B2" s="4" t="s">
        <v>168</v>
      </c>
      <c r="C2" s="3" t="s">
        <v>167</v>
      </c>
      <c r="D2" s="13">
        <f>IF(M2/G2&gt;3.5,1,2)</f>
        <v>1</v>
      </c>
      <c r="E2" s="13" t="str">
        <f>IF(M2/G2&lt;3.5,IF(AND(F2&lt;=3.5,M2&gt;=50),"A",IF(AND(F2&lt;=5.25,M2&gt;=35),"B","C")),IF(OR(AND(F2&lt;=4,M2&gt;=150),AND(F2&lt;=3.5,M2&gt;=130)),"A",IF(OR(AND(F2&lt;=4.5,M2&gt;=80),AND(F2&lt;=5.5,M2&gt;=130)),"B","C")))</f>
        <v>A</v>
      </c>
      <c r="F2" s="5">
        <v>3.4</v>
      </c>
      <c r="G2" s="3">
        <v>31</v>
      </c>
      <c r="H2" s="3">
        <v>15</v>
      </c>
      <c r="I2" s="3">
        <v>5</v>
      </c>
      <c r="J2" s="3">
        <v>0</v>
      </c>
      <c r="K2" s="3">
        <v>0</v>
      </c>
      <c r="L2" s="3">
        <v>0.75</v>
      </c>
      <c r="M2" s="6">
        <v>206.66666666666666</v>
      </c>
      <c r="N2" s="3">
        <v>211</v>
      </c>
      <c r="O2" s="3">
        <v>7</v>
      </c>
      <c r="P2" s="3">
        <v>51</v>
      </c>
      <c r="Q2" s="3">
        <v>6</v>
      </c>
      <c r="R2" s="3">
        <v>139</v>
      </c>
      <c r="S2" s="3">
        <v>88</v>
      </c>
      <c r="T2" s="3">
        <v>78</v>
      </c>
      <c r="U2" s="3">
        <v>1.27</v>
      </c>
      <c r="V2" s="3">
        <v>3</v>
      </c>
      <c r="W2" s="3">
        <v>1</v>
      </c>
      <c r="X2" s="3">
        <v>21</v>
      </c>
      <c r="Y2" s="3">
        <v>0</v>
      </c>
      <c r="Z2" s="3">
        <v>868</v>
      </c>
      <c r="AA2" s="3">
        <v>3334</v>
      </c>
      <c r="AB2" s="3">
        <v>0.26800000000000002</v>
      </c>
      <c r="AC2" s="3">
        <v>34</v>
      </c>
      <c r="AD2" s="3">
        <v>3</v>
      </c>
      <c r="AE2" s="3">
        <v>13</v>
      </c>
      <c r="AF2" s="3">
        <v>12</v>
      </c>
      <c r="AG2" s="3">
        <v>0</v>
      </c>
      <c r="AH2" s="3">
        <v>7</v>
      </c>
      <c r="AI2" s="3">
        <v>0</v>
      </c>
    </row>
    <row r="3" spans="1:35" x14ac:dyDescent="0.3">
      <c r="A3" s="9">
        <f>VLOOKUP(B3&amp;" "&amp;C3,키!$A$1:$B$531,2)</f>
        <v>273</v>
      </c>
      <c r="B3" s="4" t="s">
        <v>170</v>
      </c>
      <c r="C3" s="3" t="s">
        <v>167</v>
      </c>
      <c r="D3" s="13">
        <f>IF(M3/G3&gt;3.5,1,2)</f>
        <v>1</v>
      </c>
      <c r="E3" s="13" t="str">
        <f>IF(M3/G3&lt;3.5,IF(AND(F3&lt;=3.5,M3&gt;=50),"A",IF(AND(F3&lt;=5.25,M3&gt;=35),"B","C")),IF(OR(AND(F3&lt;=4,M3&gt;=150),AND(F3&lt;=3.5,M3&gt;=130)),"A",IF(OR(AND(F3&lt;=4.5,M3&gt;=80),AND(F3&lt;=5.5,M3&gt;=130)),"B","C")))</f>
        <v>A</v>
      </c>
      <c r="F3" s="5">
        <v>3.68</v>
      </c>
      <c r="G3" s="3">
        <v>31</v>
      </c>
      <c r="H3" s="3">
        <v>10</v>
      </c>
      <c r="I3" s="3">
        <v>12</v>
      </c>
      <c r="J3" s="3">
        <v>0</v>
      </c>
      <c r="K3" s="3">
        <v>0</v>
      </c>
      <c r="L3" s="3">
        <v>0.45500000000000002</v>
      </c>
      <c r="M3" s="6">
        <v>200.33333333333334</v>
      </c>
      <c r="N3" s="3">
        <v>191</v>
      </c>
      <c r="O3" s="3">
        <v>19</v>
      </c>
      <c r="P3" s="3">
        <v>77</v>
      </c>
      <c r="Q3" s="3">
        <v>2</v>
      </c>
      <c r="R3" s="3">
        <v>146</v>
      </c>
      <c r="S3" s="3">
        <v>96</v>
      </c>
      <c r="T3" s="3">
        <v>82</v>
      </c>
      <c r="U3" s="3">
        <v>1.34</v>
      </c>
      <c r="V3" s="3">
        <v>3</v>
      </c>
      <c r="W3" s="3">
        <v>0</v>
      </c>
      <c r="X3" s="3">
        <v>22</v>
      </c>
      <c r="Y3" s="3">
        <v>0</v>
      </c>
      <c r="Z3" s="3">
        <v>850</v>
      </c>
      <c r="AA3" s="3">
        <v>3207</v>
      </c>
      <c r="AB3" s="3">
        <v>0.255</v>
      </c>
      <c r="AC3" s="3">
        <v>31</v>
      </c>
      <c r="AD3" s="3">
        <v>2</v>
      </c>
      <c r="AE3" s="3">
        <v>16</v>
      </c>
      <c r="AF3" s="3">
        <v>5</v>
      </c>
      <c r="AG3" s="3">
        <v>0</v>
      </c>
      <c r="AH3" s="3">
        <v>6</v>
      </c>
      <c r="AI3" s="3">
        <v>2</v>
      </c>
    </row>
    <row r="4" spans="1:35" x14ac:dyDescent="0.3">
      <c r="A4" s="9">
        <f>VLOOKUP(B4&amp;" "&amp;C4,키!$A$1:$B$531,2)</f>
        <v>455</v>
      </c>
      <c r="B4" s="4" t="s">
        <v>177</v>
      </c>
      <c r="C4" s="3" t="s">
        <v>167</v>
      </c>
      <c r="D4" s="13">
        <f>IF(M4/G4&gt;3.5,1,2)</f>
        <v>1</v>
      </c>
      <c r="E4" s="13" t="str">
        <f>IF(M4/G4&lt;3.5,IF(AND(F4&lt;=3.5,M4&gt;=50),"A",IF(AND(F4&lt;=5.25,M4&gt;=35),"B","C")),IF(OR(AND(F4&lt;=4,M4&gt;=150),AND(F4&lt;=3.5,M4&gt;=130)),"A",IF(OR(AND(F4&lt;=4.5,M4&gt;=80),AND(F4&lt;=5.5,M4&gt;=130)),"B","C")))</f>
        <v>B</v>
      </c>
      <c r="F4" s="5">
        <v>5.27</v>
      </c>
      <c r="G4" s="3">
        <v>30</v>
      </c>
      <c r="H4" s="3">
        <v>10</v>
      </c>
      <c r="I4" s="3">
        <v>13</v>
      </c>
      <c r="J4" s="3">
        <v>0</v>
      </c>
      <c r="K4" s="3">
        <v>0</v>
      </c>
      <c r="L4" s="3">
        <v>0.435</v>
      </c>
      <c r="M4" s="3">
        <v>152</v>
      </c>
      <c r="N4" s="3">
        <v>188</v>
      </c>
      <c r="O4" s="3">
        <v>16</v>
      </c>
      <c r="P4" s="3">
        <v>68</v>
      </c>
      <c r="Q4" s="3">
        <v>5</v>
      </c>
      <c r="R4" s="3">
        <v>125</v>
      </c>
      <c r="S4" s="3">
        <v>104</v>
      </c>
      <c r="T4" s="3">
        <v>89</v>
      </c>
      <c r="U4" s="3">
        <v>1.68</v>
      </c>
      <c r="V4" s="3">
        <v>0</v>
      </c>
      <c r="W4" s="3">
        <v>0</v>
      </c>
      <c r="X4" s="3">
        <v>11</v>
      </c>
      <c r="Y4" s="3">
        <v>0</v>
      </c>
      <c r="Z4" s="3">
        <v>705</v>
      </c>
      <c r="AA4" s="3">
        <v>2819</v>
      </c>
      <c r="AB4" s="3">
        <v>0.30599999999999999</v>
      </c>
      <c r="AC4" s="3">
        <v>30</v>
      </c>
      <c r="AD4" s="3">
        <v>1</v>
      </c>
      <c r="AE4" s="3">
        <v>9</v>
      </c>
      <c r="AF4" s="3">
        <v>9</v>
      </c>
      <c r="AG4" s="3">
        <v>0</v>
      </c>
      <c r="AH4" s="3">
        <v>5</v>
      </c>
      <c r="AI4" s="3">
        <v>1</v>
      </c>
    </row>
    <row r="5" spans="1:35" x14ac:dyDescent="0.3">
      <c r="A5" s="9">
        <f>VLOOKUP(B5&amp;" "&amp;C5,키!$A$1:$B$531,2)</f>
        <v>473</v>
      </c>
      <c r="B5" s="4" t="s">
        <v>169</v>
      </c>
      <c r="C5" s="3" t="s">
        <v>167</v>
      </c>
      <c r="D5" s="13">
        <f>IF(M5/G5&gt;3.5,1,2)</f>
        <v>2</v>
      </c>
      <c r="E5" s="13" t="str">
        <f>IF(M5/G5&lt;3.5,IF(AND(F5&lt;=3.5,M5&gt;=50),"A",IF(AND(F5&lt;=5.25,M5&gt;=35),"B","C")),IF(OR(AND(F5&lt;=4,M5&gt;=150),AND(F5&lt;=3.5,M5&gt;=130)),"A",IF(OR(AND(F5&lt;=4.5,M5&gt;=80),AND(F5&lt;=5.5,M5&gt;=130)),"B","C")))</f>
        <v>B</v>
      </c>
      <c r="F5" s="5">
        <v>3.61</v>
      </c>
      <c r="G5" s="3">
        <v>54</v>
      </c>
      <c r="H5" s="3">
        <v>4</v>
      </c>
      <c r="I5" s="3">
        <v>3</v>
      </c>
      <c r="J5" s="3">
        <v>2</v>
      </c>
      <c r="K5" s="3">
        <v>10</v>
      </c>
      <c r="L5" s="3">
        <v>0.57099999999999995</v>
      </c>
      <c r="M5" s="6">
        <v>57.333333333333336</v>
      </c>
      <c r="N5" s="3">
        <v>74</v>
      </c>
      <c r="O5" s="3">
        <v>6</v>
      </c>
      <c r="P5" s="3">
        <v>8</v>
      </c>
      <c r="Q5" s="3">
        <v>3</v>
      </c>
      <c r="R5" s="3">
        <v>54</v>
      </c>
      <c r="S5" s="3">
        <v>26</v>
      </c>
      <c r="T5" s="3">
        <v>23</v>
      </c>
      <c r="U5" s="3">
        <v>1.43</v>
      </c>
      <c r="V5" s="3">
        <v>0</v>
      </c>
      <c r="W5" s="3">
        <v>0</v>
      </c>
      <c r="X5" s="3">
        <v>0</v>
      </c>
      <c r="Y5" s="3">
        <v>1</v>
      </c>
      <c r="Z5" s="3">
        <v>249</v>
      </c>
      <c r="AA5" s="3">
        <v>934</v>
      </c>
      <c r="AB5" s="3">
        <v>0.316</v>
      </c>
      <c r="AC5" s="3">
        <v>11</v>
      </c>
      <c r="AD5" s="3">
        <v>1</v>
      </c>
      <c r="AE5" s="3">
        <v>1</v>
      </c>
      <c r="AF5" s="3">
        <v>3</v>
      </c>
      <c r="AG5" s="3">
        <v>0</v>
      </c>
      <c r="AH5" s="3">
        <v>5</v>
      </c>
      <c r="AI5" s="3">
        <v>0</v>
      </c>
    </row>
    <row r="6" spans="1:35" x14ac:dyDescent="0.3">
      <c r="A6" s="9">
        <f>VLOOKUP(B6&amp;" "&amp;C6,키!$A$1:$B$531,2)</f>
        <v>388</v>
      </c>
      <c r="B6" s="4" t="s">
        <v>171</v>
      </c>
      <c r="C6" s="3" t="s">
        <v>167</v>
      </c>
      <c r="D6" s="13">
        <f>IF(M6/G6&gt;3.5,1,2)</f>
        <v>2</v>
      </c>
      <c r="E6" s="13" t="str">
        <f>IF(M6/G6&lt;3.5,IF(AND(F6&lt;=3.5,M6&gt;=50),"A",IF(AND(F6&lt;=5.25,M6&gt;=35),"B","C")),IF(OR(AND(F6&lt;=4,M6&gt;=150),AND(F6&lt;=3.5,M6&gt;=130)),"A",IF(OR(AND(F6&lt;=4.5,M6&gt;=80),AND(F6&lt;=5.5,M6&gt;=130)),"B","C")))</f>
        <v>B</v>
      </c>
      <c r="F6" s="5">
        <v>4.37</v>
      </c>
      <c r="G6" s="3">
        <v>34</v>
      </c>
      <c r="H6" s="3">
        <v>3</v>
      </c>
      <c r="I6" s="3">
        <v>3</v>
      </c>
      <c r="J6" s="3">
        <v>15</v>
      </c>
      <c r="K6" s="3">
        <v>0</v>
      </c>
      <c r="L6" s="3">
        <v>0.5</v>
      </c>
      <c r="M6" s="13">
        <v>35</v>
      </c>
      <c r="N6" s="3">
        <v>45</v>
      </c>
      <c r="O6" s="3">
        <v>5</v>
      </c>
      <c r="P6" s="3">
        <v>10</v>
      </c>
      <c r="Q6" s="3">
        <v>1</v>
      </c>
      <c r="R6" s="3">
        <v>38</v>
      </c>
      <c r="S6" s="3">
        <v>18</v>
      </c>
      <c r="T6" s="3">
        <v>17</v>
      </c>
      <c r="U6" s="3">
        <v>1.57</v>
      </c>
      <c r="V6" s="3">
        <v>0</v>
      </c>
      <c r="W6" s="3">
        <v>0</v>
      </c>
      <c r="X6" s="3">
        <v>0</v>
      </c>
      <c r="Y6" s="3">
        <v>6</v>
      </c>
      <c r="Z6" s="3">
        <v>159</v>
      </c>
      <c r="AA6" s="3">
        <v>614</v>
      </c>
      <c r="AB6" s="3">
        <v>0.313</v>
      </c>
      <c r="AC6" s="3">
        <v>7</v>
      </c>
      <c r="AD6" s="3">
        <v>1</v>
      </c>
      <c r="AE6" s="3">
        <v>2</v>
      </c>
      <c r="AF6" s="3">
        <v>2</v>
      </c>
      <c r="AG6" s="3">
        <v>3</v>
      </c>
      <c r="AH6" s="3">
        <v>5</v>
      </c>
      <c r="AI6" s="3">
        <v>1</v>
      </c>
    </row>
    <row r="7" spans="1:35" x14ac:dyDescent="0.3">
      <c r="A7" s="9">
        <f>VLOOKUP(B7&amp;" "&amp;C7,키!$A$1:$B$531,2)</f>
        <v>513</v>
      </c>
      <c r="B7" s="4" t="s">
        <v>175</v>
      </c>
      <c r="C7" s="3" t="s">
        <v>167</v>
      </c>
      <c r="D7" s="13">
        <f>IF(M7/G7&gt;3.5,1,2)</f>
        <v>2</v>
      </c>
      <c r="E7" s="13" t="str">
        <f>IF(M7/G7&lt;3.5,IF(AND(F7&lt;=3.5,M7&gt;=50),"A",IF(AND(F7&lt;=5.25,M7&gt;=35),"B","C")),IF(OR(AND(F7&lt;=4,M7&gt;=150),AND(F7&lt;=3.5,M7&gt;=130)),"A",IF(OR(AND(F7&lt;=4.5,M7&gt;=80),AND(F7&lt;=5.5,M7&gt;=130)),"B","C")))</f>
        <v>B</v>
      </c>
      <c r="F7" s="5">
        <v>4.9800000000000004</v>
      </c>
      <c r="G7" s="3">
        <v>50</v>
      </c>
      <c r="H7" s="3">
        <v>4</v>
      </c>
      <c r="I7" s="3">
        <v>4</v>
      </c>
      <c r="J7" s="3">
        <v>4</v>
      </c>
      <c r="K7" s="3">
        <v>5</v>
      </c>
      <c r="L7" s="3">
        <v>0.5</v>
      </c>
      <c r="M7" s="6">
        <v>90.333333333333329</v>
      </c>
      <c r="N7" s="3">
        <v>103</v>
      </c>
      <c r="O7" s="3">
        <v>10</v>
      </c>
      <c r="P7" s="3">
        <v>41</v>
      </c>
      <c r="Q7" s="3">
        <v>1</v>
      </c>
      <c r="R7" s="3">
        <v>83</v>
      </c>
      <c r="S7" s="3">
        <v>53</v>
      </c>
      <c r="T7" s="3">
        <v>50</v>
      </c>
      <c r="U7" s="3">
        <v>1.59</v>
      </c>
      <c r="V7" s="3">
        <v>0</v>
      </c>
      <c r="W7" s="3">
        <v>0</v>
      </c>
      <c r="X7" s="3">
        <v>2</v>
      </c>
      <c r="Y7" s="3">
        <v>3</v>
      </c>
      <c r="Z7" s="3">
        <v>407</v>
      </c>
      <c r="AA7" s="3">
        <v>1631</v>
      </c>
      <c r="AB7" s="3">
        <v>0.28799999999999998</v>
      </c>
      <c r="AC7" s="3">
        <v>17</v>
      </c>
      <c r="AD7" s="3">
        <v>1</v>
      </c>
      <c r="AE7" s="3">
        <v>3</v>
      </c>
      <c r="AF7" s="3">
        <v>4</v>
      </c>
      <c r="AG7" s="3">
        <v>2</v>
      </c>
      <c r="AH7" s="3">
        <v>8</v>
      </c>
      <c r="AI7" s="3">
        <v>0</v>
      </c>
    </row>
    <row r="8" spans="1:35" x14ac:dyDescent="0.3">
      <c r="A8" s="9">
        <f>VLOOKUP(B8&amp;" "&amp;C8,키!$A$1:$B$531,2)</f>
        <v>37</v>
      </c>
      <c r="B8" s="4" t="s">
        <v>176</v>
      </c>
      <c r="C8" s="3" t="s">
        <v>167</v>
      </c>
      <c r="D8" s="13">
        <f>IF(M8/G8&gt;3.5,1,2)</f>
        <v>2</v>
      </c>
      <c r="E8" s="13" t="str">
        <f>IF(M8/G8&lt;3.5,IF(AND(F8&lt;=3.5,M8&gt;=50),"A",IF(AND(F8&lt;=5.25,M8&gt;=35),"B","C")),IF(OR(AND(F8&lt;=4,M8&gt;=150),AND(F8&lt;=3.5,M8&gt;=130)),"A",IF(OR(AND(F8&lt;=4.5,M8&gt;=80),AND(F8&lt;=5.5,M8&gt;=130)),"B","C")))</f>
        <v>B</v>
      </c>
      <c r="F8" s="5">
        <v>5.16</v>
      </c>
      <c r="G8" s="3">
        <v>54</v>
      </c>
      <c r="H8" s="3">
        <v>2</v>
      </c>
      <c r="I8" s="3">
        <v>6</v>
      </c>
      <c r="J8" s="3">
        <v>7</v>
      </c>
      <c r="K8" s="3">
        <v>14</v>
      </c>
      <c r="L8" s="3">
        <v>0.25</v>
      </c>
      <c r="M8" s="6">
        <v>52.333333333333336</v>
      </c>
      <c r="N8" s="3">
        <v>67</v>
      </c>
      <c r="O8" s="3">
        <v>5</v>
      </c>
      <c r="P8" s="3">
        <v>22</v>
      </c>
      <c r="Q8" s="3">
        <v>0</v>
      </c>
      <c r="R8" s="3">
        <v>39</v>
      </c>
      <c r="S8" s="3">
        <v>31</v>
      </c>
      <c r="T8" s="3">
        <v>30</v>
      </c>
      <c r="U8" s="3">
        <v>1.7</v>
      </c>
      <c r="V8" s="3">
        <v>0</v>
      </c>
      <c r="W8" s="3">
        <v>0</v>
      </c>
      <c r="X8" s="3">
        <v>0</v>
      </c>
      <c r="Y8" s="3">
        <v>4</v>
      </c>
      <c r="Z8" s="3">
        <v>241</v>
      </c>
      <c r="AA8" s="3">
        <v>970</v>
      </c>
      <c r="AB8" s="3">
        <v>0.312</v>
      </c>
      <c r="AC8" s="3">
        <v>10</v>
      </c>
      <c r="AD8" s="3">
        <v>1</v>
      </c>
      <c r="AE8" s="3">
        <v>3</v>
      </c>
      <c r="AF8" s="3">
        <v>1</v>
      </c>
      <c r="AG8" s="3">
        <v>1</v>
      </c>
      <c r="AH8" s="3">
        <v>2</v>
      </c>
      <c r="AI8" s="3">
        <v>0</v>
      </c>
    </row>
    <row r="9" spans="1:35" x14ac:dyDescent="0.3">
      <c r="A9" s="9">
        <f>VLOOKUP(B9&amp;" "&amp;C9,키!$A$1:$B$531,2)</f>
        <v>307</v>
      </c>
      <c r="B9" s="4" t="s">
        <v>166</v>
      </c>
      <c r="C9" s="3" t="s">
        <v>167</v>
      </c>
      <c r="D9" s="13">
        <f>IF(M9/G9&gt;3.5,1,2)</f>
        <v>2</v>
      </c>
      <c r="E9" s="13" t="str">
        <f>IF(M9/G9&lt;3.5,IF(AND(F9&lt;=3.5,M9&gt;=50),"A",IF(AND(F9&lt;=5.25,M9&gt;=35),"B","C")),IF(OR(AND(F9&lt;=4,M9&gt;=150),AND(F9&lt;=3.5,M9&gt;=130)),"A",IF(OR(AND(F9&lt;=4.5,M9&gt;=80),AND(F9&lt;=5.5,M9&gt;=130)),"B","C")))</f>
        <v>C</v>
      </c>
      <c r="F9" s="5">
        <v>3.19</v>
      </c>
      <c r="G9" s="3">
        <v>16</v>
      </c>
      <c r="H9" s="3">
        <v>2</v>
      </c>
      <c r="I9" s="3">
        <v>2</v>
      </c>
      <c r="J9" s="3">
        <v>1</v>
      </c>
      <c r="K9" s="3">
        <v>6</v>
      </c>
      <c r="L9" s="3">
        <v>0.5</v>
      </c>
      <c r="M9" s="3">
        <v>31</v>
      </c>
      <c r="N9" s="3">
        <v>36</v>
      </c>
      <c r="O9" s="3">
        <v>1</v>
      </c>
      <c r="P9" s="3">
        <v>8</v>
      </c>
      <c r="Q9" s="3">
        <v>5</v>
      </c>
      <c r="R9" s="3">
        <v>26</v>
      </c>
      <c r="S9" s="3">
        <v>14</v>
      </c>
      <c r="T9" s="3">
        <v>11</v>
      </c>
      <c r="U9" s="3">
        <v>1.42</v>
      </c>
      <c r="V9" s="3">
        <v>1</v>
      </c>
      <c r="W9" s="3">
        <v>0</v>
      </c>
      <c r="X9" s="3">
        <v>2</v>
      </c>
      <c r="Y9" s="3">
        <v>0</v>
      </c>
      <c r="Z9" s="3">
        <v>139</v>
      </c>
      <c r="AA9" s="3">
        <v>516</v>
      </c>
      <c r="AB9" s="3">
        <v>0.28599999999999998</v>
      </c>
      <c r="AC9" s="3">
        <v>2</v>
      </c>
      <c r="AD9" s="3">
        <v>1</v>
      </c>
      <c r="AE9" s="3">
        <v>0</v>
      </c>
      <c r="AF9" s="3">
        <v>0</v>
      </c>
      <c r="AG9" s="3">
        <v>0</v>
      </c>
      <c r="AH9" s="3">
        <v>1</v>
      </c>
      <c r="AI9" s="3">
        <v>0</v>
      </c>
    </row>
    <row r="10" spans="1:35" x14ac:dyDescent="0.3">
      <c r="A10" s="9">
        <f>VLOOKUP(B10&amp;" "&amp;C10,키!$A$1:$B$531,2)</f>
        <v>116</v>
      </c>
      <c r="B10" s="4" t="s">
        <v>172</v>
      </c>
      <c r="C10" s="3" t="s">
        <v>167</v>
      </c>
      <c r="D10" s="13">
        <f>IF(M10/G10&gt;3.5,1,2)</f>
        <v>2</v>
      </c>
      <c r="E10" s="13" t="str">
        <f>IF(M10/G10&lt;3.5,IF(AND(F10&lt;=3.5,M10&gt;=50),"A",IF(AND(F10&lt;=5.25,M10&gt;=35),"B","C")),IF(OR(AND(F10&lt;=4,M10&gt;=150),AND(F10&lt;=3.5,M10&gt;=130)),"A",IF(OR(AND(F10&lt;=4.5,M10&gt;=80),AND(F10&lt;=5.5,M10&gt;=130)),"B","C")))</f>
        <v>C</v>
      </c>
      <c r="F10" s="5">
        <v>4.8</v>
      </c>
      <c r="G10" s="3">
        <v>11</v>
      </c>
      <c r="H10" s="3">
        <v>2</v>
      </c>
      <c r="I10" s="3">
        <v>1</v>
      </c>
      <c r="J10" s="3">
        <v>0</v>
      </c>
      <c r="K10" s="3">
        <v>2</v>
      </c>
      <c r="L10" s="3">
        <v>0.66700000000000004</v>
      </c>
      <c r="M10" s="13">
        <v>15</v>
      </c>
      <c r="N10" s="3">
        <v>16</v>
      </c>
      <c r="O10" s="3">
        <v>3</v>
      </c>
      <c r="P10" s="3">
        <v>5</v>
      </c>
      <c r="Q10" s="3">
        <v>2</v>
      </c>
      <c r="R10" s="3">
        <v>10</v>
      </c>
      <c r="S10" s="3">
        <v>8</v>
      </c>
      <c r="T10" s="3">
        <v>8</v>
      </c>
      <c r="U10" s="3">
        <v>1.4</v>
      </c>
      <c r="V10" s="3">
        <v>0</v>
      </c>
      <c r="W10" s="3">
        <v>0</v>
      </c>
      <c r="X10" s="3">
        <v>0</v>
      </c>
      <c r="Y10" s="3">
        <v>0</v>
      </c>
      <c r="Z10" s="3">
        <v>65</v>
      </c>
      <c r="AA10" s="3">
        <v>242</v>
      </c>
      <c r="AB10" s="3">
        <v>0.27600000000000002</v>
      </c>
      <c r="AC10" s="3">
        <v>4</v>
      </c>
      <c r="AD10" s="3">
        <v>0</v>
      </c>
      <c r="AE10" s="3">
        <v>0</v>
      </c>
      <c r="AF10" s="3">
        <v>0</v>
      </c>
      <c r="AG10" s="3">
        <v>1</v>
      </c>
      <c r="AH10" s="3">
        <v>2</v>
      </c>
      <c r="AI10" s="3">
        <v>0</v>
      </c>
    </row>
    <row r="11" spans="1:35" x14ac:dyDescent="0.3">
      <c r="A11" s="9">
        <f>VLOOKUP(B11&amp;" "&amp;C11,키!$A$1:$B$531,2)</f>
        <v>50</v>
      </c>
      <c r="B11" s="4" t="s">
        <v>173</v>
      </c>
      <c r="C11" s="3" t="s">
        <v>167</v>
      </c>
      <c r="D11" s="13">
        <f>IF(M11/G11&gt;3.5,1,2)</f>
        <v>2</v>
      </c>
      <c r="E11" s="13" t="str">
        <f>IF(M11/G11&lt;3.5,IF(AND(F11&lt;=3.5,M11&gt;=50),"A",IF(AND(F11&lt;=5.25,M11&gt;=35),"B","C")),IF(OR(AND(F11&lt;=4,M11&gt;=150),AND(F11&lt;=3.5,M11&gt;=130)),"A",IF(OR(AND(F11&lt;=4.5,M11&gt;=80),AND(F11&lt;=5.5,M11&gt;=130)),"B","C")))</f>
        <v>C</v>
      </c>
      <c r="F11" s="5">
        <v>4.8499999999999996</v>
      </c>
      <c r="G11" s="3">
        <v>11</v>
      </c>
      <c r="H11" s="3">
        <v>0</v>
      </c>
      <c r="I11" s="3">
        <v>0</v>
      </c>
      <c r="J11" s="3">
        <v>0</v>
      </c>
      <c r="K11" s="3">
        <v>1</v>
      </c>
      <c r="L11" s="3" t="s">
        <v>21</v>
      </c>
      <c r="M11" s="13">
        <v>13</v>
      </c>
      <c r="N11" s="3">
        <v>17</v>
      </c>
      <c r="O11" s="3">
        <v>1</v>
      </c>
      <c r="P11" s="3">
        <v>4</v>
      </c>
      <c r="Q11" s="3">
        <v>1</v>
      </c>
      <c r="R11" s="3">
        <v>10</v>
      </c>
      <c r="S11" s="3">
        <v>7</v>
      </c>
      <c r="T11" s="3">
        <v>7</v>
      </c>
      <c r="U11" s="3">
        <v>1.62</v>
      </c>
      <c r="V11" s="3">
        <v>0</v>
      </c>
      <c r="W11" s="3">
        <v>0</v>
      </c>
      <c r="X11" s="3">
        <v>0</v>
      </c>
      <c r="Y11" s="3">
        <v>0</v>
      </c>
      <c r="Z11" s="3">
        <v>59</v>
      </c>
      <c r="AA11" s="3">
        <v>233</v>
      </c>
      <c r="AB11" s="3">
        <v>0.315</v>
      </c>
      <c r="AC11" s="3">
        <v>4</v>
      </c>
      <c r="AD11" s="3">
        <v>0</v>
      </c>
      <c r="AE11" s="3">
        <v>0</v>
      </c>
      <c r="AF11" s="3">
        <v>0</v>
      </c>
      <c r="AG11" s="3">
        <v>0</v>
      </c>
      <c r="AH11" s="3">
        <v>2</v>
      </c>
      <c r="AI11" s="3">
        <v>0</v>
      </c>
    </row>
    <row r="12" spans="1:35" x14ac:dyDescent="0.3">
      <c r="A12" s="9">
        <f>VLOOKUP(B12&amp;" "&amp;C12,키!$A$1:$B$531,2)</f>
        <v>504</v>
      </c>
      <c r="B12" s="4" t="s">
        <v>174</v>
      </c>
      <c r="C12" s="3" t="s">
        <v>167</v>
      </c>
      <c r="D12" s="13">
        <f>IF(M12/G12&gt;3.5,1,2)</f>
        <v>2</v>
      </c>
      <c r="E12" s="13" t="str">
        <f>IF(M12/G12&lt;3.5,IF(AND(F12&lt;=3.5,M12&gt;=50),"A",IF(AND(F12&lt;=5.25,M12&gt;=35),"B","C")),IF(OR(AND(F12&lt;=4,M12&gt;=150),AND(F12&lt;=3.5,M12&gt;=130)),"A",IF(OR(AND(F12&lt;=4.5,M12&gt;=80),AND(F12&lt;=5.5,M12&gt;=130)),"B","C")))</f>
        <v>C</v>
      </c>
      <c r="F12" s="5">
        <v>4.8600000000000003</v>
      </c>
      <c r="G12" s="3">
        <v>36</v>
      </c>
      <c r="H12" s="3">
        <v>3</v>
      </c>
      <c r="I12" s="3">
        <v>2</v>
      </c>
      <c r="J12" s="3">
        <v>1</v>
      </c>
      <c r="K12" s="3">
        <v>9</v>
      </c>
      <c r="L12" s="3">
        <v>0.6</v>
      </c>
      <c r="M12" s="6">
        <v>33.333333333333336</v>
      </c>
      <c r="N12" s="3">
        <v>36</v>
      </c>
      <c r="O12" s="3">
        <v>3</v>
      </c>
      <c r="P12" s="3">
        <v>19</v>
      </c>
      <c r="Q12" s="3">
        <v>2</v>
      </c>
      <c r="R12" s="3">
        <v>31</v>
      </c>
      <c r="S12" s="3">
        <v>21</v>
      </c>
      <c r="T12" s="3">
        <v>18</v>
      </c>
      <c r="U12" s="3">
        <v>1.65</v>
      </c>
      <c r="V12" s="3">
        <v>0</v>
      </c>
      <c r="W12" s="3">
        <v>0</v>
      </c>
      <c r="X12" s="3">
        <v>0</v>
      </c>
      <c r="Y12" s="3">
        <v>0</v>
      </c>
      <c r="Z12" s="3">
        <v>152</v>
      </c>
      <c r="AA12" s="3">
        <v>610</v>
      </c>
      <c r="AB12" s="3">
        <v>0.28599999999999998</v>
      </c>
      <c r="AC12" s="3">
        <v>7</v>
      </c>
      <c r="AD12" s="3">
        <v>1</v>
      </c>
      <c r="AE12" s="3">
        <v>3</v>
      </c>
      <c r="AF12" s="3">
        <v>2</v>
      </c>
      <c r="AG12" s="3">
        <v>1</v>
      </c>
      <c r="AH12" s="3">
        <v>8</v>
      </c>
      <c r="AI12" s="3">
        <v>0</v>
      </c>
    </row>
    <row r="13" spans="1:35" x14ac:dyDescent="0.3">
      <c r="A13" s="9">
        <f>VLOOKUP(B13&amp;" "&amp;C13,키!$A$1:$B$531,2)</f>
        <v>87</v>
      </c>
      <c r="B13" s="4" t="s">
        <v>178</v>
      </c>
      <c r="C13" s="3" t="s">
        <v>167</v>
      </c>
      <c r="D13" s="13">
        <f>IF(M13/G13&gt;3.5,1,2)</f>
        <v>2</v>
      </c>
      <c r="E13" s="13" t="str">
        <f>IF(M13/G13&lt;3.5,IF(AND(F13&lt;=3.5,M13&gt;=50),"A",IF(AND(F13&lt;=5.25,M13&gt;=35),"B","C")),IF(OR(AND(F13&lt;=4,M13&gt;=150),AND(F13&lt;=3.5,M13&gt;=130)),"A",IF(OR(AND(F13&lt;=4.5,M13&gt;=80),AND(F13&lt;=5.5,M13&gt;=130)),"B","C")))</f>
        <v>C</v>
      </c>
      <c r="F13" s="5">
        <v>5.43</v>
      </c>
      <c r="G13" s="3">
        <v>31</v>
      </c>
      <c r="H13" s="3">
        <v>0</v>
      </c>
      <c r="I13" s="3">
        <v>3</v>
      </c>
      <c r="J13" s="3">
        <v>2</v>
      </c>
      <c r="K13" s="3">
        <v>2</v>
      </c>
      <c r="L13" s="3">
        <v>0</v>
      </c>
      <c r="M13" s="3">
        <v>53</v>
      </c>
      <c r="N13" s="3">
        <v>48</v>
      </c>
      <c r="O13" s="3">
        <v>9</v>
      </c>
      <c r="P13" s="3">
        <v>38</v>
      </c>
      <c r="Q13" s="3">
        <v>3</v>
      </c>
      <c r="R13" s="3">
        <v>47</v>
      </c>
      <c r="S13" s="3">
        <v>33</v>
      </c>
      <c r="T13" s="3">
        <v>32</v>
      </c>
      <c r="U13" s="3">
        <v>1.62</v>
      </c>
      <c r="V13" s="3">
        <v>0</v>
      </c>
      <c r="W13" s="3">
        <v>0</v>
      </c>
      <c r="X13" s="3">
        <v>0</v>
      </c>
      <c r="Y13" s="3">
        <v>1</v>
      </c>
      <c r="Z13" s="3">
        <v>242</v>
      </c>
      <c r="AA13" s="3">
        <v>1046</v>
      </c>
      <c r="AB13" s="3">
        <v>0.24099999999999999</v>
      </c>
      <c r="AC13" s="3">
        <v>8</v>
      </c>
      <c r="AD13" s="3">
        <v>0</v>
      </c>
      <c r="AE13" s="3">
        <v>1</v>
      </c>
      <c r="AF13" s="3">
        <v>1</v>
      </c>
      <c r="AG13" s="3">
        <v>0</v>
      </c>
      <c r="AH13" s="3">
        <v>4</v>
      </c>
      <c r="AI13" s="3">
        <v>0</v>
      </c>
    </row>
    <row r="14" spans="1:35" x14ac:dyDescent="0.3">
      <c r="A14" s="9">
        <f>VLOOKUP(B14&amp;" "&amp;C14,키!$A$1:$B$531,2)</f>
        <v>413</v>
      </c>
      <c r="B14" s="4" t="s">
        <v>179</v>
      </c>
      <c r="C14" s="3" t="s">
        <v>167</v>
      </c>
      <c r="D14" s="13">
        <f>IF(M14/G14&gt;3.5,1,2)</f>
        <v>2</v>
      </c>
      <c r="E14" s="13" t="str">
        <f>IF(M14/G14&lt;3.5,IF(AND(F14&lt;=3.5,M14&gt;=50),"A",IF(AND(F14&lt;=5.25,M14&gt;=35),"B","C")),IF(OR(AND(F14&lt;=4,M14&gt;=150),AND(F14&lt;=3.5,M14&gt;=130)),"A",IF(OR(AND(F14&lt;=4.5,M14&gt;=80),AND(F14&lt;=5.5,M14&gt;=130)),"B","C")))</f>
        <v>C</v>
      </c>
      <c r="F14" s="5">
        <v>6</v>
      </c>
      <c r="G14" s="3">
        <v>9</v>
      </c>
      <c r="H14" s="3">
        <v>1</v>
      </c>
      <c r="I14" s="3">
        <v>2</v>
      </c>
      <c r="J14" s="3">
        <v>0</v>
      </c>
      <c r="K14" s="3">
        <v>0</v>
      </c>
      <c r="L14" s="3">
        <v>0.33300000000000002</v>
      </c>
      <c r="M14" s="3">
        <v>18</v>
      </c>
      <c r="N14" s="3">
        <v>20</v>
      </c>
      <c r="O14" s="3">
        <v>2</v>
      </c>
      <c r="P14" s="3">
        <v>6</v>
      </c>
      <c r="Q14" s="3">
        <v>2</v>
      </c>
      <c r="R14" s="3">
        <v>4</v>
      </c>
      <c r="S14" s="3">
        <v>13</v>
      </c>
      <c r="T14" s="3">
        <v>12</v>
      </c>
      <c r="U14" s="3">
        <v>1.44</v>
      </c>
      <c r="V14" s="3">
        <v>0</v>
      </c>
      <c r="W14" s="3">
        <v>0</v>
      </c>
      <c r="X14" s="3">
        <v>0</v>
      </c>
      <c r="Y14" s="3">
        <v>0</v>
      </c>
      <c r="Z14" s="3">
        <v>79</v>
      </c>
      <c r="AA14" s="3">
        <v>277</v>
      </c>
      <c r="AB14" s="3">
        <v>0.28599999999999998</v>
      </c>
      <c r="AC14" s="3">
        <v>7</v>
      </c>
      <c r="AD14" s="3">
        <v>0</v>
      </c>
      <c r="AE14" s="3">
        <v>1</v>
      </c>
      <c r="AF14" s="3">
        <v>0</v>
      </c>
      <c r="AG14" s="3">
        <v>1</v>
      </c>
      <c r="AH14" s="3">
        <v>0</v>
      </c>
      <c r="AI14" s="3">
        <v>0</v>
      </c>
    </row>
    <row r="15" spans="1:35" x14ac:dyDescent="0.3">
      <c r="A15" s="9">
        <f>VLOOKUP(B15&amp;" "&amp;C15,키!$A$1:$B$531,2)</f>
        <v>377</v>
      </c>
      <c r="B15" s="4" t="s">
        <v>180</v>
      </c>
      <c r="C15" s="3" t="s">
        <v>167</v>
      </c>
      <c r="D15" s="13">
        <f>IF(M15/G15&gt;3.5,1,2)</f>
        <v>2</v>
      </c>
      <c r="E15" s="13" t="str">
        <f>IF(M15/G15&lt;3.5,IF(AND(F15&lt;=3.5,M15&gt;=50),"A",IF(AND(F15&lt;=5.25,M15&gt;=35),"B","C")),IF(OR(AND(F15&lt;=4,M15&gt;=150),AND(F15&lt;=3.5,M15&gt;=130)),"A",IF(OR(AND(F15&lt;=4.5,M15&gt;=80),AND(F15&lt;=5.5,M15&gt;=130)),"B","C")))</f>
        <v>C</v>
      </c>
      <c r="F15" s="5">
        <v>6.03</v>
      </c>
      <c r="G15" s="3">
        <v>19</v>
      </c>
      <c r="H15" s="3">
        <v>0</v>
      </c>
      <c r="I15" s="3">
        <v>2</v>
      </c>
      <c r="J15" s="3">
        <v>1</v>
      </c>
      <c r="K15" s="3">
        <v>1</v>
      </c>
      <c r="L15" s="3">
        <v>0</v>
      </c>
      <c r="M15" s="6">
        <v>31.333333333333332</v>
      </c>
      <c r="N15" s="3">
        <v>37</v>
      </c>
      <c r="O15" s="3">
        <v>2</v>
      </c>
      <c r="P15" s="3">
        <v>33</v>
      </c>
      <c r="Q15" s="3">
        <v>4</v>
      </c>
      <c r="R15" s="3">
        <v>15</v>
      </c>
      <c r="S15" s="3">
        <v>23</v>
      </c>
      <c r="T15" s="3">
        <v>21</v>
      </c>
      <c r="U15" s="3">
        <v>2.23</v>
      </c>
      <c r="V15" s="3">
        <v>0</v>
      </c>
      <c r="W15" s="3">
        <v>0</v>
      </c>
      <c r="X15" s="3">
        <v>0</v>
      </c>
      <c r="Y15" s="3">
        <v>0</v>
      </c>
      <c r="Z15" s="3">
        <v>158</v>
      </c>
      <c r="AA15" s="3">
        <v>630</v>
      </c>
      <c r="AB15" s="3">
        <v>0.316</v>
      </c>
      <c r="AC15" s="3">
        <v>5</v>
      </c>
      <c r="AD15" s="3">
        <v>1</v>
      </c>
      <c r="AE15" s="3">
        <v>3</v>
      </c>
      <c r="AF15" s="3">
        <v>1</v>
      </c>
      <c r="AG15" s="3">
        <v>1</v>
      </c>
      <c r="AH15" s="3">
        <v>1</v>
      </c>
      <c r="AI15" s="3">
        <v>0</v>
      </c>
    </row>
    <row r="16" spans="1:35" x14ac:dyDescent="0.3">
      <c r="A16" s="9">
        <f>VLOOKUP(B16&amp;" "&amp;C16,키!$A$1:$B$531,2)</f>
        <v>21</v>
      </c>
      <c r="B16" s="4" t="s">
        <v>181</v>
      </c>
      <c r="C16" s="3" t="s">
        <v>167</v>
      </c>
      <c r="D16" s="13">
        <f>IF(M16/G16&gt;3.5,1,2)</f>
        <v>2</v>
      </c>
      <c r="E16" s="13" t="str">
        <f>IF(M16/G16&lt;3.5,IF(AND(F16&lt;=3.5,M16&gt;=50),"A",IF(AND(F16&lt;=5.25,M16&gt;=35),"B","C")),IF(OR(AND(F16&lt;=4,M16&gt;=150),AND(F16&lt;=3.5,M16&gt;=130)),"A",IF(OR(AND(F16&lt;=4.5,M16&gt;=80),AND(F16&lt;=5.5,M16&gt;=130)),"B","C")))</f>
        <v>C</v>
      </c>
      <c r="F16" s="5">
        <v>6.07</v>
      </c>
      <c r="G16" s="3">
        <v>24</v>
      </c>
      <c r="H16" s="3">
        <v>0</v>
      </c>
      <c r="I16" s="3">
        <v>2</v>
      </c>
      <c r="J16" s="3">
        <v>0</v>
      </c>
      <c r="K16" s="3">
        <v>2</v>
      </c>
      <c r="L16" s="3">
        <v>0</v>
      </c>
      <c r="M16" s="3">
        <v>46</v>
      </c>
      <c r="N16" s="3">
        <v>54</v>
      </c>
      <c r="O16" s="3">
        <v>6</v>
      </c>
      <c r="P16" s="3">
        <v>29</v>
      </c>
      <c r="Q16" s="3">
        <v>2</v>
      </c>
      <c r="R16" s="3">
        <v>52</v>
      </c>
      <c r="S16" s="3">
        <v>39</v>
      </c>
      <c r="T16" s="3">
        <v>31</v>
      </c>
      <c r="U16" s="3">
        <v>1.8</v>
      </c>
      <c r="V16" s="3">
        <v>0</v>
      </c>
      <c r="W16" s="3">
        <v>0</v>
      </c>
      <c r="X16" s="3">
        <v>0</v>
      </c>
      <c r="Y16" s="3">
        <v>0</v>
      </c>
      <c r="Z16" s="3">
        <v>222</v>
      </c>
      <c r="AA16" s="3">
        <v>924</v>
      </c>
      <c r="AB16" s="3">
        <v>0.28999999999999998</v>
      </c>
      <c r="AC16" s="3">
        <v>12</v>
      </c>
      <c r="AD16" s="3">
        <v>1</v>
      </c>
      <c r="AE16" s="3">
        <v>3</v>
      </c>
      <c r="AF16" s="3">
        <v>2</v>
      </c>
      <c r="AG16" s="3">
        <v>1</v>
      </c>
      <c r="AH16" s="3">
        <v>3</v>
      </c>
      <c r="AI16" s="3">
        <v>1</v>
      </c>
    </row>
    <row r="17" spans="1:35" x14ac:dyDescent="0.3">
      <c r="A17" s="9">
        <f>VLOOKUP(B17&amp;" "&amp;C17,키!$A$1:$B$531,2)</f>
        <v>201</v>
      </c>
      <c r="B17" s="4" t="s">
        <v>182</v>
      </c>
      <c r="C17" s="3" t="s">
        <v>167</v>
      </c>
      <c r="D17" s="13">
        <f>IF(M17/G17&gt;3.5,1,2)</f>
        <v>2</v>
      </c>
      <c r="E17" s="13" t="str">
        <f>IF(M17/G17&lt;3.5,IF(AND(F17&lt;=3.5,M17&gt;=50),"A",IF(AND(F17&lt;=5.25,M17&gt;=35),"B","C")),IF(OR(AND(F17&lt;=4,M17&gt;=150),AND(F17&lt;=3.5,M17&gt;=130)),"A",IF(OR(AND(F17&lt;=4.5,M17&gt;=80),AND(F17&lt;=5.5,M17&gt;=130)),"B","C")))</f>
        <v>C</v>
      </c>
      <c r="F17" s="5">
        <v>6.27</v>
      </c>
      <c r="G17" s="3">
        <v>46</v>
      </c>
      <c r="H17" s="3">
        <v>4</v>
      </c>
      <c r="I17" s="3">
        <v>0</v>
      </c>
      <c r="J17" s="3">
        <v>0</v>
      </c>
      <c r="K17" s="3">
        <v>5</v>
      </c>
      <c r="L17" s="3">
        <v>1</v>
      </c>
      <c r="M17" s="6">
        <v>51.666666666666664</v>
      </c>
      <c r="N17" s="3">
        <v>60</v>
      </c>
      <c r="O17" s="3">
        <v>4</v>
      </c>
      <c r="P17" s="3">
        <v>22</v>
      </c>
      <c r="Q17" s="3">
        <v>8</v>
      </c>
      <c r="R17" s="3">
        <v>33</v>
      </c>
      <c r="S17" s="3">
        <v>39</v>
      </c>
      <c r="T17" s="3">
        <v>36</v>
      </c>
      <c r="U17" s="3">
        <v>1.59</v>
      </c>
      <c r="V17" s="3">
        <v>0</v>
      </c>
      <c r="W17" s="3">
        <v>0</v>
      </c>
      <c r="X17" s="3">
        <v>0</v>
      </c>
      <c r="Y17" s="3">
        <v>2</v>
      </c>
      <c r="Z17" s="3">
        <v>238</v>
      </c>
      <c r="AA17" s="3">
        <v>894</v>
      </c>
      <c r="AB17" s="3">
        <v>0.29699999999999999</v>
      </c>
      <c r="AC17" s="3">
        <v>11</v>
      </c>
      <c r="AD17" s="3">
        <v>1</v>
      </c>
      <c r="AE17" s="3">
        <v>2</v>
      </c>
      <c r="AF17" s="3">
        <v>4</v>
      </c>
      <c r="AG17" s="3">
        <v>3</v>
      </c>
      <c r="AH17" s="3">
        <v>2</v>
      </c>
      <c r="AI17" s="3">
        <v>0</v>
      </c>
    </row>
    <row r="18" spans="1:35" x14ac:dyDescent="0.3">
      <c r="A18" s="9">
        <f>VLOOKUP(B18&amp;" "&amp;C18,키!$A$1:$B$531,2)</f>
        <v>257</v>
      </c>
      <c r="B18" s="4" t="s">
        <v>183</v>
      </c>
      <c r="C18" s="3" t="s">
        <v>167</v>
      </c>
      <c r="D18" s="13">
        <f>IF(M18/G18&gt;3.5,1,2)</f>
        <v>2</v>
      </c>
      <c r="E18" s="13" t="str">
        <f>IF(M18/G18&lt;3.5,IF(AND(F18&lt;=3.5,M18&gt;=50),"A",IF(AND(F18&lt;=5.25,M18&gt;=35),"B","C")),IF(OR(AND(F18&lt;=4,M18&gt;=150),AND(F18&lt;=3.5,M18&gt;=130)),"A",IF(OR(AND(F18&lt;=4.5,M18&gt;=80),AND(F18&lt;=5.5,M18&gt;=130)),"B","C")))</f>
        <v>C</v>
      </c>
      <c r="F18" s="5">
        <v>6.45</v>
      </c>
      <c r="G18" s="3">
        <v>54</v>
      </c>
      <c r="H18" s="3">
        <v>5</v>
      </c>
      <c r="I18" s="3">
        <v>2</v>
      </c>
      <c r="J18" s="3">
        <v>1</v>
      </c>
      <c r="K18" s="3">
        <v>13</v>
      </c>
      <c r="L18" s="3">
        <v>0.71399999999999997</v>
      </c>
      <c r="M18" s="6">
        <v>37.666666666666664</v>
      </c>
      <c r="N18" s="3">
        <v>45</v>
      </c>
      <c r="O18" s="3">
        <v>5</v>
      </c>
      <c r="P18" s="3">
        <v>21</v>
      </c>
      <c r="Q18" s="3">
        <v>4</v>
      </c>
      <c r="R18" s="3">
        <v>33</v>
      </c>
      <c r="S18" s="3">
        <v>30</v>
      </c>
      <c r="T18" s="3">
        <v>27</v>
      </c>
      <c r="U18" s="3">
        <v>1.75</v>
      </c>
      <c r="V18" s="3">
        <v>0</v>
      </c>
      <c r="W18" s="3">
        <v>0</v>
      </c>
      <c r="X18" s="3">
        <v>0</v>
      </c>
      <c r="Y18" s="3">
        <v>1</v>
      </c>
      <c r="Z18" s="3">
        <v>182</v>
      </c>
      <c r="AA18" s="3">
        <v>760</v>
      </c>
      <c r="AB18" s="3">
        <v>0.29199999999999998</v>
      </c>
      <c r="AC18" s="3">
        <v>3</v>
      </c>
      <c r="AD18" s="3">
        <v>0</v>
      </c>
      <c r="AE18" s="3">
        <v>1</v>
      </c>
      <c r="AF18" s="3">
        <v>2</v>
      </c>
      <c r="AG18" s="3">
        <v>0</v>
      </c>
      <c r="AH18" s="3">
        <v>2</v>
      </c>
      <c r="AI18" s="3">
        <v>0</v>
      </c>
    </row>
    <row r="19" spans="1:35" x14ac:dyDescent="0.3">
      <c r="A19" s="9">
        <f>VLOOKUP(B19&amp;" "&amp;C19,키!$A$1:$B$531,2)</f>
        <v>501</v>
      </c>
      <c r="B19" s="4" t="s">
        <v>184</v>
      </c>
      <c r="C19" s="3" t="s">
        <v>167</v>
      </c>
      <c r="D19" s="13">
        <f>IF(M19/G19&gt;3.5,1,2)</f>
        <v>2</v>
      </c>
      <c r="E19" s="13" t="str">
        <f>IF(M19/G19&lt;3.5,IF(AND(F19&lt;=3.5,M19&gt;=50),"A",IF(AND(F19&lt;=5.25,M19&gt;=35),"B","C")),IF(OR(AND(F19&lt;=4,M19&gt;=150),AND(F19&lt;=3.5,M19&gt;=130)),"A",IF(OR(AND(F19&lt;=4.5,M19&gt;=80),AND(F19&lt;=5.5,M19&gt;=130)),"B","C")))</f>
        <v>C</v>
      </c>
      <c r="F19" s="5">
        <v>7.62</v>
      </c>
      <c r="G19" s="3">
        <v>29</v>
      </c>
      <c r="H19" s="3">
        <v>4</v>
      </c>
      <c r="I19" s="3">
        <v>3</v>
      </c>
      <c r="J19" s="3">
        <v>1</v>
      </c>
      <c r="K19" s="3">
        <v>1</v>
      </c>
      <c r="L19" s="3">
        <v>0.57099999999999995</v>
      </c>
      <c r="M19" s="6">
        <v>56.666666666666664</v>
      </c>
      <c r="N19" s="3">
        <v>81</v>
      </c>
      <c r="O19" s="3">
        <v>11</v>
      </c>
      <c r="P19" s="3">
        <v>30</v>
      </c>
      <c r="Q19" s="3">
        <v>5</v>
      </c>
      <c r="R19" s="3">
        <v>27</v>
      </c>
      <c r="S19" s="3">
        <v>48</v>
      </c>
      <c r="T19" s="3">
        <v>48</v>
      </c>
      <c r="U19" s="3">
        <v>1.96</v>
      </c>
      <c r="V19" s="3">
        <v>0</v>
      </c>
      <c r="W19" s="3">
        <v>0</v>
      </c>
      <c r="X19" s="3">
        <v>0</v>
      </c>
      <c r="Y19" s="3">
        <v>1</v>
      </c>
      <c r="Z19" s="3">
        <v>278</v>
      </c>
      <c r="AA19" s="3">
        <v>1020</v>
      </c>
      <c r="AB19" s="3">
        <v>0.34200000000000003</v>
      </c>
      <c r="AC19" s="3">
        <v>12</v>
      </c>
      <c r="AD19" s="3">
        <v>1</v>
      </c>
      <c r="AE19" s="3">
        <v>5</v>
      </c>
      <c r="AF19" s="3">
        <v>1</v>
      </c>
      <c r="AG19" s="3">
        <v>3</v>
      </c>
      <c r="AH19" s="3">
        <v>1</v>
      </c>
      <c r="AI19" s="3">
        <v>0</v>
      </c>
    </row>
    <row r="20" spans="1:35" x14ac:dyDescent="0.3">
      <c r="A20" s="9">
        <f>VLOOKUP(B20&amp;" "&amp;C20,키!$A$1:$B$531,2)</f>
        <v>421</v>
      </c>
      <c r="B20" s="4" t="s">
        <v>185</v>
      </c>
      <c r="C20" s="3" t="s">
        <v>167</v>
      </c>
      <c r="D20" s="13">
        <f>IF(M20/G20&gt;3.5,1,2)</f>
        <v>2</v>
      </c>
      <c r="E20" s="13" t="str">
        <f>IF(M20/G20&lt;3.5,IF(AND(F20&lt;=3.5,M20&gt;=50),"A",IF(AND(F20&lt;=5.25,M20&gt;=35),"B","C")),IF(OR(AND(F20&lt;=4,M20&gt;=150),AND(F20&lt;=3.5,M20&gt;=130)),"A",IF(OR(AND(F20&lt;=4.5,M20&gt;=80),AND(F20&lt;=5.5,M20&gt;=130)),"B","C")))</f>
        <v>C</v>
      </c>
      <c r="F20" s="5">
        <v>7.89</v>
      </c>
      <c r="G20" s="3">
        <v>12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6">
        <v>21.666666666666668</v>
      </c>
      <c r="N20" s="3">
        <v>31</v>
      </c>
      <c r="O20" s="3">
        <v>1</v>
      </c>
      <c r="P20" s="3">
        <v>20</v>
      </c>
      <c r="Q20" s="3">
        <v>0</v>
      </c>
      <c r="R20" s="3">
        <v>12</v>
      </c>
      <c r="S20" s="3">
        <v>21</v>
      </c>
      <c r="T20" s="3">
        <v>19</v>
      </c>
      <c r="U20" s="3">
        <v>2.35</v>
      </c>
      <c r="V20" s="3">
        <v>0</v>
      </c>
      <c r="W20" s="3">
        <v>0</v>
      </c>
      <c r="X20" s="3">
        <v>0</v>
      </c>
      <c r="Y20" s="3">
        <v>0</v>
      </c>
      <c r="Z20" s="3">
        <v>113</v>
      </c>
      <c r="AA20" s="3">
        <v>453</v>
      </c>
      <c r="AB20" s="3">
        <v>0.34799999999999998</v>
      </c>
      <c r="AC20" s="3">
        <v>3</v>
      </c>
      <c r="AD20" s="3">
        <v>3</v>
      </c>
      <c r="AE20" s="3">
        <v>2</v>
      </c>
      <c r="AF20" s="3">
        <v>2</v>
      </c>
      <c r="AG20" s="3">
        <v>1</v>
      </c>
      <c r="AH20" s="3">
        <v>3</v>
      </c>
      <c r="AI20" s="3">
        <v>1</v>
      </c>
    </row>
    <row r="21" spans="1:35" x14ac:dyDescent="0.3">
      <c r="A21" s="9">
        <f>VLOOKUP(B21&amp;" "&amp;C21,키!$A$1:$B$531,2)</f>
        <v>22</v>
      </c>
      <c r="B21" s="4" t="s">
        <v>186</v>
      </c>
      <c r="C21" s="3" t="s">
        <v>167</v>
      </c>
      <c r="D21" s="13">
        <f>IF(M21/G21&gt;3.5,1,2)</f>
        <v>2</v>
      </c>
      <c r="E21" s="13" t="str">
        <f>IF(M21/G21&lt;3.5,IF(AND(F21&lt;=3.5,M21&gt;=50),"A",IF(AND(F21&lt;=5.25,M21&gt;=35),"B","C")),IF(OR(AND(F21&lt;=4,M21&gt;=150),AND(F21&lt;=3.5,M21&gt;=130)),"A",IF(OR(AND(F21&lt;=4.5,M21&gt;=80),AND(F21&lt;=5.5,M21&gt;=130)),"B","C")))</f>
        <v>C</v>
      </c>
      <c r="F21" s="5">
        <v>7.9</v>
      </c>
      <c r="G21" s="3">
        <v>27</v>
      </c>
      <c r="H21" s="3">
        <v>0</v>
      </c>
      <c r="I21" s="3">
        <v>1</v>
      </c>
      <c r="J21" s="3">
        <v>2</v>
      </c>
      <c r="K21" s="3">
        <v>1</v>
      </c>
      <c r="L21" s="3">
        <v>0</v>
      </c>
      <c r="M21" s="6">
        <v>27.333333333333332</v>
      </c>
      <c r="N21" s="3">
        <v>34</v>
      </c>
      <c r="O21" s="3">
        <v>3</v>
      </c>
      <c r="P21" s="3">
        <v>22</v>
      </c>
      <c r="Q21" s="3">
        <v>2</v>
      </c>
      <c r="R21" s="3">
        <v>16</v>
      </c>
      <c r="S21" s="3">
        <v>24</v>
      </c>
      <c r="T21" s="3">
        <v>24</v>
      </c>
      <c r="U21" s="3">
        <v>2.0499999999999998</v>
      </c>
      <c r="V21" s="3">
        <v>0</v>
      </c>
      <c r="W21" s="3">
        <v>0</v>
      </c>
      <c r="X21" s="3">
        <v>0</v>
      </c>
      <c r="Y21" s="3">
        <v>1</v>
      </c>
      <c r="Z21" s="3">
        <v>137</v>
      </c>
      <c r="AA21" s="3">
        <v>526</v>
      </c>
      <c r="AB21" s="3">
        <v>0.309</v>
      </c>
      <c r="AC21" s="3">
        <v>8</v>
      </c>
      <c r="AD21" s="3">
        <v>1</v>
      </c>
      <c r="AE21" s="3">
        <v>2</v>
      </c>
      <c r="AF21" s="3">
        <v>1</v>
      </c>
      <c r="AG21" s="3">
        <v>0</v>
      </c>
      <c r="AH21" s="3">
        <v>1</v>
      </c>
      <c r="AI21" s="3">
        <v>1</v>
      </c>
    </row>
    <row r="22" spans="1:35" x14ac:dyDescent="0.3">
      <c r="A22" s="9">
        <f>VLOOKUP(B22&amp;" "&amp;C22,키!$A$1:$B$531,2)</f>
        <v>217</v>
      </c>
      <c r="B22" s="4" t="s">
        <v>187</v>
      </c>
      <c r="C22" s="3" t="s">
        <v>167</v>
      </c>
      <c r="D22" s="13">
        <f>IF(M22/G22&gt;3.5,1,2)</f>
        <v>2</v>
      </c>
      <c r="E22" s="13" t="str">
        <f>IF(M22/G22&lt;3.5,IF(AND(F22&lt;=3.5,M22&gt;=50),"A",IF(AND(F22&lt;=5.25,M22&gt;=35),"B","C")),IF(OR(AND(F22&lt;=4,M22&gt;=150),AND(F22&lt;=3.5,M22&gt;=130)),"A",IF(OR(AND(F22&lt;=4.5,M22&gt;=80),AND(F22&lt;=5.5,M22&gt;=130)),"B","C")))</f>
        <v>C</v>
      </c>
      <c r="F22" s="5">
        <v>7.94</v>
      </c>
      <c r="G22" s="3">
        <v>3</v>
      </c>
      <c r="H22" s="3">
        <v>0</v>
      </c>
      <c r="I22" s="3">
        <v>0</v>
      </c>
      <c r="J22" s="3">
        <v>1</v>
      </c>
      <c r="K22" s="3">
        <v>0</v>
      </c>
      <c r="L22" s="3" t="s">
        <v>21</v>
      </c>
      <c r="M22" s="6">
        <v>5.666666666666667</v>
      </c>
      <c r="N22" s="3">
        <v>7</v>
      </c>
      <c r="O22" s="3">
        <v>1</v>
      </c>
      <c r="P22" s="3">
        <v>3</v>
      </c>
      <c r="Q22" s="3">
        <v>0</v>
      </c>
      <c r="R22" s="3">
        <v>2</v>
      </c>
      <c r="S22" s="3">
        <v>6</v>
      </c>
      <c r="T22" s="3">
        <v>5</v>
      </c>
      <c r="U22" s="3">
        <v>1.76</v>
      </c>
      <c r="V22" s="3">
        <v>0</v>
      </c>
      <c r="W22" s="3">
        <v>0</v>
      </c>
      <c r="X22" s="3">
        <v>0</v>
      </c>
      <c r="Y22" s="3">
        <v>0</v>
      </c>
      <c r="Z22" s="3">
        <v>27</v>
      </c>
      <c r="AA22" s="3">
        <v>78</v>
      </c>
      <c r="AB22" s="3">
        <v>0.29199999999999998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3">
      <c r="A23" s="9">
        <f>VLOOKUP(B23&amp;" "&amp;C23,키!$A$1:$B$531,2)</f>
        <v>405</v>
      </c>
      <c r="B23" s="4" t="s">
        <v>188</v>
      </c>
      <c r="C23" s="3" t="s">
        <v>167</v>
      </c>
      <c r="D23" s="13">
        <f>IF(M23/G23&gt;3.5,1,2)</f>
        <v>2</v>
      </c>
      <c r="E23" s="13" t="str">
        <f>IF(M23/G23&lt;3.5,IF(AND(F23&lt;=3.5,M23&gt;=50),"A",IF(AND(F23&lt;=5.25,M23&gt;=35),"B","C")),IF(OR(AND(F23&lt;=4,M23&gt;=150),AND(F23&lt;=3.5,M23&gt;=130)),"A",IF(OR(AND(F23&lt;=4.5,M23&gt;=80),AND(F23&lt;=5.5,M23&gt;=130)),"B","C")))</f>
        <v>C</v>
      </c>
      <c r="F23" s="5">
        <v>8.1</v>
      </c>
      <c r="G23" s="3">
        <v>8</v>
      </c>
      <c r="H23" s="3">
        <v>0</v>
      </c>
      <c r="I23" s="3">
        <v>2</v>
      </c>
      <c r="J23" s="3">
        <v>0</v>
      </c>
      <c r="K23" s="3">
        <v>1</v>
      </c>
      <c r="L23" s="3">
        <v>0</v>
      </c>
      <c r="M23" s="6">
        <v>13.333333333333334</v>
      </c>
      <c r="N23" s="3">
        <v>19</v>
      </c>
      <c r="O23" s="3">
        <v>3</v>
      </c>
      <c r="P23" s="3">
        <v>8</v>
      </c>
      <c r="Q23" s="3">
        <v>0</v>
      </c>
      <c r="R23" s="3">
        <v>11</v>
      </c>
      <c r="S23" s="3">
        <v>13</v>
      </c>
      <c r="T23" s="3">
        <v>12</v>
      </c>
      <c r="U23" s="3">
        <v>2.0299999999999998</v>
      </c>
      <c r="V23" s="3">
        <v>0</v>
      </c>
      <c r="W23" s="3">
        <v>0</v>
      </c>
      <c r="X23" s="3">
        <v>0</v>
      </c>
      <c r="Y23" s="3">
        <v>0</v>
      </c>
      <c r="Z23" s="3">
        <v>67</v>
      </c>
      <c r="AA23" s="3">
        <v>272</v>
      </c>
      <c r="AB23" s="3">
        <v>0.34499999999999997</v>
      </c>
      <c r="AC23" s="3">
        <v>3</v>
      </c>
      <c r="AD23" s="3">
        <v>1</v>
      </c>
      <c r="AE23" s="3">
        <v>3</v>
      </c>
      <c r="AF23" s="3">
        <v>1</v>
      </c>
      <c r="AG23" s="3">
        <v>0</v>
      </c>
      <c r="AH23" s="3">
        <v>0</v>
      </c>
      <c r="AI23" s="3">
        <v>0</v>
      </c>
    </row>
    <row r="24" spans="1:35" x14ac:dyDescent="0.3">
      <c r="A24" s="9">
        <f>VLOOKUP(B24&amp;" "&amp;C24,키!$A$1:$B$531,2)</f>
        <v>358</v>
      </c>
      <c r="B24" s="4" t="s">
        <v>189</v>
      </c>
      <c r="C24" s="3" t="s">
        <v>167</v>
      </c>
      <c r="D24" s="13">
        <f>IF(M24/G24&gt;3.5,1,2)</f>
        <v>2</v>
      </c>
      <c r="E24" s="13" t="str">
        <f>IF(M24/G24&lt;3.5,IF(AND(F24&lt;=3.5,M24&gt;=50),"A",IF(AND(F24&lt;=5.25,M24&gt;=35),"B","C")),IF(OR(AND(F24&lt;=4,M24&gt;=150),AND(F24&lt;=3.5,M24&gt;=130)),"A",IF(OR(AND(F24&lt;=4.5,M24&gt;=80),AND(F24&lt;=5.5,M24&gt;=130)),"B","C")))</f>
        <v>C</v>
      </c>
      <c r="F24" s="5">
        <v>8.66</v>
      </c>
      <c r="G24" s="3">
        <v>13</v>
      </c>
      <c r="H24" s="3">
        <v>0</v>
      </c>
      <c r="I24" s="3">
        <v>2</v>
      </c>
      <c r="J24" s="3">
        <v>0</v>
      </c>
      <c r="K24" s="3">
        <v>1</v>
      </c>
      <c r="L24" s="3">
        <v>0</v>
      </c>
      <c r="M24" s="6">
        <v>17.666666666666668</v>
      </c>
      <c r="N24" s="3">
        <v>22</v>
      </c>
      <c r="O24" s="3">
        <v>4</v>
      </c>
      <c r="P24" s="3">
        <v>11</v>
      </c>
      <c r="Q24" s="3">
        <v>0</v>
      </c>
      <c r="R24" s="3">
        <v>7</v>
      </c>
      <c r="S24" s="3">
        <v>17</v>
      </c>
      <c r="T24" s="3">
        <v>17</v>
      </c>
      <c r="U24" s="3">
        <v>1.87</v>
      </c>
      <c r="V24" s="3">
        <v>0</v>
      </c>
      <c r="W24" s="3">
        <v>0</v>
      </c>
      <c r="X24" s="3">
        <v>0</v>
      </c>
      <c r="Y24" s="3">
        <v>1</v>
      </c>
      <c r="Z24" s="3">
        <v>87</v>
      </c>
      <c r="AA24" s="3">
        <v>360</v>
      </c>
      <c r="AB24" s="3">
        <v>0.29299999999999998</v>
      </c>
      <c r="AC24" s="3">
        <v>3</v>
      </c>
      <c r="AD24" s="3">
        <v>2</v>
      </c>
      <c r="AE24" s="3">
        <v>1</v>
      </c>
      <c r="AF24" s="3">
        <v>0</v>
      </c>
      <c r="AG24" s="3">
        <v>0</v>
      </c>
      <c r="AH24" s="3">
        <v>1</v>
      </c>
      <c r="AI24" s="3">
        <v>0</v>
      </c>
    </row>
    <row r="25" spans="1:35" x14ac:dyDescent="0.3">
      <c r="A25" s="9">
        <f>VLOOKUP(B25&amp;" "&amp;C25,키!$A$1:$B$531,2)</f>
        <v>300</v>
      </c>
      <c r="B25" s="4" t="s">
        <v>190</v>
      </c>
      <c r="C25" s="3" t="s">
        <v>167</v>
      </c>
      <c r="D25" s="13">
        <f>IF(M25/G25&gt;3.5,1,2)</f>
        <v>2</v>
      </c>
      <c r="E25" s="13" t="str">
        <f>IF(M25/G25&lt;3.5,IF(AND(F25&lt;=3.5,M25&gt;=50),"A",IF(AND(F25&lt;=5.25,M25&gt;=35),"B","C")),IF(OR(AND(F25&lt;=4,M25&gt;=150),AND(F25&lt;=3.5,M25&gt;=130)),"A",IF(OR(AND(F25&lt;=4.5,M25&gt;=80),AND(F25&lt;=5.5,M25&gt;=130)),"B","C")))</f>
        <v>C</v>
      </c>
      <c r="F25" s="5">
        <v>20.25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 t="s">
        <v>21</v>
      </c>
      <c r="M25" s="6">
        <v>1.3333333333333333</v>
      </c>
      <c r="N25" s="3">
        <v>2</v>
      </c>
      <c r="O25" s="3">
        <v>1</v>
      </c>
      <c r="P25" s="3">
        <v>6</v>
      </c>
      <c r="Q25" s="3">
        <v>0</v>
      </c>
      <c r="R25" s="3">
        <v>0</v>
      </c>
      <c r="S25" s="3">
        <v>3</v>
      </c>
      <c r="T25" s="3">
        <v>3</v>
      </c>
      <c r="U25" s="3">
        <v>6</v>
      </c>
      <c r="V25" s="3">
        <v>0</v>
      </c>
      <c r="W25" s="3">
        <v>0</v>
      </c>
      <c r="X25" s="3">
        <v>0</v>
      </c>
      <c r="Y25" s="3">
        <v>0</v>
      </c>
      <c r="Z25" s="3">
        <v>11</v>
      </c>
      <c r="AA25" s="3">
        <v>50</v>
      </c>
      <c r="AB25" s="3">
        <v>0.5</v>
      </c>
      <c r="AC25" s="3">
        <v>0</v>
      </c>
      <c r="AD25" s="3">
        <v>0</v>
      </c>
      <c r="AE25" s="3">
        <v>1</v>
      </c>
      <c r="AF25" s="3">
        <v>0</v>
      </c>
      <c r="AG25" s="3">
        <v>0</v>
      </c>
      <c r="AH25" s="3">
        <v>0</v>
      </c>
      <c r="AI25" s="3">
        <v>0</v>
      </c>
    </row>
  </sheetData>
  <autoFilter ref="A1:AI25">
    <sortState ref="A2:AI25">
      <sortCondition ref="E1:E25"/>
    </sortState>
  </autoFilter>
  <phoneticPr fontId="4" type="noConversion"/>
  <hyperlinks>
    <hyperlink ref="F1" r:id="rId1" tooltip="평균자책점" display="javascript:sort('ERA_RT');"/>
    <hyperlink ref="G1" r:id="rId2" tooltip="경기" display="javascript:sort('GAME_CN');"/>
    <hyperlink ref="H1" r:id="rId3" tooltip="승리" display="javascript:sort('W_CN');"/>
    <hyperlink ref="I1" r:id="rId4" tooltip="패배" display="javascript:sort('L_CN');"/>
    <hyperlink ref="J1" r:id="rId5" tooltip="세이브" display="javascript:sort('SV_CN');"/>
    <hyperlink ref="K1" r:id="rId6" tooltip="홀드" display="javascript:sort('HOLD_CN');"/>
    <hyperlink ref="L1" r:id="rId7" tooltip="승률" display="javascript:sort('WRA_RT');"/>
    <hyperlink ref="M1" r:id="rId8" tooltip="이닝" display="javascript:sort('INN2_CN');"/>
    <hyperlink ref="N1" r:id="rId9" tooltip="피안타" display="javascript:sort('HIT_CN');"/>
    <hyperlink ref="O1" r:id="rId10" tooltip="홈런" display="javascript:sort('HR_CN');"/>
    <hyperlink ref="P1" r:id="rId11" tooltip="볼넷" display="javascript:sort('BB_CN');"/>
    <hyperlink ref="Q1" r:id="rId12" tooltip="사구" display="javascript:sort('HP_CN');"/>
    <hyperlink ref="R1" r:id="rId13" tooltip="삼진" display="javascript:sort('KK_CN');"/>
    <hyperlink ref="S1" r:id="rId14" tooltip="실점" display="javascript:sort('R_CN');"/>
    <hyperlink ref="T1" r:id="rId15" tooltip="자책점" display="javascript:sort('ER_CN');"/>
    <hyperlink ref="U1" r:id="rId16" tooltip="이닝당 출루허용률" display="javascript:sort('WHIP_RT');"/>
    <hyperlink ref="B9" r:id="rId17" display="http://www.koreabaseball.com/Record/Player/PitcherDetail/Basic.aspx?playerId=75620"/>
    <hyperlink ref="B2" r:id="rId18" display="http://www.koreabaseball.com/Record/Player/PitcherDetail/Basic.aspx?playerId=66643"/>
    <hyperlink ref="B5" r:id="rId19" display="http://www.koreabaseball.com/Record/Player/PitcherDetail/Basic.aspx?playerId=97336"/>
    <hyperlink ref="B3" r:id="rId20" display="http://www.koreabaseball.com/Record/Player/PitcherDetail/Basic.aspx?playerId=77637"/>
    <hyperlink ref="B6" r:id="rId21" display="http://www.koreabaseball.com/Record/Player/PitcherDetail/Basic.aspx?playerId=95657"/>
    <hyperlink ref="B10" r:id="rId22" display="http://www.koreabaseball.com/Record/Player/PitcherDetail/Basic.aspx?playerId=72641"/>
    <hyperlink ref="B11" r:id="rId23" display="http://www.koreabaseball.com/Record/Player/PitcherDetail/Basic.aspx?playerId=65696"/>
    <hyperlink ref="B12" r:id="rId24" display="http://www.koreabaseball.com/Record/Player/PitcherDetail/Basic.aspx?playerId=61666"/>
    <hyperlink ref="B7" r:id="rId25" display="http://www.koreabaseball.com/Record/Player/PitcherDetail/Basic.aspx?playerId=61643"/>
    <hyperlink ref="B8" r:id="rId26" display="http://www.koreabaseball.com/Record/Player/PitcherDetail/Basic.aspx?playerId=70142"/>
    <hyperlink ref="B4" r:id="rId27" display="http://www.koreabaseball.com/Record/Retire/Pitcher.aspx?playerId=66628"/>
    <hyperlink ref="B13" r:id="rId28" display="http://www.koreabaseball.com/Record/Player/PitcherDetail/Basic.aspx?playerId=62648"/>
    <hyperlink ref="B14" r:id="rId29" display="http://www.koreabaseball.com/Record/Player/PitcherDetail/Basic.aspx?playerId=66659"/>
    <hyperlink ref="B15" r:id="rId30" display="http://www.koreabaseball.com/Record/Player/PitcherDetail/Basic.aspx?playerId=60634"/>
    <hyperlink ref="B16" r:id="rId31" display="http://www.koreabaseball.com/Record/Player/PitcherDetail/Basic.aspx?playerId=72523"/>
    <hyperlink ref="B17" r:id="rId32" display="http://www.koreabaseball.com/Record/Player/PitcherDetail/Basic.aspx?playerId=63638"/>
    <hyperlink ref="B18" r:id="rId33" display="http://www.koreabaseball.com/Record/Player/PitcherDetail/Basic.aspx?playerId=60636"/>
    <hyperlink ref="B19" r:id="rId34" display="http://www.koreabaseball.com/Record/Player/PitcherDetail/Basic.aspx?playerId=76610"/>
    <hyperlink ref="B20" r:id="rId35" display="http://www.koreabaseball.com/Record/Player/PitcherDetail/Basic.aspx?playerId=79617"/>
    <hyperlink ref="B21" r:id="rId36" display="http://www.koreabaseball.com/Record/Player/PitcherDetail/Basic.aspx?playerId=75668"/>
    <hyperlink ref="B22" r:id="rId37" display="http://www.koreabaseball.com/Record/Player/PitcherDetail/Basic.aspx?playerId=72321"/>
    <hyperlink ref="B23" r:id="rId38" display="http://www.koreabaseball.com/Record/Player/PitcherDetail/Basic.aspx?playerId=66609"/>
    <hyperlink ref="B24" r:id="rId39" display="http://www.koreabaseball.com/Record/Player/PitcherDetail/Basic.aspx?playerId=65665"/>
    <hyperlink ref="B25" r:id="rId40" display="http://www.koreabaseball.com/Record/Retire/Pitcher.aspx?playerId=61715"/>
    <hyperlink ref="V1" r:id="rId41" tooltip="완투" display="javascript:sort('CG_CN');"/>
    <hyperlink ref="W1" r:id="rId42" tooltip="완봉" display="javascript:sort('SHO_CN');"/>
    <hyperlink ref="X1" r:id="rId43" tooltip="퀄리티스타트" display="javascript:sort('QS_CN');"/>
    <hyperlink ref="Y1" r:id="rId44" tooltip="블론세이브" display="javascript:sort('BS_CN');"/>
    <hyperlink ref="Z1" r:id="rId45" tooltip="타자수" display="javascript:sort('PA_CN');"/>
    <hyperlink ref="AA1" r:id="rId46" tooltip="투구수" display="javascript:sort('PIT_CN');"/>
    <hyperlink ref="AB1" r:id="rId47" tooltip="피안타율" display="javascript:sort('OAVG_RT');"/>
    <hyperlink ref="AC1" r:id="rId48" tooltip="2루타" display="javascript:sort('H2_CN');"/>
    <hyperlink ref="AD1" r:id="rId49" tooltip="3루타" display="javascript:sort('H3_CN');"/>
    <hyperlink ref="AE1" r:id="rId50" tooltip="희생번트" display="javascript:sort('SH_CN');"/>
    <hyperlink ref="AF1" r:id="rId51" tooltip="희생플라이" display="javascript:sort('SF_CN');"/>
    <hyperlink ref="AG1" r:id="rId52" tooltip="고의4구" display="javascript:sort('IB_CN');"/>
    <hyperlink ref="AH1" r:id="rId53" tooltip="폭투" display="javascript:sort('WP_CN');"/>
    <hyperlink ref="AI1" r:id="rId54" tooltip="보크" display="javascript:sort('BK_CN');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workbookViewId="0">
      <selection activeCell="A2" sqref="A2:XFD28"/>
    </sheetView>
  </sheetViews>
  <sheetFormatPr defaultRowHeight="16.5" x14ac:dyDescent="0.3"/>
  <cols>
    <col min="13" max="13" width="10.6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</row>
    <row r="2" spans="1:35" x14ac:dyDescent="0.3">
      <c r="A2" s="9">
        <f>VLOOKUP(B2&amp;" "&amp;C2,키!$A$1:$B$531,2)</f>
        <v>496</v>
      </c>
      <c r="B2" s="4" t="s">
        <v>195</v>
      </c>
      <c r="C2" s="3" t="s">
        <v>193</v>
      </c>
      <c r="D2" s="13">
        <f>IF(M2/G2&gt;3.5,1,2)</f>
        <v>1</v>
      </c>
      <c r="E2" s="13" t="str">
        <f>IF(M2/G2&lt;3.5,IF(AND(F2&lt;=3.5,M2&gt;=50),"A",IF(AND(F2&lt;=5.25,M2&gt;=35),"B","C")),IF(OR(AND(F2&lt;=4,M2&gt;=150),AND(F2&lt;=3.5,M2&gt;=130)),"A",IF(OR(AND(F2&lt;=4.5,M2&gt;=80),AND(F2&lt;=5.5,M2&gt;=130)),"B","C")))</f>
        <v>B</v>
      </c>
      <c r="F2" s="5">
        <v>4.45</v>
      </c>
      <c r="G2" s="3">
        <v>31</v>
      </c>
      <c r="H2" s="3">
        <v>7</v>
      </c>
      <c r="I2" s="3">
        <v>13</v>
      </c>
      <c r="J2" s="3">
        <v>0</v>
      </c>
      <c r="K2" s="3">
        <v>0</v>
      </c>
      <c r="L2" s="3">
        <v>0.35</v>
      </c>
      <c r="M2" s="3">
        <v>182</v>
      </c>
      <c r="N2" s="3">
        <v>231</v>
      </c>
      <c r="O2" s="3">
        <v>23</v>
      </c>
      <c r="P2" s="3">
        <v>48</v>
      </c>
      <c r="Q2" s="3">
        <v>10</v>
      </c>
      <c r="R2" s="3">
        <v>144</v>
      </c>
      <c r="S2" s="3">
        <v>97</v>
      </c>
      <c r="T2" s="3">
        <v>90</v>
      </c>
      <c r="U2" s="3">
        <v>1.53</v>
      </c>
      <c r="V2" s="3">
        <v>0</v>
      </c>
      <c r="W2" s="3">
        <v>0</v>
      </c>
      <c r="X2" s="3">
        <v>16</v>
      </c>
      <c r="Y2" s="3">
        <v>0</v>
      </c>
      <c r="Z2" s="3">
        <v>803</v>
      </c>
      <c r="AA2" s="3">
        <v>3109</v>
      </c>
      <c r="AB2" s="3">
        <v>0.31900000000000001</v>
      </c>
      <c r="AC2" s="3">
        <v>39</v>
      </c>
      <c r="AD2" s="3">
        <v>1</v>
      </c>
      <c r="AE2" s="3">
        <v>13</v>
      </c>
      <c r="AF2" s="3">
        <v>8</v>
      </c>
      <c r="AG2" s="3">
        <v>0</v>
      </c>
      <c r="AH2" s="3">
        <v>6</v>
      </c>
      <c r="AI2" s="3">
        <v>3</v>
      </c>
    </row>
    <row r="3" spans="1:35" x14ac:dyDescent="0.3">
      <c r="A3" s="9">
        <f>VLOOKUP(B3&amp;" "&amp;C3,키!$A$1:$B$531,2)</f>
        <v>449</v>
      </c>
      <c r="B3" s="4" t="s">
        <v>197</v>
      </c>
      <c r="C3" s="3" t="s">
        <v>193</v>
      </c>
      <c r="D3" s="13">
        <f>IF(M3/G3&gt;3.5,1,2)</f>
        <v>1</v>
      </c>
      <c r="E3" s="13" t="str">
        <f>IF(M3/G3&lt;3.5,IF(AND(F3&lt;=3.5,M3&gt;=50),"A",IF(AND(F3&lt;=5.25,M3&gt;=35),"B","C")),IF(OR(AND(F3&lt;=4,M3&gt;=150),AND(F3&lt;=3.5,M3&gt;=130)),"A",IF(OR(AND(F3&lt;=4.5,M3&gt;=80),AND(F3&lt;=5.5,M3&gt;=130)),"B","C")))</f>
        <v>B</v>
      </c>
      <c r="F3" s="5">
        <v>5.0999999999999996</v>
      </c>
      <c r="G3" s="3">
        <v>28</v>
      </c>
      <c r="H3" s="3">
        <v>6</v>
      </c>
      <c r="I3" s="3">
        <v>8</v>
      </c>
      <c r="J3" s="3">
        <v>0</v>
      </c>
      <c r="K3" s="3">
        <v>0</v>
      </c>
      <c r="L3" s="3">
        <v>0.42899999999999999</v>
      </c>
      <c r="M3" s="3">
        <v>134</v>
      </c>
      <c r="N3" s="3">
        <v>162</v>
      </c>
      <c r="O3" s="3">
        <v>14</v>
      </c>
      <c r="P3" s="3">
        <v>44</v>
      </c>
      <c r="Q3" s="3">
        <v>5</v>
      </c>
      <c r="R3" s="3">
        <v>63</v>
      </c>
      <c r="S3" s="3">
        <v>80</v>
      </c>
      <c r="T3" s="3">
        <v>76</v>
      </c>
      <c r="U3" s="3">
        <v>1.54</v>
      </c>
      <c r="V3" s="3">
        <v>1</v>
      </c>
      <c r="W3" s="3">
        <v>1</v>
      </c>
      <c r="X3" s="3">
        <v>6</v>
      </c>
      <c r="Y3" s="3">
        <v>0</v>
      </c>
      <c r="Z3" s="3">
        <v>594</v>
      </c>
      <c r="AA3" s="3">
        <v>2212</v>
      </c>
      <c r="AB3" s="3">
        <v>0.30199999999999999</v>
      </c>
      <c r="AC3" s="3">
        <v>36</v>
      </c>
      <c r="AD3" s="3">
        <v>3</v>
      </c>
      <c r="AE3" s="3">
        <v>5</v>
      </c>
      <c r="AF3" s="3">
        <v>4</v>
      </c>
      <c r="AG3" s="3">
        <v>0</v>
      </c>
      <c r="AH3" s="3">
        <v>2</v>
      </c>
      <c r="AI3" s="3">
        <v>1</v>
      </c>
    </row>
    <row r="4" spans="1:35" x14ac:dyDescent="0.3">
      <c r="A4" s="9">
        <f>VLOOKUP(B4&amp;" "&amp;C4,키!$A$1:$B$531,2)</f>
        <v>214</v>
      </c>
      <c r="B4" s="4" t="s">
        <v>194</v>
      </c>
      <c r="C4" s="3" t="s">
        <v>193</v>
      </c>
      <c r="D4" s="13">
        <f>IF(M4/G4&gt;3.5,1,2)</f>
        <v>2</v>
      </c>
      <c r="E4" s="13" t="str">
        <f>IF(M4/G4&lt;3.5,IF(AND(F4&lt;=3.5,M4&gt;=50),"A",IF(AND(F4&lt;=5.25,M4&gt;=35),"B","C")),IF(OR(AND(F4&lt;=4,M4&gt;=150),AND(F4&lt;=3.5,M4&gt;=130)),"A",IF(OR(AND(F4&lt;=4.5,M4&gt;=80),AND(F4&lt;=5.5,M4&gt;=130)),"B","C")))</f>
        <v>B</v>
      </c>
      <c r="F4" s="5">
        <v>4.0199999999999996</v>
      </c>
      <c r="G4" s="3">
        <v>36</v>
      </c>
      <c r="H4" s="3">
        <v>1</v>
      </c>
      <c r="I4" s="3">
        <v>1</v>
      </c>
      <c r="J4" s="3">
        <v>1</v>
      </c>
      <c r="K4" s="3">
        <v>4</v>
      </c>
      <c r="L4" s="3">
        <v>0.5</v>
      </c>
      <c r="M4" s="6">
        <v>40.333333333333336</v>
      </c>
      <c r="N4" s="3">
        <v>47</v>
      </c>
      <c r="O4" s="3">
        <v>2</v>
      </c>
      <c r="P4" s="3">
        <v>18</v>
      </c>
      <c r="Q4" s="3">
        <v>0</v>
      </c>
      <c r="R4" s="3">
        <v>29</v>
      </c>
      <c r="S4" s="3">
        <v>21</v>
      </c>
      <c r="T4" s="3">
        <v>18</v>
      </c>
      <c r="U4" s="3">
        <v>1.61</v>
      </c>
      <c r="V4" s="3">
        <v>0</v>
      </c>
      <c r="W4" s="3">
        <v>0</v>
      </c>
      <c r="X4" s="3">
        <v>0</v>
      </c>
      <c r="Y4" s="3">
        <v>2</v>
      </c>
      <c r="Z4" s="3">
        <v>175</v>
      </c>
      <c r="AA4" s="3">
        <v>695</v>
      </c>
      <c r="AB4" s="3">
        <v>0.309</v>
      </c>
      <c r="AC4" s="3">
        <v>13</v>
      </c>
      <c r="AD4" s="3">
        <v>1</v>
      </c>
      <c r="AE4" s="3">
        <v>4</v>
      </c>
      <c r="AF4" s="3">
        <v>1</v>
      </c>
      <c r="AG4" s="3">
        <v>0</v>
      </c>
      <c r="AH4" s="3">
        <v>5</v>
      </c>
      <c r="AI4" s="3">
        <v>0</v>
      </c>
    </row>
    <row r="5" spans="1:35" x14ac:dyDescent="0.3">
      <c r="A5" s="9">
        <f>VLOOKUP(B5&amp;" "&amp;C5,키!$A$1:$B$531,2)</f>
        <v>92</v>
      </c>
      <c r="B5" s="4" t="s">
        <v>196</v>
      </c>
      <c r="C5" s="3" t="s">
        <v>193</v>
      </c>
      <c r="D5" s="13">
        <f>IF(M5/G5&gt;3.5,1,2)</f>
        <v>2</v>
      </c>
      <c r="E5" s="13" t="str">
        <f>IF(M5/G5&lt;3.5,IF(AND(F5&lt;=3.5,M5&gt;=50),"A",IF(AND(F5&lt;=5.25,M5&gt;=35),"B","C")),IF(OR(AND(F5&lt;=4,M5&gt;=150),AND(F5&lt;=3.5,M5&gt;=130)),"A",IF(OR(AND(F5&lt;=4.5,M5&gt;=80),AND(F5&lt;=5.5,M5&gt;=130)),"B","C")))</f>
        <v>B</v>
      </c>
      <c r="F5" s="5">
        <v>4.97</v>
      </c>
      <c r="G5" s="3">
        <v>52</v>
      </c>
      <c r="H5" s="3">
        <v>8</v>
      </c>
      <c r="I5" s="3">
        <v>1</v>
      </c>
      <c r="J5" s="3">
        <v>14</v>
      </c>
      <c r="K5" s="3">
        <v>1</v>
      </c>
      <c r="L5" s="3">
        <v>0.88900000000000001</v>
      </c>
      <c r="M5" s="6">
        <v>54.333333333333336</v>
      </c>
      <c r="N5" s="3">
        <v>61</v>
      </c>
      <c r="O5" s="3">
        <v>6</v>
      </c>
      <c r="P5" s="3">
        <v>15</v>
      </c>
      <c r="Q5" s="3">
        <v>1</v>
      </c>
      <c r="R5" s="3">
        <v>73</v>
      </c>
      <c r="S5" s="3">
        <v>31</v>
      </c>
      <c r="T5" s="3">
        <v>30</v>
      </c>
      <c r="U5" s="3">
        <v>1.4</v>
      </c>
      <c r="V5" s="3">
        <v>0</v>
      </c>
      <c r="W5" s="3">
        <v>0</v>
      </c>
      <c r="X5" s="3">
        <v>0</v>
      </c>
      <c r="Y5" s="3">
        <v>3</v>
      </c>
      <c r="Z5" s="3">
        <v>235</v>
      </c>
      <c r="AA5" s="3">
        <v>983</v>
      </c>
      <c r="AB5" s="3">
        <v>0.28399999999999997</v>
      </c>
      <c r="AC5" s="3">
        <v>13</v>
      </c>
      <c r="AD5" s="3">
        <v>0</v>
      </c>
      <c r="AE5" s="3">
        <v>3</v>
      </c>
      <c r="AF5" s="3">
        <v>1</v>
      </c>
      <c r="AG5" s="3">
        <v>0</v>
      </c>
      <c r="AH5" s="3">
        <v>3</v>
      </c>
      <c r="AI5" s="3">
        <v>0</v>
      </c>
    </row>
    <row r="6" spans="1:35" x14ac:dyDescent="0.3">
      <c r="A6" s="9">
        <f>VLOOKUP(B6&amp;" "&amp;C6,키!$A$1:$B$531,2)</f>
        <v>364</v>
      </c>
      <c r="B6" s="4" t="s">
        <v>198</v>
      </c>
      <c r="C6" s="3" t="s">
        <v>193</v>
      </c>
      <c r="D6" s="13">
        <f>IF(M6/G6&gt;3.5,1,2)</f>
        <v>2</v>
      </c>
      <c r="E6" s="13" t="str">
        <f>IF(M6/G6&lt;3.5,IF(AND(F6&lt;=3.5,M6&gt;=50),"A",IF(AND(F6&lt;=5.25,M6&gt;=35),"B","C")),IF(OR(AND(F6&lt;=4,M6&gt;=150),AND(F6&lt;=3.5,M6&gt;=130)),"A",IF(OR(AND(F6&lt;=4.5,M6&gt;=80),AND(F6&lt;=5.5,M6&gt;=130)),"B","C")))</f>
        <v>B</v>
      </c>
      <c r="F6" s="5">
        <v>5.13</v>
      </c>
      <c r="G6" s="3">
        <v>47</v>
      </c>
      <c r="H6" s="3">
        <v>3</v>
      </c>
      <c r="I6" s="3">
        <v>1</v>
      </c>
      <c r="J6" s="3">
        <v>1</v>
      </c>
      <c r="K6" s="3">
        <v>2</v>
      </c>
      <c r="L6" s="3">
        <v>0.75</v>
      </c>
      <c r="M6" s="6">
        <v>40.333333333333336</v>
      </c>
      <c r="N6" s="3">
        <v>48</v>
      </c>
      <c r="O6" s="3">
        <v>6</v>
      </c>
      <c r="P6" s="3">
        <v>15</v>
      </c>
      <c r="Q6" s="3">
        <v>2</v>
      </c>
      <c r="R6" s="3">
        <v>38</v>
      </c>
      <c r="S6" s="3">
        <v>24</v>
      </c>
      <c r="T6" s="3">
        <v>23</v>
      </c>
      <c r="U6" s="3">
        <v>1.56</v>
      </c>
      <c r="V6" s="3">
        <v>0</v>
      </c>
      <c r="W6" s="3">
        <v>0</v>
      </c>
      <c r="X6" s="3">
        <v>0</v>
      </c>
      <c r="Y6" s="3">
        <v>0</v>
      </c>
      <c r="Z6" s="3">
        <v>182</v>
      </c>
      <c r="AA6" s="3">
        <v>715</v>
      </c>
      <c r="AB6" s="3">
        <v>0.29299999999999998</v>
      </c>
      <c r="AC6" s="3">
        <v>6</v>
      </c>
      <c r="AD6" s="3">
        <v>3</v>
      </c>
      <c r="AE6" s="3">
        <v>0</v>
      </c>
      <c r="AF6" s="3">
        <v>1</v>
      </c>
      <c r="AG6" s="3">
        <v>0</v>
      </c>
      <c r="AH6" s="3">
        <v>3</v>
      </c>
      <c r="AI6" s="3">
        <v>0</v>
      </c>
    </row>
    <row r="7" spans="1:35" x14ac:dyDescent="0.3">
      <c r="A7" s="9">
        <f>VLOOKUP(B7&amp;" "&amp;C7,키!$A$1:$B$531,2)</f>
        <v>151</v>
      </c>
      <c r="B7" s="4" t="s">
        <v>200</v>
      </c>
      <c r="C7" s="3" t="s">
        <v>193</v>
      </c>
      <c r="D7" s="13">
        <f>IF(M7/G7&gt;3.5,1,2)</f>
        <v>1</v>
      </c>
      <c r="E7" s="13" t="str">
        <f>IF(M7/G7&lt;3.5,IF(AND(F7&lt;=3.5,M7&gt;=50),"A",IF(AND(F7&lt;=5.25,M7&gt;=35),"B","C")),IF(OR(AND(F7&lt;=4,M7&gt;=150),AND(F7&lt;=3.5,M7&gt;=130)),"A",IF(OR(AND(F7&lt;=4.5,M7&gt;=80),AND(F7&lt;=5.5,M7&gt;=130)),"B","C")))</f>
        <v>C</v>
      </c>
      <c r="F7" s="5">
        <v>5.23</v>
      </c>
      <c r="G7" s="3">
        <v>12</v>
      </c>
      <c r="H7" s="3">
        <v>6</v>
      </c>
      <c r="I7" s="3">
        <v>4</v>
      </c>
      <c r="J7" s="3">
        <v>0</v>
      </c>
      <c r="K7" s="3">
        <v>0</v>
      </c>
      <c r="L7" s="3">
        <v>0.6</v>
      </c>
      <c r="M7" s="13">
        <v>62</v>
      </c>
      <c r="N7" s="3">
        <v>60</v>
      </c>
      <c r="O7" s="3">
        <v>3</v>
      </c>
      <c r="P7" s="3">
        <v>29</v>
      </c>
      <c r="Q7" s="3">
        <v>6</v>
      </c>
      <c r="R7" s="3">
        <v>45</v>
      </c>
      <c r="S7" s="3">
        <v>38</v>
      </c>
      <c r="T7" s="3">
        <v>36</v>
      </c>
      <c r="U7" s="3">
        <v>1.44</v>
      </c>
      <c r="V7" s="3">
        <v>0</v>
      </c>
      <c r="W7" s="3">
        <v>0</v>
      </c>
      <c r="X7" s="3">
        <v>5</v>
      </c>
      <c r="Y7" s="3">
        <v>0</v>
      </c>
      <c r="Z7" s="3">
        <v>275</v>
      </c>
      <c r="AA7" s="3">
        <v>1134</v>
      </c>
      <c r="AB7" s="3">
        <v>0.255</v>
      </c>
      <c r="AC7" s="3">
        <v>13</v>
      </c>
      <c r="AD7" s="3">
        <v>2</v>
      </c>
      <c r="AE7" s="3">
        <v>3</v>
      </c>
      <c r="AF7" s="3">
        <v>2</v>
      </c>
      <c r="AG7" s="3">
        <v>0</v>
      </c>
      <c r="AH7" s="3">
        <v>8</v>
      </c>
      <c r="AI7" s="3">
        <v>0</v>
      </c>
    </row>
    <row r="8" spans="1:35" x14ac:dyDescent="0.3">
      <c r="A8" s="9">
        <f>VLOOKUP(B8&amp;" "&amp;C8,키!$A$1:$B$531,2)</f>
        <v>222</v>
      </c>
      <c r="B8" s="4" t="s">
        <v>205</v>
      </c>
      <c r="C8" s="3" t="s">
        <v>193</v>
      </c>
      <c r="D8" s="13">
        <f>IF(M8/G8&gt;3.5,1,2)</f>
        <v>1</v>
      </c>
      <c r="E8" s="13" t="str">
        <f>IF(M8/G8&lt;3.5,IF(AND(F8&lt;=3.5,M8&gt;=50),"A",IF(AND(F8&lt;=5.25,M8&gt;=35),"B","C")),IF(OR(AND(F8&lt;=4,M8&gt;=150),AND(F8&lt;=3.5,M8&gt;=130)),"A",IF(OR(AND(F8&lt;=4.5,M8&gt;=80),AND(F8&lt;=5.5,M8&gt;=130)),"B","C")))</f>
        <v>C</v>
      </c>
      <c r="F8" s="5">
        <v>5.95</v>
      </c>
      <c r="G8" s="3">
        <v>28</v>
      </c>
      <c r="H8" s="3">
        <v>6</v>
      </c>
      <c r="I8" s="3">
        <v>13</v>
      </c>
      <c r="J8" s="3">
        <v>0</v>
      </c>
      <c r="K8" s="3">
        <v>0</v>
      </c>
      <c r="L8" s="3">
        <v>0.316</v>
      </c>
      <c r="M8" s="6">
        <v>134.66666666666666</v>
      </c>
      <c r="N8" s="3">
        <v>172</v>
      </c>
      <c r="O8" s="3">
        <v>21</v>
      </c>
      <c r="P8" s="3">
        <v>49</v>
      </c>
      <c r="Q8" s="3">
        <v>4</v>
      </c>
      <c r="R8" s="3">
        <v>92</v>
      </c>
      <c r="S8" s="3">
        <v>103</v>
      </c>
      <c r="T8" s="3">
        <v>89</v>
      </c>
      <c r="U8" s="3">
        <v>1.64</v>
      </c>
      <c r="V8" s="3">
        <v>0</v>
      </c>
      <c r="W8" s="3">
        <v>0</v>
      </c>
      <c r="X8" s="3">
        <v>8</v>
      </c>
      <c r="Y8" s="3">
        <v>0</v>
      </c>
      <c r="Z8" s="3">
        <v>614</v>
      </c>
      <c r="AA8" s="3">
        <v>2513</v>
      </c>
      <c r="AB8" s="3">
        <v>0.31</v>
      </c>
      <c r="AC8" s="3">
        <v>27</v>
      </c>
      <c r="AD8" s="3">
        <v>4</v>
      </c>
      <c r="AE8" s="3">
        <v>5</v>
      </c>
      <c r="AF8" s="3">
        <v>2</v>
      </c>
      <c r="AG8" s="3">
        <v>0</v>
      </c>
      <c r="AH8" s="3">
        <v>6</v>
      </c>
      <c r="AI8" s="3">
        <v>0</v>
      </c>
    </row>
    <row r="9" spans="1:35" x14ac:dyDescent="0.3">
      <c r="A9" s="9">
        <f>VLOOKUP(B9&amp;" "&amp;C9,키!$A$1:$B$531,2)</f>
        <v>144</v>
      </c>
      <c r="B9" s="4" t="s">
        <v>208</v>
      </c>
      <c r="C9" s="3" t="s">
        <v>193</v>
      </c>
      <c r="D9" s="13">
        <f>IF(M9/G9&gt;3.5,1,2)</f>
        <v>1</v>
      </c>
      <c r="E9" s="13" t="str">
        <f>IF(M9/G9&lt;3.5,IF(AND(F9&lt;=3.5,M9&gt;=50),"A",IF(AND(F9&lt;=5.25,M9&gt;=35),"B","C")),IF(OR(AND(F9&lt;=4,M9&gt;=150),AND(F9&lt;=3.5,M9&gt;=130)),"A",IF(OR(AND(F9&lt;=4.5,M9&gt;=80),AND(F9&lt;=5.5,M9&gt;=130)),"B","C")))</f>
        <v>C</v>
      </c>
      <c r="F9" s="5">
        <v>6.3</v>
      </c>
      <c r="G9" s="3">
        <v>14</v>
      </c>
      <c r="H9" s="3">
        <v>3</v>
      </c>
      <c r="I9" s="3">
        <v>6</v>
      </c>
      <c r="J9" s="3">
        <v>0</v>
      </c>
      <c r="K9" s="3">
        <v>0</v>
      </c>
      <c r="L9" s="3">
        <v>0.33300000000000002</v>
      </c>
      <c r="M9" s="13">
        <v>60</v>
      </c>
      <c r="N9" s="3">
        <v>74</v>
      </c>
      <c r="O9" s="3">
        <v>6</v>
      </c>
      <c r="P9" s="3">
        <v>39</v>
      </c>
      <c r="Q9" s="3">
        <v>5</v>
      </c>
      <c r="R9" s="3">
        <v>68</v>
      </c>
      <c r="S9" s="3">
        <v>46</v>
      </c>
      <c r="T9" s="3">
        <v>42</v>
      </c>
      <c r="U9" s="3">
        <v>1.88</v>
      </c>
      <c r="V9" s="3">
        <v>0</v>
      </c>
      <c r="W9" s="3">
        <v>0</v>
      </c>
      <c r="X9" s="3">
        <v>4</v>
      </c>
      <c r="Y9" s="3">
        <v>0</v>
      </c>
      <c r="Z9" s="3">
        <v>295</v>
      </c>
      <c r="AA9" s="3">
        <v>1260</v>
      </c>
      <c r="AB9" s="3">
        <v>0.3</v>
      </c>
      <c r="AC9" s="3">
        <v>11</v>
      </c>
      <c r="AD9" s="3">
        <v>0</v>
      </c>
      <c r="AE9" s="3">
        <v>4</v>
      </c>
      <c r="AF9" s="3">
        <v>0</v>
      </c>
      <c r="AG9" s="3">
        <v>0</v>
      </c>
      <c r="AH9" s="3">
        <v>8</v>
      </c>
      <c r="AI9" s="3">
        <v>1</v>
      </c>
    </row>
    <row r="10" spans="1:35" x14ac:dyDescent="0.3">
      <c r="A10" s="9">
        <f>VLOOKUP(B10&amp;" "&amp;C10,키!$A$1:$B$531,2)</f>
        <v>410</v>
      </c>
      <c r="B10" s="4" t="s">
        <v>121</v>
      </c>
      <c r="C10" s="3" t="s">
        <v>193</v>
      </c>
      <c r="D10" s="13">
        <f>IF(M10/G10&gt;3.5,1,2)</f>
        <v>1</v>
      </c>
      <c r="E10" s="13" t="str">
        <f>IF(M10/G10&lt;3.5,IF(AND(F10&lt;=3.5,M10&gt;=50),"A",IF(AND(F10&lt;=5.25,M10&gt;=35),"B","C")),IF(OR(AND(F10&lt;=4,M10&gt;=150),AND(F10&lt;=3.5,M10&gt;=130)),"A",IF(OR(AND(F10&lt;=4.5,M10&gt;=80),AND(F10&lt;=5.5,M10&gt;=130)),"B","C")))</f>
        <v>C</v>
      </c>
      <c r="F10" s="5">
        <v>7.29</v>
      </c>
      <c r="G10" s="3">
        <v>22</v>
      </c>
      <c r="H10" s="3">
        <v>4</v>
      </c>
      <c r="I10" s="3">
        <v>10</v>
      </c>
      <c r="J10" s="3">
        <v>0</v>
      </c>
      <c r="K10" s="3">
        <v>0</v>
      </c>
      <c r="L10" s="3">
        <v>0.28599999999999998</v>
      </c>
      <c r="M10" s="6">
        <v>91.333333333333329</v>
      </c>
      <c r="N10" s="3">
        <v>115</v>
      </c>
      <c r="O10" s="3">
        <v>13</v>
      </c>
      <c r="P10" s="3">
        <v>44</v>
      </c>
      <c r="Q10" s="3">
        <v>5</v>
      </c>
      <c r="R10" s="3">
        <v>57</v>
      </c>
      <c r="S10" s="3">
        <v>82</v>
      </c>
      <c r="T10" s="3">
        <v>74</v>
      </c>
      <c r="U10" s="3">
        <v>1.74</v>
      </c>
      <c r="V10" s="3">
        <v>0</v>
      </c>
      <c r="W10" s="3">
        <v>0</v>
      </c>
      <c r="X10" s="3">
        <v>6</v>
      </c>
      <c r="Y10" s="3">
        <v>0</v>
      </c>
      <c r="Z10" s="3">
        <v>428</v>
      </c>
      <c r="AA10" s="3">
        <v>1673</v>
      </c>
      <c r="AB10" s="3">
        <v>0.312</v>
      </c>
      <c r="AC10" s="3">
        <v>23</v>
      </c>
      <c r="AD10" s="3">
        <v>4</v>
      </c>
      <c r="AE10" s="3">
        <v>5</v>
      </c>
      <c r="AF10" s="3">
        <v>5</v>
      </c>
      <c r="AG10" s="3">
        <v>0</v>
      </c>
      <c r="AH10" s="3">
        <v>2</v>
      </c>
      <c r="AI10" s="3">
        <v>1</v>
      </c>
    </row>
    <row r="11" spans="1:35" x14ac:dyDescent="0.3">
      <c r="A11" s="9">
        <f>VLOOKUP(B11&amp;" "&amp;C11,키!$A$1:$B$531,2)</f>
        <v>516</v>
      </c>
      <c r="B11" s="4" t="s">
        <v>192</v>
      </c>
      <c r="C11" s="3" t="s">
        <v>193</v>
      </c>
      <c r="D11" s="13">
        <f>IF(M11/G11&gt;3.5,1,2)</f>
        <v>2</v>
      </c>
      <c r="E11" s="13" t="str">
        <f>IF(M11/G11&lt;3.5,IF(AND(F11&lt;=3.5,M11&gt;=50),"A",IF(AND(F11&lt;=5.25,M11&gt;=35),"B","C")),IF(OR(AND(F11&lt;=4,M11&gt;=150),AND(F11&lt;=3.5,M11&gt;=130)),"A",IF(OR(AND(F11&lt;=4.5,M11&gt;=80),AND(F11&lt;=5.5,M11&gt;=130)),"B","C")))</f>
        <v>C</v>
      </c>
      <c r="F11" s="5">
        <v>4</v>
      </c>
      <c r="G11" s="3">
        <v>8</v>
      </c>
      <c r="H11" s="3">
        <v>0</v>
      </c>
      <c r="I11" s="3">
        <v>0</v>
      </c>
      <c r="J11" s="3">
        <v>0</v>
      </c>
      <c r="K11" s="3">
        <v>0</v>
      </c>
      <c r="L11" s="3" t="s">
        <v>21</v>
      </c>
      <c r="M11" s="13">
        <v>9</v>
      </c>
      <c r="N11" s="3">
        <v>11</v>
      </c>
      <c r="O11" s="3">
        <v>2</v>
      </c>
      <c r="P11" s="3">
        <v>1</v>
      </c>
      <c r="Q11" s="3">
        <v>0</v>
      </c>
      <c r="R11" s="3">
        <v>12</v>
      </c>
      <c r="S11" s="3">
        <v>6</v>
      </c>
      <c r="T11" s="3">
        <v>4</v>
      </c>
      <c r="U11" s="3">
        <v>1.33</v>
      </c>
      <c r="V11" s="3">
        <v>0</v>
      </c>
      <c r="W11" s="3">
        <v>0</v>
      </c>
      <c r="X11" s="3">
        <v>0</v>
      </c>
      <c r="Y11" s="3">
        <v>0</v>
      </c>
      <c r="Z11" s="3">
        <v>40</v>
      </c>
      <c r="AA11" s="3">
        <v>152</v>
      </c>
      <c r="AB11" s="3">
        <v>0.28899999999999998</v>
      </c>
      <c r="AC11" s="3">
        <v>3</v>
      </c>
      <c r="AD11" s="3">
        <v>1</v>
      </c>
      <c r="AE11" s="3">
        <v>0</v>
      </c>
      <c r="AF11" s="3">
        <v>1</v>
      </c>
      <c r="AG11" s="3">
        <v>0</v>
      </c>
      <c r="AH11" s="3">
        <v>0</v>
      </c>
      <c r="AI11" s="3">
        <v>0</v>
      </c>
    </row>
    <row r="12" spans="1:35" x14ac:dyDescent="0.3">
      <c r="A12" s="9">
        <f>VLOOKUP(B12&amp;" "&amp;C12,키!$A$1:$B$531,2)</f>
        <v>182</v>
      </c>
      <c r="B12" s="4" t="s">
        <v>199</v>
      </c>
      <c r="C12" s="3" t="s">
        <v>193</v>
      </c>
      <c r="D12" s="13">
        <f>IF(M12/G12&gt;3.5,1,2)</f>
        <v>2</v>
      </c>
      <c r="E12" s="13" t="str">
        <f>IF(M12/G12&lt;3.5,IF(AND(F12&lt;=3.5,M12&gt;=50),"A",IF(AND(F12&lt;=5.25,M12&gt;=35),"B","C")),IF(OR(AND(F12&lt;=4,M12&gt;=150),AND(F12&lt;=3.5,M12&gt;=130)),"A",IF(OR(AND(F12&lt;=4.5,M12&gt;=80),AND(F12&lt;=5.5,M12&gt;=130)),"B","C")))</f>
        <v>C</v>
      </c>
      <c r="F12" s="5">
        <v>5.14</v>
      </c>
      <c r="G12" s="3">
        <v>7</v>
      </c>
      <c r="H12" s="3">
        <v>0</v>
      </c>
      <c r="I12" s="3">
        <v>2</v>
      </c>
      <c r="J12" s="3">
        <v>0</v>
      </c>
      <c r="K12" s="3">
        <v>0</v>
      </c>
      <c r="L12" s="3">
        <v>0</v>
      </c>
      <c r="M12" s="3">
        <v>21</v>
      </c>
      <c r="N12" s="3">
        <v>24</v>
      </c>
      <c r="O12" s="3">
        <v>5</v>
      </c>
      <c r="P12" s="3">
        <v>13</v>
      </c>
      <c r="Q12" s="3">
        <v>0</v>
      </c>
      <c r="R12" s="3">
        <v>8</v>
      </c>
      <c r="S12" s="3">
        <v>13</v>
      </c>
      <c r="T12" s="3">
        <v>12</v>
      </c>
      <c r="U12" s="3">
        <v>1.76</v>
      </c>
      <c r="V12" s="3">
        <v>0</v>
      </c>
      <c r="W12" s="3">
        <v>0</v>
      </c>
      <c r="X12" s="3">
        <v>0</v>
      </c>
      <c r="Y12" s="3">
        <v>0</v>
      </c>
      <c r="Z12" s="3">
        <v>94</v>
      </c>
      <c r="AA12" s="3">
        <v>375</v>
      </c>
      <c r="AB12" s="3">
        <v>0.308</v>
      </c>
      <c r="AC12" s="3">
        <v>4</v>
      </c>
      <c r="AD12" s="3">
        <v>0</v>
      </c>
      <c r="AE12" s="3">
        <v>1</v>
      </c>
      <c r="AF12" s="3">
        <v>2</v>
      </c>
      <c r="AG12" s="3">
        <v>0</v>
      </c>
      <c r="AH12" s="3">
        <v>2</v>
      </c>
      <c r="AI12" s="3">
        <v>0</v>
      </c>
    </row>
    <row r="13" spans="1:35" x14ac:dyDescent="0.3">
      <c r="A13" s="9">
        <f>VLOOKUP(B13&amp;" "&amp;C13,키!$A$1:$B$531,2)</f>
        <v>62</v>
      </c>
      <c r="B13" s="4" t="s">
        <v>201</v>
      </c>
      <c r="C13" s="3" t="s">
        <v>193</v>
      </c>
      <c r="D13" s="13">
        <f>IF(M13/G13&gt;3.5,1,2)</f>
        <v>2</v>
      </c>
      <c r="E13" s="13" t="str">
        <f>IF(M13/G13&lt;3.5,IF(AND(F13&lt;=3.5,M13&gt;=50),"A",IF(AND(F13&lt;=5.25,M13&gt;=35),"B","C")),IF(OR(AND(F13&lt;=4,M13&gt;=150),AND(F13&lt;=3.5,M13&gt;=130)),"A",IF(OR(AND(F13&lt;=4.5,M13&gt;=80),AND(F13&lt;=5.5,M13&gt;=130)),"B","C")))</f>
        <v>C</v>
      </c>
      <c r="F13" s="5">
        <v>5.34</v>
      </c>
      <c r="G13" s="3">
        <v>25</v>
      </c>
      <c r="H13" s="3">
        <v>0</v>
      </c>
      <c r="I13" s="3">
        <v>1</v>
      </c>
      <c r="J13" s="3">
        <v>1</v>
      </c>
      <c r="K13" s="3">
        <v>1</v>
      </c>
      <c r="L13" s="3">
        <v>0</v>
      </c>
      <c r="M13" s="6">
        <v>30.333333333333332</v>
      </c>
      <c r="N13" s="3">
        <v>29</v>
      </c>
      <c r="O13" s="3">
        <v>4</v>
      </c>
      <c r="P13" s="3">
        <v>17</v>
      </c>
      <c r="Q13" s="3">
        <v>2</v>
      </c>
      <c r="R13" s="3">
        <v>27</v>
      </c>
      <c r="S13" s="3">
        <v>20</v>
      </c>
      <c r="T13" s="3">
        <v>18</v>
      </c>
      <c r="U13" s="3">
        <v>1.52</v>
      </c>
      <c r="V13" s="3">
        <v>0</v>
      </c>
      <c r="W13" s="3">
        <v>0</v>
      </c>
      <c r="X13" s="3">
        <v>0</v>
      </c>
      <c r="Y13" s="3">
        <v>0</v>
      </c>
      <c r="Z13" s="3">
        <v>143</v>
      </c>
      <c r="AA13" s="3">
        <v>571</v>
      </c>
      <c r="AB13" s="3">
        <v>0.24</v>
      </c>
      <c r="AC13" s="3">
        <v>6</v>
      </c>
      <c r="AD13" s="3">
        <v>1</v>
      </c>
      <c r="AE13" s="3">
        <v>2</v>
      </c>
      <c r="AF13" s="3">
        <v>1</v>
      </c>
      <c r="AG13" s="3">
        <v>2</v>
      </c>
      <c r="AH13" s="3">
        <v>3</v>
      </c>
      <c r="AI13" s="3">
        <v>0</v>
      </c>
    </row>
    <row r="14" spans="1:35" x14ac:dyDescent="0.3">
      <c r="A14" s="9">
        <f>VLOOKUP(B14&amp;" "&amp;C14,키!$A$1:$B$531,2)</f>
        <v>260</v>
      </c>
      <c r="B14" s="4" t="s">
        <v>202</v>
      </c>
      <c r="C14" s="3" t="s">
        <v>193</v>
      </c>
      <c r="D14" s="13">
        <f>IF(M14/G14&gt;3.5,1,2)</f>
        <v>2</v>
      </c>
      <c r="E14" s="13" t="str">
        <f>IF(M14/G14&lt;3.5,IF(AND(F14&lt;=3.5,M14&gt;=50),"A",IF(AND(F14&lt;=5.25,M14&gt;=35),"B","C")),IF(OR(AND(F14&lt;=4,M14&gt;=150),AND(F14&lt;=3.5,M14&gt;=130)),"A",IF(OR(AND(F14&lt;=4.5,M14&gt;=80),AND(F14&lt;=5.5,M14&gt;=130)),"B","C")))</f>
        <v>C</v>
      </c>
      <c r="F14" s="5">
        <v>5.47</v>
      </c>
      <c r="G14" s="3">
        <v>59</v>
      </c>
      <c r="H14" s="3">
        <v>2</v>
      </c>
      <c r="I14" s="3">
        <v>3</v>
      </c>
      <c r="J14" s="3">
        <v>0</v>
      </c>
      <c r="K14" s="3">
        <v>7</v>
      </c>
      <c r="L14" s="3">
        <v>0.4</v>
      </c>
      <c r="M14" s="6">
        <v>54.333333333333336</v>
      </c>
      <c r="N14" s="3">
        <v>75</v>
      </c>
      <c r="O14" s="3">
        <v>4</v>
      </c>
      <c r="P14" s="3">
        <v>24</v>
      </c>
      <c r="Q14" s="3">
        <v>5</v>
      </c>
      <c r="R14" s="3">
        <v>30</v>
      </c>
      <c r="S14" s="3">
        <v>36</v>
      </c>
      <c r="T14" s="3">
        <v>33</v>
      </c>
      <c r="U14" s="3">
        <v>1.82</v>
      </c>
      <c r="V14" s="3">
        <v>0</v>
      </c>
      <c r="W14" s="3">
        <v>0</v>
      </c>
      <c r="X14" s="3">
        <v>0</v>
      </c>
      <c r="Y14" s="3">
        <v>1</v>
      </c>
      <c r="Z14" s="3">
        <v>255</v>
      </c>
      <c r="AA14" s="3">
        <v>1000</v>
      </c>
      <c r="AB14" s="3">
        <v>0.34899999999999998</v>
      </c>
      <c r="AC14" s="3">
        <v>12</v>
      </c>
      <c r="AD14" s="3">
        <v>2</v>
      </c>
      <c r="AE14" s="3">
        <v>7</v>
      </c>
      <c r="AF14" s="3">
        <v>4</v>
      </c>
      <c r="AG14" s="3">
        <v>0</v>
      </c>
      <c r="AH14" s="3">
        <v>1</v>
      </c>
      <c r="AI14" s="3">
        <v>0</v>
      </c>
    </row>
    <row r="15" spans="1:35" x14ac:dyDescent="0.3">
      <c r="A15" s="9">
        <f>VLOOKUP(B15&amp;" "&amp;C15,키!$A$1:$B$531,2)</f>
        <v>18</v>
      </c>
      <c r="B15" s="4" t="s">
        <v>203</v>
      </c>
      <c r="C15" s="3" t="s">
        <v>193</v>
      </c>
      <c r="D15" s="13">
        <f>IF(M15/G15&gt;3.5,1,2)</f>
        <v>2</v>
      </c>
      <c r="E15" s="13" t="str">
        <f>IF(M15/G15&lt;3.5,IF(AND(F15&lt;=3.5,M15&gt;=50),"A",IF(AND(F15&lt;=5.25,M15&gt;=35),"B","C")),IF(OR(AND(F15&lt;=4,M15&gt;=150),AND(F15&lt;=3.5,M15&gt;=130)),"A",IF(OR(AND(F15&lt;=4.5,M15&gt;=80),AND(F15&lt;=5.5,M15&gt;=130)),"B","C")))</f>
        <v>C</v>
      </c>
      <c r="F15" s="5">
        <v>5.59</v>
      </c>
      <c r="G15" s="3">
        <v>53</v>
      </c>
      <c r="H15" s="3">
        <v>2</v>
      </c>
      <c r="I15" s="3">
        <v>4</v>
      </c>
      <c r="J15" s="3">
        <v>0</v>
      </c>
      <c r="K15" s="3">
        <v>5</v>
      </c>
      <c r="L15" s="3">
        <v>0.33300000000000002</v>
      </c>
      <c r="M15" s="6">
        <v>56.333333333333336</v>
      </c>
      <c r="N15" s="3">
        <v>65</v>
      </c>
      <c r="O15" s="3">
        <v>6</v>
      </c>
      <c r="P15" s="3">
        <v>19</v>
      </c>
      <c r="Q15" s="3">
        <v>10</v>
      </c>
      <c r="R15" s="3">
        <v>62</v>
      </c>
      <c r="S15" s="3">
        <v>38</v>
      </c>
      <c r="T15" s="3">
        <v>35</v>
      </c>
      <c r="U15" s="3">
        <v>1.49</v>
      </c>
      <c r="V15" s="3">
        <v>0</v>
      </c>
      <c r="W15" s="3">
        <v>0</v>
      </c>
      <c r="X15" s="3">
        <v>0</v>
      </c>
      <c r="Y15" s="3">
        <v>3</v>
      </c>
      <c r="Z15" s="3">
        <v>260</v>
      </c>
      <c r="AA15" s="3">
        <v>1034</v>
      </c>
      <c r="AB15" s="3">
        <v>0.28499999999999998</v>
      </c>
      <c r="AC15" s="3">
        <v>9</v>
      </c>
      <c r="AD15" s="3">
        <v>4</v>
      </c>
      <c r="AE15" s="3">
        <v>2</v>
      </c>
      <c r="AF15" s="3">
        <v>1</v>
      </c>
      <c r="AG15" s="3">
        <v>0</v>
      </c>
      <c r="AH15" s="3">
        <v>0</v>
      </c>
      <c r="AI15" s="3">
        <v>1</v>
      </c>
    </row>
    <row r="16" spans="1:35" x14ac:dyDescent="0.3">
      <c r="A16" s="9">
        <f>VLOOKUP(B16&amp;" "&amp;C16,키!$A$1:$B$531,2)</f>
        <v>416</v>
      </c>
      <c r="B16" s="4" t="s">
        <v>204</v>
      </c>
      <c r="C16" s="3" t="s">
        <v>193</v>
      </c>
      <c r="D16" s="13">
        <f>IF(M16/G16&gt;3.5,1,2)</f>
        <v>2</v>
      </c>
      <c r="E16" s="13" t="str">
        <f>IF(M16/G16&lt;3.5,IF(AND(F16&lt;=3.5,M16&gt;=50),"A",IF(AND(F16&lt;=5.25,M16&gt;=35),"B","C")),IF(OR(AND(F16&lt;=4,M16&gt;=150),AND(F16&lt;=3.5,M16&gt;=130)),"A",IF(OR(AND(F16&lt;=4.5,M16&gt;=80),AND(F16&lt;=5.5,M16&gt;=130)),"B","C")))</f>
        <v>C</v>
      </c>
      <c r="F16" s="5">
        <v>5.83</v>
      </c>
      <c r="G16" s="3">
        <v>28</v>
      </c>
      <c r="H16" s="3">
        <v>0</v>
      </c>
      <c r="I16" s="3">
        <v>7</v>
      </c>
      <c r="J16" s="3">
        <v>0</v>
      </c>
      <c r="K16" s="3">
        <v>0</v>
      </c>
      <c r="L16" s="3">
        <v>0</v>
      </c>
      <c r="M16" s="6">
        <v>66.333333333333329</v>
      </c>
      <c r="N16" s="3">
        <v>72</v>
      </c>
      <c r="O16" s="3">
        <v>4</v>
      </c>
      <c r="P16" s="3">
        <v>33</v>
      </c>
      <c r="Q16" s="3">
        <v>6</v>
      </c>
      <c r="R16" s="3">
        <v>46</v>
      </c>
      <c r="S16" s="3">
        <v>52</v>
      </c>
      <c r="T16" s="3">
        <v>43</v>
      </c>
      <c r="U16" s="3">
        <v>1.58</v>
      </c>
      <c r="V16" s="3">
        <v>0</v>
      </c>
      <c r="W16" s="3">
        <v>0</v>
      </c>
      <c r="X16" s="3">
        <v>1</v>
      </c>
      <c r="Y16" s="3">
        <v>0</v>
      </c>
      <c r="Z16" s="3">
        <v>304</v>
      </c>
      <c r="AA16" s="3">
        <v>1170</v>
      </c>
      <c r="AB16" s="3">
        <v>0.28299999999999997</v>
      </c>
      <c r="AC16" s="3">
        <v>16</v>
      </c>
      <c r="AD16" s="3">
        <v>1</v>
      </c>
      <c r="AE16" s="3">
        <v>10</v>
      </c>
      <c r="AF16" s="3">
        <v>1</v>
      </c>
      <c r="AG16" s="3">
        <v>1</v>
      </c>
      <c r="AH16" s="3">
        <v>3</v>
      </c>
      <c r="AI16" s="3">
        <v>2</v>
      </c>
    </row>
    <row r="17" spans="1:35" x14ac:dyDescent="0.3">
      <c r="A17" s="9">
        <f>VLOOKUP(B17&amp;" "&amp;C17,키!$A$1:$B$531,2)</f>
        <v>264</v>
      </c>
      <c r="B17" s="4" t="s">
        <v>206</v>
      </c>
      <c r="C17" s="3" t="s">
        <v>193</v>
      </c>
      <c r="D17" s="13">
        <f>IF(M17/G17&gt;3.5,1,2)</f>
        <v>2</v>
      </c>
      <c r="E17" s="13" t="str">
        <f>IF(M17/G17&lt;3.5,IF(AND(F17&lt;=3.5,M17&gt;=50),"A",IF(AND(F17&lt;=5.25,M17&gt;=35),"B","C")),IF(OR(AND(F17&lt;=4,M17&gt;=150),AND(F17&lt;=3.5,M17&gt;=130)),"A",IF(OR(AND(F17&lt;=4.5,M17&gt;=80),AND(F17&lt;=5.5,M17&gt;=130)),"B","C")))</f>
        <v>C</v>
      </c>
      <c r="F17" s="5">
        <v>6</v>
      </c>
      <c r="G17" s="3">
        <v>11</v>
      </c>
      <c r="H17" s="3">
        <v>0</v>
      </c>
      <c r="I17" s="3">
        <v>0</v>
      </c>
      <c r="J17" s="3">
        <v>0</v>
      </c>
      <c r="K17" s="3">
        <v>0</v>
      </c>
      <c r="L17" s="3" t="s">
        <v>21</v>
      </c>
      <c r="M17" s="3">
        <v>12</v>
      </c>
      <c r="N17" s="3">
        <v>11</v>
      </c>
      <c r="O17" s="3">
        <v>2</v>
      </c>
      <c r="P17" s="3">
        <v>9</v>
      </c>
      <c r="Q17" s="3">
        <v>2</v>
      </c>
      <c r="R17" s="3">
        <v>12</v>
      </c>
      <c r="S17" s="3">
        <v>8</v>
      </c>
      <c r="T17" s="3">
        <v>8</v>
      </c>
      <c r="U17" s="3">
        <v>1.67</v>
      </c>
      <c r="V17" s="3">
        <v>0</v>
      </c>
      <c r="W17" s="3">
        <v>0</v>
      </c>
      <c r="X17" s="3">
        <v>0</v>
      </c>
      <c r="Y17" s="3">
        <v>0</v>
      </c>
      <c r="Z17" s="3">
        <v>57</v>
      </c>
      <c r="AA17" s="3">
        <v>221</v>
      </c>
      <c r="AB17" s="3">
        <v>0.23899999999999999</v>
      </c>
      <c r="AC17" s="3">
        <v>4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0</v>
      </c>
    </row>
    <row r="18" spans="1:35" x14ac:dyDescent="0.3">
      <c r="A18" s="9">
        <f>VLOOKUP(B18&amp;" "&amp;C18,키!$A$1:$B$531,2)</f>
        <v>518</v>
      </c>
      <c r="B18" s="4" t="s">
        <v>207</v>
      </c>
      <c r="C18" s="3" t="s">
        <v>193</v>
      </c>
      <c r="D18" s="13">
        <f>IF(M18/G18&gt;3.5,1,2)</f>
        <v>2</v>
      </c>
      <c r="E18" s="13" t="str">
        <f>IF(M18/G18&lt;3.5,IF(AND(F18&lt;=3.5,M18&gt;=50),"A",IF(AND(F18&lt;=5.25,M18&gt;=35),"B","C")),IF(OR(AND(F18&lt;=4,M18&gt;=150),AND(F18&lt;=3.5,M18&gt;=130)),"A",IF(OR(AND(F18&lt;=4.5,M18&gt;=80),AND(F18&lt;=5.5,M18&gt;=130)),"B","C")))</f>
        <v>C</v>
      </c>
      <c r="F18" s="5">
        <v>6.02</v>
      </c>
      <c r="G18" s="3">
        <v>67</v>
      </c>
      <c r="H18" s="3">
        <v>2</v>
      </c>
      <c r="I18" s="3">
        <v>2</v>
      </c>
      <c r="J18" s="3">
        <v>2</v>
      </c>
      <c r="K18" s="3">
        <v>12</v>
      </c>
      <c r="L18" s="3">
        <v>0.5</v>
      </c>
      <c r="M18" s="6">
        <v>46.333333333333336</v>
      </c>
      <c r="N18" s="3">
        <v>66</v>
      </c>
      <c r="O18" s="3">
        <v>8</v>
      </c>
      <c r="P18" s="3">
        <v>19</v>
      </c>
      <c r="Q18" s="3">
        <v>4</v>
      </c>
      <c r="R18" s="3">
        <v>33</v>
      </c>
      <c r="S18" s="3">
        <v>32</v>
      </c>
      <c r="T18" s="3">
        <v>31</v>
      </c>
      <c r="U18" s="3">
        <v>1.83</v>
      </c>
      <c r="V18" s="3">
        <v>0</v>
      </c>
      <c r="W18" s="3">
        <v>0</v>
      </c>
      <c r="X18" s="3">
        <v>0</v>
      </c>
      <c r="Y18" s="3">
        <v>1</v>
      </c>
      <c r="Z18" s="3">
        <v>221</v>
      </c>
      <c r="AA18" s="3">
        <v>870</v>
      </c>
      <c r="AB18" s="3">
        <v>0.34</v>
      </c>
      <c r="AC18" s="3">
        <v>7</v>
      </c>
      <c r="AD18" s="3">
        <v>3</v>
      </c>
      <c r="AE18" s="3">
        <v>2</v>
      </c>
      <c r="AF18" s="3">
        <v>2</v>
      </c>
      <c r="AG18" s="3">
        <v>0</v>
      </c>
      <c r="AH18" s="3">
        <v>0</v>
      </c>
      <c r="AI18" s="3">
        <v>0</v>
      </c>
    </row>
    <row r="19" spans="1:35" x14ac:dyDescent="0.3">
      <c r="A19" s="9">
        <f>VLOOKUP(B19&amp;" "&amp;C19,키!$A$1:$B$531,2)</f>
        <v>394</v>
      </c>
      <c r="B19" s="4" t="s">
        <v>209</v>
      </c>
      <c r="C19" s="3" t="s">
        <v>193</v>
      </c>
      <c r="D19" s="13">
        <f>IF(M19/G19&gt;3.5,1,2)</f>
        <v>2</v>
      </c>
      <c r="E19" s="13" t="str">
        <f>IF(M19/G19&lt;3.5,IF(AND(F19&lt;=3.5,M19&gt;=50),"A",IF(AND(F19&lt;=5.25,M19&gt;=35),"B","C")),IF(OR(AND(F19&lt;=4,M19&gt;=150),AND(F19&lt;=3.5,M19&gt;=130)),"A",IF(OR(AND(F19&lt;=4.5,M19&gt;=80),AND(F19&lt;=5.5,M19&gt;=130)),"B","C")))</f>
        <v>C</v>
      </c>
      <c r="F19" s="5">
        <v>6.33</v>
      </c>
      <c r="G19" s="3">
        <v>40</v>
      </c>
      <c r="H19" s="3">
        <v>3</v>
      </c>
      <c r="I19" s="3">
        <v>12</v>
      </c>
      <c r="J19" s="3">
        <v>6</v>
      </c>
      <c r="K19" s="3">
        <v>3</v>
      </c>
      <c r="L19" s="3">
        <v>0.2</v>
      </c>
      <c r="M19" s="6">
        <v>75.333333333333329</v>
      </c>
      <c r="N19" s="3">
        <v>93</v>
      </c>
      <c r="O19" s="3">
        <v>7</v>
      </c>
      <c r="P19" s="3">
        <v>43</v>
      </c>
      <c r="Q19" s="3">
        <v>9</v>
      </c>
      <c r="R19" s="3">
        <v>67</v>
      </c>
      <c r="S19" s="3">
        <v>62</v>
      </c>
      <c r="T19" s="3">
        <v>53</v>
      </c>
      <c r="U19" s="3">
        <v>1.81</v>
      </c>
      <c r="V19" s="3">
        <v>0</v>
      </c>
      <c r="W19" s="3">
        <v>0</v>
      </c>
      <c r="X19" s="3">
        <v>1</v>
      </c>
      <c r="Y19" s="3">
        <v>4</v>
      </c>
      <c r="Z19" s="3">
        <v>365</v>
      </c>
      <c r="AA19" s="3">
        <v>1410</v>
      </c>
      <c r="AB19" s="3">
        <v>0.307</v>
      </c>
      <c r="AC19" s="3">
        <v>24</v>
      </c>
      <c r="AD19" s="3">
        <v>2</v>
      </c>
      <c r="AE19" s="3">
        <v>5</v>
      </c>
      <c r="AF19" s="3">
        <v>5</v>
      </c>
      <c r="AG19" s="3">
        <v>5</v>
      </c>
      <c r="AH19" s="3">
        <v>11</v>
      </c>
      <c r="AI19" s="3">
        <v>0</v>
      </c>
    </row>
    <row r="20" spans="1:35" x14ac:dyDescent="0.3">
      <c r="A20" s="9">
        <f>VLOOKUP(B20&amp;" "&amp;C20,키!$A$1:$B$531,2)</f>
        <v>53</v>
      </c>
      <c r="B20" s="4" t="s">
        <v>210</v>
      </c>
      <c r="C20" s="3" t="s">
        <v>193</v>
      </c>
      <c r="D20" s="13">
        <f>IF(M20/G20&gt;3.5,1,2)</f>
        <v>2</v>
      </c>
      <c r="E20" s="13" t="str">
        <f>IF(M20/G20&lt;3.5,IF(AND(F20&lt;=3.5,M20&gt;=50),"A",IF(AND(F20&lt;=5.25,M20&gt;=35),"B","C")),IF(OR(AND(F20&lt;=4,M20&gt;=150),AND(F20&lt;=3.5,M20&gt;=130)),"A",IF(OR(AND(F20&lt;=4.5,M20&gt;=80),AND(F20&lt;=5.5,M20&gt;=130)),"B","C")))</f>
        <v>C</v>
      </c>
      <c r="F20" s="5">
        <v>6.75</v>
      </c>
      <c r="G20" s="3">
        <v>7</v>
      </c>
      <c r="H20" s="3">
        <v>0</v>
      </c>
      <c r="I20" s="3">
        <v>0</v>
      </c>
      <c r="J20" s="3">
        <v>1</v>
      </c>
      <c r="K20" s="3">
        <v>0</v>
      </c>
      <c r="L20" s="3" t="s">
        <v>21</v>
      </c>
      <c r="M20" s="3">
        <v>8</v>
      </c>
      <c r="N20" s="3">
        <v>14</v>
      </c>
      <c r="O20" s="3">
        <v>1</v>
      </c>
      <c r="P20" s="3">
        <v>3</v>
      </c>
      <c r="Q20" s="3">
        <v>0</v>
      </c>
      <c r="R20" s="3">
        <v>6</v>
      </c>
      <c r="S20" s="3">
        <v>6</v>
      </c>
      <c r="T20" s="3">
        <v>6</v>
      </c>
      <c r="U20" s="3">
        <v>2.13</v>
      </c>
      <c r="V20" s="3">
        <v>0</v>
      </c>
      <c r="W20" s="3">
        <v>0</v>
      </c>
      <c r="X20" s="3">
        <v>0</v>
      </c>
      <c r="Y20" s="3">
        <v>0</v>
      </c>
      <c r="Z20" s="3">
        <v>41</v>
      </c>
      <c r="AA20" s="3">
        <v>155</v>
      </c>
      <c r="AB20" s="3">
        <v>0.36799999999999999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1</v>
      </c>
      <c r="AI20" s="3">
        <v>0</v>
      </c>
    </row>
    <row r="21" spans="1:35" x14ac:dyDescent="0.3">
      <c r="A21" s="9">
        <f>VLOOKUP(B21&amp;" "&amp;C21,키!$A$1:$B$531,2)</f>
        <v>275</v>
      </c>
      <c r="B21" s="4" t="s">
        <v>211</v>
      </c>
      <c r="C21" s="3" t="s">
        <v>193</v>
      </c>
      <c r="D21" s="13">
        <f>IF(M21/G21&gt;3.5,1,2)</f>
        <v>2</v>
      </c>
      <c r="E21" s="13" t="str">
        <f>IF(M21/G21&lt;3.5,IF(AND(F21&lt;=3.5,M21&gt;=50),"A",IF(AND(F21&lt;=5.25,M21&gt;=35),"B","C")),IF(OR(AND(F21&lt;=4,M21&gt;=150),AND(F21&lt;=3.5,M21&gt;=130)),"A",IF(OR(AND(F21&lt;=4.5,M21&gt;=80),AND(F21&lt;=5.5,M21&gt;=130)),"B","C")))</f>
        <v>C</v>
      </c>
      <c r="F21" s="5">
        <v>6.75</v>
      </c>
      <c r="G21" s="3">
        <v>52</v>
      </c>
      <c r="H21" s="3">
        <v>1</v>
      </c>
      <c r="I21" s="3">
        <v>5</v>
      </c>
      <c r="J21" s="3">
        <v>1</v>
      </c>
      <c r="K21" s="3">
        <v>8</v>
      </c>
      <c r="L21" s="3">
        <v>0.16700000000000001</v>
      </c>
      <c r="M21" s="6">
        <v>73.333333333333329</v>
      </c>
      <c r="N21" s="3">
        <v>93</v>
      </c>
      <c r="O21" s="3">
        <v>8</v>
      </c>
      <c r="P21" s="3">
        <v>40</v>
      </c>
      <c r="Q21" s="3">
        <v>4</v>
      </c>
      <c r="R21" s="3">
        <v>57</v>
      </c>
      <c r="S21" s="3">
        <v>61</v>
      </c>
      <c r="T21" s="3">
        <v>55</v>
      </c>
      <c r="U21" s="3">
        <v>1.81</v>
      </c>
      <c r="V21" s="3">
        <v>0</v>
      </c>
      <c r="W21" s="3">
        <v>0</v>
      </c>
      <c r="X21" s="3">
        <v>0</v>
      </c>
      <c r="Y21" s="3">
        <v>1</v>
      </c>
      <c r="Z21" s="3">
        <v>345</v>
      </c>
      <c r="AA21" s="3">
        <v>1409</v>
      </c>
      <c r="AB21" s="3">
        <v>0.314</v>
      </c>
      <c r="AC21" s="3">
        <v>23</v>
      </c>
      <c r="AD21" s="3">
        <v>2</v>
      </c>
      <c r="AE21" s="3">
        <v>4</v>
      </c>
      <c r="AF21" s="3">
        <v>1</v>
      </c>
      <c r="AG21" s="3">
        <v>1</v>
      </c>
      <c r="AH21" s="3">
        <v>5</v>
      </c>
      <c r="AI21" s="3">
        <v>0</v>
      </c>
    </row>
    <row r="22" spans="1:35" x14ac:dyDescent="0.3">
      <c r="A22" s="9">
        <f>VLOOKUP(B22&amp;" "&amp;C22,키!$A$1:$B$531,2)</f>
        <v>304</v>
      </c>
      <c r="B22" s="4" t="s">
        <v>212</v>
      </c>
      <c r="C22" s="3" t="s">
        <v>193</v>
      </c>
      <c r="D22" s="13">
        <f>IF(M22/G22&gt;3.5,1,2)</f>
        <v>2</v>
      </c>
      <c r="E22" s="13" t="str">
        <f>IF(M22/G22&lt;3.5,IF(AND(F22&lt;=3.5,M22&gt;=50),"A",IF(AND(F22&lt;=5.25,M22&gt;=35),"B","C")),IF(OR(AND(F22&lt;=4,M22&gt;=150),AND(F22&lt;=3.5,M22&gt;=130)),"A",IF(OR(AND(F22&lt;=4.5,M22&gt;=80),AND(F22&lt;=5.5,M22&gt;=130)),"B","C")))</f>
        <v>C</v>
      </c>
      <c r="F22" s="5">
        <v>6.75</v>
      </c>
      <c r="G22" s="3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21</v>
      </c>
      <c r="M22" s="3">
        <v>4</v>
      </c>
      <c r="N22" s="3">
        <v>6</v>
      </c>
      <c r="O22" s="3">
        <v>0</v>
      </c>
      <c r="P22" s="3">
        <v>5</v>
      </c>
      <c r="Q22" s="3">
        <v>1</v>
      </c>
      <c r="R22" s="3">
        <v>1</v>
      </c>
      <c r="S22" s="3">
        <v>6</v>
      </c>
      <c r="T22" s="3">
        <v>3</v>
      </c>
      <c r="U22" s="3">
        <v>2.75</v>
      </c>
      <c r="V22" s="3">
        <v>0</v>
      </c>
      <c r="W22" s="3">
        <v>0</v>
      </c>
      <c r="X22" s="3">
        <v>0</v>
      </c>
      <c r="Y22" s="3">
        <v>0</v>
      </c>
      <c r="Z22" s="3">
        <v>25</v>
      </c>
      <c r="AA22" s="3">
        <v>89</v>
      </c>
      <c r="AB22" s="3">
        <v>0.316</v>
      </c>
      <c r="AC22" s="3">
        <v>2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3">
      <c r="A23" s="9">
        <f>VLOOKUP(B23&amp;" "&amp;C23,키!$A$1:$B$531,2)</f>
        <v>495</v>
      </c>
      <c r="B23" s="4" t="s">
        <v>213</v>
      </c>
      <c r="C23" s="3" t="s">
        <v>193</v>
      </c>
      <c r="D23" s="13">
        <f>IF(M23/G23&gt;3.5,1,2)</f>
        <v>2</v>
      </c>
      <c r="E23" s="13" t="str">
        <f>IF(M23/G23&lt;3.5,IF(AND(F23&lt;=3.5,M23&gt;=50),"A",IF(AND(F23&lt;=5.25,M23&gt;=35),"B","C")),IF(OR(AND(F23&lt;=4,M23&gt;=150),AND(F23&lt;=3.5,M23&gt;=130)),"A",IF(OR(AND(F23&lt;=4.5,M23&gt;=80),AND(F23&lt;=5.5,M23&gt;=130)),"B","C")))</f>
        <v>C</v>
      </c>
      <c r="F23" s="5">
        <v>7.15</v>
      </c>
      <c r="G23" s="3">
        <v>12</v>
      </c>
      <c r="H23" s="3">
        <v>2</v>
      </c>
      <c r="I23" s="3">
        <v>3</v>
      </c>
      <c r="J23" s="3">
        <v>0</v>
      </c>
      <c r="K23" s="3">
        <v>1</v>
      </c>
      <c r="L23" s="3">
        <v>0.4</v>
      </c>
      <c r="M23" s="3">
        <v>39</v>
      </c>
      <c r="N23" s="3">
        <v>62</v>
      </c>
      <c r="O23" s="3">
        <v>4</v>
      </c>
      <c r="P23" s="3">
        <v>15</v>
      </c>
      <c r="Q23" s="3">
        <v>4</v>
      </c>
      <c r="R23" s="3">
        <v>23</v>
      </c>
      <c r="S23" s="3">
        <v>36</v>
      </c>
      <c r="T23" s="3">
        <v>31</v>
      </c>
      <c r="U23" s="3">
        <v>1.97</v>
      </c>
      <c r="V23" s="3">
        <v>0</v>
      </c>
      <c r="W23" s="3">
        <v>0</v>
      </c>
      <c r="X23" s="3">
        <v>1</v>
      </c>
      <c r="Y23" s="3">
        <v>0</v>
      </c>
      <c r="Z23" s="3">
        <v>191</v>
      </c>
      <c r="AA23" s="3">
        <v>753</v>
      </c>
      <c r="AB23" s="3">
        <v>0.36899999999999999</v>
      </c>
      <c r="AC23" s="3">
        <v>11</v>
      </c>
      <c r="AD23" s="3">
        <v>1</v>
      </c>
      <c r="AE23" s="3">
        <v>2</v>
      </c>
      <c r="AF23" s="3">
        <v>2</v>
      </c>
      <c r="AG23" s="3">
        <v>0</v>
      </c>
      <c r="AH23" s="3">
        <v>3</v>
      </c>
      <c r="AI23" s="3">
        <v>0</v>
      </c>
    </row>
    <row r="24" spans="1:35" x14ac:dyDescent="0.3">
      <c r="A24" s="9">
        <f>VLOOKUP(B24&amp;" "&amp;C24,키!$A$1:$B$531,2)</f>
        <v>331</v>
      </c>
      <c r="B24" s="4" t="s">
        <v>214</v>
      </c>
      <c r="C24" s="3" t="s">
        <v>193</v>
      </c>
      <c r="D24" s="13">
        <f>IF(M24/G24&gt;3.5,1,2)</f>
        <v>2</v>
      </c>
      <c r="E24" s="13" t="str">
        <f>IF(M24/G24&lt;3.5,IF(AND(F24&lt;=3.5,M24&gt;=50),"A",IF(AND(F24&lt;=5.25,M24&gt;=35),"B","C")),IF(OR(AND(F24&lt;=4,M24&gt;=150),AND(F24&lt;=3.5,M24&gt;=130)),"A",IF(OR(AND(F24&lt;=4.5,M24&gt;=80),AND(F24&lt;=5.5,M24&gt;=130)),"B","C")))</f>
        <v>C</v>
      </c>
      <c r="F24" s="5">
        <v>7.99</v>
      </c>
      <c r="G24" s="3">
        <v>16</v>
      </c>
      <c r="H24" s="3">
        <v>0</v>
      </c>
      <c r="I24" s="3">
        <v>0</v>
      </c>
      <c r="J24" s="3">
        <v>0</v>
      </c>
      <c r="K24" s="3">
        <v>0</v>
      </c>
      <c r="L24" s="3" t="s">
        <v>21</v>
      </c>
      <c r="M24" s="6">
        <v>32.666666666666664</v>
      </c>
      <c r="N24" s="3">
        <v>55</v>
      </c>
      <c r="O24" s="3">
        <v>7</v>
      </c>
      <c r="P24" s="3">
        <v>10</v>
      </c>
      <c r="Q24" s="3">
        <v>0</v>
      </c>
      <c r="R24" s="3">
        <v>24</v>
      </c>
      <c r="S24" s="3">
        <v>32</v>
      </c>
      <c r="T24" s="3">
        <v>29</v>
      </c>
      <c r="U24" s="3">
        <v>1.99</v>
      </c>
      <c r="V24" s="3">
        <v>0</v>
      </c>
      <c r="W24" s="3">
        <v>0</v>
      </c>
      <c r="X24" s="3">
        <v>0</v>
      </c>
      <c r="Y24" s="3">
        <v>0</v>
      </c>
      <c r="Z24" s="3">
        <v>160</v>
      </c>
      <c r="AA24" s="3">
        <v>623</v>
      </c>
      <c r="AB24" s="3">
        <v>0.379</v>
      </c>
      <c r="AC24" s="3">
        <v>15</v>
      </c>
      <c r="AD24" s="3">
        <v>0</v>
      </c>
      <c r="AE24" s="3">
        <v>1</v>
      </c>
      <c r="AF24" s="3">
        <v>4</v>
      </c>
      <c r="AG24" s="3">
        <v>0</v>
      </c>
      <c r="AH24" s="3">
        <v>1</v>
      </c>
      <c r="AI24" s="3">
        <v>0</v>
      </c>
    </row>
    <row r="25" spans="1:35" x14ac:dyDescent="0.3">
      <c r="A25" s="9">
        <f>VLOOKUP(B25&amp;" "&amp;C25,키!$A$1:$B$531,2)</f>
        <v>439</v>
      </c>
      <c r="B25" s="4" t="s">
        <v>215</v>
      </c>
      <c r="C25" s="3" t="s">
        <v>193</v>
      </c>
      <c r="D25" s="13">
        <f>IF(M25/G25&gt;3.5,1,2)</f>
        <v>2</v>
      </c>
      <c r="E25" s="13" t="str">
        <f>IF(M25/G25&lt;3.5,IF(AND(F25&lt;=3.5,M25&gt;=50),"A",IF(AND(F25&lt;=5.25,M25&gt;=35),"B","C")),IF(OR(AND(F25&lt;=4,M25&gt;=150),AND(F25&lt;=3.5,M25&gt;=130)),"A",IF(OR(AND(F25&lt;=4.5,M25&gt;=80),AND(F25&lt;=5.5,M25&gt;=130)),"B","C")))</f>
        <v>C</v>
      </c>
      <c r="F25" s="5">
        <v>8.61</v>
      </c>
      <c r="G25" s="3">
        <v>38</v>
      </c>
      <c r="H25" s="3">
        <v>2</v>
      </c>
      <c r="I25" s="3">
        <v>0</v>
      </c>
      <c r="J25" s="3">
        <v>0</v>
      </c>
      <c r="K25" s="3">
        <v>4</v>
      </c>
      <c r="L25" s="3">
        <v>1</v>
      </c>
      <c r="M25" s="6">
        <v>38.666666666666664</v>
      </c>
      <c r="N25" s="3">
        <v>59</v>
      </c>
      <c r="O25" s="3">
        <v>5</v>
      </c>
      <c r="P25" s="3">
        <v>27</v>
      </c>
      <c r="Q25" s="3">
        <v>3</v>
      </c>
      <c r="R25" s="3">
        <v>31</v>
      </c>
      <c r="S25" s="3">
        <v>37</v>
      </c>
      <c r="T25" s="3">
        <v>37</v>
      </c>
      <c r="U25" s="3">
        <v>2.2200000000000002</v>
      </c>
      <c r="V25" s="3">
        <v>0</v>
      </c>
      <c r="W25" s="3">
        <v>0</v>
      </c>
      <c r="X25" s="3">
        <v>0</v>
      </c>
      <c r="Y25" s="3">
        <v>0</v>
      </c>
      <c r="Z25" s="3">
        <v>196</v>
      </c>
      <c r="AA25" s="3">
        <v>728</v>
      </c>
      <c r="AB25" s="3">
        <v>0.371</v>
      </c>
      <c r="AC25" s="3">
        <v>13</v>
      </c>
      <c r="AD25" s="3">
        <v>2</v>
      </c>
      <c r="AE25" s="3">
        <v>5</v>
      </c>
      <c r="AF25" s="3">
        <v>2</v>
      </c>
      <c r="AG25" s="3">
        <v>0</v>
      </c>
      <c r="AH25" s="3">
        <v>6</v>
      </c>
      <c r="AI25" s="3">
        <v>0</v>
      </c>
    </row>
    <row r="26" spans="1:35" x14ac:dyDescent="0.3">
      <c r="A26" s="9">
        <f>VLOOKUP(B26&amp;" "&amp;C26,키!$A$1:$B$531,2)</f>
        <v>475</v>
      </c>
      <c r="B26" s="4" t="s">
        <v>216</v>
      </c>
      <c r="C26" s="3" t="s">
        <v>193</v>
      </c>
      <c r="D26" s="13">
        <f>IF(M26/G26&gt;3.5,1,2)</f>
        <v>2</v>
      </c>
      <c r="E26" s="13" t="str">
        <f>IF(M26/G26&lt;3.5,IF(AND(F26&lt;=3.5,M26&gt;=50),"A",IF(AND(F26&lt;=5.25,M26&gt;=35),"B","C")),IF(OR(AND(F26&lt;=4,M26&gt;=150),AND(F26&lt;=3.5,M26&gt;=130)),"A",IF(OR(AND(F26&lt;=4.5,M26&gt;=80),AND(F26&lt;=5.5,M26&gt;=130)),"B","C")))</f>
        <v>C</v>
      </c>
      <c r="F26" s="5">
        <v>8.68</v>
      </c>
      <c r="G26" s="3">
        <v>10</v>
      </c>
      <c r="H26" s="3">
        <v>0</v>
      </c>
      <c r="I26" s="3">
        <v>0</v>
      </c>
      <c r="J26" s="3">
        <v>0</v>
      </c>
      <c r="K26" s="3">
        <v>0</v>
      </c>
      <c r="L26" s="3" t="s">
        <v>21</v>
      </c>
      <c r="M26" s="6">
        <v>9.3333333333333339</v>
      </c>
      <c r="N26" s="3">
        <v>12</v>
      </c>
      <c r="O26" s="3">
        <v>1</v>
      </c>
      <c r="P26" s="3">
        <v>4</v>
      </c>
      <c r="Q26" s="3">
        <v>0</v>
      </c>
      <c r="R26" s="3">
        <v>11</v>
      </c>
      <c r="S26" s="3">
        <v>9</v>
      </c>
      <c r="T26" s="3">
        <v>9</v>
      </c>
      <c r="U26" s="3">
        <v>1.71</v>
      </c>
      <c r="V26" s="3">
        <v>0</v>
      </c>
      <c r="W26" s="3">
        <v>0</v>
      </c>
      <c r="X26" s="3">
        <v>0</v>
      </c>
      <c r="Y26" s="3">
        <v>0</v>
      </c>
      <c r="Z26" s="3">
        <v>43</v>
      </c>
      <c r="AA26" s="3">
        <v>180</v>
      </c>
      <c r="AB26" s="3">
        <v>0.308</v>
      </c>
      <c r="AC26" s="3">
        <v>3</v>
      </c>
      <c r="AD26" s="3">
        <v>1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3">
      <c r="A27" s="9">
        <f>VLOOKUP(B27&amp;" "&amp;C27,키!$A$1:$B$531,2)</f>
        <v>148</v>
      </c>
      <c r="B27" s="4" t="s">
        <v>217</v>
      </c>
      <c r="C27" s="3" t="s">
        <v>193</v>
      </c>
      <c r="D27" s="13">
        <f>IF(M27/G27&gt;3.5,1,2)</f>
        <v>2</v>
      </c>
      <c r="E27" s="13" t="str">
        <f>IF(M27/G27&lt;3.5,IF(AND(F27&lt;=3.5,M27&gt;=50),"A",IF(AND(F27&lt;=5.25,M27&gt;=35),"B","C")),IF(OR(AND(F27&lt;=4,M27&gt;=150),AND(F27&lt;=3.5,M27&gt;=130)),"A",IF(OR(AND(F27&lt;=4.5,M27&gt;=80),AND(F27&lt;=5.5,M27&gt;=130)),"B","C")))</f>
        <v>C</v>
      </c>
      <c r="F27" s="5">
        <v>10.8</v>
      </c>
      <c r="G27" s="3">
        <v>5</v>
      </c>
      <c r="H27" s="3">
        <v>0</v>
      </c>
      <c r="I27" s="3">
        <v>0</v>
      </c>
      <c r="J27" s="3">
        <v>0</v>
      </c>
      <c r="K27" s="3">
        <v>0</v>
      </c>
      <c r="L27" s="3" t="s">
        <v>21</v>
      </c>
      <c r="M27" s="6">
        <v>8.3333333333333339</v>
      </c>
      <c r="N27" s="3">
        <v>13</v>
      </c>
      <c r="O27" s="3">
        <v>1</v>
      </c>
      <c r="P27" s="3">
        <v>3</v>
      </c>
      <c r="Q27" s="3">
        <v>0</v>
      </c>
      <c r="R27" s="3">
        <v>3</v>
      </c>
      <c r="S27" s="3">
        <v>10</v>
      </c>
      <c r="T27" s="3">
        <v>10</v>
      </c>
      <c r="U27" s="3">
        <v>1.92</v>
      </c>
      <c r="V27" s="3">
        <v>0</v>
      </c>
      <c r="W27" s="3">
        <v>0</v>
      </c>
      <c r="X27" s="3">
        <v>0</v>
      </c>
      <c r="Y27" s="3">
        <v>0</v>
      </c>
      <c r="Z27" s="3">
        <v>40</v>
      </c>
      <c r="AA27" s="3">
        <v>145</v>
      </c>
      <c r="AB27" s="3">
        <v>0.35099999999999998</v>
      </c>
      <c r="AC27" s="3">
        <v>3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3">
      <c r="A28" s="9">
        <f>VLOOKUP(B28&amp;" "&amp;C28,키!$A$1:$B$531,2)</f>
        <v>462</v>
      </c>
      <c r="B28" s="4" t="s">
        <v>218</v>
      </c>
      <c r="C28" s="3" t="s">
        <v>193</v>
      </c>
      <c r="D28" s="13">
        <f>IF(M28/G28&gt;3.5,1,2)</f>
        <v>2</v>
      </c>
      <c r="E28" s="13" t="str">
        <f>IF(M28/G28&lt;3.5,IF(AND(F28&lt;=3.5,M28&gt;=50),"A",IF(AND(F28&lt;=5.25,M28&gt;=35),"B","C")),IF(OR(AND(F28&lt;=4,M28&gt;=150),AND(F28&lt;=3.5,M28&gt;=130)),"A",IF(OR(AND(F28&lt;=4.5,M28&gt;=80),AND(F28&lt;=5.5,M28&gt;=130)),"B","C")))</f>
        <v>C</v>
      </c>
      <c r="F28" s="5">
        <v>27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 t="s">
        <v>21</v>
      </c>
      <c r="M28" s="6">
        <v>0.33333333333333331</v>
      </c>
      <c r="N28" s="3">
        <v>2</v>
      </c>
      <c r="O28" s="3">
        <v>0</v>
      </c>
      <c r="P28" s="3">
        <v>2</v>
      </c>
      <c r="Q28" s="3">
        <v>0</v>
      </c>
      <c r="R28" s="3">
        <v>0</v>
      </c>
      <c r="S28" s="3">
        <v>1</v>
      </c>
      <c r="T28" s="3">
        <v>1</v>
      </c>
      <c r="U28" s="3">
        <v>12</v>
      </c>
      <c r="V28" s="3">
        <v>0</v>
      </c>
      <c r="W28" s="3">
        <v>0</v>
      </c>
      <c r="X28" s="3">
        <v>0</v>
      </c>
      <c r="Y28" s="3">
        <v>0</v>
      </c>
      <c r="Z28" s="3">
        <v>4</v>
      </c>
      <c r="AA28" s="3">
        <v>19</v>
      </c>
      <c r="AB28" s="3">
        <v>1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</sheetData>
  <autoFilter ref="A1:AI28">
    <sortState ref="A2:AI28">
      <sortCondition ref="E1:E28"/>
    </sortState>
  </autoFilter>
  <phoneticPr fontId="4" type="noConversion"/>
  <hyperlinks>
    <hyperlink ref="F1" r:id="rId1" tooltip="평균자책점" display="javascript:sort('ERA_RT');"/>
    <hyperlink ref="H1" r:id="rId2" tooltip="승리" display="javascript:sort('W_CN');"/>
    <hyperlink ref="I1" r:id="rId3" tooltip="패배" display="javascript:sort('L_CN');"/>
    <hyperlink ref="J1" r:id="rId4" tooltip="세이브" display="javascript:sort('SV_CN');"/>
    <hyperlink ref="K1" r:id="rId5" tooltip="홀드" display="javascript:sort('HOLD_CN');"/>
    <hyperlink ref="L1" r:id="rId6" tooltip="승률" display="javascript:sort('WRA_RT');"/>
    <hyperlink ref="M1" r:id="rId7" tooltip="이닝" display="javascript:sort('INN2_CN');"/>
    <hyperlink ref="N1" r:id="rId8" tooltip="피안타" display="javascript:sort('HIT_CN');"/>
    <hyperlink ref="O1" r:id="rId9" tooltip="홈런" display="javascript:sort('HR_CN');"/>
    <hyperlink ref="P1" r:id="rId10" tooltip="볼넷" display="javascript:sort('BB_CN');"/>
    <hyperlink ref="Q1" r:id="rId11" tooltip="사구" display="javascript:sort('HP_CN');"/>
    <hyperlink ref="R1" r:id="rId12" tooltip="삼진" display="javascript:sort('KK_CN');"/>
    <hyperlink ref="S1" r:id="rId13" tooltip="실점" display="javascript:sort('R_CN');"/>
    <hyperlink ref="T1" r:id="rId14" tooltip="자책점" display="javascript:sort('ER_CN');"/>
    <hyperlink ref="U1" r:id="rId15" tooltip="이닝당 출루허용률" display="javascript:sort('WHIP_RT');"/>
    <hyperlink ref="B11" r:id="rId16" display="http://www.koreabaseball.com/Record/Player/PitcherDetail/Basic.aspx?playerId=65042"/>
    <hyperlink ref="B4" r:id="rId17" display="http://www.koreabaseball.com/Record/Player/PitcherDetail/Basic.aspx?playerId=79191"/>
    <hyperlink ref="B2" r:id="rId18" display="http://www.koreabaseball.com/Record/Player/PitcherDetail/Basic.aspx?playerId=65331"/>
    <hyperlink ref="B5" r:id="rId19" display="http://www.koreabaseball.com/Record/Player/PitcherDetail/Basic.aspx?playerId=65062"/>
    <hyperlink ref="B3" r:id="rId20" display="http://www.koreabaseball.com/Record/Player/PitcherDetail/Basic.aspx?playerId=65060"/>
    <hyperlink ref="B6" r:id="rId21" display="http://www.koreabaseball.com/Record/Player/PitcherDetail/Basic.aspx?playerId=65057"/>
    <hyperlink ref="B12" r:id="rId22" display="http://www.koreabaseball.com/Record/Player/PitcherDetail/Basic.aspx?playerId=66047"/>
    <hyperlink ref="B7" r:id="rId23" display="http://www.koreabaseball.com/Record/Retire/Pitcher.aspx?playerId=66049"/>
    <hyperlink ref="B13" r:id="rId24" display="http://www.koreabaseball.com/Record/Player/PitcherDetail/Basic.aspx?playerId=99563"/>
    <hyperlink ref="B14" r:id="rId25" display="http://www.koreabaseball.com/Record/Player/PitcherDetail/Basic.aspx?playerId=64017"/>
    <hyperlink ref="B15" r:id="rId26" display="http://www.koreabaseball.com/Record/Player/PitcherDetail/Basic.aspx?playerId=64001"/>
    <hyperlink ref="B16" r:id="rId27" display="http://www.koreabaseball.com/Record/Player/PitcherDetail/Basic.aspx?playerId=65058"/>
    <hyperlink ref="B8" r:id="rId28" display="http://www.koreabaseball.com/Record/Retire/Pitcher.aspx?playerId=67845"/>
    <hyperlink ref="B17" r:id="rId29" display="http://www.koreabaseball.com/Record/Player/PitcherDetail/Basic.aspx?playerId=64041"/>
    <hyperlink ref="B18" r:id="rId30" display="http://www.koreabaseball.com/Record/Player/PitcherDetail/Basic.aspx?playerId=75149"/>
    <hyperlink ref="B9" r:id="rId31" display="http://www.koreabaseball.com/Record/Retire/Pitcher.aspx?playerId=66050"/>
    <hyperlink ref="B19" r:id="rId32" display="http://www.koreabaseball.com/Record/Player/PitcherDetail/Basic.aspx?playerId=77318"/>
    <hyperlink ref="B20" r:id="rId33" display="http://www.koreabaseball.com/Record/Player/PitcherDetail/Basic.aspx?playerId=65048"/>
    <hyperlink ref="B21" r:id="rId34" display="http://www.koreabaseball.com/Record/Player/PitcherDetail/Basic.aspx?playerId=65056"/>
    <hyperlink ref="B22" r:id="rId35" display="http://www.koreabaseball.com/Record/Player/PitcherDetail/Basic.aspx?playerId=75730"/>
    <hyperlink ref="B23" r:id="rId36" display="http://www.koreabaseball.com/Record/Retire/Pitcher.aspx?playerId=66032"/>
    <hyperlink ref="B10" r:id="rId37" display="http://www.koreabaseball.com/Record/Player/PitcherDetail/Basic.aspx?playerId=60264"/>
    <hyperlink ref="B24" r:id="rId38" display="http://www.koreabaseball.com/Record/Player/PitcherDetail/Basic.aspx?playerId=77563"/>
    <hyperlink ref="B25" r:id="rId39" display="http://www.koreabaseball.com/Record/Player/PitcherDetail/Basic.aspx?playerId=65067"/>
    <hyperlink ref="B26" r:id="rId40" display="http://www.koreabaseball.com/Record/Player/PitcherDetail/Basic.aspx?playerId=60848"/>
    <hyperlink ref="B27" r:id="rId41" display="http://www.koreabaseball.com/Record/Player/PitcherDetail/Basic.aspx?playerId=64029"/>
    <hyperlink ref="B28" r:id="rId42" display="http://www.koreabaseball.com/Record/Player/PitcherDetail/Basic.aspx?playerId=61929"/>
    <hyperlink ref="V1" r:id="rId43" tooltip="완투" display="javascript:sort('CG_CN');"/>
    <hyperlink ref="W1" r:id="rId44" tooltip="완봉" display="javascript:sort('SHO_CN');"/>
    <hyperlink ref="X1" r:id="rId45" tooltip="퀄리티스타트" display="javascript:sort('QS_CN');"/>
    <hyperlink ref="Y1" r:id="rId46" tooltip="블론세이브" display="javascript:sort('BS_CN');"/>
    <hyperlink ref="Z1" r:id="rId47" tooltip="타자수" display="javascript:sort('PA_CN');"/>
    <hyperlink ref="AA1" r:id="rId48" tooltip="투구수" display="javascript:sort('PIT_CN');"/>
    <hyperlink ref="AB1" r:id="rId49" tooltip="피안타율" display="javascript:sort('OAVG_RT');"/>
    <hyperlink ref="AC1" r:id="rId50" tooltip="2루타" display="javascript:sort('H2_CN');"/>
    <hyperlink ref="AD1" r:id="rId51" tooltip="3루타" display="javascript:sort('H3_CN');"/>
    <hyperlink ref="AE1" r:id="rId52" tooltip="희생번트" display="javascript:sort('SH_CN');"/>
    <hyperlink ref="AF1" r:id="rId53" tooltip="희생플라이" display="javascript:sort('SF_CN');"/>
    <hyperlink ref="AG1" r:id="rId54" tooltip="고의4구" display="javascript:sort('IB_CN');"/>
    <hyperlink ref="AH1" r:id="rId55" tooltip="폭투" display="javascript:sort('WP_CN');"/>
    <hyperlink ref="AI1" r:id="rId56" tooltip="보크" display="javascript:sort('BK_CN');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workbookViewId="0">
      <selection activeCell="A2" sqref="A2:XFD28"/>
    </sheetView>
  </sheetViews>
  <sheetFormatPr defaultRowHeight="16.5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</row>
    <row r="2" spans="1:35" x14ac:dyDescent="0.3">
      <c r="A2" s="9">
        <f>VLOOKUP(B2&amp;" "&amp;C2,키!$A$1:$B$531,2)</f>
        <v>146</v>
      </c>
      <c r="B2" s="4" t="s">
        <v>226</v>
      </c>
      <c r="C2" s="3" t="s">
        <v>220</v>
      </c>
      <c r="D2" s="13">
        <f>IF(M2/G2&gt;3.5,1,2)</f>
        <v>1</v>
      </c>
      <c r="E2" s="13" t="str">
        <f>IF(M2/G2&lt;3.5,IF(AND(F2&lt;=3.5,M2&gt;=50),"A",IF(AND(F2&lt;=5.25,M2&gt;=35),"B","C")),IF(OR(AND(F2&lt;=4,M2&gt;=150),AND(F2&lt;=3.5,M2&gt;=130)),"A",IF(OR(AND(F2&lt;=4.5,M2&gt;=80),AND(F2&lt;=5.5,M2&gt;=130)),"B","C")))</f>
        <v>B</v>
      </c>
      <c r="F2" s="5">
        <v>4.3</v>
      </c>
      <c r="G2" s="3">
        <v>29</v>
      </c>
      <c r="H2" s="3">
        <v>13</v>
      </c>
      <c r="I2" s="3">
        <v>11</v>
      </c>
      <c r="J2" s="3">
        <v>0</v>
      </c>
      <c r="K2" s="3">
        <v>0</v>
      </c>
      <c r="L2" s="3">
        <v>0.54200000000000004</v>
      </c>
      <c r="M2" s="6">
        <v>161.33333333333334</v>
      </c>
      <c r="N2" s="3">
        <v>152</v>
      </c>
      <c r="O2" s="3">
        <v>14</v>
      </c>
      <c r="P2" s="3">
        <v>70</v>
      </c>
      <c r="Q2" s="3">
        <v>21</v>
      </c>
      <c r="R2" s="3">
        <v>138</v>
      </c>
      <c r="S2" s="3">
        <v>83</v>
      </c>
      <c r="T2" s="3">
        <v>77</v>
      </c>
      <c r="U2" s="3">
        <v>1.38</v>
      </c>
      <c r="V2" s="3">
        <v>1</v>
      </c>
      <c r="W2" s="3">
        <v>1</v>
      </c>
      <c r="X2" s="3">
        <v>14</v>
      </c>
      <c r="Y2" s="3">
        <v>0</v>
      </c>
      <c r="Z2" s="3">
        <v>701</v>
      </c>
      <c r="AA2" s="3">
        <v>2743</v>
      </c>
      <c r="AB2" s="3">
        <v>0.255</v>
      </c>
      <c r="AC2" s="3">
        <v>25</v>
      </c>
      <c r="AD2" s="3">
        <v>0</v>
      </c>
      <c r="AE2" s="3">
        <v>5</v>
      </c>
      <c r="AF2" s="3">
        <v>8</v>
      </c>
      <c r="AG2" s="3">
        <v>0</v>
      </c>
      <c r="AH2" s="3">
        <v>13</v>
      </c>
      <c r="AI2" s="3">
        <v>0</v>
      </c>
    </row>
    <row r="3" spans="1:35" x14ac:dyDescent="0.3">
      <c r="A3" s="9">
        <f>VLOOKUP(B3&amp;" "&amp;C3,키!$A$1:$B$531,2)</f>
        <v>288</v>
      </c>
      <c r="B3" s="4" t="s">
        <v>229</v>
      </c>
      <c r="C3" s="3" t="s">
        <v>220</v>
      </c>
      <c r="D3" s="13">
        <f>IF(M3/G3&gt;3.5,1,2)</f>
        <v>1</v>
      </c>
      <c r="E3" s="13" t="str">
        <f>IF(M3/G3&lt;3.5,IF(AND(F3&lt;=3.5,M3&gt;=50),"A",IF(AND(F3&lt;=5.25,M3&gt;=35),"B","C")),IF(OR(AND(F3&lt;=4,M3&gt;=150),AND(F3&lt;=3.5,M3&gt;=130)),"A",IF(OR(AND(F3&lt;=4.5,M3&gt;=80),AND(F3&lt;=5.5,M3&gt;=130)),"B","C")))</f>
        <v>B</v>
      </c>
      <c r="F3" s="5">
        <v>4.91</v>
      </c>
      <c r="G3" s="3">
        <v>28</v>
      </c>
      <c r="H3" s="3">
        <v>6</v>
      </c>
      <c r="I3" s="3">
        <v>11</v>
      </c>
      <c r="J3" s="3">
        <v>0</v>
      </c>
      <c r="K3" s="3">
        <v>1</v>
      </c>
      <c r="L3" s="3">
        <v>0.35299999999999998</v>
      </c>
      <c r="M3" s="13">
        <v>132</v>
      </c>
      <c r="N3" s="3">
        <v>166</v>
      </c>
      <c r="O3" s="3">
        <v>16</v>
      </c>
      <c r="P3" s="3">
        <v>36</v>
      </c>
      <c r="Q3" s="3">
        <v>18</v>
      </c>
      <c r="R3" s="3">
        <v>81</v>
      </c>
      <c r="S3" s="3">
        <v>89</v>
      </c>
      <c r="T3" s="3">
        <v>72</v>
      </c>
      <c r="U3" s="3">
        <v>1.53</v>
      </c>
      <c r="V3" s="3">
        <v>1</v>
      </c>
      <c r="W3" s="3">
        <v>1</v>
      </c>
      <c r="X3" s="3">
        <v>11</v>
      </c>
      <c r="Y3" s="3">
        <v>0</v>
      </c>
      <c r="Z3" s="3">
        <v>599</v>
      </c>
      <c r="AA3" s="3">
        <v>2092</v>
      </c>
      <c r="AB3" s="3">
        <v>0.309</v>
      </c>
      <c r="AC3" s="3">
        <v>30</v>
      </c>
      <c r="AD3" s="3">
        <v>0</v>
      </c>
      <c r="AE3" s="3">
        <v>3</v>
      </c>
      <c r="AF3" s="3">
        <v>4</v>
      </c>
      <c r="AG3" s="3">
        <v>1</v>
      </c>
      <c r="AH3" s="3">
        <v>1</v>
      </c>
      <c r="AI3" s="3">
        <v>0</v>
      </c>
    </row>
    <row r="4" spans="1:35" x14ac:dyDescent="0.3">
      <c r="A4" s="9">
        <f>VLOOKUP(B4&amp;" "&amp;C4,키!$A$1:$B$531,2)</f>
        <v>235</v>
      </c>
      <c r="B4" s="4" t="s">
        <v>232</v>
      </c>
      <c r="C4" s="3" t="s">
        <v>220</v>
      </c>
      <c r="D4" s="13">
        <f>IF(M4/G4&gt;3.5,1,2)</f>
        <v>1</v>
      </c>
      <c r="E4" s="13" t="str">
        <f>IF(M4/G4&lt;3.5,IF(AND(F4&lt;=3.5,M4&gt;=50),"A",IF(AND(F4&lt;=5.25,M4&gt;=35),"B","C")),IF(OR(AND(F4&lt;=4,M4&gt;=150),AND(F4&lt;=3.5,M4&gt;=130)),"A",IF(OR(AND(F4&lt;=4.5,M4&gt;=80),AND(F4&lt;=5.5,M4&gt;=130)),"B","C")))</f>
        <v>B</v>
      </c>
      <c r="F4" s="5">
        <v>5.16</v>
      </c>
      <c r="G4" s="3">
        <v>33</v>
      </c>
      <c r="H4" s="3">
        <v>10</v>
      </c>
      <c r="I4" s="3">
        <v>9</v>
      </c>
      <c r="J4" s="3">
        <v>0</v>
      </c>
      <c r="K4" s="3">
        <v>0</v>
      </c>
      <c r="L4" s="3">
        <v>0.52600000000000002</v>
      </c>
      <c r="M4" s="3">
        <v>199</v>
      </c>
      <c r="N4" s="3">
        <v>258</v>
      </c>
      <c r="O4" s="3">
        <v>12</v>
      </c>
      <c r="P4" s="3">
        <v>38</v>
      </c>
      <c r="Q4" s="3">
        <v>9</v>
      </c>
      <c r="R4" s="3">
        <v>107</v>
      </c>
      <c r="S4" s="3">
        <v>121</v>
      </c>
      <c r="T4" s="3">
        <v>114</v>
      </c>
      <c r="U4" s="3">
        <v>1.49</v>
      </c>
      <c r="V4" s="3">
        <v>0</v>
      </c>
      <c r="W4" s="3">
        <v>0</v>
      </c>
      <c r="X4" s="3">
        <v>17</v>
      </c>
      <c r="Y4" s="3">
        <v>0</v>
      </c>
      <c r="Z4" s="3">
        <v>870</v>
      </c>
      <c r="AA4" s="3">
        <v>3166</v>
      </c>
      <c r="AB4" s="3">
        <v>0.31900000000000001</v>
      </c>
      <c r="AC4" s="3">
        <v>47</v>
      </c>
      <c r="AD4" s="3">
        <v>8</v>
      </c>
      <c r="AE4" s="3">
        <v>11</v>
      </c>
      <c r="AF4" s="3">
        <v>4</v>
      </c>
      <c r="AG4" s="3">
        <v>2</v>
      </c>
      <c r="AH4" s="3">
        <v>6</v>
      </c>
      <c r="AI4" s="3">
        <v>0</v>
      </c>
    </row>
    <row r="5" spans="1:35" x14ac:dyDescent="0.3">
      <c r="A5" s="9">
        <f>VLOOKUP(B5&amp;" "&amp;C5,키!$A$1:$B$531,2)</f>
        <v>113</v>
      </c>
      <c r="B5" s="4" t="s">
        <v>224</v>
      </c>
      <c r="C5" s="3" t="s">
        <v>220</v>
      </c>
      <c r="D5" s="13">
        <f>IF(M5/G5&gt;3.5,1,2)</f>
        <v>2</v>
      </c>
      <c r="E5" s="13" t="str">
        <f>IF(M5/G5&lt;3.5,IF(AND(F5&lt;=3.5,M5&gt;=50),"A",IF(AND(F5&lt;=5.25,M5&gt;=35),"B","C")),IF(OR(AND(F5&lt;=4,M5&gt;=150),AND(F5&lt;=3.5,M5&gt;=130)),"A",IF(OR(AND(F5&lt;=4.5,M5&gt;=80),AND(F5&lt;=5.5,M5&gt;=130)),"B","C")))</f>
        <v>B</v>
      </c>
      <c r="F5" s="5">
        <v>3.57</v>
      </c>
      <c r="G5" s="3">
        <v>51</v>
      </c>
      <c r="H5" s="3">
        <v>3</v>
      </c>
      <c r="I5" s="3">
        <v>4</v>
      </c>
      <c r="J5" s="3">
        <v>0</v>
      </c>
      <c r="K5" s="3">
        <v>17</v>
      </c>
      <c r="L5" s="3">
        <v>0.42899999999999999</v>
      </c>
      <c r="M5" s="3">
        <v>63</v>
      </c>
      <c r="N5" s="3">
        <v>52</v>
      </c>
      <c r="O5" s="3">
        <v>9</v>
      </c>
      <c r="P5" s="3">
        <v>18</v>
      </c>
      <c r="Q5" s="3">
        <v>5</v>
      </c>
      <c r="R5" s="3">
        <v>56</v>
      </c>
      <c r="S5" s="3">
        <v>25</v>
      </c>
      <c r="T5" s="3">
        <v>25</v>
      </c>
      <c r="U5" s="3">
        <v>1.1100000000000001</v>
      </c>
      <c r="V5" s="3">
        <v>0</v>
      </c>
      <c r="W5" s="3">
        <v>0</v>
      </c>
      <c r="X5" s="3">
        <v>0</v>
      </c>
      <c r="Y5" s="3">
        <v>1</v>
      </c>
      <c r="Z5" s="3">
        <v>258</v>
      </c>
      <c r="AA5" s="3">
        <v>1049</v>
      </c>
      <c r="AB5" s="3">
        <v>0.22500000000000001</v>
      </c>
      <c r="AC5" s="3">
        <v>10</v>
      </c>
      <c r="AD5" s="3">
        <v>1</v>
      </c>
      <c r="AE5" s="3">
        <v>2</v>
      </c>
      <c r="AF5" s="3">
        <v>2</v>
      </c>
      <c r="AG5" s="3">
        <v>3</v>
      </c>
      <c r="AH5" s="3">
        <v>4</v>
      </c>
      <c r="AI5" s="3">
        <v>0</v>
      </c>
    </row>
    <row r="6" spans="1:35" x14ac:dyDescent="0.3">
      <c r="A6" s="9">
        <f>VLOOKUP(B6&amp;" "&amp;C6,키!$A$1:$B$531,2)</f>
        <v>383</v>
      </c>
      <c r="B6" s="4" t="s">
        <v>225</v>
      </c>
      <c r="C6" s="3" t="s">
        <v>220</v>
      </c>
      <c r="D6" s="13">
        <f>IF(M6/G6&gt;3.5,1,2)</f>
        <v>2</v>
      </c>
      <c r="E6" s="13" t="str">
        <f>IF(M6/G6&lt;3.5,IF(AND(F6&lt;=3.5,M6&gt;=50),"A",IF(AND(F6&lt;=5.25,M6&gt;=35),"B","C")),IF(OR(AND(F6&lt;=4,M6&gt;=150),AND(F6&lt;=3.5,M6&gt;=130)),"A",IF(OR(AND(F6&lt;=4.5,M6&gt;=80),AND(F6&lt;=5.5,M6&gt;=130)),"B","C")))</f>
        <v>B</v>
      </c>
      <c r="F6" s="5">
        <v>3.82</v>
      </c>
      <c r="G6" s="3">
        <v>67</v>
      </c>
      <c r="H6" s="3">
        <v>3</v>
      </c>
      <c r="I6" s="3">
        <v>8</v>
      </c>
      <c r="J6" s="3">
        <v>28</v>
      </c>
      <c r="K6" s="3">
        <v>0</v>
      </c>
      <c r="L6" s="3">
        <v>0.27300000000000002</v>
      </c>
      <c r="M6" s="6">
        <v>70.666666666666671</v>
      </c>
      <c r="N6" s="3">
        <v>73</v>
      </c>
      <c r="O6" s="3">
        <v>5</v>
      </c>
      <c r="P6" s="3">
        <v>36</v>
      </c>
      <c r="Q6" s="3">
        <v>6</v>
      </c>
      <c r="R6" s="3">
        <v>87</v>
      </c>
      <c r="S6" s="3">
        <v>31</v>
      </c>
      <c r="T6" s="3">
        <v>30</v>
      </c>
      <c r="U6" s="3">
        <v>1.54</v>
      </c>
      <c r="V6" s="3">
        <v>0</v>
      </c>
      <c r="W6" s="3">
        <v>0</v>
      </c>
      <c r="X6" s="3">
        <v>0</v>
      </c>
      <c r="Y6" s="3">
        <v>5</v>
      </c>
      <c r="Z6" s="3">
        <v>317</v>
      </c>
      <c r="AA6" s="3">
        <v>1238</v>
      </c>
      <c r="AB6" s="3">
        <v>0.27100000000000002</v>
      </c>
      <c r="AC6" s="3">
        <v>10</v>
      </c>
      <c r="AD6" s="3">
        <v>2</v>
      </c>
      <c r="AE6" s="3">
        <v>2</v>
      </c>
      <c r="AF6" s="3">
        <v>3</v>
      </c>
      <c r="AG6" s="3">
        <v>4</v>
      </c>
      <c r="AH6" s="3">
        <v>6</v>
      </c>
      <c r="AI6" s="3">
        <v>0</v>
      </c>
    </row>
    <row r="7" spans="1:35" x14ac:dyDescent="0.3">
      <c r="A7" s="9">
        <f>VLOOKUP(B7&amp;" "&amp;C7,키!$A$1:$B$531,2)</f>
        <v>457</v>
      </c>
      <c r="B7" s="4" t="s">
        <v>228</v>
      </c>
      <c r="C7" s="3" t="s">
        <v>220</v>
      </c>
      <c r="D7" s="13">
        <f>IF(M7/G7&gt;3.5,1,2)</f>
        <v>2</v>
      </c>
      <c r="E7" s="13" t="str">
        <f>IF(M7/G7&lt;3.5,IF(AND(F7&lt;=3.5,M7&gt;=50),"A",IF(AND(F7&lt;=5.25,M7&gt;=35),"B","C")),IF(OR(AND(F7&lt;=4,M7&gt;=150),AND(F7&lt;=3.5,M7&gt;=130)),"A",IF(OR(AND(F7&lt;=4.5,M7&gt;=80),AND(F7&lt;=5.5,M7&gt;=130)),"B","C")))</f>
        <v>B</v>
      </c>
      <c r="F7" s="5">
        <v>4.67</v>
      </c>
      <c r="G7" s="3">
        <v>75</v>
      </c>
      <c r="H7" s="3">
        <v>0</v>
      </c>
      <c r="I7" s="3">
        <v>4</v>
      </c>
      <c r="J7" s="3">
        <v>1</v>
      </c>
      <c r="K7" s="3">
        <v>17</v>
      </c>
      <c r="L7" s="3">
        <v>0</v>
      </c>
      <c r="M7" s="3">
        <v>54</v>
      </c>
      <c r="N7" s="3">
        <v>57</v>
      </c>
      <c r="O7" s="3">
        <v>5</v>
      </c>
      <c r="P7" s="3">
        <v>37</v>
      </c>
      <c r="Q7" s="3">
        <v>2</v>
      </c>
      <c r="R7" s="3">
        <v>54</v>
      </c>
      <c r="S7" s="3">
        <v>30</v>
      </c>
      <c r="T7" s="3">
        <v>28</v>
      </c>
      <c r="U7" s="3">
        <v>1.74</v>
      </c>
      <c r="V7" s="3">
        <v>0</v>
      </c>
      <c r="W7" s="3">
        <v>0</v>
      </c>
      <c r="X7" s="3">
        <v>0</v>
      </c>
      <c r="Y7" s="3">
        <v>2</v>
      </c>
      <c r="Z7" s="3">
        <v>254</v>
      </c>
      <c r="AA7" s="3">
        <v>1033</v>
      </c>
      <c r="AB7" s="3">
        <v>0.27300000000000002</v>
      </c>
      <c r="AC7" s="3">
        <v>10</v>
      </c>
      <c r="AD7" s="3">
        <v>1</v>
      </c>
      <c r="AE7" s="3">
        <v>4</v>
      </c>
      <c r="AF7" s="3">
        <v>2</v>
      </c>
      <c r="AG7" s="3">
        <v>4</v>
      </c>
      <c r="AH7" s="3">
        <v>1</v>
      </c>
      <c r="AI7" s="3">
        <v>0</v>
      </c>
    </row>
    <row r="8" spans="1:35" x14ac:dyDescent="0.3">
      <c r="A8" s="9">
        <f>VLOOKUP(B8&amp;" "&amp;C8,키!$A$1:$B$531,2)</f>
        <v>226</v>
      </c>
      <c r="B8" s="4" t="s">
        <v>230</v>
      </c>
      <c r="C8" s="3" t="s">
        <v>220</v>
      </c>
      <c r="D8" s="13">
        <f>IF(M8/G8&gt;3.5,1,2)</f>
        <v>2</v>
      </c>
      <c r="E8" s="13" t="str">
        <f>IF(M8/G8&lt;3.5,IF(AND(F8&lt;=3.5,M8&gt;=50),"A",IF(AND(F8&lt;=5.25,M8&gt;=35),"B","C")),IF(OR(AND(F8&lt;=4,M8&gt;=150),AND(F8&lt;=3.5,M8&gt;=130)),"A",IF(OR(AND(F8&lt;=4.5,M8&gt;=80),AND(F8&lt;=5.5,M8&gt;=130)),"B","C")))</f>
        <v>B</v>
      </c>
      <c r="F8" s="5">
        <v>4.95</v>
      </c>
      <c r="G8" s="3">
        <v>19</v>
      </c>
      <c r="H8" s="3">
        <v>1</v>
      </c>
      <c r="I8" s="3">
        <v>0</v>
      </c>
      <c r="J8" s="3">
        <v>0</v>
      </c>
      <c r="K8" s="3">
        <v>2</v>
      </c>
      <c r="L8" s="3">
        <v>1</v>
      </c>
      <c r="M8" s="6">
        <v>36.333333333333336</v>
      </c>
      <c r="N8" s="3">
        <v>41</v>
      </c>
      <c r="O8" s="3">
        <v>4</v>
      </c>
      <c r="P8" s="3">
        <v>22</v>
      </c>
      <c r="Q8" s="3">
        <v>2</v>
      </c>
      <c r="R8" s="3">
        <v>20</v>
      </c>
      <c r="S8" s="3">
        <v>23</v>
      </c>
      <c r="T8" s="3">
        <v>20</v>
      </c>
      <c r="U8" s="3">
        <v>1.73</v>
      </c>
      <c r="V8" s="3">
        <v>0</v>
      </c>
      <c r="W8" s="3">
        <v>0</v>
      </c>
      <c r="X8" s="3">
        <v>0</v>
      </c>
      <c r="Y8" s="3">
        <v>2</v>
      </c>
      <c r="Z8" s="3">
        <v>175</v>
      </c>
      <c r="AA8" s="3">
        <v>665</v>
      </c>
      <c r="AB8" s="3">
        <v>0.28100000000000003</v>
      </c>
      <c r="AC8" s="3">
        <v>9</v>
      </c>
      <c r="AD8" s="3">
        <v>0</v>
      </c>
      <c r="AE8" s="3">
        <v>2</v>
      </c>
      <c r="AF8" s="3">
        <v>3</v>
      </c>
      <c r="AG8" s="3">
        <v>0</v>
      </c>
      <c r="AH8" s="3">
        <v>0</v>
      </c>
      <c r="AI8" s="3">
        <v>0</v>
      </c>
    </row>
    <row r="9" spans="1:35" x14ac:dyDescent="0.3">
      <c r="A9" s="9">
        <f>VLOOKUP(B9&amp;" "&amp;C9,키!$A$1:$B$531,2)</f>
        <v>251</v>
      </c>
      <c r="B9" s="4" t="s">
        <v>231</v>
      </c>
      <c r="C9" s="3" t="s">
        <v>220</v>
      </c>
      <c r="D9" s="13">
        <f>IF(M9/G9&gt;3.5,1,2)</f>
        <v>2</v>
      </c>
      <c r="E9" s="13" t="str">
        <f>IF(M9/G9&lt;3.5,IF(AND(F9&lt;=3.5,M9&gt;=50),"A",IF(AND(F9&lt;=5.25,M9&gt;=35),"B","C")),IF(OR(AND(F9&lt;=4,M9&gt;=150),AND(F9&lt;=3.5,M9&gt;=130)),"A",IF(OR(AND(F9&lt;=4.5,M9&gt;=80),AND(F9&lt;=5.5,M9&gt;=130)),"B","C")))</f>
        <v>B</v>
      </c>
      <c r="F9" s="5">
        <v>4.96</v>
      </c>
      <c r="G9" s="3">
        <v>49</v>
      </c>
      <c r="H9" s="3">
        <v>3</v>
      </c>
      <c r="I9" s="3">
        <v>1</v>
      </c>
      <c r="J9" s="3">
        <v>1</v>
      </c>
      <c r="K9" s="3">
        <v>9</v>
      </c>
      <c r="L9" s="3">
        <v>0.75</v>
      </c>
      <c r="M9" s="6">
        <v>45.333333333333336</v>
      </c>
      <c r="N9" s="3">
        <v>41</v>
      </c>
      <c r="O9" s="3">
        <v>3</v>
      </c>
      <c r="P9" s="3">
        <v>24</v>
      </c>
      <c r="Q9" s="3">
        <v>4</v>
      </c>
      <c r="R9" s="3">
        <v>31</v>
      </c>
      <c r="S9" s="3">
        <v>26</v>
      </c>
      <c r="T9" s="3">
        <v>25</v>
      </c>
      <c r="U9" s="3">
        <v>1.43</v>
      </c>
      <c r="V9" s="3">
        <v>0</v>
      </c>
      <c r="W9" s="3">
        <v>0</v>
      </c>
      <c r="X9" s="3">
        <v>0</v>
      </c>
      <c r="Y9" s="3">
        <v>2</v>
      </c>
      <c r="Z9" s="3">
        <v>199</v>
      </c>
      <c r="AA9" s="3">
        <v>746</v>
      </c>
      <c r="AB9" s="3">
        <v>0.252</v>
      </c>
      <c r="AC9" s="3">
        <v>9</v>
      </c>
      <c r="AD9" s="3">
        <v>1</v>
      </c>
      <c r="AE9" s="3">
        <v>4</v>
      </c>
      <c r="AF9" s="3">
        <v>4</v>
      </c>
      <c r="AG9" s="3">
        <v>3</v>
      </c>
      <c r="AH9" s="3">
        <v>3</v>
      </c>
      <c r="AI9" s="3">
        <v>0</v>
      </c>
    </row>
    <row r="10" spans="1:35" x14ac:dyDescent="0.3">
      <c r="A10" s="9">
        <f>VLOOKUP(B10&amp;" "&amp;C10,키!$A$1:$B$531,2)</f>
        <v>511</v>
      </c>
      <c r="B10" s="4" t="s">
        <v>222</v>
      </c>
      <c r="C10" s="3" t="s">
        <v>220</v>
      </c>
      <c r="D10" s="13">
        <f>IF(M10/G10&gt;3.5,1,2)</f>
        <v>1</v>
      </c>
      <c r="E10" s="13" t="str">
        <f>IF(M10/G10&lt;3.5,IF(AND(F10&lt;=3.5,M10&gt;=50),"A",IF(AND(F10&lt;=5.25,M10&gt;=35),"B","C")),IF(OR(AND(F10&lt;=4,M10&gt;=150),AND(F10&lt;=3.5,M10&gt;=130)),"A",IF(OR(AND(F10&lt;=4.5,M10&gt;=80),AND(F10&lt;=5.5,M10&gt;=130)),"B","C")))</f>
        <v>C</v>
      </c>
      <c r="F10" s="5">
        <v>3.13</v>
      </c>
      <c r="G10" s="3">
        <v>13</v>
      </c>
      <c r="H10" s="3">
        <v>7</v>
      </c>
      <c r="I10" s="3">
        <v>2</v>
      </c>
      <c r="J10" s="3">
        <v>0</v>
      </c>
      <c r="K10" s="3">
        <v>1</v>
      </c>
      <c r="L10" s="3">
        <v>0.77800000000000002</v>
      </c>
      <c r="M10" s="6">
        <v>74.666666666666671</v>
      </c>
      <c r="N10" s="3">
        <v>72</v>
      </c>
      <c r="O10" s="3">
        <v>2</v>
      </c>
      <c r="P10" s="3">
        <v>9</v>
      </c>
      <c r="Q10" s="3">
        <v>1</v>
      </c>
      <c r="R10" s="3">
        <v>46</v>
      </c>
      <c r="S10" s="3">
        <v>34</v>
      </c>
      <c r="T10" s="3">
        <v>26</v>
      </c>
      <c r="U10" s="3">
        <v>1.08</v>
      </c>
      <c r="V10" s="3">
        <v>0</v>
      </c>
      <c r="W10" s="3">
        <v>0</v>
      </c>
      <c r="X10" s="3">
        <v>6</v>
      </c>
      <c r="Y10" s="3">
        <v>0</v>
      </c>
      <c r="Z10" s="3">
        <v>299</v>
      </c>
      <c r="AA10" s="3">
        <v>1212</v>
      </c>
      <c r="AB10" s="3">
        <v>0.254</v>
      </c>
      <c r="AC10" s="3">
        <v>11</v>
      </c>
      <c r="AD10" s="3">
        <v>2</v>
      </c>
      <c r="AE10" s="3">
        <v>3</v>
      </c>
      <c r="AF10" s="3">
        <v>2</v>
      </c>
      <c r="AG10" s="3">
        <v>0</v>
      </c>
      <c r="AH10" s="3">
        <v>0</v>
      </c>
      <c r="AI10" s="3">
        <v>0</v>
      </c>
    </row>
    <row r="11" spans="1:35" x14ac:dyDescent="0.3">
      <c r="A11" s="9">
        <f>VLOOKUP(B11&amp;" "&amp;C11,키!$A$1:$B$531,2)</f>
        <v>492</v>
      </c>
      <c r="B11" s="4" t="s">
        <v>236</v>
      </c>
      <c r="C11" s="3" t="s">
        <v>220</v>
      </c>
      <c r="D11" s="13">
        <f>IF(M11/G11&gt;3.5,1,2)</f>
        <v>1</v>
      </c>
      <c r="E11" s="13" t="str">
        <f>IF(M11/G11&lt;3.5,IF(AND(F11&lt;=3.5,M11&gt;=50),"A",IF(AND(F11&lt;=5.25,M11&gt;=35),"B","C")),IF(OR(AND(F11&lt;=4,M11&gt;=150),AND(F11&lt;=3.5,M11&gt;=130)),"A",IF(OR(AND(F11&lt;=4.5,M11&gt;=80),AND(F11&lt;=5.5,M11&gt;=130)),"B","C")))</f>
        <v>C</v>
      </c>
      <c r="F11" s="5">
        <v>5.54</v>
      </c>
      <c r="G11" s="3">
        <v>13</v>
      </c>
      <c r="H11" s="3">
        <v>2</v>
      </c>
      <c r="I11" s="3">
        <v>3</v>
      </c>
      <c r="J11" s="3">
        <v>0</v>
      </c>
      <c r="K11" s="3">
        <v>0</v>
      </c>
      <c r="L11" s="3">
        <v>0.4</v>
      </c>
      <c r="M11" s="6">
        <v>63.333333333333336</v>
      </c>
      <c r="N11" s="3">
        <v>71</v>
      </c>
      <c r="O11" s="3">
        <v>8</v>
      </c>
      <c r="P11" s="3">
        <v>42</v>
      </c>
      <c r="Q11" s="3">
        <v>7</v>
      </c>
      <c r="R11" s="3">
        <v>34</v>
      </c>
      <c r="S11" s="3">
        <v>53</v>
      </c>
      <c r="T11" s="3">
        <v>39</v>
      </c>
      <c r="U11" s="3">
        <v>1.78</v>
      </c>
      <c r="V11" s="3">
        <v>0</v>
      </c>
      <c r="W11" s="3">
        <v>0</v>
      </c>
      <c r="X11" s="3">
        <v>5</v>
      </c>
      <c r="Y11" s="3">
        <v>0</v>
      </c>
      <c r="Z11" s="3">
        <v>314</v>
      </c>
      <c r="AA11" s="3">
        <v>1224</v>
      </c>
      <c r="AB11" s="3">
        <v>0.27500000000000002</v>
      </c>
      <c r="AC11" s="3">
        <v>6</v>
      </c>
      <c r="AD11" s="3">
        <v>1</v>
      </c>
      <c r="AE11" s="3">
        <v>3</v>
      </c>
      <c r="AF11" s="3">
        <v>4</v>
      </c>
      <c r="AG11" s="3">
        <v>0</v>
      </c>
      <c r="AH11" s="3">
        <v>13</v>
      </c>
      <c r="AI11" s="3">
        <v>0</v>
      </c>
    </row>
    <row r="12" spans="1:35" x14ac:dyDescent="0.3">
      <c r="A12" s="9">
        <f>VLOOKUP(B12&amp;" "&amp;C12,키!$A$1:$B$531,2)</f>
        <v>342</v>
      </c>
      <c r="B12" s="4" t="s">
        <v>219</v>
      </c>
      <c r="C12" s="3" t="s">
        <v>220</v>
      </c>
      <c r="D12" s="13">
        <f>IF(M12/G12&gt;3.5,1,2)</f>
        <v>2</v>
      </c>
      <c r="E12" s="13" t="str">
        <f>IF(M12/G12&lt;3.5,IF(AND(F12&lt;=3.5,M12&gt;=50),"A",IF(AND(F12&lt;=5.25,M12&gt;=35),"B","C")),IF(OR(AND(F12&lt;=4,M12&gt;=150),AND(F12&lt;=3.5,M12&gt;=130)),"A",IF(OR(AND(F12&lt;=4.5,M12&gt;=80),AND(F12&lt;=5.5,M12&gt;=130)),"B","C")))</f>
        <v>C</v>
      </c>
      <c r="F12" s="5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 t="s">
        <v>21</v>
      </c>
      <c r="M12" s="13">
        <v>0</v>
      </c>
      <c r="N12" s="3">
        <v>2</v>
      </c>
      <c r="O12" s="3">
        <v>1</v>
      </c>
      <c r="P12" s="3">
        <v>2</v>
      </c>
      <c r="Q12" s="3">
        <v>0</v>
      </c>
      <c r="R12" s="3">
        <v>0</v>
      </c>
      <c r="S12" s="3">
        <v>4</v>
      </c>
      <c r="T12" s="3">
        <v>4</v>
      </c>
      <c r="U12" s="3" t="s">
        <v>21</v>
      </c>
      <c r="V12" s="3">
        <v>0</v>
      </c>
      <c r="W12" s="3">
        <v>0</v>
      </c>
      <c r="X12" s="3">
        <v>0</v>
      </c>
      <c r="Y12" s="3">
        <v>0</v>
      </c>
      <c r="Z12" s="3">
        <v>4</v>
      </c>
      <c r="AA12" s="3">
        <v>22</v>
      </c>
      <c r="AB12" s="3">
        <v>1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3">
      <c r="A13" s="9">
        <f>VLOOKUP(B13&amp;" "&amp;C13,키!$A$1:$B$531,2)</f>
        <v>407</v>
      </c>
      <c r="B13" s="4" t="s">
        <v>221</v>
      </c>
      <c r="C13" s="3" t="s">
        <v>220</v>
      </c>
      <c r="D13" s="13">
        <f>IF(M13/G13&gt;3.5,1,2)</f>
        <v>2</v>
      </c>
      <c r="E13" s="13" t="str">
        <f>IF(M13/G13&lt;3.5,IF(AND(F13&lt;=3.5,M13&gt;=50),"A",IF(AND(F13&lt;=5.25,M13&gt;=35),"B","C")),IF(OR(AND(F13&lt;=4,M13&gt;=150),AND(F13&lt;=3.5,M13&gt;=130)),"A",IF(OR(AND(F13&lt;=4.5,M13&gt;=80),AND(F13&lt;=5.5,M13&gt;=130)),"B","C")))</f>
        <v>C</v>
      </c>
      <c r="F13" s="5">
        <v>0</v>
      </c>
      <c r="G13" s="3">
        <v>5</v>
      </c>
      <c r="H13" s="3">
        <v>0</v>
      </c>
      <c r="I13" s="3">
        <v>0</v>
      </c>
      <c r="J13" s="3">
        <v>0</v>
      </c>
      <c r="K13" s="3">
        <v>0</v>
      </c>
      <c r="L13" s="3" t="s">
        <v>21</v>
      </c>
      <c r="M13" s="6">
        <v>6.333333333333333</v>
      </c>
      <c r="N13" s="3">
        <v>4</v>
      </c>
      <c r="O13" s="3">
        <v>0</v>
      </c>
      <c r="P13" s="3">
        <v>3</v>
      </c>
      <c r="Q13" s="3">
        <v>1</v>
      </c>
      <c r="R13" s="3">
        <v>5</v>
      </c>
      <c r="S13" s="3">
        <v>0</v>
      </c>
      <c r="T13" s="3">
        <v>0</v>
      </c>
      <c r="U13" s="3">
        <v>1.1100000000000001</v>
      </c>
      <c r="V13" s="3">
        <v>0</v>
      </c>
      <c r="W13" s="3">
        <v>0</v>
      </c>
      <c r="X13" s="3">
        <v>0</v>
      </c>
      <c r="Y13" s="3">
        <v>0</v>
      </c>
      <c r="Z13" s="3">
        <v>26</v>
      </c>
      <c r="AA13" s="3">
        <v>103</v>
      </c>
      <c r="AB13" s="3">
        <v>0.182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</row>
    <row r="14" spans="1:35" x14ac:dyDescent="0.3">
      <c r="A14" s="9">
        <f>VLOOKUP(B14&amp;" "&amp;C14,키!$A$1:$B$531,2)</f>
        <v>432</v>
      </c>
      <c r="B14" s="4" t="s">
        <v>223</v>
      </c>
      <c r="C14" s="3" t="s">
        <v>220</v>
      </c>
      <c r="D14" s="13">
        <f>IF(M14/G14&gt;3.5,1,2)</f>
        <v>2</v>
      </c>
      <c r="E14" s="13" t="str">
        <f>IF(M14/G14&lt;3.5,IF(AND(F14&lt;=3.5,M14&gt;=50),"A",IF(AND(F14&lt;=5.25,M14&gt;=35),"B","C")),IF(OR(AND(F14&lt;=4,M14&gt;=150),AND(F14&lt;=3.5,M14&gt;=130)),"A",IF(OR(AND(F14&lt;=4.5,M14&gt;=80),AND(F14&lt;=5.5,M14&gt;=130)),"B","C")))</f>
        <v>C</v>
      </c>
      <c r="F14" s="5">
        <v>3.38</v>
      </c>
      <c r="G14" s="3">
        <v>6</v>
      </c>
      <c r="H14" s="3">
        <v>0</v>
      </c>
      <c r="I14" s="3">
        <v>0</v>
      </c>
      <c r="J14" s="3">
        <v>0</v>
      </c>
      <c r="K14" s="3">
        <v>0</v>
      </c>
      <c r="L14" s="3" t="s">
        <v>21</v>
      </c>
      <c r="M14" s="13">
        <v>8</v>
      </c>
      <c r="N14" s="3">
        <v>7</v>
      </c>
      <c r="O14" s="3">
        <v>0</v>
      </c>
      <c r="P14" s="3">
        <v>3</v>
      </c>
      <c r="Q14" s="3">
        <v>1</v>
      </c>
      <c r="R14" s="3">
        <v>4</v>
      </c>
      <c r="S14" s="3">
        <v>3</v>
      </c>
      <c r="T14" s="3">
        <v>3</v>
      </c>
      <c r="U14" s="3">
        <v>1.25</v>
      </c>
      <c r="V14" s="3">
        <v>0</v>
      </c>
      <c r="W14" s="3">
        <v>0</v>
      </c>
      <c r="X14" s="3">
        <v>0</v>
      </c>
      <c r="Y14" s="3">
        <v>0</v>
      </c>
      <c r="Z14" s="3">
        <v>34</v>
      </c>
      <c r="AA14" s="3">
        <v>116</v>
      </c>
      <c r="AB14" s="3">
        <v>0.25</v>
      </c>
      <c r="AC14" s="3">
        <v>2</v>
      </c>
      <c r="AD14" s="3">
        <v>0</v>
      </c>
      <c r="AE14" s="3">
        <v>2</v>
      </c>
      <c r="AF14" s="3">
        <v>0</v>
      </c>
      <c r="AG14" s="3">
        <v>0</v>
      </c>
      <c r="AH14" s="3">
        <v>2</v>
      </c>
      <c r="AI14" s="3">
        <v>0</v>
      </c>
    </row>
    <row r="15" spans="1:35" x14ac:dyDescent="0.3">
      <c r="A15" s="9">
        <f>VLOOKUP(B15&amp;" "&amp;C15,키!$A$1:$B$531,2)</f>
        <v>467</v>
      </c>
      <c r="B15" s="4" t="s">
        <v>227</v>
      </c>
      <c r="C15" s="3" t="s">
        <v>220</v>
      </c>
      <c r="D15" s="13">
        <f>IF(M15/G15&gt;3.5,1,2)</f>
        <v>2</v>
      </c>
      <c r="E15" s="13" t="str">
        <f>IF(M15/G15&lt;3.5,IF(AND(F15&lt;=3.5,M15&gt;=50),"A",IF(AND(F15&lt;=5.25,M15&gt;=35),"B","C")),IF(OR(AND(F15&lt;=4,M15&gt;=150),AND(F15&lt;=3.5,M15&gt;=130)),"A",IF(OR(AND(F15&lt;=4.5,M15&gt;=80),AND(F15&lt;=5.5,M15&gt;=130)),"B","C")))</f>
        <v>C</v>
      </c>
      <c r="F15" s="5">
        <v>4.41</v>
      </c>
      <c r="G15" s="3">
        <v>26</v>
      </c>
      <c r="H15" s="3">
        <v>2</v>
      </c>
      <c r="I15" s="3">
        <v>0</v>
      </c>
      <c r="J15" s="3">
        <v>1</v>
      </c>
      <c r="K15" s="3">
        <v>0</v>
      </c>
      <c r="L15" s="3">
        <v>1</v>
      </c>
      <c r="M15" s="6">
        <v>34.666666666666664</v>
      </c>
      <c r="N15" s="3">
        <v>30</v>
      </c>
      <c r="O15" s="3">
        <v>2</v>
      </c>
      <c r="P15" s="3">
        <v>15</v>
      </c>
      <c r="Q15" s="3">
        <v>4</v>
      </c>
      <c r="R15" s="3">
        <v>22</v>
      </c>
      <c r="S15" s="3">
        <v>18</v>
      </c>
      <c r="T15" s="3">
        <v>17</v>
      </c>
      <c r="U15" s="3">
        <v>1.3</v>
      </c>
      <c r="V15" s="3">
        <v>0</v>
      </c>
      <c r="W15" s="3">
        <v>0</v>
      </c>
      <c r="X15" s="3">
        <v>0</v>
      </c>
      <c r="Y15" s="3">
        <v>0</v>
      </c>
      <c r="Z15" s="3">
        <v>151</v>
      </c>
      <c r="AA15" s="3">
        <v>587</v>
      </c>
      <c r="AB15" s="3">
        <v>0.23400000000000001</v>
      </c>
      <c r="AC15" s="3">
        <v>5</v>
      </c>
      <c r="AD15" s="3">
        <v>0</v>
      </c>
      <c r="AE15" s="3">
        <v>1</v>
      </c>
      <c r="AF15" s="3">
        <v>3</v>
      </c>
      <c r="AG15" s="3">
        <v>0</v>
      </c>
      <c r="AH15" s="3">
        <v>5</v>
      </c>
      <c r="AI15" s="3">
        <v>0</v>
      </c>
    </row>
    <row r="16" spans="1:35" x14ac:dyDescent="0.3">
      <c r="A16" s="9">
        <f>VLOOKUP(B16&amp;" "&amp;C16,키!$A$1:$B$531,2)</f>
        <v>45</v>
      </c>
      <c r="B16" s="4" t="s">
        <v>233</v>
      </c>
      <c r="C16" s="3" t="s">
        <v>220</v>
      </c>
      <c r="D16" s="13">
        <f>IF(M16/G16&gt;3.5,1,2)</f>
        <v>2</v>
      </c>
      <c r="E16" s="13" t="str">
        <f>IF(M16/G16&lt;3.5,IF(AND(F16&lt;=3.5,M16&gt;=50),"A",IF(AND(F16&lt;=5.25,M16&gt;=35),"B","C")),IF(OR(AND(F16&lt;=4,M16&gt;=150),AND(F16&lt;=3.5,M16&gt;=130)),"A",IF(OR(AND(F16&lt;=4.5,M16&gt;=80),AND(F16&lt;=5.5,M16&gt;=130)),"B","C")))</f>
        <v>C</v>
      </c>
      <c r="F16" s="5">
        <v>5.4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 t="s">
        <v>21</v>
      </c>
      <c r="M16" s="6">
        <v>1.6666666666666665</v>
      </c>
      <c r="N16" s="3">
        <v>3</v>
      </c>
      <c r="O16" s="3">
        <v>0</v>
      </c>
      <c r="P16" s="3">
        <v>0</v>
      </c>
      <c r="Q16" s="3">
        <v>1</v>
      </c>
      <c r="R16" s="3">
        <v>0</v>
      </c>
      <c r="S16" s="3">
        <v>2</v>
      </c>
      <c r="T16" s="3">
        <v>1</v>
      </c>
      <c r="U16" s="3">
        <v>1.8</v>
      </c>
      <c r="V16" s="3">
        <v>0</v>
      </c>
      <c r="W16" s="3">
        <v>0</v>
      </c>
      <c r="X16" s="3">
        <v>0</v>
      </c>
      <c r="Y16" s="3">
        <v>0</v>
      </c>
      <c r="Z16" s="3">
        <v>10</v>
      </c>
      <c r="AA16" s="3">
        <v>32</v>
      </c>
      <c r="AB16" s="3">
        <v>0.33300000000000002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</row>
    <row r="17" spans="1:35" x14ac:dyDescent="0.3">
      <c r="A17" s="9">
        <f>VLOOKUP(B17&amp;" "&amp;C17,키!$A$1:$B$531,2)</f>
        <v>322</v>
      </c>
      <c r="B17" s="4" t="s">
        <v>234</v>
      </c>
      <c r="C17" s="3" t="s">
        <v>220</v>
      </c>
      <c r="D17" s="13">
        <f>IF(M17/G17&gt;3.5,1,2)</f>
        <v>2</v>
      </c>
      <c r="E17" s="13" t="str">
        <f>IF(M17/G17&lt;3.5,IF(AND(F17&lt;=3.5,M17&gt;=50),"A",IF(AND(F17&lt;=5.25,M17&gt;=35),"B","C")),IF(OR(AND(F17&lt;=4,M17&gt;=150),AND(F17&lt;=3.5,M17&gt;=130)),"A",IF(OR(AND(F17&lt;=4.5,M17&gt;=80),AND(F17&lt;=5.5,M17&gt;=130)),"B","C")))</f>
        <v>C</v>
      </c>
      <c r="F17" s="5">
        <v>5.4</v>
      </c>
      <c r="G17" s="3">
        <v>46</v>
      </c>
      <c r="H17" s="3">
        <v>4</v>
      </c>
      <c r="I17" s="3">
        <v>3</v>
      </c>
      <c r="J17" s="3">
        <v>2</v>
      </c>
      <c r="K17" s="3">
        <v>5</v>
      </c>
      <c r="L17" s="3">
        <v>0.57099999999999995</v>
      </c>
      <c r="M17" s="6">
        <v>43.333333333333336</v>
      </c>
      <c r="N17" s="3">
        <v>54</v>
      </c>
      <c r="O17" s="3">
        <v>5</v>
      </c>
      <c r="P17" s="3">
        <v>14</v>
      </c>
      <c r="Q17" s="3">
        <v>3</v>
      </c>
      <c r="R17" s="3">
        <v>38</v>
      </c>
      <c r="S17" s="3">
        <v>26</v>
      </c>
      <c r="T17" s="3">
        <v>26</v>
      </c>
      <c r="U17" s="3">
        <v>1.57</v>
      </c>
      <c r="V17" s="3">
        <v>0</v>
      </c>
      <c r="W17" s="3">
        <v>0</v>
      </c>
      <c r="X17" s="3">
        <v>0</v>
      </c>
      <c r="Y17" s="3">
        <v>2</v>
      </c>
      <c r="Z17" s="3">
        <v>195</v>
      </c>
      <c r="AA17" s="3">
        <v>757</v>
      </c>
      <c r="AB17" s="3">
        <v>0.318</v>
      </c>
      <c r="AC17" s="3">
        <v>13</v>
      </c>
      <c r="AD17" s="3">
        <v>0</v>
      </c>
      <c r="AE17" s="3">
        <v>5</v>
      </c>
      <c r="AF17" s="3">
        <v>3</v>
      </c>
      <c r="AG17" s="3">
        <v>3</v>
      </c>
      <c r="AH17" s="3">
        <v>3</v>
      </c>
      <c r="AI17" s="3">
        <v>0</v>
      </c>
    </row>
    <row r="18" spans="1:35" x14ac:dyDescent="0.3">
      <c r="A18" s="9">
        <f>VLOOKUP(B18&amp;" "&amp;C18,키!$A$1:$B$531,2)</f>
        <v>338</v>
      </c>
      <c r="B18" s="4" t="s">
        <v>235</v>
      </c>
      <c r="C18" s="3" t="s">
        <v>220</v>
      </c>
      <c r="D18" s="13">
        <f>IF(M18/G18&gt;3.5,1,2)</f>
        <v>2</v>
      </c>
      <c r="E18" s="13" t="str">
        <f>IF(M18/G18&lt;3.5,IF(AND(F18&lt;=3.5,M18&gt;=50),"A",IF(AND(F18&lt;=5.25,M18&gt;=35),"B","C")),IF(OR(AND(F18&lt;=4,M18&gt;=150),AND(F18&lt;=3.5,M18&gt;=130)),"A",IF(OR(AND(F18&lt;=4.5,M18&gt;=80),AND(F18&lt;=5.5,M18&gt;=130)),"B","C")))</f>
        <v>C</v>
      </c>
      <c r="F18" s="5">
        <v>5.49</v>
      </c>
      <c r="G18" s="3">
        <v>38</v>
      </c>
      <c r="H18" s="3">
        <v>3</v>
      </c>
      <c r="I18" s="3">
        <v>1</v>
      </c>
      <c r="J18" s="3">
        <v>0</v>
      </c>
      <c r="K18" s="3">
        <v>3</v>
      </c>
      <c r="L18" s="3">
        <v>0.75</v>
      </c>
      <c r="M18" s="3">
        <v>41</v>
      </c>
      <c r="N18" s="3">
        <v>46</v>
      </c>
      <c r="O18" s="3">
        <v>5</v>
      </c>
      <c r="P18" s="3">
        <v>23</v>
      </c>
      <c r="Q18" s="3">
        <v>4</v>
      </c>
      <c r="R18" s="3">
        <v>29</v>
      </c>
      <c r="S18" s="3">
        <v>28</v>
      </c>
      <c r="T18" s="3">
        <v>25</v>
      </c>
      <c r="U18" s="3">
        <v>1.68</v>
      </c>
      <c r="V18" s="3">
        <v>0</v>
      </c>
      <c r="W18" s="3">
        <v>0</v>
      </c>
      <c r="X18" s="3">
        <v>0</v>
      </c>
      <c r="Y18" s="3">
        <v>1</v>
      </c>
      <c r="Z18" s="3">
        <v>191</v>
      </c>
      <c r="AA18" s="3">
        <v>734</v>
      </c>
      <c r="AB18" s="3">
        <v>0.28899999999999998</v>
      </c>
      <c r="AC18" s="3">
        <v>7</v>
      </c>
      <c r="AD18" s="3">
        <v>0</v>
      </c>
      <c r="AE18" s="3">
        <v>5</v>
      </c>
      <c r="AF18" s="3">
        <v>0</v>
      </c>
      <c r="AG18" s="3">
        <v>1</v>
      </c>
      <c r="AH18" s="3">
        <v>1</v>
      </c>
      <c r="AI18" s="3">
        <v>0</v>
      </c>
    </row>
    <row r="19" spans="1:35" x14ac:dyDescent="0.3">
      <c r="A19" s="9">
        <f>VLOOKUP(B19&amp;" "&amp;C19,키!$A$1:$B$531,2)</f>
        <v>359</v>
      </c>
      <c r="B19" s="4" t="s">
        <v>237</v>
      </c>
      <c r="C19" s="3" t="s">
        <v>220</v>
      </c>
      <c r="D19" s="13">
        <f>IF(M19/G19&gt;3.5,1,2)</f>
        <v>2</v>
      </c>
      <c r="E19" s="13" t="str">
        <f>IF(M19/G19&lt;3.5,IF(AND(F19&lt;=3.5,M19&gt;=50),"A",IF(AND(F19&lt;=5.25,M19&gt;=35),"B","C")),IF(OR(AND(F19&lt;=4,M19&gt;=150),AND(F19&lt;=3.5,M19&gt;=130)),"A",IF(OR(AND(F19&lt;=4.5,M19&gt;=80),AND(F19&lt;=5.5,M19&gt;=130)),"B","C")))</f>
        <v>C</v>
      </c>
      <c r="F19" s="5">
        <v>6.18</v>
      </c>
      <c r="G19" s="3">
        <v>25</v>
      </c>
      <c r="H19" s="3">
        <v>2</v>
      </c>
      <c r="I19" s="3">
        <v>6</v>
      </c>
      <c r="J19" s="3">
        <v>0</v>
      </c>
      <c r="K19" s="3">
        <v>0</v>
      </c>
      <c r="L19" s="3">
        <v>0.25</v>
      </c>
      <c r="M19" s="6">
        <v>71.333333333333329</v>
      </c>
      <c r="N19" s="3">
        <v>84</v>
      </c>
      <c r="O19" s="3">
        <v>4</v>
      </c>
      <c r="P19" s="3">
        <v>45</v>
      </c>
      <c r="Q19" s="3">
        <v>4</v>
      </c>
      <c r="R19" s="3">
        <v>35</v>
      </c>
      <c r="S19" s="3">
        <v>54</v>
      </c>
      <c r="T19" s="3">
        <v>49</v>
      </c>
      <c r="U19" s="3">
        <v>1.81</v>
      </c>
      <c r="V19" s="3">
        <v>0</v>
      </c>
      <c r="W19" s="3">
        <v>0</v>
      </c>
      <c r="X19" s="3">
        <v>0</v>
      </c>
      <c r="Y19" s="3">
        <v>0</v>
      </c>
      <c r="Z19" s="3">
        <v>335</v>
      </c>
      <c r="AA19" s="3">
        <v>1261</v>
      </c>
      <c r="AB19" s="3">
        <v>0.30299999999999999</v>
      </c>
      <c r="AC19" s="3">
        <v>17</v>
      </c>
      <c r="AD19" s="3">
        <v>1</v>
      </c>
      <c r="AE19" s="3">
        <v>7</v>
      </c>
      <c r="AF19" s="3">
        <v>2</v>
      </c>
      <c r="AG19" s="3">
        <v>1</v>
      </c>
      <c r="AH19" s="3">
        <v>11</v>
      </c>
      <c r="AI19" s="3">
        <v>0</v>
      </c>
    </row>
    <row r="20" spans="1:35" x14ac:dyDescent="0.3">
      <c r="A20" s="9">
        <f>VLOOKUP(B20&amp;" "&amp;C20,키!$A$1:$B$531,2)</f>
        <v>211</v>
      </c>
      <c r="B20" s="4" t="s">
        <v>238</v>
      </c>
      <c r="C20" s="3" t="s">
        <v>220</v>
      </c>
      <c r="D20" s="13">
        <f>IF(M20/G20&gt;3.5,1,2)</f>
        <v>2</v>
      </c>
      <c r="E20" s="13" t="str">
        <f>IF(M20/G20&lt;3.5,IF(AND(F20&lt;=3.5,M20&gt;=50),"A",IF(AND(F20&lt;=5.25,M20&gt;=35),"B","C")),IF(OR(AND(F20&lt;=4,M20&gt;=150),AND(F20&lt;=3.5,M20&gt;=130)),"A",IF(OR(AND(F20&lt;=4.5,M20&gt;=80),AND(F20&lt;=5.5,M20&gt;=130)),"B","C")))</f>
        <v>C</v>
      </c>
      <c r="F20" s="5">
        <v>6.35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 t="s">
        <v>21</v>
      </c>
      <c r="M20" s="6">
        <v>5.666666666666667</v>
      </c>
      <c r="N20" s="3">
        <v>5</v>
      </c>
      <c r="O20" s="3">
        <v>3</v>
      </c>
      <c r="P20" s="3">
        <v>1</v>
      </c>
      <c r="Q20" s="3">
        <v>0</v>
      </c>
      <c r="R20" s="3">
        <v>1</v>
      </c>
      <c r="S20" s="3">
        <v>4</v>
      </c>
      <c r="T20" s="3">
        <v>4</v>
      </c>
      <c r="U20" s="3">
        <v>1.06</v>
      </c>
      <c r="V20" s="3">
        <v>0</v>
      </c>
      <c r="W20" s="3">
        <v>0</v>
      </c>
      <c r="X20" s="3">
        <v>0</v>
      </c>
      <c r="Y20" s="3">
        <v>0</v>
      </c>
      <c r="Z20" s="3">
        <v>23</v>
      </c>
      <c r="AA20" s="3">
        <v>83</v>
      </c>
      <c r="AB20" s="3">
        <v>0.22700000000000001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3">
      <c r="A21" s="9">
        <f>VLOOKUP(B21&amp;" "&amp;C21,키!$A$1:$B$531,2)</f>
        <v>296</v>
      </c>
      <c r="B21" s="4" t="s">
        <v>239</v>
      </c>
      <c r="C21" s="3" t="s">
        <v>220</v>
      </c>
      <c r="D21" s="13">
        <f>IF(M21/G21&gt;3.5,1,2)</f>
        <v>2</v>
      </c>
      <c r="E21" s="13" t="str">
        <f>IF(M21/G21&lt;3.5,IF(AND(F21&lt;=3.5,M21&gt;=50),"A",IF(AND(F21&lt;=5.25,M21&gt;=35),"B","C")),IF(OR(AND(F21&lt;=4,M21&gt;=150),AND(F21&lt;=3.5,M21&gt;=130)),"A",IF(OR(AND(F21&lt;=4.5,M21&gt;=80),AND(F21&lt;=5.5,M21&gt;=130)),"B","C")))</f>
        <v>C</v>
      </c>
      <c r="F21" s="5">
        <v>6.38</v>
      </c>
      <c r="G21" s="3">
        <v>19</v>
      </c>
      <c r="H21" s="3">
        <v>2</v>
      </c>
      <c r="I21" s="3">
        <v>1</v>
      </c>
      <c r="J21" s="3">
        <v>0</v>
      </c>
      <c r="K21" s="3">
        <v>1</v>
      </c>
      <c r="L21" s="3">
        <v>0.66700000000000004</v>
      </c>
      <c r="M21" s="3">
        <v>24</v>
      </c>
      <c r="N21" s="3">
        <v>31</v>
      </c>
      <c r="O21" s="3">
        <v>3</v>
      </c>
      <c r="P21" s="3">
        <v>13</v>
      </c>
      <c r="Q21" s="3">
        <v>2</v>
      </c>
      <c r="R21" s="3">
        <v>15</v>
      </c>
      <c r="S21" s="3">
        <v>18</v>
      </c>
      <c r="T21" s="3">
        <v>17</v>
      </c>
      <c r="U21" s="3">
        <v>1.83</v>
      </c>
      <c r="V21" s="3">
        <v>0</v>
      </c>
      <c r="W21" s="3">
        <v>0</v>
      </c>
      <c r="X21" s="3">
        <v>0</v>
      </c>
      <c r="Y21" s="3">
        <v>0</v>
      </c>
      <c r="Z21" s="3">
        <v>115</v>
      </c>
      <c r="AA21" s="3">
        <v>454</v>
      </c>
      <c r="AB21" s="3">
        <v>0.32600000000000001</v>
      </c>
      <c r="AC21" s="3">
        <v>3</v>
      </c>
      <c r="AD21" s="3">
        <v>1</v>
      </c>
      <c r="AE21" s="3">
        <v>2</v>
      </c>
      <c r="AF21" s="3">
        <v>3</v>
      </c>
      <c r="AG21" s="3">
        <v>1</v>
      </c>
      <c r="AH21" s="3">
        <v>2</v>
      </c>
      <c r="AI21" s="3">
        <v>0</v>
      </c>
    </row>
    <row r="22" spans="1:35" x14ac:dyDescent="0.3">
      <c r="A22" s="9">
        <f>VLOOKUP(B22&amp;" "&amp;C22,키!$A$1:$B$531,2)</f>
        <v>386</v>
      </c>
      <c r="B22" s="4" t="s">
        <v>240</v>
      </c>
      <c r="C22" s="3" t="s">
        <v>220</v>
      </c>
      <c r="D22" s="13">
        <f>IF(M22/G22&gt;3.5,1,2)</f>
        <v>2</v>
      </c>
      <c r="E22" s="13" t="str">
        <f>IF(M22/G22&lt;3.5,IF(AND(F22&lt;=3.5,M22&gt;=50),"A",IF(AND(F22&lt;=5.25,M22&gt;=35),"B","C")),IF(OR(AND(F22&lt;=4,M22&gt;=150),AND(F22&lt;=3.5,M22&gt;=130)),"A",IF(OR(AND(F22&lt;=4.5,M22&gt;=80),AND(F22&lt;=5.5,M22&gt;=130)),"B","C")))</f>
        <v>C</v>
      </c>
      <c r="F22" s="5">
        <v>6.51</v>
      </c>
      <c r="G22" s="3">
        <v>15</v>
      </c>
      <c r="H22" s="3">
        <v>3</v>
      </c>
      <c r="I22" s="3">
        <v>3</v>
      </c>
      <c r="J22" s="3">
        <v>0</v>
      </c>
      <c r="K22" s="3">
        <v>1</v>
      </c>
      <c r="L22" s="3">
        <v>0.5</v>
      </c>
      <c r="M22" s="3">
        <v>47</v>
      </c>
      <c r="N22" s="3">
        <v>46</v>
      </c>
      <c r="O22" s="3">
        <v>6</v>
      </c>
      <c r="P22" s="3">
        <v>32</v>
      </c>
      <c r="Q22" s="3">
        <v>6</v>
      </c>
      <c r="R22" s="3">
        <v>38</v>
      </c>
      <c r="S22" s="3">
        <v>35</v>
      </c>
      <c r="T22" s="3">
        <v>34</v>
      </c>
      <c r="U22" s="3">
        <v>1.66</v>
      </c>
      <c r="V22" s="3">
        <v>0</v>
      </c>
      <c r="W22" s="3">
        <v>0</v>
      </c>
      <c r="X22" s="3">
        <v>0</v>
      </c>
      <c r="Y22" s="3">
        <v>0</v>
      </c>
      <c r="Z22" s="3">
        <v>215</v>
      </c>
      <c r="AA22" s="3">
        <v>880</v>
      </c>
      <c r="AB22" s="3">
        <v>0.26600000000000001</v>
      </c>
      <c r="AC22" s="3">
        <v>11</v>
      </c>
      <c r="AD22" s="3">
        <v>1</v>
      </c>
      <c r="AE22" s="3">
        <v>0</v>
      </c>
      <c r="AF22" s="3">
        <v>4</v>
      </c>
      <c r="AG22" s="3">
        <v>0</v>
      </c>
      <c r="AH22" s="3">
        <v>6</v>
      </c>
      <c r="AI22" s="3">
        <v>0</v>
      </c>
    </row>
    <row r="23" spans="1:35" x14ac:dyDescent="0.3">
      <c r="A23" s="9">
        <f>VLOOKUP(B23&amp;" "&amp;C23,키!$A$1:$B$531,2)</f>
        <v>314</v>
      </c>
      <c r="B23" s="4" t="s">
        <v>241</v>
      </c>
      <c r="C23" s="3" t="s">
        <v>220</v>
      </c>
      <c r="D23" s="13">
        <f>IF(M23/G23&gt;3.5,1,2)</f>
        <v>2</v>
      </c>
      <c r="E23" s="13" t="str">
        <f>IF(M23/G23&lt;3.5,IF(AND(F23&lt;=3.5,M23&gt;=50),"A",IF(AND(F23&lt;=5.25,M23&gt;=35),"B","C")),IF(OR(AND(F23&lt;=4,M23&gt;=150),AND(F23&lt;=3.5,M23&gt;=130)),"A",IF(OR(AND(F23&lt;=4.5,M23&gt;=80),AND(F23&lt;=5.5,M23&gt;=130)),"B","C")))</f>
        <v>C</v>
      </c>
      <c r="F23" s="5">
        <v>6.55</v>
      </c>
      <c r="G23" s="3">
        <v>59</v>
      </c>
      <c r="H23" s="3">
        <v>4</v>
      </c>
      <c r="I23" s="3">
        <v>2</v>
      </c>
      <c r="J23" s="3">
        <v>0</v>
      </c>
      <c r="K23" s="3">
        <v>11</v>
      </c>
      <c r="L23" s="3">
        <v>0.66700000000000004</v>
      </c>
      <c r="M23" s="3">
        <v>44</v>
      </c>
      <c r="N23" s="3">
        <v>48</v>
      </c>
      <c r="O23" s="3">
        <v>4</v>
      </c>
      <c r="P23" s="3">
        <v>18</v>
      </c>
      <c r="Q23" s="3">
        <v>4</v>
      </c>
      <c r="R23" s="3">
        <v>37</v>
      </c>
      <c r="S23" s="3">
        <v>33</v>
      </c>
      <c r="T23" s="3">
        <v>32</v>
      </c>
      <c r="U23" s="3">
        <v>1.5</v>
      </c>
      <c r="V23" s="3">
        <v>0</v>
      </c>
      <c r="W23" s="3">
        <v>0</v>
      </c>
      <c r="X23" s="3">
        <v>0</v>
      </c>
      <c r="Y23" s="3">
        <v>1</v>
      </c>
      <c r="Z23" s="3">
        <v>196</v>
      </c>
      <c r="AA23" s="3">
        <v>778</v>
      </c>
      <c r="AB23" s="3">
        <v>0.28399999999999997</v>
      </c>
      <c r="AC23" s="3">
        <v>5</v>
      </c>
      <c r="AD23" s="3">
        <v>1</v>
      </c>
      <c r="AE23" s="3">
        <v>2</v>
      </c>
      <c r="AF23" s="3">
        <v>3</v>
      </c>
      <c r="AG23" s="3">
        <v>2</v>
      </c>
      <c r="AH23" s="3">
        <v>1</v>
      </c>
      <c r="AI23" s="3">
        <v>0</v>
      </c>
    </row>
    <row r="24" spans="1:35" x14ac:dyDescent="0.3">
      <c r="A24" s="9">
        <f>VLOOKUP(B24&amp;" "&amp;C24,키!$A$1:$B$531,2)</f>
        <v>293</v>
      </c>
      <c r="B24" s="4" t="s">
        <v>242</v>
      </c>
      <c r="C24" s="3" t="s">
        <v>220</v>
      </c>
      <c r="D24" s="13">
        <f>IF(M24/G24&gt;3.5,1,2)</f>
        <v>2</v>
      </c>
      <c r="E24" s="13" t="str">
        <f>IF(M24/G24&lt;3.5,IF(AND(F24&lt;=3.5,M24&gt;=50),"A",IF(AND(F24&lt;=5.25,M24&gt;=35),"B","C")),IF(OR(AND(F24&lt;=4,M24&gt;=150),AND(F24&lt;=3.5,M24&gt;=130)),"A",IF(OR(AND(F24&lt;=4.5,M24&gt;=80),AND(F24&lt;=5.5,M24&gt;=130)),"B","C")))</f>
        <v>C</v>
      </c>
      <c r="F24" s="5">
        <v>6.75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 t="s">
        <v>21</v>
      </c>
      <c r="M24" s="6">
        <v>5.333333333333333</v>
      </c>
      <c r="N24" s="3">
        <v>7</v>
      </c>
      <c r="O24" s="3">
        <v>1</v>
      </c>
      <c r="P24" s="3">
        <v>4</v>
      </c>
      <c r="Q24" s="3">
        <v>0</v>
      </c>
      <c r="R24" s="3">
        <v>0</v>
      </c>
      <c r="S24" s="3">
        <v>4</v>
      </c>
      <c r="T24" s="3">
        <v>4</v>
      </c>
      <c r="U24" s="3">
        <v>2.06</v>
      </c>
      <c r="V24" s="3">
        <v>0</v>
      </c>
      <c r="W24" s="3">
        <v>0</v>
      </c>
      <c r="X24" s="3">
        <v>0</v>
      </c>
      <c r="Y24" s="3">
        <v>0</v>
      </c>
      <c r="Z24" s="3">
        <v>25</v>
      </c>
      <c r="AA24" s="3">
        <v>108</v>
      </c>
      <c r="AB24" s="3">
        <v>0.35</v>
      </c>
      <c r="AC24" s="3">
        <v>1</v>
      </c>
      <c r="AD24" s="3">
        <v>0</v>
      </c>
      <c r="AE24" s="3">
        <v>0</v>
      </c>
      <c r="AF24" s="3">
        <v>1</v>
      </c>
      <c r="AG24" s="3">
        <v>0</v>
      </c>
      <c r="AH24" s="3">
        <v>1</v>
      </c>
      <c r="AI24" s="3">
        <v>0</v>
      </c>
    </row>
    <row r="25" spans="1:35" x14ac:dyDescent="0.3">
      <c r="A25" s="9">
        <f>VLOOKUP(B25&amp;" "&amp;C25,키!$A$1:$B$531,2)</f>
        <v>471</v>
      </c>
      <c r="B25" s="4" t="s">
        <v>243</v>
      </c>
      <c r="C25" s="3" t="s">
        <v>220</v>
      </c>
      <c r="D25" s="13">
        <f>IF(M25/G25&gt;3.5,1,2)</f>
        <v>2</v>
      </c>
      <c r="E25" s="13" t="str">
        <f>IF(M25/G25&lt;3.5,IF(AND(F25&lt;=3.5,M25&gt;=50),"A",IF(AND(F25&lt;=5.25,M25&gt;=35),"B","C")),IF(OR(AND(F25&lt;=4,M25&gt;=150),AND(F25&lt;=3.5,M25&gt;=130)),"A",IF(OR(AND(F25&lt;=4.5,M25&gt;=80),AND(F25&lt;=5.5,M25&gt;=130)),"B","C")))</f>
        <v>C</v>
      </c>
      <c r="F25" s="5">
        <v>7.15</v>
      </c>
      <c r="G25" s="3">
        <v>28</v>
      </c>
      <c r="H25" s="3">
        <v>2</v>
      </c>
      <c r="I25" s="3">
        <v>1</v>
      </c>
      <c r="J25" s="3">
        <v>0</v>
      </c>
      <c r="K25" s="3">
        <v>4</v>
      </c>
      <c r="L25" s="3">
        <v>0.66700000000000004</v>
      </c>
      <c r="M25" s="6">
        <v>22.666666666666668</v>
      </c>
      <c r="N25" s="3">
        <v>35</v>
      </c>
      <c r="O25" s="3">
        <v>1</v>
      </c>
      <c r="P25" s="3">
        <v>11</v>
      </c>
      <c r="Q25" s="3">
        <v>0</v>
      </c>
      <c r="R25" s="3">
        <v>8</v>
      </c>
      <c r="S25" s="3">
        <v>22</v>
      </c>
      <c r="T25" s="3">
        <v>18</v>
      </c>
      <c r="U25" s="3">
        <v>2.0299999999999998</v>
      </c>
      <c r="V25" s="3">
        <v>0</v>
      </c>
      <c r="W25" s="3">
        <v>0</v>
      </c>
      <c r="X25" s="3">
        <v>0</v>
      </c>
      <c r="Y25" s="3">
        <v>0</v>
      </c>
      <c r="Z25" s="3">
        <v>112</v>
      </c>
      <c r="AA25" s="3">
        <v>399</v>
      </c>
      <c r="AB25" s="3">
        <v>0.35</v>
      </c>
      <c r="AC25" s="3">
        <v>4</v>
      </c>
      <c r="AD25" s="3">
        <v>0</v>
      </c>
      <c r="AE25" s="3">
        <v>1</v>
      </c>
      <c r="AF25" s="3">
        <v>0</v>
      </c>
      <c r="AG25" s="3">
        <v>1</v>
      </c>
      <c r="AH25" s="3">
        <v>0</v>
      </c>
      <c r="AI25" s="3">
        <v>0</v>
      </c>
    </row>
    <row r="26" spans="1:35" x14ac:dyDescent="0.3">
      <c r="A26" s="9">
        <f>VLOOKUP(B26&amp;" "&amp;C26,키!$A$1:$B$531,2)</f>
        <v>434</v>
      </c>
      <c r="B26" s="4" t="s">
        <v>244</v>
      </c>
      <c r="C26" s="3" t="s">
        <v>220</v>
      </c>
      <c r="D26" s="13">
        <f>IF(M26/G26&gt;3.5,1,2)</f>
        <v>2</v>
      </c>
      <c r="E26" s="13" t="str">
        <f>IF(M26/G26&lt;3.5,IF(AND(F26&lt;=3.5,M26&gt;=50),"A",IF(AND(F26&lt;=5.25,M26&gt;=35),"B","C")),IF(OR(AND(F26&lt;=4,M26&gt;=150),AND(F26&lt;=3.5,M26&gt;=130)),"A",IF(OR(AND(F26&lt;=4.5,M26&gt;=80),AND(F26&lt;=5.5,M26&gt;=130)),"B","C")))</f>
        <v>C</v>
      </c>
      <c r="F26" s="5">
        <v>7.29</v>
      </c>
      <c r="G26" s="3">
        <v>17</v>
      </c>
      <c r="H26" s="3">
        <v>1</v>
      </c>
      <c r="I26" s="3">
        <v>0</v>
      </c>
      <c r="J26" s="3">
        <v>1</v>
      </c>
      <c r="K26" s="3">
        <v>3</v>
      </c>
      <c r="L26" s="3">
        <v>1</v>
      </c>
      <c r="M26" s="3">
        <v>21</v>
      </c>
      <c r="N26" s="3">
        <v>22</v>
      </c>
      <c r="O26" s="3">
        <v>4</v>
      </c>
      <c r="P26" s="3">
        <v>10</v>
      </c>
      <c r="Q26" s="3">
        <v>4</v>
      </c>
      <c r="R26" s="3">
        <v>18</v>
      </c>
      <c r="S26" s="3">
        <v>19</v>
      </c>
      <c r="T26" s="3">
        <v>17</v>
      </c>
      <c r="U26" s="3">
        <v>1.52</v>
      </c>
      <c r="V26" s="3">
        <v>0</v>
      </c>
      <c r="W26" s="3">
        <v>0</v>
      </c>
      <c r="X26" s="3">
        <v>0</v>
      </c>
      <c r="Y26" s="3">
        <v>0</v>
      </c>
      <c r="Z26" s="3">
        <v>97</v>
      </c>
      <c r="AA26" s="3">
        <v>364</v>
      </c>
      <c r="AB26" s="3">
        <v>0.26500000000000001</v>
      </c>
      <c r="AC26" s="3">
        <v>3</v>
      </c>
      <c r="AD26" s="3">
        <v>0</v>
      </c>
      <c r="AE26" s="3">
        <v>0</v>
      </c>
      <c r="AF26" s="3">
        <v>0</v>
      </c>
      <c r="AG26" s="3">
        <v>1</v>
      </c>
      <c r="AH26" s="3">
        <v>2</v>
      </c>
      <c r="AI26" s="3">
        <v>0</v>
      </c>
    </row>
    <row r="27" spans="1:35" x14ac:dyDescent="0.3">
      <c r="A27" s="9">
        <f>VLOOKUP(B27&amp;" "&amp;C27,키!$A$1:$B$531,2)</f>
        <v>298</v>
      </c>
      <c r="B27" s="4" t="s">
        <v>245</v>
      </c>
      <c r="C27" s="3" t="s">
        <v>220</v>
      </c>
      <c r="D27" s="13">
        <f>IF(M27/G27&gt;3.5,1,2)</f>
        <v>2</v>
      </c>
      <c r="E27" s="13" t="str">
        <f>IF(M27/G27&lt;3.5,IF(AND(F27&lt;=3.5,M27&gt;=50),"A",IF(AND(F27&lt;=5.25,M27&gt;=35),"B","C")),IF(OR(AND(F27&lt;=4,M27&gt;=150),AND(F27&lt;=3.5,M27&gt;=130)),"A",IF(OR(AND(F27&lt;=4.5,M27&gt;=80),AND(F27&lt;=5.5,M27&gt;=130)),"B","C")))</f>
        <v>C</v>
      </c>
      <c r="F27" s="5">
        <v>13.5</v>
      </c>
      <c r="G27" s="3">
        <v>7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6">
        <v>6.666666666666667</v>
      </c>
      <c r="N27" s="3">
        <v>10</v>
      </c>
      <c r="O27" s="3">
        <v>2</v>
      </c>
      <c r="P27" s="3">
        <v>7</v>
      </c>
      <c r="Q27" s="3">
        <v>0</v>
      </c>
      <c r="R27" s="3">
        <v>3</v>
      </c>
      <c r="S27" s="3">
        <v>10</v>
      </c>
      <c r="T27" s="3">
        <v>10</v>
      </c>
      <c r="U27" s="3">
        <v>2.5499999999999998</v>
      </c>
      <c r="V27" s="3">
        <v>0</v>
      </c>
      <c r="W27" s="3">
        <v>0</v>
      </c>
      <c r="X27" s="3">
        <v>0</v>
      </c>
      <c r="Y27" s="3">
        <v>0</v>
      </c>
      <c r="Z27" s="3">
        <v>36</v>
      </c>
      <c r="AA27" s="3">
        <v>139</v>
      </c>
      <c r="AB27" s="3">
        <v>0.35699999999999998</v>
      </c>
      <c r="AC27" s="3">
        <v>1</v>
      </c>
      <c r="AD27" s="3">
        <v>2</v>
      </c>
      <c r="AE27" s="3">
        <v>0</v>
      </c>
      <c r="AF27" s="3">
        <v>1</v>
      </c>
      <c r="AG27" s="3">
        <v>0</v>
      </c>
      <c r="AH27" s="3">
        <v>1</v>
      </c>
      <c r="AI27" s="3">
        <v>1</v>
      </c>
    </row>
    <row r="28" spans="1:35" x14ac:dyDescent="0.3">
      <c r="A28" s="9">
        <f>VLOOKUP(B28&amp;" "&amp;C28,키!$A$1:$B$531,2)</f>
        <v>400</v>
      </c>
      <c r="B28" s="4" t="s">
        <v>246</v>
      </c>
      <c r="C28" s="3" t="s">
        <v>220</v>
      </c>
      <c r="D28" s="13">
        <f>IF(M28/G28&gt;3.5,1,2)</f>
        <v>2</v>
      </c>
      <c r="E28" s="13" t="str">
        <f>IF(M28/G28&lt;3.5,IF(AND(F28&lt;=3.5,M28&gt;=50),"A",IF(AND(F28&lt;=5.25,M28&gt;=35),"B","C")),IF(OR(AND(F28&lt;=4,M28&gt;=150),AND(F28&lt;=3.5,M28&gt;=130)),"A",IF(OR(AND(F28&lt;=4.5,M28&gt;=80),AND(F28&lt;=5.5,M28&gt;=130)),"B","C")))</f>
        <v>C</v>
      </c>
      <c r="F28" s="5">
        <v>20.25</v>
      </c>
      <c r="G28" s="3">
        <v>2</v>
      </c>
      <c r="H28" s="3">
        <v>0</v>
      </c>
      <c r="I28" s="3">
        <v>0</v>
      </c>
      <c r="J28" s="3">
        <v>0</v>
      </c>
      <c r="K28" s="3">
        <v>0</v>
      </c>
      <c r="L28" s="3" t="s">
        <v>21</v>
      </c>
      <c r="M28" s="6">
        <v>5.333333333333333</v>
      </c>
      <c r="N28" s="3">
        <v>9</v>
      </c>
      <c r="O28" s="3">
        <v>3</v>
      </c>
      <c r="P28" s="3">
        <v>6</v>
      </c>
      <c r="Q28" s="3">
        <v>0</v>
      </c>
      <c r="R28" s="3">
        <v>2</v>
      </c>
      <c r="S28" s="3">
        <v>12</v>
      </c>
      <c r="T28" s="3">
        <v>12</v>
      </c>
      <c r="U28" s="3">
        <v>2.81</v>
      </c>
      <c r="V28" s="3">
        <v>0</v>
      </c>
      <c r="W28" s="3">
        <v>0</v>
      </c>
      <c r="X28" s="3">
        <v>0</v>
      </c>
      <c r="Y28" s="3">
        <v>0</v>
      </c>
      <c r="Z28" s="3">
        <v>31</v>
      </c>
      <c r="AA28" s="3">
        <v>115</v>
      </c>
      <c r="AB28" s="3">
        <v>0.36</v>
      </c>
      <c r="AC28" s="3">
        <v>1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</sheetData>
  <autoFilter ref="A1:AI28">
    <sortState ref="A2:AI28">
      <sortCondition ref="E1:E28"/>
    </sortState>
  </autoFilter>
  <phoneticPr fontId="4" type="noConversion"/>
  <hyperlinks>
    <hyperlink ref="F1" r:id="rId1" tooltip="평균자책점" display="javascript:sort('ERA_RT');"/>
    <hyperlink ref="G1" r:id="rId2" tooltip="경기" display="javascript:sort('GAME_CN');"/>
    <hyperlink ref="H1" r:id="rId3" tooltip="승리" display="javascript:sort('W_CN');"/>
    <hyperlink ref="I1" r:id="rId4" tooltip="패배" display="javascript:sort('L_CN');"/>
    <hyperlink ref="J1" r:id="rId5" tooltip="세이브" display="javascript:sort('SV_CN');"/>
    <hyperlink ref="K1" r:id="rId6" tooltip="홀드" display="javascript:sort('HOLD_CN');"/>
    <hyperlink ref="L1" r:id="rId7" tooltip="승률" display="javascript:sort('WRA_RT');"/>
    <hyperlink ref="M1" r:id="rId8" tooltip="이닝" display="javascript:sort('INN2_CN');"/>
    <hyperlink ref="N1" r:id="rId9" tooltip="피안타" display="javascript:sort('HIT_CN');"/>
    <hyperlink ref="O1" r:id="rId10" tooltip="홈런" display="javascript:sort('HR_CN');"/>
    <hyperlink ref="P1" r:id="rId11" tooltip="볼넷" display="javascript:sort('BB_CN');"/>
    <hyperlink ref="Q1" r:id="rId12" tooltip="사구" display="javascript:sort('HP_CN');"/>
    <hyperlink ref="R1" r:id="rId13" tooltip="삼진" display="javascript:sort('KK_CN');"/>
    <hyperlink ref="S1" r:id="rId14" tooltip="실점" display="javascript:sort('R_CN');"/>
    <hyperlink ref="T1" r:id="rId15" tooltip="자책점" display="javascript:sort('ER_CN');"/>
    <hyperlink ref="U1" r:id="rId16" tooltip="이닝당 출루허용률" display="javascript:sort('WHIP_RT');"/>
    <hyperlink ref="B12" r:id="rId17" display="http://www.koreabaseball.com/Record/Player/PitcherDetail/Basic.aspx?playerId=61145"/>
    <hyperlink ref="B13" r:id="rId18" display="http://www.koreabaseball.com/Record/Player/PitcherDetail/Basic.aspx?playerId=79339"/>
    <hyperlink ref="B10" r:id="rId19" display="http://www.koreabaseball.com/Record/Player/PitcherDetail/Basic.aspx?playerId=66138"/>
    <hyperlink ref="B14" r:id="rId20" display="http://www.koreabaseball.com/Record/Player/PitcherDetail/Basic.aspx?playerId=78148"/>
    <hyperlink ref="B5" r:id="rId21" display="http://www.koreabaseball.com/Record/Player/PitcherDetail/Basic.aspx?playerId=60181"/>
    <hyperlink ref="B6" r:id="rId22" display="http://www.koreabaseball.com/Record/Player/PitcherDetail/Basic.aspx?playerId=61891"/>
    <hyperlink ref="B2" r:id="rId23" display="http://www.koreabaseball.com/Record/Player/PitcherDetail/Basic.aspx?playerId=63111"/>
    <hyperlink ref="B15" r:id="rId24" display="http://www.koreabaseball.com/Record/Player/PitcherDetail/Basic.aspx?playerId=79140"/>
    <hyperlink ref="B7" r:id="rId25" display="http://www.koreabaseball.com/Record/Player/PitcherDetail/Basic.aspx?playerId=76650"/>
    <hyperlink ref="B3" r:id="rId26" display="http://www.koreabaseball.com/Record/Player/PitcherDetail/Basic.aspx?playerId=73117"/>
    <hyperlink ref="B8" r:id="rId27" display="http://www.koreabaseball.com/Record/Player/PitcherDetail/Basic.aspx?playerId=77147"/>
    <hyperlink ref="B9" r:id="rId28" display="http://www.koreabaseball.com/Record/Player/PitcherDetail/Basic.aspx?playerId=70839"/>
    <hyperlink ref="B4" r:id="rId29" display="http://www.koreabaseball.com/Record/Player/PitcherDetail/Basic.aspx?playerId=62698"/>
    <hyperlink ref="B16" r:id="rId30" display="http://www.koreabaseball.com/Record/Player/PitcherDetail/Basic.aspx?playerId=66145"/>
    <hyperlink ref="B17" r:id="rId31" display="http://www.koreabaseball.com/Record/Player/PitcherDetail/Basic.aspx?playerId=71118"/>
    <hyperlink ref="B18" r:id="rId32" display="http://www.koreabaseball.com/Record/Player/PitcherDetail/Basic.aspx?playerId=60146"/>
    <hyperlink ref="B11" r:id="rId33" display="http://www.koreabaseball.com/Record/Retire/Pitcher.aspx?playerId=66154"/>
    <hyperlink ref="B19" r:id="rId34" display="http://www.koreabaseball.com/Record/Player/PitcherDetail/Basic.aspx?playerId=62463"/>
    <hyperlink ref="B20" r:id="rId35" display="http://www.koreabaseball.com/Record/Player/PitcherDetail/Basic.aspx?playerId=60105"/>
    <hyperlink ref="B21" r:id="rId36" display="http://www.koreabaseball.com/Record/Player/PitcherDetail/Basic.aspx?playerId=76757"/>
    <hyperlink ref="B22" r:id="rId37" display="http://www.koreabaseball.com/Record/Player/PitcherDetail/Basic.aspx?playerId=61101"/>
    <hyperlink ref="B23" r:id="rId38" display="http://www.koreabaseball.com/Record/Player/PitcherDetail/Basic.aspx?playerId=61329"/>
    <hyperlink ref="B24" r:id="rId39" display="http://www.koreabaseball.com/Record/Player/PitcherDetail/Basic.aspx?playerId=60164"/>
    <hyperlink ref="B25" r:id="rId40" display="http://www.koreabaseball.com/Record/Player/PitcherDetail/Basic.aspx?playerId=62146"/>
    <hyperlink ref="B26" r:id="rId41" display="http://www.koreabaseball.com/Record/Retire/Pitcher.aspx?playerId=96462"/>
    <hyperlink ref="B27" r:id="rId42" display="http://www.koreabaseball.com/Record/Player/PitcherDetail/Basic.aspx?playerId=66160"/>
    <hyperlink ref="B28" r:id="rId43" display="http://www.koreabaseball.com/Record/Player/PitcherDetail/Basic.aspx?playerId=74139"/>
    <hyperlink ref="V1" r:id="rId44" tooltip="완투" display="javascript:sort('CG_CN');"/>
    <hyperlink ref="W1" r:id="rId45" tooltip="완봉" display="javascript:sort('SHO_CN');"/>
    <hyperlink ref="X1" r:id="rId46" tooltip="퀄리티스타트" display="javascript:sort('QS_CN');"/>
    <hyperlink ref="Y1" r:id="rId47" tooltip="블론세이브" display="javascript:sort('BS_CN');"/>
    <hyperlink ref="Z1" r:id="rId48" tooltip="타자수" display="javascript:sort('PA_CN');"/>
    <hyperlink ref="AA1" r:id="rId49" tooltip="투구수" display="javascript:sort('PIT_CN');"/>
    <hyperlink ref="AB1" r:id="rId50" tooltip="피안타율" display="javascript:sort('OAVG_RT');"/>
    <hyperlink ref="AC1" r:id="rId51" tooltip="2루타" display="javascript:sort('H2_CN');"/>
    <hyperlink ref="AD1" r:id="rId52" tooltip="3루타" display="javascript:sort('H3_CN');"/>
    <hyperlink ref="AE1" r:id="rId53" tooltip="희생번트" display="javascript:sort('SH_CN');"/>
    <hyperlink ref="AF1" r:id="rId54" tooltip="희생플라이" display="javascript:sort('SF_CN');"/>
    <hyperlink ref="AG1" r:id="rId55" tooltip="고의4구" display="javascript:sort('IB_CN');"/>
    <hyperlink ref="AH1" r:id="rId56" tooltip="폭투" display="javascript:sort('WP_CN');"/>
    <hyperlink ref="AI1" r:id="rId57" tooltip="보크" display="javascript:sort('BK_CN');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workbookViewId="0">
      <selection activeCell="A2" sqref="A2:XFD24"/>
    </sheetView>
  </sheetViews>
  <sheetFormatPr defaultRowHeight="16.5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</row>
    <row r="2" spans="1:35" x14ac:dyDescent="0.3">
      <c r="A2" s="9">
        <f>VLOOKUP(B2&amp;" "&amp;C2,키!$A$1:$B$531,2)</f>
        <v>506</v>
      </c>
      <c r="B2" s="4" t="s">
        <v>253</v>
      </c>
      <c r="C2" s="3" t="s">
        <v>248</v>
      </c>
      <c r="D2" s="13">
        <f>IF(M2/G2&gt;3.5,1,2)</f>
        <v>1</v>
      </c>
      <c r="E2" s="13" t="str">
        <f>IF(M2/G2&lt;3.5,IF(AND(F2&lt;=3.5,M2&gt;=50),"A",IF(AND(F2&lt;=5.25,M2&gt;=35),"B","C")),IF(OR(AND(F2&lt;=4,M2&gt;=150),AND(F2&lt;=3.5,M2&gt;=130)),"A",IF(OR(AND(F2&lt;=4.5,M2&gt;=80),AND(F2&lt;=5.5,M2&gt;=130)),"B","C")))</f>
        <v>A</v>
      </c>
      <c r="F2" s="5">
        <v>3.45</v>
      </c>
      <c r="G2" s="3">
        <v>23</v>
      </c>
      <c r="H2" s="3">
        <v>13</v>
      </c>
      <c r="I2" s="3">
        <v>3</v>
      </c>
      <c r="J2" s="3">
        <v>0</v>
      </c>
      <c r="K2" s="3">
        <v>0</v>
      </c>
      <c r="L2" s="3">
        <v>0.81299999999999994</v>
      </c>
      <c r="M2" s="6">
        <v>140.66666666666666</v>
      </c>
      <c r="N2" s="3">
        <v>132</v>
      </c>
      <c r="O2" s="3">
        <v>14</v>
      </c>
      <c r="P2" s="3">
        <v>31</v>
      </c>
      <c r="Q2" s="3">
        <v>10</v>
      </c>
      <c r="R2" s="3">
        <v>119</v>
      </c>
      <c r="S2" s="3">
        <v>57</v>
      </c>
      <c r="T2" s="3">
        <v>54</v>
      </c>
      <c r="U2" s="3">
        <v>1.1599999999999999</v>
      </c>
      <c r="V2" s="3">
        <v>0</v>
      </c>
      <c r="W2" s="3">
        <v>0</v>
      </c>
      <c r="X2" s="3">
        <v>15</v>
      </c>
      <c r="Y2" s="3">
        <v>0</v>
      </c>
      <c r="Z2" s="3">
        <v>587</v>
      </c>
      <c r="AA2" s="3">
        <v>2146</v>
      </c>
      <c r="AB2" s="3">
        <v>0.246</v>
      </c>
      <c r="AC2" s="3">
        <v>18</v>
      </c>
      <c r="AD2" s="3">
        <v>1</v>
      </c>
      <c r="AE2" s="3">
        <v>9</v>
      </c>
      <c r="AF2" s="3">
        <v>1</v>
      </c>
      <c r="AG2" s="3">
        <v>0</v>
      </c>
      <c r="AH2" s="3">
        <v>5</v>
      </c>
      <c r="AI2" s="3">
        <v>0</v>
      </c>
    </row>
    <row r="3" spans="1:35" x14ac:dyDescent="0.3">
      <c r="A3" s="9">
        <f>VLOOKUP(B3&amp;" "&amp;C3,키!$A$1:$B$531,2)</f>
        <v>387</v>
      </c>
      <c r="B3" s="4" t="s">
        <v>250</v>
      </c>
      <c r="C3" s="3" t="s">
        <v>248</v>
      </c>
      <c r="D3" s="13">
        <f>IF(M3/G3&gt;3.5,1,2)</f>
        <v>2</v>
      </c>
      <c r="E3" s="13" t="str">
        <f>IF(M3/G3&lt;3.5,IF(AND(F3&lt;=3.5,M3&gt;=50),"A",IF(AND(F3&lt;=5.25,M3&gt;=35),"B","C")),IF(OR(AND(F3&lt;=4,M3&gt;=150),AND(F3&lt;=3.5,M3&gt;=130)),"A",IF(OR(AND(F3&lt;=4.5,M3&gt;=80),AND(F3&lt;=5.5,M3&gt;=130)),"B","C")))</f>
        <v>A</v>
      </c>
      <c r="F3" s="5">
        <v>2.57</v>
      </c>
      <c r="G3" s="3">
        <v>65</v>
      </c>
      <c r="H3" s="3">
        <v>1</v>
      </c>
      <c r="I3" s="3">
        <v>3</v>
      </c>
      <c r="J3" s="3">
        <v>26</v>
      </c>
      <c r="K3" s="3">
        <v>6</v>
      </c>
      <c r="L3" s="3">
        <v>0.25</v>
      </c>
      <c r="M3" s="3">
        <v>70</v>
      </c>
      <c r="N3" s="3">
        <v>61</v>
      </c>
      <c r="O3" s="3">
        <v>5</v>
      </c>
      <c r="P3" s="3">
        <v>30</v>
      </c>
      <c r="Q3" s="3">
        <v>5</v>
      </c>
      <c r="R3" s="3">
        <v>91</v>
      </c>
      <c r="S3" s="3">
        <v>22</v>
      </c>
      <c r="T3" s="3">
        <v>20</v>
      </c>
      <c r="U3" s="3">
        <v>1.3</v>
      </c>
      <c r="V3" s="3">
        <v>0</v>
      </c>
      <c r="W3" s="3">
        <v>0</v>
      </c>
      <c r="X3" s="3">
        <v>0</v>
      </c>
      <c r="Y3" s="3">
        <v>3</v>
      </c>
      <c r="Z3" s="3">
        <v>302</v>
      </c>
      <c r="AA3" s="3">
        <v>1209</v>
      </c>
      <c r="AB3" s="3">
        <v>0.23300000000000001</v>
      </c>
      <c r="AC3" s="3">
        <v>9</v>
      </c>
      <c r="AD3" s="3">
        <v>0</v>
      </c>
      <c r="AE3" s="3">
        <v>3</v>
      </c>
      <c r="AF3" s="3">
        <v>2</v>
      </c>
      <c r="AG3" s="3">
        <v>0</v>
      </c>
      <c r="AH3" s="3">
        <v>8</v>
      </c>
      <c r="AI3" s="3">
        <v>1</v>
      </c>
    </row>
    <row r="4" spans="1:35" x14ac:dyDescent="0.3">
      <c r="A4" s="9">
        <f>VLOOKUP(B4&amp;" "&amp;C4,키!$A$1:$B$531,2)</f>
        <v>290</v>
      </c>
      <c r="B4" s="4" t="s">
        <v>252</v>
      </c>
      <c r="C4" s="3" t="s">
        <v>248</v>
      </c>
      <c r="D4" s="13">
        <f>IF(M4/G4&gt;3.5,1,2)</f>
        <v>2</v>
      </c>
      <c r="E4" s="13" t="str">
        <f>IF(M4/G4&lt;3.5,IF(AND(F4&lt;=3.5,M4&gt;=50),"A",IF(AND(F4&lt;=5.25,M4&gt;=35),"B","C")),IF(OR(AND(F4&lt;=4,M4&gt;=150),AND(F4&lt;=3.5,M4&gt;=130)),"A",IF(OR(AND(F4&lt;=4.5,M4&gt;=80),AND(F4&lt;=5.5,M4&gt;=130)),"B","C")))</f>
        <v>A</v>
      </c>
      <c r="F4" s="5">
        <v>3.18</v>
      </c>
      <c r="G4" s="3">
        <v>54</v>
      </c>
      <c r="H4" s="3">
        <v>3</v>
      </c>
      <c r="I4" s="3">
        <v>3</v>
      </c>
      <c r="J4" s="3">
        <v>3</v>
      </c>
      <c r="K4" s="3">
        <v>17</v>
      </c>
      <c r="L4" s="3">
        <v>0.5</v>
      </c>
      <c r="M4" s="6">
        <v>70.666666666666671</v>
      </c>
      <c r="N4" s="3">
        <v>51</v>
      </c>
      <c r="O4" s="3">
        <v>4</v>
      </c>
      <c r="P4" s="3">
        <v>18</v>
      </c>
      <c r="Q4" s="3">
        <v>3</v>
      </c>
      <c r="R4" s="3">
        <v>75</v>
      </c>
      <c r="S4" s="3">
        <v>26</v>
      </c>
      <c r="T4" s="3">
        <v>25</v>
      </c>
      <c r="U4" s="3">
        <v>0.98</v>
      </c>
      <c r="V4" s="3">
        <v>0</v>
      </c>
      <c r="W4" s="3">
        <v>0</v>
      </c>
      <c r="X4" s="3">
        <v>0</v>
      </c>
      <c r="Y4" s="3">
        <v>2</v>
      </c>
      <c r="Z4" s="3">
        <v>283</v>
      </c>
      <c r="AA4" s="3">
        <v>1059</v>
      </c>
      <c r="AB4" s="3">
        <v>0.19700000000000001</v>
      </c>
      <c r="AC4" s="3">
        <v>8</v>
      </c>
      <c r="AD4" s="3">
        <v>0</v>
      </c>
      <c r="AE4" s="3">
        <v>1</v>
      </c>
      <c r="AF4" s="3">
        <v>2</v>
      </c>
      <c r="AG4" s="3">
        <v>0</v>
      </c>
      <c r="AH4" s="3">
        <v>4</v>
      </c>
      <c r="AI4" s="3">
        <v>0</v>
      </c>
    </row>
    <row r="5" spans="1:35" x14ac:dyDescent="0.3">
      <c r="A5" s="9">
        <f>VLOOKUP(B5&amp;" "&amp;C5,키!$A$1:$B$531,2)</f>
        <v>248</v>
      </c>
      <c r="B5" s="4" t="s">
        <v>258</v>
      </c>
      <c r="C5" s="3" t="s">
        <v>248</v>
      </c>
      <c r="D5" s="13">
        <f>IF(M5/G5&gt;3.5,1,2)</f>
        <v>1</v>
      </c>
      <c r="E5" s="13" t="str">
        <f>IF(M5/G5&lt;3.5,IF(AND(F5&lt;=3.5,M5&gt;=50),"A",IF(AND(F5&lt;=5.25,M5&gt;=35),"B","C")),IF(OR(AND(F5&lt;=4,M5&gt;=150),AND(F5&lt;=3.5,M5&gt;=130)),"A",IF(OR(AND(F5&lt;=4.5,M5&gt;=80),AND(F5&lt;=5.5,M5&gt;=130)),"B","C")))</f>
        <v>B</v>
      </c>
      <c r="F5" s="5">
        <v>4.5599999999999996</v>
      </c>
      <c r="G5" s="3">
        <v>27</v>
      </c>
      <c r="H5" s="3">
        <v>12</v>
      </c>
      <c r="I5" s="3">
        <v>8</v>
      </c>
      <c r="J5" s="3">
        <v>0</v>
      </c>
      <c r="K5" s="3">
        <v>0</v>
      </c>
      <c r="L5" s="3">
        <v>0.6</v>
      </c>
      <c r="M5" s="13">
        <v>150</v>
      </c>
      <c r="N5" s="3">
        <v>160</v>
      </c>
      <c r="O5" s="3">
        <v>11</v>
      </c>
      <c r="P5" s="3">
        <v>55</v>
      </c>
      <c r="Q5" s="3">
        <v>8</v>
      </c>
      <c r="R5" s="3">
        <v>118</v>
      </c>
      <c r="S5" s="3">
        <v>79</v>
      </c>
      <c r="T5" s="3">
        <v>76</v>
      </c>
      <c r="U5" s="3">
        <v>1.43</v>
      </c>
      <c r="V5" s="3">
        <v>0</v>
      </c>
      <c r="W5" s="3">
        <v>0</v>
      </c>
      <c r="X5" s="3">
        <v>12</v>
      </c>
      <c r="Y5" s="3">
        <v>0</v>
      </c>
      <c r="Z5" s="3">
        <v>653</v>
      </c>
      <c r="AA5" s="3">
        <v>2489</v>
      </c>
      <c r="AB5" s="3">
        <v>0.27700000000000002</v>
      </c>
      <c r="AC5" s="3">
        <v>20</v>
      </c>
      <c r="AD5" s="3">
        <v>0</v>
      </c>
      <c r="AE5" s="3">
        <v>7</v>
      </c>
      <c r="AF5" s="3">
        <v>5</v>
      </c>
      <c r="AG5" s="3">
        <v>1</v>
      </c>
      <c r="AH5" s="3">
        <v>4</v>
      </c>
      <c r="AI5" s="3">
        <v>0</v>
      </c>
    </row>
    <row r="6" spans="1:35" x14ac:dyDescent="0.3">
      <c r="A6" s="9">
        <f>VLOOKUP(B6&amp;" "&amp;C6,키!$A$1:$B$531,2)</f>
        <v>24</v>
      </c>
      <c r="B6" s="4" t="s">
        <v>255</v>
      </c>
      <c r="C6" s="3" t="s">
        <v>248</v>
      </c>
      <c r="D6" s="13">
        <f>IF(M6/G6&gt;3.5,1,2)</f>
        <v>2</v>
      </c>
      <c r="E6" s="13" t="str">
        <f>IF(M6/G6&lt;3.5,IF(AND(F6&lt;=3.5,M6&gt;=50),"A",IF(AND(F6&lt;=5.25,M6&gt;=35),"B","C")),IF(OR(AND(F6&lt;=4,M6&gt;=150),AND(F6&lt;=3.5,M6&gt;=130)),"A",IF(OR(AND(F6&lt;=4.5,M6&gt;=80),AND(F6&lt;=5.5,M6&gt;=130)),"B","C")))</f>
        <v>B</v>
      </c>
      <c r="F6" s="5">
        <v>4.1900000000000004</v>
      </c>
      <c r="G6" s="3">
        <v>39</v>
      </c>
      <c r="H6" s="3">
        <v>4</v>
      </c>
      <c r="I6" s="3">
        <v>1</v>
      </c>
      <c r="J6" s="3">
        <v>0</v>
      </c>
      <c r="K6" s="3">
        <v>1</v>
      </c>
      <c r="L6" s="3">
        <v>0.8</v>
      </c>
      <c r="M6" s="6">
        <v>68.666666666666671</v>
      </c>
      <c r="N6" s="3">
        <v>61</v>
      </c>
      <c r="O6" s="3">
        <v>9</v>
      </c>
      <c r="P6" s="3">
        <v>37</v>
      </c>
      <c r="Q6" s="3">
        <v>2</v>
      </c>
      <c r="R6" s="3">
        <v>67</v>
      </c>
      <c r="S6" s="3">
        <v>32</v>
      </c>
      <c r="T6" s="3">
        <v>32</v>
      </c>
      <c r="U6" s="3">
        <v>1.43</v>
      </c>
      <c r="V6" s="3">
        <v>0</v>
      </c>
      <c r="W6" s="3">
        <v>0</v>
      </c>
      <c r="X6" s="3">
        <v>1</v>
      </c>
      <c r="Y6" s="3">
        <v>0</v>
      </c>
      <c r="Z6" s="3">
        <v>296</v>
      </c>
      <c r="AA6" s="3">
        <v>1305</v>
      </c>
      <c r="AB6" s="3">
        <v>0.23899999999999999</v>
      </c>
      <c r="AC6" s="3">
        <v>11</v>
      </c>
      <c r="AD6" s="3">
        <v>0</v>
      </c>
      <c r="AE6" s="3">
        <v>2</v>
      </c>
      <c r="AF6" s="3">
        <v>0</v>
      </c>
      <c r="AG6" s="3">
        <v>0</v>
      </c>
      <c r="AH6" s="3">
        <v>9</v>
      </c>
      <c r="AI6" s="3">
        <v>2</v>
      </c>
    </row>
    <row r="7" spans="1:35" x14ac:dyDescent="0.3">
      <c r="A7" s="9">
        <f>VLOOKUP(B7&amp;" "&amp;C7,키!$A$1:$B$531,2)</f>
        <v>402</v>
      </c>
      <c r="B7" s="4" t="s">
        <v>256</v>
      </c>
      <c r="C7" s="3" t="s">
        <v>248</v>
      </c>
      <c r="D7" s="13">
        <f>IF(M7/G7&gt;3.5,1,2)</f>
        <v>2</v>
      </c>
      <c r="E7" s="13" t="str">
        <f>IF(M7/G7&lt;3.5,IF(AND(F7&lt;=3.5,M7&gt;=50),"A",IF(AND(F7&lt;=5.25,M7&gt;=35),"B","C")),IF(OR(AND(F7&lt;=4,M7&gt;=150),AND(F7&lt;=3.5,M7&gt;=130)),"A",IF(OR(AND(F7&lt;=4.5,M7&gt;=80),AND(F7&lt;=5.5,M7&gt;=130)),"B","C")))</f>
        <v>B</v>
      </c>
      <c r="F7" s="5">
        <v>4.4800000000000004</v>
      </c>
      <c r="G7" s="3">
        <v>37</v>
      </c>
      <c r="H7" s="3">
        <v>1</v>
      </c>
      <c r="I7" s="3">
        <v>3</v>
      </c>
      <c r="J7" s="3">
        <v>0</v>
      </c>
      <c r="K7" s="3">
        <v>1</v>
      </c>
      <c r="L7" s="3">
        <v>0.25</v>
      </c>
      <c r="M7" s="6">
        <v>76.333333333333329</v>
      </c>
      <c r="N7" s="3">
        <v>68</v>
      </c>
      <c r="O7" s="3">
        <v>5</v>
      </c>
      <c r="P7" s="3">
        <v>43</v>
      </c>
      <c r="Q7" s="3">
        <v>2</v>
      </c>
      <c r="R7" s="3">
        <v>59</v>
      </c>
      <c r="S7" s="3">
        <v>40</v>
      </c>
      <c r="T7" s="3">
        <v>38</v>
      </c>
      <c r="U7" s="3">
        <v>1.45</v>
      </c>
      <c r="V7" s="3">
        <v>0</v>
      </c>
      <c r="W7" s="3">
        <v>0</v>
      </c>
      <c r="X7" s="3">
        <v>1</v>
      </c>
      <c r="Y7" s="3">
        <v>1</v>
      </c>
      <c r="Z7" s="3">
        <v>331</v>
      </c>
      <c r="AA7" s="3">
        <v>1317</v>
      </c>
      <c r="AB7" s="3">
        <v>0.24</v>
      </c>
      <c r="AC7" s="3">
        <v>13</v>
      </c>
      <c r="AD7" s="3">
        <v>2</v>
      </c>
      <c r="AE7" s="3">
        <v>1</v>
      </c>
      <c r="AF7" s="3">
        <v>2</v>
      </c>
      <c r="AG7" s="3">
        <v>0</v>
      </c>
      <c r="AH7" s="3">
        <v>13</v>
      </c>
      <c r="AI7" s="3">
        <v>0</v>
      </c>
    </row>
    <row r="8" spans="1:35" x14ac:dyDescent="0.3">
      <c r="A8" s="9">
        <f>VLOOKUP(B8&amp;" "&amp;C8,키!$A$1:$B$531,2)</f>
        <v>115</v>
      </c>
      <c r="B8" s="4" t="s">
        <v>257</v>
      </c>
      <c r="C8" s="3" t="s">
        <v>248</v>
      </c>
      <c r="D8" s="13">
        <f>IF(M8/G8&gt;3.5,1,2)</f>
        <v>2</v>
      </c>
      <c r="E8" s="13" t="str">
        <f>IF(M8/G8&lt;3.5,IF(AND(F8&lt;=3.5,M8&gt;=50),"A",IF(AND(F8&lt;=5.25,M8&gt;=35),"B","C")),IF(OR(AND(F8&lt;=4,M8&gt;=150),AND(F8&lt;=3.5,M8&gt;=130)),"A",IF(OR(AND(F8&lt;=4.5,M8&gt;=80),AND(F8&lt;=5.5,M8&gt;=130)),"B","C")))</f>
        <v>B</v>
      </c>
      <c r="F8" s="5">
        <v>4.4800000000000004</v>
      </c>
      <c r="G8" s="3">
        <v>69</v>
      </c>
      <c r="H8" s="3">
        <v>6</v>
      </c>
      <c r="I8" s="3">
        <v>8</v>
      </c>
      <c r="J8" s="3">
        <v>1</v>
      </c>
      <c r="K8" s="3">
        <v>14</v>
      </c>
      <c r="L8" s="3">
        <v>0.42899999999999999</v>
      </c>
      <c r="M8" s="6">
        <v>84.333333333333329</v>
      </c>
      <c r="N8" s="3">
        <v>79</v>
      </c>
      <c r="O8" s="3">
        <v>15</v>
      </c>
      <c r="P8" s="3">
        <v>16</v>
      </c>
      <c r="Q8" s="3">
        <v>2</v>
      </c>
      <c r="R8" s="3">
        <v>100</v>
      </c>
      <c r="S8" s="3">
        <v>44</v>
      </c>
      <c r="T8" s="3">
        <v>42</v>
      </c>
      <c r="U8" s="3">
        <v>1.1299999999999999</v>
      </c>
      <c r="V8" s="3">
        <v>0</v>
      </c>
      <c r="W8" s="3">
        <v>0</v>
      </c>
      <c r="X8" s="3">
        <v>0</v>
      </c>
      <c r="Y8" s="3">
        <v>5</v>
      </c>
      <c r="Z8" s="3">
        <v>347</v>
      </c>
      <c r="AA8" s="3">
        <v>1419</v>
      </c>
      <c r="AB8" s="3">
        <v>0.24399999999999999</v>
      </c>
      <c r="AC8" s="3">
        <v>11</v>
      </c>
      <c r="AD8" s="3">
        <v>3</v>
      </c>
      <c r="AE8" s="3">
        <v>4</v>
      </c>
      <c r="AF8" s="3">
        <v>1</v>
      </c>
      <c r="AG8" s="3">
        <v>0</v>
      </c>
      <c r="AH8" s="3">
        <v>8</v>
      </c>
      <c r="AI8" s="3">
        <v>1</v>
      </c>
    </row>
    <row r="9" spans="1:35" x14ac:dyDescent="0.3">
      <c r="A9" s="9">
        <f>VLOOKUP(B9&amp;" "&amp;C9,키!$A$1:$B$531,2)</f>
        <v>466</v>
      </c>
      <c r="B9" s="4" t="s">
        <v>260</v>
      </c>
      <c r="C9" s="3" t="s">
        <v>248</v>
      </c>
      <c r="D9" s="13">
        <f>IF(M9/G9&gt;3.5,1,2)</f>
        <v>2</v>
      </c>
      <c r="E9" s="13" t="str">
        <f>IF(M9/G9&lt;3.5,IF(AND(F9&lt;=3.5,M9&gt;=50),"A",IF(AND(F9&lt;=5.25,M9&gt;=35),"B","C")),IF(OR(AND(F9&lt;=4,M9&gt;=150),AND(F9&lt;=3.5,M9&gt;=130)),"A",IF(OR(AND(F9&lt;=4.5,M9&gt;=80),AND(F9&lt;=5.5,M9&gt;=130)),"B","C")))</f>
        <v>B</v>
      </c>
      <c r="F9" s="5">
        <v>5</v>
      </c>
      <c r="G9" s="3">
        <v>52</v>
      </c>
      <c r="H9" s="3">
        <v>11</v>
      </c>
      <c r="I9" s="3">
        <v>4</v>
      </c>
      <c r="J9" s="3">
        <v>2</v>
      </c>
      <c r="K9" s="3">
        <v>4</v>
      </c>
      <c r="L9" s="3">
        <v>0.73299999999999998</v>
      </c>
      <c r="M9" s="13">
        <v>108</v>
      </c>
      <c r="N9" s="3">
        <v>123</v>
      </c>
      <c r="O9" s="3">
        <v>13</v>
      </c>
      <c r="P9" s="3">
        <v>36</v>
      </c>
      <c r="Q9" s="3">
        <v>8</v>
      </c>
      <c r="R9" s="3">
        <v>84</v>
      </c>
      <c r="S9" s="3">
        <v>65</v>
      </c>
      <c r="T9" s="3">
        <v>60</v>
      </c>
      <c r="U9" s="3">
        <v>1.47</v>
      </c>
      <c r="V9" s="3">
        <v>0</v>
      </c>
      <c r="W9" s="3">
        <v>0</v>
      </c>
      <c r="X9" s="3">
        <v>1</v>
      </c>
      <c r="Y9" s="3">
        <v>1</v>
      </c>
      <c r="Z9" s="3">
        <v>486</v>
      </c>
      <c r="AA9" s="3">
        <v>1862</v>
      </c>
      <c r="AB9" s="3">
        <v>0.28499999999999998</v>
      </c>
      <c r="AC9" s="3">
        <v>23</v>
      </c>
      <c r="AD9" s="3">
        <v>2</v>
      </c>
      <c r="AE9" s="3">
        <v>4</v>
      </c>
      <c r="AF9" s="3">
        <v>7</v>
      </c>
      <c r="AG9" s="3">
        <v>0</v>
      </c>
      <c r="AH9" s="3">
        <v>6</v>
      </c>
      <c r="AI9" s="3">
        <v>2</v>
      </c>
    </row>
    <row r="10" spans="1:35" x14ac:dyDescent="0.3">
      <c r="A10" s="9">
        <f>VLOOKUP(B10&amp;" "&amp;C10,키!$A$1:$B$531,2)</f>
        <v>365</v>
      </c>
      <c r="B10" s="4" t="s">
        <v>145</v>
      </c>
      <c r="C10" s="3" t="s">
        <v>248</v>
      </c>
      <c r="D10" s="13">
        <f>IF(M10/G10&gt;3.5,1,2)</f>
        <v>1</v>
      </c>
      <c r="E10" s="13" t="str">
        <f>IF(M10/G10&lt;3.5,IF(AND(F10&lt;=3.5,M10&gt;=50),"A",IF(AND(F10&lt;=5.25,M10&gt;=35),"B","C")),IF(OR(AND(F10&lt;=4,M10&gt;=150),AND(F10&lt;=3.5,M10&gt;=130)),"A",IF(OR(AND(F10&lt;=4.5,M10&gt;=80),AND(F10&lt;=5.5,M10&gt;=130)),"B","C")))</f>
        <v>C</v>
      </c>
      <c r="F10" s="5">
        <v>4.21</v>
      </c>
      <c r="G10" s="3">
        <v>10</v>
      </c>
      <c r="H10" s="3">
        <v>2</v>
      </c>
      <c r="I10" s="3">
        <v>2</v>
      </c>
      <c r="J10" s="3">
        <v>0</v>
      </c>
      <c r="K10" s="3">
        <v>0</v>
      </c>
      <c r="L10" s="3">
        <v>0.5</v>
      </c>
      <c r="M10" s="13">
        <v>47</v>
      </c>
      <c r="N10" s="3">
        <v>44</v>
      </c>
      <c r="O10" s="3">
        <v>7</v>
      </c>
      <c r="P10" s="3">
        <v>26</v>
      </c>
      <c r="Q10" s="3">
        <v>8</v>
      </c>
      <c r="R10" s="3">
        <v>27</v>
      </c>
      <c r="S10" s="3">
        <v>22</v>
      </c>
      <c r="T10" s="3">
        <v>22</v>
      </c>
      <c r="U10" s="3">
        <v>1.49</v>
      </c>
      <c r="V10" s="3">
        <v>0</v>
      </c>
      <c r="W10" s="3">
        <v>0</v>
      </c>
      <c r="X10" s="3">
        <v>2</v>
      </c>
      <c r="Y10" s="3">
        <v>0</v>
      </c>
      <c r="Z10" s="3">
        <v>209</v>
      </c>
      <c r="AA10" s="3">
        <v>831</v>
      </c>
      <c r="AB10" s="3">
        <v>0.25900000000000001</v>
      </c>
      <c r="AC10" s="3">
        <v>7</v>
      </c>
      <c r="AD10" s="3">
        <v>1</v>
      </c>
      <c r="AE10" s="3">
        <v>4</v>
      </c>
      <c r="AF10" s="3">
        <v>1</v>
      </c>
      <c r="AG10" s="3">
        <v>1</v>
      </c>
      <c r="AH10" s="3">
        <v>0</v>
      </c>
      <c r="AI10" s="3">
        <v>0</v>
      </c>
    </row>
    <row r="11" spans="1:35" x14ac:dyDescent="0.3">
      <c r="A11" s="9">
        <f>VLOOKUP(B11&amp;" "&amp;C11,키!$A$1:$B$531,2)</f>
        <v>351</v>
      </c>
      <c r="B11" s="4" t="s">
        <v>259</v>
      </c>
      <c r="C11" s="3" t="s">
        <v>248</v>
      </c>
      <c r="D11" s="13">
        <f>IF(M11/G11&gt;3.5,1,2)</f>
        <v>1</v>
      </c>
      <c r="E11" s="13" t="str">
        <f>IF(M11/G11&lt;3.5,IF(AND(F11&lt;=3.5,M11&gt;=50),"A",IF(AND(F11&lt;=5.25,M11&gt;=35),"B","C")),IF(OR(AND(F11&lt;=4,M11&gt;=150),AND(F11&lt;=3.5,M11&gt;=130)),"A",IF(OR(AND(F11&lt;=4.5,M11&gt;=80),AND(F11&lt;=5.5,M11&gt;=130)),"B","C")))</f>
        <v>C</v>
      </c>
      <c r="F11" s="5">
        <v>4.58</v>
      </c>
      <c r="G11" s="3">
        <v>26</v>
      </c>
      <c r="H11" s="3">
        <v>12</v>
      </c>
      <c r="I11" s="3">
        <v>4</v>
      </c>
      <c r="J11" s="3">
        <v>0</v>
      </c>
      <c r="K11" s="3">
        <v>0</v>
      </c>
      <c r="L11" s="3">
        <v>0.75</v>
      </c>
      <c r="M11" s="6">
        <v>127.66666666666667</v>
      </c>
      <c r="N11" s="3">
        <v>140</v>
      </c>
      <c r="O11" s="3">
        <v>19</v>
      </c>
      <c r="P11" s="3">
        <v>54</v>
      </c>
      <c r="Q11" s="3">
        <v>6</v>
      </c>
      <c r="R11" s="3">
        <v>134</v>
      </c>
      <c r="S11" s="3">
        <v>72</v>
      </c>
      <c r="T11" s="3">
        <v>65</v>
      </c>
      <c r="U11" s="3">
        <v>1.52</v>
      </c>
      <c r="V11" s="3">
        <v>0</v>
      </c>
      <c r="W11" s="3">
        <v>0</v>
      </c>
      <c r="X11" s="3">
        <v>6</v>
      </c>
      <c r="Y11" s="3">
        <v>0</v>
      </c>
      <c r="Z11" s="3">
        <v>569</v>
      </c>
      <c r="AA11" s="3">
        <v>2219</v>
      </c>
      <c r="AB11" s="3">
        <v>0.27800000000000002</v>
      </c>
      <c r="AC11" s="3">
        <v>16</v>
      </c>
      <c r="AD11" s="3">
        <v>2</v>
      </c>
      <c r="AE11" s="3">
        <v>4</v>
      </c>
      <c r="AF11" s="3">
        <v>1</v>
      </c>
      <c r="AG11" s="3">
        <v>0</v>
      </c>
      <c r="AH11" s="3">
        <v>3</v>
      </c>
      <c r="AI11" s="3">
        <v>0</v>
      </c>
    </row>
    <row r="12" spans="1:35" x14ac:dyDescent="0.3">
      <c r="A12" s="9">
        <f>VLOOKUP(B12&amp;" "&amp;C12,키!$A$1:$B$531,2)</f>
        <v>173</v>
      </c>
      <c r="B12" s="4" t="s">
        <v>247</v>
      </c>
      <c r="C12" s="3" t="s">
        <v>248</v>
      </c>
      <c r="D12" s="13">
        <f>IF(M12/G12&gt;3.5,1,2)</f>
        <v>2</v>
      </c>
      <c r="E12" s="13" t="str">
        <f>IF(M12/G12&lt;3.5,IF(AND(F12&lt;=3.5,M12&gt;=50),"A",IF(AND(F12&lt;=5.25,M12&gt;=35),"B","C")),IF(OR(AND(F12&lt;=4,M12&gt;=150),AND(F12&lt;=3.5,M12&gt;=130)),"A",IF(OR(AND(F12&lt;=4.5,M12&gt;=80),AND(F12&lt;=5.5,M12&gt;=130)),"B","C")))</f>
        <v>C</v>
      </c>
      <c r="F12" s="5">
        <v>1.66</v>
      </c>
      <c r="G12" s="3">
        <v>21</v>
      </c>
      <c r="H12" s="3">
        <v>0</v>
      </c>
      <c r="I12" s="3">
        <v>0</v>
      </c>
      <c r="J12" s="3">
        <v>1</v>
      </c>
      <c r="K12" s="3">
        <v>3</v>
      </c>
      <c r="L12" s="3" t="s">
        <v>21</v>
      </c>
      <c r="M12" s="6">
        <v>21.666666666666668</v>
      </c>
      <c r="N12" s="3">
        <v>10</v>
      </c>
      <c r="O12" s="3">
        <v>2</v>
      </c>
      <c r="P12" s="3">
        <v>11</v>
      </c>
      <c r="Q12" s="3">
        <v>6</v>
      </c>
      <c r="R12" s="3">
        <v>27</v>
      </c>
      <c r="S12" s="3">
        <v>4</v>
      </c>
      <c r="T12" s="3">
        <v>4</v>
      </c>
      <c r="U12" s="3">
        <v>0.97</v>
      </c>
      <c r="V12" s="3">
        <v>0</v>
      </c>
      <c r="W12" s="3">
        <v>0</v>
      </c>
      <c r="X12" s="3">
        <v>0</v>
      </c>
      <c r="Y12" s="3">
        <v>0</v>
      </c>
      <c r="Z12" s="3">
        <v>90</v>
      </c>
      <c r="AA12" s="3">
        <v>349</v>
      </c>
      <c r="AB12" s="3">
        <v>0.14099999999999999</v>
      </c>
      <c r="AC12" s="3">
        <v>2</v>
      </c>
      <c r="AD12" s="3">
        <v>0</v>
      </c>
      <c r="AE12" s="3">
        <v>1</v>
      </c>
      <c r="AF12" s="3">
        <v>1</v>
      </c>
      <c r="AG12" s="3">
        <v>0</v>
      </c>
      <c r="AH12" s="3">
        <v>2</v>
      </c>
      <c r="AI12" s="3">
        <v>0</v>
      </c>
    </row>
    <row r="13" spans="1:35" x14ac:dyDescent="0.3">
      <c r="A13" s="9">
        <f>VLOOKUP(B13&amp;" "&amp;C13,키!$A$1:$B$531,2)</f>
        <v>470</v>
      </c>
      <c r="B13" s="4" t="s">
        <v>249</v>
      </c>
      <c r="C13" s="3" t="s">
        <v>248</v>
      </c>
      <c r="D13" s="13">
        <f>IF(M13/G13&gt;3.5,1,2)</f>
        <v>2</v>
      </c>
      <c r="E13" s="13" t="str">
        <f>IF(M13/G13&lt;3.5,IF(AND(F13&lt;=3.5,M13&gt;=50),"A",IF(AND(F13&lt;=5.25,M13&gt;=35),"B","C")),IF(OR(AND(F13&lt;=4,M13&gt;=150),AND(F13&lt;=3.5,M13&gt;=130)),"A",IF(OR(AND(F13&lt;=4.5,M13&gt;=80),AND(F13&lt;=5.5,M13&gt;=130)),"B","C")))</f>
        <v>C</v>
      </c>
      <c r="F13" s="5">
        <v>1.93</v>
      </c>
      <c r="G13" s="3">
        <v>7</v>
      </c>
      <c r="H13" s="3">
        <v>0</v>
      </c>
      <c r="I13" s="3">
        <v>0</v>
      </c>
      <c r="J13" s="3">
        <v>0</v>
      </c>
      <c r="K13" s="3">
        <v>0</v>
      </c>
      <c r="L13" s="3" t="s">
        <v>21</v>
      </c>
      <c r="M13" s="6">
        <v>4.666666666666667</v>
      </c>
      <c r="N13" s="3">
        <v>8</v>
      </c>
      <c r="O13" s="3">
        <v>0</v>
      </c>
      <c r="P13" s="3">
        <v>2</v>
      </c>
      <c r="Q13" s="3">
        <v>0</v>
      </c>
      <c r="R13" s="3">
        <v>4</v>
      </c>
      <c r="S13" s="3">
        <v>1</v>
      </c>
      <c r="T13" s="3">
        <v>1</v>
      </c>
      <c r="U13" s="3">
        <v>2.14</v>
      </c>
      <c r="V13" s="3">
        <v>0</v>
      </c>
      <c r="W13" s="3">
        <v>0</v>
      </c>
      <c r="X13" s="3">
        <v>0</v>
      </c>
      <c r="Y13" s="3">
        <v>0</v>
      </c>
      <c r="Z13" s="3">
        <v>21</v>
      </c>
      <c r="AA13" s="3">
        <v>85</v>
      </c>
      <c r="AB13" s="3">
        <v>0.42099999999999999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1</v>
      </c>
    </row>
    <row r="14" spans="1:35" x14ac:dyDescent="0.3">
      <c r="A14" s="9">
        <f>VLOOKUP(B14&amp;" "&amp;C14,키!$A$1:$B$531,2)</f>
        <v>68</v>
      </c>
      <c r="B14" s="4" t="s">
        <v>251</v>
      </c>
      <c r="C14" s="3" t="s">
        <v>248</v>
      </c>
      <c r="D14" s="13">
        <f>IF(M14/G14&gt;3.5,1,2)</f>
        <v>2</v>
      </c>
      <c r="E14" s="13" t="str">
        <f>IF(M14/G14&lt;3.5,IF(AND(F14&lt;=3.5,M14&gt;=50),"A",IF(AND(F14&lt;=5.25,M14&gt;=35),"B","C")),IF(OR(AND(F14&lt;=4,M14&gt;=150),AND(F14&lt;=3.5,M14&gt;=130)),"A",IF(OR(AND(F14&lt;=4.5,M14&gt;=80),AND(F14&lt;=5.5,M14&gt;=130)),"B","C")))</f>
        <v>C</v>
      </c>
      <c r="F14" s="5">
        <v>2.93</v>
      </c>
      <c r="G14" s="3">
        <v>17</v>
      </c>
      <c r="H14" s="3">
        <v>1</v>
      </c>
      <c r="I14" s="3">
        <v>0</v>
      </c>
      <c r="J14" s="3">
        <v>0</v>
      </c>
      <c r="K14" s="3">
        <v>0</v>
      </c>
      <c r="L14" s="3">
        <v>1</v>
      </c>
      <c r="M14" s="6">
        <v>15.333333333333334</v>
      </c>
      <c r="N14" s="3">
        <v>20</v>
      </c>
      <c r="O14" s="3">
        <v>1</v>
      </c>
      <c r="P14" s="3">
        <v>8</v>
      </c>
      <c r="Q14" s="3">
        <v>1</v>
      </c>
      <c r="R14" s="3">
        <v>6</v>
      </c>
      <c r="S14" s="3">
        <v>6</v>
      </c>
      <c r="T14" s="3">
        <v>5</v>
      </c>
      <c r="U14" s="3">
        <v>1.83</v>
      </c>
      <c r="V14" s="3">
        <v>0</v>
      </c>
      <c r="W14" s="3">
        <v>0</v>
      </c>
      <c r="X14" s="3">
        <v>0</v>
      </c>
      <c r="Y14" s="3">
        <v>0</v>
      </c>
      <c r="Z14" s="3">
        <v>70</v>
      </c>
      <c r="AA14" s="3">
        <v>268</v>
      </c>
      <c r="AB14" s="3">
        <v>0.32800000000000001</v>
      </c>
      <c r="AC14" s="3">
        <v>3</v>
      </c>
      <c r="AD14" s="3">
        <v>0</v>
      </c>
      <c r="AE14" s="3">
        <v>0</v>
      </c>
      <c r="AF14" s="3">
        <v>0</v>
      </c>
      <c r="AG14" s="3">
        <v>0</v>
      </c>
      <c r="AH14" s="3">
        <v>1</v>
      </c>
      <c r="AI14" s="3">
        <v>0</v>
      </c>
    </row>
    <row r="15" spans="1:35" x14ac:dyDescent="0.3">
      <c r="A15" s="9">
        <f>VLOOKUP(B15&amp;" "&amp;C15,키!$A$1:$B$531,2)</f>
        <v>216</v>
      </c>
      <c r="B15" s="4" t="s">
        <v>254</v>
      </c>
      <c r="C15" s="3" t="s">
        <v>248</v>
      </c>
      <c r="D15" s="13">
        <f>IF(M15/G15&gt;3.5,1,2)</f>
        <v>2</v>
      </c>
      <c r="E15" s="13" t="str">
        <f>IF(M15/G15&lt;3.5,IF(AND(F15&lt;=3.5,M15&gt;=50),"A",IF(AND(F15&lt;=5.25,M15&gt;=35),"B","C")),IF(OR(AND(F15&lt;=4,M15&gt;=150),AND(F15&lt;=3.5,M15&gt;=130)),"A",IF(OR(AND(F15&lt;=4.5,M15&gt;=80),AND(F15&lt;=5.5,M15&gt;=130)),"B","C")))</f>
        <v>C</v>
      </c>
      <c r="F15" s="5">
        <v>4.09</v>
      </c>
      <c r="G15" s="3">
        <v>11</v>
      </c>
      <c r="H15" s="3">
        <v>1</v>
      </c>
      <c r="I15" s="3">
        <v>1</v>
      </c>
      <c r="J15" s="3">
        <v>0</v>
      </c>
      <c r="K15" s="3">
        <v>0</v>
      </c>
      <c r="L15" s="3">
        <v>0.5</v>
      </c>
      <c r="M15" s="3">
        <v>22</v>
      </c>
      <c r="N15" s="3">
        <v>17</v>
      </c>
      <c r="O15" s="3">
        <v>1</v>
      </c>
      <c r="P15" s="3">
        <v>9</v>
      </c>
      <c r="Q15" s="3">
        <v>0</v>
      </c>
      <c r="R15" s="3">
        <v>15</v>
      </c>
      <c r="S15" s="3">
        <v>11</v>
      </c>
      <c r="T15" s="3">
        <v>10</v>
      </c>
      <c r="U15" s="3">
        <v>1.18</v>
      </c>
      <c r="V15" s="3">
        <v>0</v>
      </c>
      <c r="W15" s="3">
        <v>0</v>
      </c>
      <c r="X15" s="3">
        <v>0</v>
      </c>
      <c r="Y15" s="3">
        <v>0</v>
      </c>
      <c r="Z15" s="3">
        <v>90</v>
      </c>
      <c r="AA15" s="3">
        <v>363</v>
      </c>
      <c r="AB15" s="3">
        <v>0.215</v>
      </c>
      <c r="AC15" s="3">
        <v>4</v>
      </c>
      <c r="AD15" s="3">
        <v>0</v>
      </c>
      <c r="AE15" s="3">
        <v>0</v>
      </c>
      <c r="AF15" s="3">
        <v>2</v>
      </c>
      <c r="AG15" s="3">
        <v>0</v>
      </c>
      <c r="AH15" s="3">
        <v>2</v>
      </c>
      <c r="AI15" s="3">
        <v>0</v>
      </c>
    </row>
    <row r="16" spans="1:35" x14ac:dyDescent="0.3">
      <c r="A16" s="9">
        <f>VLOOKUP(B16&amp;" "&amp;C16,키!$A$1:$B$531,2)</f>
        <v>384</v>
      </c>
      <c r="B16" s="4" t="s">
        <v>261</v>
      </c>
      <c r="C16" s="3" t="s">
        <v>248</v>
      </c>
      <c r="D16" s="13">
        <f>IF(M16/G16&gt;3.5,1,2)</f>
        <v>2</v>
      </c>
      <c r="E16" s="13" t="str">
        <f>IF(M16/G16&lt;3.5,IF(AND(F16&lt;=3.5,M16&gt;=50),"A",IF(AND(F16&lt;=5.25,M16&gt;=35),"B","C")),IF(OR(AND(F16&lt;=4,M16&gt;=150),AND(F16&lt;=3.5,M16&gt;=130)),"A",IF(OR(AND(F16&lt;=4.5,M16&gt;=80),AND(F16&lt;=5.5,M16&gt;=130)),"B","C")))</f>
        <v>C</v>
      </c>
      <c r="F16" s="5">
        <v>5.4</v>
      </c>
      <c r="G16" s="3">
        <v>42</v>
      </c>
      <c r="H16" s="3">
        <v>1</v>
      </c>
      <c r="I16" s="3">
        <v>1</v>
      </c>
      <c r="J16" s="3">
        <v>1</v>
      </c>
      <c r="K16" s="3">
        <v>7</v>
      </c>
      <c r="L16" s="3">
        <v>0.5</v>
      </c>
      <c r="M16" s="6">
        <v>23.333333333333332</v>
      </c>
      <c r="N16" s="3">
        <v>25</v>
      </c>
      <c r="O16" s="3">
        <v>0</v>
      </c>
      <c r="P16" s="3">
        <v>11</v>
      </c>
      <c r="Q16" s="3">
        <v>6</v>
      </c>
      <c r="R16" s="3">
        <v>29</v>
      </c>
      <c r="S16" s="3">
        <v>17</v>
      </c>
      <c r="T16" s="3">
        <v>14</v>
      </c>
      <c r="U16" s="3">
        <v>1.54</v>
      </c>
      <c r="V16" s="3">
        <v>0</v>
      </c>
      <c r="W16" s="3">
        <v>0</v>
      </c>
      <c r="X16" s="3">
        <v>0</v>
      </c>
      <c r="Y16" s="3">
        <v>0</v>
      </c>
      <c r="Z16" s="3">
        <v>111</v>
      </c>
      <c r="AA16" s="3">
        <v>435</v>
      </c>
      <c r="AB16" s="3">
        <v>0.28100000000000003</v>
      </c>
      <c r="AC16" s="3">
        <v>3</v>
      </c>
      <c r="AD16" s="3">
        <v>1</v>
      </c>
      <c r="AE16" s="3">
        <v>1</v>
      </c>
      <c r="AF16" s="3">
        <v>4</v>
      </c>
      <c r="AG16" s="3">
        <v>0</v>
      </c>
      <c r="AH16" s="3">
        <v>4</v>
      </c>
      <c r="AI16" s="3">
        <v>0</v>
      </c>
    </row>
    <row r="17" spans="1:35" x14ac:dyDescent="0.3">
      <c r="A17" s="9">
        <f>VLOOKUP(B17&amp;" "&amp;C17,키!$A$1:$B$531,2)</f>
        <v>326</v>
      </c>
      <c r="B17" s="4" t="s">
        <v>262</v>
      </c>
      <c r="C17" s="3" t="s">
        <v>248</v>
      </c>
      <c r="D17" s="13">
        <f>IF(M17/G17&gt;3.5,1,2)</f>
        <v>2</v>
      </c>
      <c r="E17" s="13" t="str">
        <f>IF(M17/G17&lt;3.5,IF(AND(F17&lt;=3.5,M17&gt;=50),"A",IF(AND(F17&lt;=5.25,M17&gt;=35),"B","C")),IF(OR(AND(F17&lt;=4,M17&gt;=150),AND(F17&lt;=3.5,M17&gt;=130)),"A",IF(OR(AND(F17&lt;=4.5,M17&gt;=80),AND(F17&lt;=5.5,M17&gt;=130)),"B","C")))</f>
        <v>C</v>
      </c>
      <c r="F17" s="5">
        <v>5.51</v>
      </c>
      <c r="G17" s="3">
        <v>45</v>
      </c>
      <c r="H17" s="3">
        <v>9</v>
      </c>
      <c r="I17" s="3">
        <v>9</v>
      </c>
      <c r="J17" s="3">
        <v>2</v>
      </c>
      <c r="K17" s="3">
        <v>3</v>
      </c>
      <c r="L17" s="3">
        <v>0.5</v>
      </c>
      <c r="M17" s="6">
        <v>130.66666666666666</v>
      </c>
      <c r="N17" s="3">
        <v>159</v>
      </c>
      <c r="O17" s="3">
        <v>18</v>
      </c>
      <c r="P17" s="3">
        <v>55</v>
      </c>
      <c r="Q17" s="3">
        <v>6</v>
      </c>
      <c r="R17" s="3">
        <v>102</v>
      </c>
      <c r="S17" s="3">
        <v>90</v>
      </c>
      <c r="T17" s="3">
        <v>80</v>
      </c>
      <c r="U17" s="3">
        <v>1.64</v>
      </c>
      <c r="V17" s="3">
        <v>0</v>
      </c>
      <c r="W17" s="3">
        <v>0</v>
      </c>
      <c r="X17" s="3">
        <v>3</v>
      </c>
      <c r="Y17" s="3">
        <v>0</v>
      </c>
      <c r="Z17" s="3">
        <v>603</v>
      </c>
      <c r="AA17" s="3">
        <v>2311</v>
      </c>
      <c r="AB17" s="3">
        <v>0.29899999999999999</v>
      </c>
      <c r="AC17" s="3">
        <v>29</v>
      </c>
      <c r="AD17" s="3">
        <v>3</v>
      </c>
      <c r="AE17" s="3">
        <v>6</v>
      </c>
      <c r="AF17" s="3">
        <v>5</v>
      </c>
      <c r="AG17" s="3">
        <v>0</v>
      </c>
      <c r="AH17" s="3">
        <v>10</v>
      </c>
      <c r="AI17" s="3">
        <v>0</v>
      </c>
    </row>
    <row r="18" spans="1:35" x14ac:dyDescent="0.3">
      <c r="A18" s="9">
        <f>VLOOKUP(B18&amp;" "&amp;C18,키!$A$1:$B$531,2)</f>
        <v>380</v>
      </c>
      <c r="B18" s="4" t="s">
        <v>263</v>
      </c>
      <c r="C18" s="3" t="s">
        <v>248</v>
      </c>
      <c r="D18" s="13">
        <f>IF(M18/G18&gt;3.5,1,2)</f>
        <v>2</v>
      </c>
      <c r="E18" s="13" t="str">
        <f>IF(M18/G18&lt;3.5,IF(AND(F18&lt;=3.5,M18&gt;=50),"A",IF(AND(F18&lt;=5.25,M18&gt;=35),"B","C")),IF(OR(AND(F18&lt;=4,M18&gt;=150),AND(F18&lt;=3.5,M18&gt;=130)),"A",IF(OR(AND(F18&lt;=4.5,M18&gt;=80),AND(F18&lt;=5.5,M18&gt;=130)),"B","C")))</f>
        <v>C</v>
      </c>
      <c r="F18" s="5">
        <v>5.68</v>
      </c>
      <c r="G18" s="3">
        <v>2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6">
        <v>6.333333333333333</v>
      </c>
      <c r="N18" s="3">
        <v>10</v>
      </c>
      <c r="O18" s="3">
        <v>0</v>
      </c>
      <c r="P18" s="3">
        <v>3</v>
      </c>
      <c r="Q18" s="3">
        <v>0</v>
      </c>
      <c r="R18" s="3">
        <v>4</v>
      </c>
      <c r="S18" s="3">
        <v>5</v>
      </c>
      <c r="T18" s="3">
        <v>4</v>
      </c>
      <c r="U18" s="3">
        <v>2.0499999999999998</v>
      </c>
      <c r="V18" s="3">
        <v>0</v>
      </c>
      <c r="W18" s="3">
        <v>0</v>
      </c>
      <c r="X18" s="3">
        <v>0</v>
      </c>
      <c r="Y18" s="3">
        <v>0</v>
      </c>
      <c r="Z18" s="3">
        <v>31</v>
      </c>
      <c r="AA18" s="3">
        <v>123</v>
      </c>
      <c r="AB18" s="3">
        <v>0.35699999999999998</v>
      </c>
      <c r="AC18" s="3">
        <v>3</v>
      </c>
      <c r="AD18" s="3">
        <v>0</v>
      </c>
      <c r="AE18" s="3">
        <v>0</v>
      </c>
      <c r="AF18" s="3">
        <v>0</v>
      </c>
      <c r="AG18" s="3">
        <v>0</v>
      </c>
      <c r="AH18" s="3">
        <v>1</v>
      </c>
      <c r="AI18" s="3">
        <v>0</v>
      </c>
    </row>
    <row r="19" spans="1:35" x14ac:dyDescent="0.3">
      <c r="A19" s="9">
        <f>VLOOKUP(B19&amp;" "&amp;C19,키!$A$1:$B$531,2)</f>
        <v>163</v>
      </c>
      <c r="B19" s="4" t="s">
        <v>264</v>
      </c>
      <c r="C19" s="3" t="s">
        <v>248</v>
      </c>
      <c r="D19" s="13">
        <f>IF(M19/G19&gt;3.5,1,2)</f>
        <v>2</v>
      </c>
      <c r="E19" s="13" t="str">
        <f>IF(M19/G19&lt;3.5,IF(AND(F19&lt;=3.5,M19&gt;=50),"A",IF(AND(F19&lt;=5.25,M19&gt;=35),"B","C")),IF(OR(AND(F19&lt;=4,M19&gt;=150),AND(F19&lt;=3.5,M19&gt;=130)),"A",IF(OR(AND(F19&lt;=4.5,M19&gt;=80),AND(F19&lt;=5.5,M19&gt;=130)),"B","C")))</f>
        <v>C</v>
      </c>
      <c r="F19" s="5">
        <v>6.04</v>
      </c>
      <c r="G19" s="3">
        <v>25</v>
      </c>
      <c r="H19" s="3">
        <v>2</v>
      </c>
      <c r="I19" s="3">
        <v>0</v>
      </c>
      <c r="J19" s="3">
        <v>0</v>
      </c>
      <c r="K19" s="3">
        <v>1</v>
      </c>
      <c r="L19" s="3">
        <v>1</v>
      </c>
      <c r="M19" s="6">
        <v>28.333333333333332</v>
      </c>
      <c r="N19" s="3">
        <v>33</v>
      </c>
      <c r="O19" s="3">
        <v>2</v>
      </c>
      <c r="P19" s="3">
        <v>15</v>
      </c>
      <c r="Q19" s="3">
        <v>4</v>
      </c>
      <c r="R19" s="3">
        <v>18</v>
      </c>
      <c r="S19" s="3">
        <v>20</v>
      </c>
      <c r="T19" s="3">
        <v>19</v>
      </c>
      <c r="U19" s="3">
        <v>1.69</v>
      </c>
      <c r="V19" s="3">
        <v>0</v>
      </c>
      <c r="W19" s="3">
        <v>0</v>
      </c>
      <c r="X19" s="3">
        <v>0</v>
      </c>
      <c r="Y19" s="3">
        <v>0</v>
      </c>
      <c r="Z19" s="3">
        <v>131</v>
      </c>
      <c r="AA19" s="3">
        <v>521</v>
      </c>
      <c r="AB19" s="3">
        <v>0.3</v>
      </c>
      <c r="AC19" s="3">
        <v>9</v>
      </c>
      <c r="AD19" s="3">
        <v>0</v>
      </c>
      <c r="AE19" s="3">
        <v>1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3">
      <c r="A20" s="9">
        <f>VLOOKUP(B20&amp;" "&amp;C20,키!$A$1:$B$531,2)</f>
        <v>418</v>
      </c>
      <c r="B20" s="4" t="s">
        <v>265</v>
      </c>
      <c r="C20" s="3" t="s">
        <v>248</v>
      </c>
      <c r="D20" s="13">
        <f>IF(M20/G20&gt;3.5,1,2)</f>
        <v>2</v>
      </c>
      <c r="E20" s="13" t="str">
        <f>IF(M20/G20&lt;3.5,IF(AND(F20&lt;=3.5,M20&gt;=50),"A",IF(AND(F20&lt;=5.25,M20&gt;=35),"B","C")),IF(OR(AND(F20&lt;=4,M20&gt;=150),AND(F20&lt;=3.5,M20&gt;=130)),"A",IF(OR(AND(F20&lt;=4.5,M20&gt;=80),AND(F20&lt;=5.5,M20&gt;=130)),"B","C")))</f>
        <v>C</v>
      </c>
      <c r="F20" s="5">
        <v>6.19</v>
      </c>
      <c r="G20" s="3">
        <v>15</v>
      </c>
      <c r="H20" s="3">
        <v>3</v>
      </c>
      <c r="I20" s="3">
        <v>3</v>
      </c>
      <c r="J20" s="3">
        <v>0</v>
      </c>
      <c r="K20" s="3">
        <v>0</v>
      </c>
      <c r="L20" s="3">
        <v>0.5</v>
      </c>
      <c r="M20" s="3">
        <v>48</v>
      </c>
      <c r="N20" s="3">
        <v>59</v>
      </c>
      <c r="O20" s="3">
        <v>4</v>
      </c>
      <c r="P20" s="3">
        <v>29</v>
      </c>
      <c r="Q20" s="3">
        <v>5</v>
      </c>
      <c r="R20" s="3">
        <v>31</v>
      </c>
      <c r="S20" s="3">
        <v>34</v>
      </c>
      <c r="T20" s="3">
        <v>33</v>
      </c>
      <c r="U20" s="3">
        <v>1.83</v>
      </c>
      <c r="V20" s="3">
        <v>0</v>
      </c>
      <c r="W20" s="3">
        <v>0</v>
      </c>
      <c r="X20" s="3">
        <v>1</v>
      </c>
      <c r="Y20" s="3">
        <v>0</v>
      </c>
      <c r="Z20" s="3">
        <v>223</v>
      </c>
      <c r="AA20" s="3">
        <v>895</v>
      </c>
      <c r="AB20" s="3">
        <v>0.32400000000000001</v>
      </c>
      <c r="AC20" s="3">
        <v>8</v>
      </c>
      <c r="AD20" s="3">
        <v>1</v>
      </c>
      <c r="AE20" s="3">
        <v>2</v>
      </c>
      <c r="AF20" s="3">
        <v>5</v>
      </c>
      <c r="AG20" s="3">
        <v>0</v>
      </c>
      <c r="AH20" s="3">
        <v>2</v>
      </c>
      <c r="AI20" s="3">
        <v>0</v>
      </c>
    </row>
    <row r="21" spans="1:35" x14ac:dyDescent="0.3">
      <c r="A21" s="9">
        <f>VLOOKUP(B21&amp;" "&amp;C21,키!$A$1:$B$531,2)</f>
        <v>200</v>
      </c>
      <c r="B21" s="4" t="s">
        <v>266</v>
      </c>
      <c r="C21" s="3" t="s">
        <v>248</v>
      </c>
      <c r="D21" s="13">
        <f>IF(M21/G21&gt;3.5,1,2)</f>
        <v>2</v>
      </c>
      <c r="E21" s="13" t="str">
        <f>IF(M21/G21&lt;3.5,IF(AND(F21&lt;=3.5,M21&gt;=50),"A",IF(AND(F21&lt;=5.25,M21&gt;=35),"B","C")),IF(OR(AND(F21&lt;=4,M21&gt;=150),AND(F21&lt;=3.5,M21&gt;=130)),"A",IF(OR(AND(F21&lt;=4.5,M21&gt;=80),AND(F21&lt;=5.5,M21&gt;=130)),"B","C")))</f>
        <v>C</v>
      </c>
      <c r="F21" s="5">
        <v>6.95</v>
      </c>
      <c r="G21" s="3">
        <v>32</v>
      </c>
      <c r="H21" s="3">
        <v>1</v>
      </c>
      <c r="I21" s="3">
        <v>3</v>
      </c>
      <c r="J21" s="3">
        <v>0</v>
      </c>
      <c r="K21" s="3">
        <v>5</v>
      </c>
      <c r="L21" s="3">
        <v>0.25</v>
      </c>
      <c r="M21" s="6">
        <v>33.666666666666664</v>
      </c>
      <c r="N21" s="3">
        <v>37</v>
      </c>
      <c r="O21" s="3">
        <v>4</v>
      </c>
      <c r="P21" s="3">
        <v>18</v>
      </c>
      <c r="Q21" s="3">
        <v>3</v>
      </c>
      <c r="R21" s="3">
        <v>33</v>
      </c>
      <c r="S21" s="3">
        <v>31</v>
      </c>
      <c r="T21" s="3">
        <v>26</v>
      </c>
      <c r="U21" s="3">
        <v>1.63</v>
      </c>
      <c r="V21" s="3">
        <v>0</v>
      </c>
      <c r="W21" s="3">
        <v>0</v>
      </c>
      <c r="X21" s="3">
        <v>0</v>
      </c>
      <c r="Y21" s="3">
        <v>1</v>
      </c>
      <c r="Z21" s="3">
        <v>158</v>
      </c>
      <c r="AA21" s="3">
        <v>615</v>
      </c>
      <c r="AB21" s="3">
        <v>0.27400000000000002</v>
      </c>
      <c r="AC21" s="3">
        <v>7</v>
      </c>
      <c r="AD21" s="3">
        <v>2</v>
      </c>
      <c r="AE21" s="3">
        <v>2</v>
      </c>
      <c r="AF21" s="3">
        <v>0</v>
      </c>
      <c r="AG21" s="3">
        <v>0</v>
      </c>
      <c r="AH21" s="3">
        <v>2</v>
      </c>
      <c r="AI21" s="3">
        <v>0</v>
      </c>
    </row>
    <row r="22" spans="1:35" x14ac:dyDescent="0.3">
      <c r="A22" s="9">
        <f>VLOOKUP(B22&amp;" "&amp;C22,키!$A$1:$B$531,2)</f>
        <v>176</v>
      </c>
      <c r="B22" s="4" t="s">
        <v>267</v>
      </c>
      <c r="C22" s="3" t="s">
        <v>248</v>
      </c>
      <c r="D22" s="13">
        <f>IF(M22/G22&gt;3.5,1,2)</f>
        <v>2</v>
      </c>
      <c r="E22" s="13" t="str">
        <f>IF(M22/G22&lt;3.5,IF(AND(F22&lt;=3.5,M22&gt;=50),"A",IF(AND(F22&lt;=5.25,M22&gt;=35),"B","C")),IF(OR(AND(F22&lt;=4,M22&gt;=150),AND(F22&lt;=3.5,M22&gt;=130)),"A",IF(OR(AND(F22&lt;=4.5,M22&gt;=80),AND(F22&lt;=5.5,M22&gt;=130)),"B","C")))</f>
        <v>C</v>
      </c>
      <c r="F22" s="5">
        <v>7.71</v>
      </c>
      <c r="G22" s="3">
        <v>2</v>
      </c>
      <c r="H22" s="3">
        <v>0</v>
      </c>
      <c r="I22" s="3">
        <v>0</v>
      </c>
      <c r="J22" s="3">
        <v>0</v>
      </c>
      <c r="K22" s="3">
        <v>0</v>
      </c>
      <c r="L22" s="3" t="s">
        <v>21</v>
      </c>
      <c r="M22" s="6">
        <v>2.3333333333333335</v>
      </c>
      <c r="N22" s="3">
        <v>3</v>
      </c>
      <c r="O22" s="3">
        <v>1</v>
      </c>
      <c r="P22" s="3">
        <v>3</v>
      </c>
      <c r="Q22" s="3">
        <v>0</v>
      </c>
      <c r="R22" s="3">
        <v>3</v>
      </c>
      <c r="S22" s="3">
        <v>2</v>
      </c>
      <c r="T22" s="3">
        <v>2</v>
      </c>
      <c r="U22" s="3">
        <v>2.57</v>
      </c>
      <c r="V22" s="3">
        <v>0</v>
      </c>
      <c r="W22" s="3">
        <v>0</v>
      </c>
      <c r="X22" s="3">
        <v>0</v>
      </c>
      <c r="Y22" s="3">
        <v>0</v>
      </c>
      <c r="Z22" s="3">
        <v>13</v>
      </c>
      <c r="AA22" s="3">
        <v>53</v>
      </c>
      <c r="AB22" s="3">
        <v>0.3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3">
      <c r="A23" s="9">
        <f>VLOOKUP(B23&amp;" "&amp;C23,키!$A$1:$B$531,2)</f>
        <v>11</v>
      </c>
      <c r="B23" s="4" t="s">
        <v>268</v>
      </c>
      <c r="C23" s="3" t="s">
        <v>248</v>
      </c>
      <c r="D23" s="13">
        <f>IF(M23/G23&gt;3.5,1,2)</f>
        <v>2</v>
      </c>
      <c r="E23" s="13" t="str">
        <f>IF(M23/G23&lt;3.5,IF(AND(F23&lt;=3.5,M23&gt;=50),"A",IF(AND(F23&lt;=5.25,M23&gt;=35),"B","C")),IF(OR(AND(F23&lt;=4,M23&gt;=150),AND(F23&lt;=3.5,M23&gt;=130)),"A",IF(OR(AND(F23&lt;=4.5,M23&gt;=80),AND(F23&lt;=5.5,M23&gt;=130)),"B","C")))</f>
        <v>C</v>
      </c>
      <c r="F23" s="5">
        <v>11.57</v>
      </c>
      <c r="G23" s="3">
        <v>3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6">
        <v>2.3333333333333335</v>
      </c>
      <c r="N23" s="3">
        <v>3</v>
      </c>
      <c r="O23" s="3">
        <v>2</v>
      </c>
      <c r="P23" s="3">
        <v>3</v>
      </c>
      <c r="Q23" s="3">
        <v>0</v>
      </c>
      <c r="R23" s="3">
        <v>1</v>
      </c>
      <c r="S23" s="3">
        <v>3</v>
      </c>
      <c r="T23" s="3">
        <v>3</v>
      </c>
      <c r="U23" s="3">
        <v>2.57</v>
      </c>
      <c r="V23" s="3">
        <v>0</v>
      </c>
      <c r="W23" s="3">
        <v>0</v>
      </c>
      <c r="X23" s="3">
        <v>0</v>
      </c>
      <c r="Y23" s="3">
        <v>0</v>
      </c>
      <c r="Z23" s="3">
        <v>12</v>
      </c>
      <c r="AA23" s="3">
        <v>43</v>
      </c>
      <c r="AB23" s="3">
        <v>0.375</v>
      </c>
      <c r="AC23" s="3">
        <v>1</v>
      </c>
      <c r="AD23" s="3">
        <v>0</v>
      </c>
      <c r="AE23" s="3">
        <v>1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3">
      <c r="A24" s="9">
        <f>VLOOKUP(B24&amp;" "&amp;C24,키!$A$1:$B$531,2)</f>
        <v>125</v>
      </c>
      <c r="B24" s="4" t="s">
        <v>269</v>
      </c>
      <c r="C24" s="3" t="s">
        <v>248</v>
      </c>
      <c r="D24" s="13">
        <f>IF(M24/G24&gt;3.5,1,2)</f>
        <v>2</v>
      </c>
      <c r="E24" s="13" t="str">
        <f>IF(M24/G24&lt;3.5,IF(AND(F24&lt;=3.5,M24&gt;=50),"A",IF(AND(F24&lt;=5.25,M24&gt;=35),"B","C")),IF(OR(AND(F24&lt;=4,M24&gt;=150),AND(F24&lt;=3.5,M24&gt;=130)),"A",IF(OR(AND(F24&lt;=4.5,M24&gt;=80),AND(F24&lt;=5.5,M24&gt;=130)),"B","C")))</f>
        <v>C</v>
      </c>
      <c r="F24" s="5">
        <v>14.54</v>
      </c>
      <c r="G24" s="3">
        <v>4</v>
      </c>
      <c r="H24" s="3">
        <v>0</v>
      </c>
      <c r="I24" s="3">
        <v>0</v>
      </c>
      <c r="J24" s="3">
        <v>0</v>
      </c>
      <c r="K24" s="3">
        <v>0</v>
      </c>
      <c r="L24" s="3" t="s">
        <v>21</v>
      </c>
      <c r="M24" s="6">
        <v>4.333333333333333</v>
      </c>
      <c r="N24" s="3">
        <v>11</v>
      </c>
      <c r="O24" s="3">
        <v>0</v>
      </c>
      <c r="P24" s="3">
        <v>3</v>
      </c>
      <c r="Q24" s="3">
        <v>1</v>
      </c>
      <c r="R24" s="3">
        <v>0</v>
      </c>
      <c r="S24" s="3">
        <v>7</v>
      </c>
      <c r="T24" s="3">
        <v>7</v>
      </c>
      <c r="U24" s="3">
        <v>3.23</v>
      </c>
      <c r="V24" s="3">
        <v>0</v>
      </c>
      <c r="W24" s="3">
        <v>0</v>
      </c>
      <c r="X24" s="3">
        <v>0</v>
      </c>
      <c r="Y24" s="3">
        <v>0</v>
      </c>
      <c r="Z24" s="3">
        <v>27</v>
      </c>
      <c r="AA24" s="3">
        <v>112</v>
      </c>
      <c r="AB24" s="3">
        <v>0.47799999999999998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</sheetData>
  <autoFilter ref="A1:AI24">
    <sortState ref="A2:AI24">
      <sortCondition ref="E1:E24"/>
    </sortState>
  </autoFilter>
  <phoneticPr fontId="4" type="noConversion"/>
  <hyperlinks>
    <hyperlink ref="F1" r:id="rId1" tooltip="평균자책점" display="javascript:sort('ERA_RT');"/>
    <hyperlink ref="G1" r:id="rId2" tooltip="경기" display="javascript:sort('GAME_CN');"/>
    <hyperlink ref="H1" r:id="rId3" tooltip="승리" display="javascript:sort('W_CN');"/>
    <hyperlink ref="I1" r:id="rId4" tooltip="패배" display="javascript:sort('L_CN');"/>
    <hyperlink ref="J1" r:id="rId5" tooltip="세이브" display="javascript:sort('SV_CN');"/>
    <hyperlink ref="K1" r:id="rId6" tooltip="홀드" display="javascript:sort('HOLD_CN');"/>
    <hyperlink ref="L1" r:id="rId7" tooltip="승률" display="javascript:sort('WRA_RT');"/>
    <hyperlink ref="M1" r:id="rId8" tooltip="이닝" display="javascript:sort('INN2_CN');"/>
    <hyperlink ref="N1" r:id="rId9" tooltip="피안타" display="javascript:sort('HIT_CN');"/>
    <hyperlink ref="O1" r:id="rId10" tooltip="홈런" display="javascript:sort('HR_CN');"/>
    <hyperlink ref="P1" r:id="rId11" tooltip="볼넷" display="javascript:sort('BB_CN');"/>
    <hyperlink ref="Q1" r:id="rId12" tooltip="사구" display="javascript:sort('HP_CN');"/>
    <hyperlink ref="R1" r:id="rId13" tooltip="삼진" display="javascript:sort('KK_CN');"/>
    <hyperlink ref="S1" r:id="rId14" tooltip="실점" display="javascript:sort('R_CN');"/>
    <hyperlink ref="T1" r:id="rId15" tooltip="자책점" display="javascript:sort('ER_CN');"/>
    <hyperlink ref="U1" r:id="rId16" tooltip="이닝당 출루허용률" display="javascript:sort('WHIP_RT');"/>
    <hyperlink ref="B12" r:id="rId17" display="http://www.koreabaseball.com/Record/Player/PitcherDetail/Basic.aspx?playerId=78243"/>
    <hyperlink ref="B13" r:id="rId18" display="http://www.koreabaseball.com/Record/Player/PitcherDetail/Basic.aspx?playerId=66920"/>
    <hyperlink ref="B3" r:id="rId19" display="http://www.koreabaseball.com/Record/Player/PitcherDetail/Basic.aspx?playerId=78352"/>
    <hyperlink ref="B14" r:id="rId20" display="http://www.koreabaseball.com/Record/Player/PitcherDetail/Basic.aspx?playerId=75852"/>
    <hyperlink ref="B4" r:id="rId21" display="http://www.koreabaseball.com/Record/Player/PitcherDetail/Basic.aspx?playerId=76118"/>
    <hyperlink ref="B2" r:id="rId22" display="http://www.koreabaseball.com/Record/Player/PitcherDetail/Basic.aspx?playerId=63938"/>
    <hyperlink ref="B15" r:id="rId23" display="http://www.koreabaseball.com/Record/Player/PitcherDetail/Basic.aspx?playerId=64995"/>
    <hyperlink ref="B6" r:id="rId24" display="http://www.koreabaseball.com/Record/Player/PitcherDetail/Basic.aspx?playerId=65933"/>
    <hyperlink ref="B10" r:id="rId25" display="http://www.koreabaseball.com/Record/Retire/Pitcher.aspx?playerId=61323"/>
    <hyperlink ref="B7" r:id="rId26" display="http://www.koreabaseball.com/Record/Player/PitcherDetail/Basic.aspx?playerId=63950"/>
    <hyperlink ref="B8" r:id="rId27" display="http://www.koreabaseball.com/Record/Player/PitcherDetail/Basic.aspx?playerId=75867"/>
    <hyperlink ref="B5" r:id="rId28" display="http://www.koreabaseball.com/Record/Retire/Pitcher.aspx?playerId=65931"/>
    <hyperlink ref="B11" r:id="rId29" display="http://www.koreabaseball.com/Record/Player/PitcherDetail/Basic.aspx?playerId=60263"/>
    <hyperlink ref="B9" r:id="rId30" display="http://www.koreabaseball.com/Record/Player/PitcherDetail/Basic.aspx?playerId=62966"/>
    <hyperlink ref="B16" r:id="rId31" display="http://www.koreabaseball.com/Record/Player/PitcherDetail/Basic.aspx?playerId=63959"/>
    <hyperlink ref="B17" r:id="rId32" display="http://www.koreabaseball.com/Record/Player/PitcherDetail/Basic.aspx?playerId=62929"/>
    <hyperlink ref="B18" r:id="rId33" display="http://www.koreabaseball.com/Record/Player/PitcherDetail/Basic.aspx?playerId=66990"/>
    <hyperlink ref="B19" r:id="rId34" display="http://www.koreabaseball.com/Record/Player/PitcherDetail/Basic.aspx?playerId=78366"/>
    <hyperlink ref="B20" r:id="rId35" display="http://www.koreabaseball.com/Record/Player/PitcherDetail/Basic.aspx?playerId=66960"/>
    <hyperlink ref="B21" r:id="rId36" display="http://www.koreabaseball.com/Record/Player/PitcherDetail/Basic.aspx?playerId=66928"/>
    <hyperlink ref="B22" r:id="rId37" display="http://www.koreabaseball.com/Record/Player/PitcherDetail/Basic.aspx?playerId=79657"/>
    <hyperlink ref="B23" r:id="rId38" display="http://www.koreabaseball.com/Record/Player/PitcherDetail/Basic.aspx?playerId=64907"/>
    <hyperlink ref="B24" r:id="rId39" display="http://www.koreabaseball.com/Record/Retire/Pitcher.aspx?playerId=64960"/>
    <hyperlink ref="V1" r:id="rId40" tooltip="완투" display="javascript:sort('CG_CN');"/>
    <hyperlink ref="W1" r:id="rId41" tooltip="완봉" display="javascript:sort('SHO_CN');"/>
    <hyperlink ref="X1" r:id="rId42" tooltip="퀄리티스타트" display="javascript:sort('QS_CN');"/>
    <hyperlink ref="Y1" r:id="rId43" tooltip="블론세이브" display="javascript:sort('BS_CN');"/>
    <hyperlink ref="Z1" r:id="rId44" tooltip="타자수" display="javascript:sort('PA_CN');"/>
    <hyperlink ref="AA1" r:id="rId45" tooltip="투구수" display="javascript:sort('PIT_CN');"/>
    <hyperlink ref="AB1" r:id="rId46" tooltip="피안타율" display="javascript:sort('OAVG_RT');"/>
    <hyperlink ref="AC1" r:id="rId47" tooltip="2루타" display="javascript:sort('H2_CN');"/>
    <hyperlink ref="AD1" r:id="rId48" tooltip="3루타" display="javascript:sort('H3_CN');"/>
    <hyperlink ref="AE1" r:id="rId49" tooltip="희생번트" display="javascript:sort('SH_CN');"/>
    <hyperlink ref="AF1" r:id="rId50" tooltip="희생플라이" display="javascript:sort('SF_CN');"/>
    <hyperlink ref="AG1" r:id="rId51" tooltip="고의4구" display="javascript:sort('IB_CN');"/>
    <hyperlink ref="AH1" r:id="rId52" tooltip="폭투" display="javascript:sort('WP_CN');"/>
    <hyperlink ref="AI1" r:id="rId53" tooltip="보크" display="javascript:sort('BK_CN');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workbookViewId="0">
      <selection activeCell="A2" sqref="A2:XFD25"/>
    </sheetView>
  </sheetViews>
  <sheetFormatPr defaultRowHeight="16.5" x14ac:dyDescent="0.3"/>
  <cols>
    <col min="13" max="13" width="15.2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</row>
    <row r="2" spans="1:35" x14ac:dyDescent="0.3">
      <c r="A2" s="9">
        <f>VLOOKUP(B2&amp;" "&amp;C2,키!$A$1:$B$531,2)</f>
        <v>490</v>
      </c>
      <c r="B2" s="4" t="s">
        <v>274</v>
      </c>
      <c r="C2" s="3" t="s">
        <v>271</v>
      </c>
      <c r="D2" s="13">
        <f>IF(M2/G2&gt;3.5,1,2)</f>
        <v>1</v>
      </c>
      <c r="E2" s="13" t="str">
        <f>IF(M2/G2&lt;3.5,IF(AND(F2&lt;=3.5,M2&gt;=50),"A",IF(AND(F2&lt;=5.25,M2&gt;=35),"B","C")),IF(OR(AND(F2&lt;=4,M2&gt;=150),AND(F2&lt;=3.5,M2&gt;=130)),"A",IF(OR(AND(F2&lt;=4.5,M2&gt;=80),AND(F2&lt;=5.5,M2&gt;=130)),"B","C")))</f>
        <v>A</v>
      </c>
      <c r="F2" s="5">
        <v>3.68</v>
      </c>
      <c r="G2" s="3">
        <v>31</v>
      </c>
      <c r="H2" s="3">
        <v>9</v>
      </c>
      <c r="I2" s="3">
        <v>8</v>
      </c>
      <c r="J2" s="3">
        <v>0</v>
      </c>
      <c r="K2" s="3">
        <v>0</v>
      </c>
      <c r="L2" s="3">
        <v>0.52900000000000003</v>
      </c>
      <c r="M2" s="6">
        <v>200.33333333333334</v>
      </c>
      <c r="N2" s="3">
        <v>205</v>
      </c>
      <c r="O2" s="3">
        <v>15</v>
      </c>
      <c r="P2" s="3">
        <v>60</v>
      </c>
      <c r="Q2" s="3">
        <v>7</v>
      </c>
      <c r="R2" s="3">
        <v>152</v>
      </c>
      <c r="S2" s="3">
        <v>91</v>
      </c>
      <c r="T2" s="3">
        <v>82</v>
      </c>
      <c r="U2" s="3">
        <v>1.32</v>
      </c>
      <c r="V2" s="3">
        <v>0</v>
      </c>
      <c r="W2" s="3">
        <v>0</v>
      </c>
      <c r="X2" s="3">
        <v>20</v>
      </c>
      <c r="Y2" s="3">
        <v>0</v>
      </c>
      <c r="Z2" s="3">
        <v>846</v>
      </c>
      <c r="AA2" s="3">
        <v>3090</v>
      </c>
      <c r="AB2" s="3">
        <v>0.26800000000000002</v>
      </c>
      <c r="AC2" s="3">
        <v>35</v>
      </c>
      <c r="AD2" s="3">
        <v>3</v>
      </c>
      <c r="AE2" s="3">
        <v>11</v>
      </c>
      <c r="AF2" s="3">
        <v>3</v>
      </c>
      <c r="AG2" s="3">
        <v>0</v>
      </c>
      <c r="AH2" s="3">
        <v>8</v>
      </c>
      <c r="AI2" s="3">
        <v>2</v>
      </c>
    </row>
    <row r="3" spans="1:35" x14ac:dyDescent="0.3">
      <c r="A3" s="9">
        <f>VLOOKUP(B3&amp;" "&amp;C3,키!$A$1:$B$531,2)</f>
        <v>209</v>
      </c>
      <c r="B3" s="4" t="s">
        <v>273</v>
      </c>
      <c r="C3" s="3" t="s">
        <v>271</v>
      </c>
      <c r="D3" s="13">
        <f>IF(M3/G3&gt;3.5,1,2)</f>
        <v>2</v>
      </c>
      <c r="E3" s="13" t="str">
        <f>IF(M3/G3&lt;3.5,IF(AND(F3&lt;=3.5,M3&gt;=50),"A",IF(AND(F3&lt;=5.25,M3&gt;=35),"B","C")),IF(OR(AND(F3&lt;=4,M3&gt;=150),AND(F3&lt;=3.5,M3&gt;=130)),"A",IF(OR(AND(F3&lt;=4.5,M3&gt;=80),AND(F3&lt;=5.5,M3&gt;=130)),"B","C")))</f>
        <v>A</v>
      </c>
      <c r="F3" s="5">
        <v>3.29</v>
      </c>
      <c r="G3" s="3">
        <v>51</v>
      </c>
      <c r="H3" s="3">
        <v>4</v>
      </c>
      <c r="I3" s="3">
        <v>5</v>
      </c>
      <c r="J3" s="3">
        <v>26</v>
      </c>
      <c r="K3" s="3">
        <v>0</v>
      </c>
      <c r="L3" s="3">
        <v>0.44400000000000001</v>
      </c>
      <c r="M3" s="6">
        <v>54.666666666666664</v>
      </c>
      <c r="N3" s="3">
        <v>43</v>
      </c>
      <c r="O3" s="3">
        <v>3</v>
      </c>
      <c r="P3" s="3">
        <v>26</v>
      </c>
      <c r="Q3" s="3">
        <v>5</v>
      </c>
      <c r="R3" s="3">
        <v>37</v>
      </c>
      <c r="S3" s="3">
        <v>23</v>
      </c>
      <c r="T3" s="3">
        <v>20</v>
      </c>
      <c r="U3" s="3">
        <v>1.26</v>
      </c>
      <c r="V3" s="3">
        <v>0</v>
      </c>
      <c r="W3" s="3">
        <v>0</v>
      </c>
      <c r="X3" s="3">
        <v>0</v>
      </c>
      <c r="Y3" s="3">
        <v>4</v>
      </c>
      <c r="Z3" s="3">
        <v>237</v>
      </c>
      <c r="AA3" s="3">
        <v>912</v>
      </c>
      <c r="AB3" s="3">
        <v>0.214</v>
      </c>
      <c r="AC3" s="3">
        <v>6</v>
      </c>
      <c r="AD3" s="3">
        <v>0</v>
      </c>
      <c r="AE3" s="3">
        <v>2</v>
      </c>
      <c r="AF3" s="3">
        <v>3</v>
      </c>
      <c r="AG3" s="3">
        <v>3</v>
      </c>
      <c r="AH3" s="3">
        <v>2</v>
      </c>
      <c r="AI3" s="3">
        <v>0</v>
      </c>
    </row>
    <row r="4" spans="1:35" x14ac:dyDescent="0.3">
      <c r="A4" s="9">
        <f>VLOOKUP(B4&amp;" "&amp;C4,키!$A$1:$B$531,2)</f>
        <v>38</v>
      </c>
      <c r="B4" s="4" t="s">
        <v>275</v>
      </c>
      <c r="C4" s="3" t="s">
        <v>271</v>
      </c>
      <c r="D4" s="13">
        <f>IF(M4/G4&gt;3.5,1,2)</f>
        <v>1</v>
      </c>
      <c r="E4" s="13" t="str">
        <f>IF(M4/G4&lt;3.5,IF(AND(F4&lt;=3.5,M4&gt;=50),"A",IF(AND(F4&lt;=5.25,M4&gt;=35),"B","C")),IF(OR(AND(F4&lt;=4,M4&gt;=150),AND(F4&lt;=3.5,M4&gt;=130)),"A",IF(OR(AND(F4&lt;=4.5,M4&gt;=80),AND(F4&lt;=5.5,M4&gt;=130)),"B","C")))</f>
        <v>B</v>
      </c>
      <c r="F4" s="5">
        <v>3.88</v>
      </c>
      <c r="G4" s="3">
        <v>27</v>
      </c>
      <c r="H4" s="3">
        <v>11</v>
      </c>
      <c r="I4" s="3">
        <v>8</v>
      </c>
      <c r="J4" s="3">
        <v>0</v>
      </c>
      <c r="K4" s="3">
        <v>1</v>
      </c>
      <c r="L4" s="3">
        <v>0.57899999999999996</v>
      </c>
      <c r="M4" s="13">
        <v>137</v>
      </c>
      <c r="N4" s="3">
        <v>139</v>
      </c>
      <c r="O4" s="3">
        <v>17</v>
      </c>
      <c r="P4" s="3">
        <v>41</v>
      </c>
      <c r="Q4" s="3">
        <v>6</v>
      </c>
      <c r="R4" s="3">
        <v>116</v>
      </c>
      <c r="S4" s="3">
        <v>68</v>
      </c>
      <c r="T4" s="3">
        <v>59</v>
      </c>
      <c r="U4" s="3">
        <v>1.31</v>
      </c>
      <c r="V4" s="3">
        <v>1</v>
      </c>
      <c r="W4" s="3">
        <v>0</v>
      </c>
      <c r="X4" s="3">
        <v>15</v>
      </c>
      <c r="Y4" s="3">
        <v>0</v>
      </c>
      <c r="Z4" s="3">
        <v>583</v>
      </c>
      <c r="AA4" s="3">
        <v>2180</v>
      </c>
      <c r="AB4" s="3">
        <v>0.26300000000000001</v>
      </c>
      <c r="AC4" s="3">
        <v>21</v>
      </c>
      <c r="AD4" s="3">
        <v>2</v>
      </c>
      <c r="AE4" s="3">
        <v>6</v>
      </c>
      <c r="AF4" s="3">
        <v>1</v>
      </c>
      <c r="AG4" s="3">
        <v>2</v>
      </c>
      <c r="AH4" s="3">
        <v>3</v>
      </c>
      <c r="AI4" s="3">
        <v>0</v>
      </c>
    </row>
    <row r="5" spans="1:35" x14ac:dyDescent="0.3">
      <c r="A5" s="9">
        <f>VLOOKUP(B5&amp;" "&amp;C5,키!$A$1:$B$531,2)</f>
        <v>104</v>
      </c>
      <c r="B5" s="4" t="s">
        <v>276</v>
      </c>
      <c r="C5" s="3" t="s">
        <v>271</v>
      </c>
      <c r="D5" s="13">
        <f>IF(M5/G5&gt;3.5,1,2)</f>
        <v>2</v>
      </c>
      <c r="E5" s="13" t="str">
        <f>IF(M5/G5&lt;3.5,IF(AND(F5&lt;=3.5,M5&gt;=50),"A",IF(AND(F5&lt;=5.25,M5&gt;=35),"B","C")),IF(OR(AND(F5&lt;=4,M5&gt;=150),AND(F5&lt;=3.5,M5&gt;=130)),"A",IF(OR(AND(F5&lt;=4.5,M5&gt;=80),AND(F5&lt;=5.5,M5&gt;=130)),"B","C")))</f>
        <v>B</v>
      </c>
      <c r="F5" s="5">
        <v>4.25</v>
      </c>
      <c r="G5" s="3">
        <v>39</v>
      </c>
      <c r="H5" s="3">
        <v>3</v>
      </c>
      <c r="I5" s="3">
        <v>1</v>
      </c>
      <c r="J5" s="3">
        <v>1</v>
      </c>
      <c r="K5" s="3">
        <v>2</v>
      </c>
      <c r="L5" s="3">
        <v>0.75</v>
      </c>
      <c r="M5" s="6">
        <v>59.333333333333336</v>
      </c>
      <c r="N5" s="3">
        <v>62</v>
      </c>
      <c r="O5" s="3">
        <v>6</v>
      </c>
      <c r="P5" s="3">
        <v>14</v>
      </c>
      <c r="Q5" s="3">
        <v>4</v>
      </c>
      <c r="R5" s="3">
        <v>50</v>
      </c>
      <c r="S5" s="3">
        <v>28</v>
      </c>
      <c r="T5" s="3">
        <v>28</v>
      </c>
      <c r="U5" s="3">
        <v>1.28</v>
      </c>
      <c r="V5" s="3">
        <v>0</v>
      </c>
      <c r="W5" s="3">
        <v>0</v>
      </c>
      <c r="X5" s="3">
        <v>0</v>
      </c>
      <c r="Y5" s="3">
        <v>0</v>
      </c>
      <c r="Z5" s="3">
        <v>254</v>
      </c>
      <c r="AA5" s="3">
        <v>993</v>
      </c>
      <c r="AB5" s="3">
        <v>0.26700000000000002</v>
      </c>
      <c r="AC5" s="3">
        <v>11</v>
      </c>
      <c r="AD5" s="3">
        <v>1</v>
      </c>
      <c r="AE5" s="3">
        <v>2</v>
      </c>
      <c r="AF5" s="3">
        <v>2</v>
      </c>
      <c r="AG5" s="3">
        <v>0</v>
      </c>
      <c r="AH5" s="3">
        <v>3</v>
      </c>
      <c r="AI5" s="3">
        <v>1</v>
      </c>
    </row>
    <row r="6" spans="1:35" x14ac:dyDescent="0.3">
      <c r="A6" s="9">
        <f>VLOOKUP(B6&amp;" "&amp;C6,키!$A$1:$B$531,2)</f>
        <v>461</v>
      </c>
      <c r="B6" s="4" t="s">
        <v>278</v>
      </c>
      <c r="C6" s="3" t="s">
        <v>271</v>
      </c>
      <c r="D6" s="13">
        <f>IF(M6/G6&gt;3.5,1,2)</f>
        <v>2</v>
      </c>
      <c r="E6" s="13" t="str">
        <f>IF(M6/G6&lt;3.5,IF(AND(F6&lt;=3.5,M6&gt;=50),"A",IF(AND(F6&lt;=5.25,M6&gt;=35),"B","C")),IF(OR(AND(F6&lt;=4,M6&gt;=150),AND(F6&lt;=3.5,M6&gt;=130)),"A",IF(OR(AND(F6&lt;=4.5,M6&gt;=80),AND(F6&lt;=5.5,M6&gt;=130)),"B","C")))</f>
        <v>B</v>
      </c>
      <c r="F6" s="5">
        <v>4.3</v>
      </c>
      <c r="G6" s="3">
        <v>68</v>
      </c>
      <c r="H6" s="3">
        <v>6</v>
      </c>
      <c r="I6" s="3">
        <v>3</v>
      </c>
      <c r="J6" s="3">
        <v>2</v>
      </c>
      <c r="K6" s="3">
        <v>9</v>
      </c>
      <c r="L6" s="3">
        <v>0.66700000000000004</v>
      </c>
      <c r="M6" s="6">
        <v>83.666666666666671</v>
      </c>
      <c r="N6" s="3">
        <v>77</v>
      </c>
      <c r="O6" s="3">
        <v>9</v>
      </c>
      <c r="P6" s="3">
        <v>29</v>
      </c>
      <c r="Q6" s="3">
        <v>3</v>
      </c>
      <c r="R6" s="3">
        <v>67</v>
      </c>
      <c r="S6" s="3">
        <v>43</v>
      </c>
      <c r="T6" s="3">
        <v>40</v>
      </c>
      <c r="U6" s="3">
        <v>1.27</v>
      </c>
      <c r="V6" s="3">
        <v>0</v>
      </c>
      <c r="W6" s="3">
        <v>0</v>
      </c>
      <c r="X6" s="3">
        <v>0</v>
      </c>
      <c r="Y6" s="3">
        <v>1</v>
      </c>
      <c r="Z6" s="3">
        <v>345</v>
      </c>
      <c r="AA6" s="3">
        <v>1313</v>
      </c>
      <c r="AB6" s="3">
        <v>0.253</v>
      </c>
      <c r="AC6" s="3">
        <v>14</v>
      </c>
      <c r="AD6" s="3">
        <v>1</v>
      </c>
      <c r="AE6" s="3">
        <v>3</v>
      </c>
      <c r="AF6" s="3">
        <v>6</v>
      </c>
      <c r="AG6" s="3">
        <v>1</v>
      </c>
      <c r="AH6" s="3">
        <v>2</v>
      </c>
      <c r="AI6" s="3">
        <v>0</v>
      </c>
    </row>
    <row r="7" spans="1:35" x14ac:dyDescent="0.3">
      <c r="A7" s="9">
        <f>VLOOKUP(B7&amp;" "&amp;C7,키!$A$1:$B$531,2)</f>
        <v>175</v>
      </c>
      <c r="B7" s="4" t="s">
        <v>282</v>
      </c>
      <c r="C7" s="3" t="s">
        <v>271</v>
      </c>
      <c r="D7" s="13">
        <f>IF(M7/G7&gt;3.5,1,2)</f>
        <v>2</v>
      </c>
      <c r="E7" s="13" t="str">
        <f>IF(M7/G7&lt;3.5,IF(AND(F7&lt;=3.5,M7&gt;=50),"A",IF(AND(F7&lt;=5.25,M7&gt;=35),"B","C")),IF(OR(AND(F7&lt;=4,M7&gt;=150),AND(F7&lt;=3.5,M7&gt;=130)),"A",IF(OR(AND(F7&lt;=4.5,M7&gt;=80),AND(F7&lt;=5.5,M7&gt;=130)),"B","C")))</f>
        <v>B</v>
      </c>
      <c r="F7" s="5">
        <v>4.91</v>
      </c>
      <c r="G7" s="3">
        <v>32</v>
      </c>
      <c r="H7" s="3">
        <v>0</v>
      </c>
      <c r="I7" s="3">
        <v>1</v>
      </c>
      <c r="J7" s="3">
        <v>0</v>
      </c>
      <c r="K7" s="3">
        <v>3</v>
      </c>
      <c r="L7" s="3">
        <v>0</v>
      </c>
      <c r="M7" s="6">
        <v>36.666666666666664</v>
      </c>
      <c r="N7" s="3">
        <v>40</v>
      </c>
      <c r="O7" s="3">
        <v>4</v>
      </c>
      <c r="P7" s="3">
        <v>9</v>
      </c>
      <c r="Q7" s="3">
        <v>4</v>
      </c>
      <c r="R7" s="3">
        <v>18</v>
      </c>
      <c r="S7" s="3">
        <v>20</v>
      </c>
      <c r="T7" s="3">
        <v>20</v>
      </c>
      <c r="U7" s="3">
        <v>1.34</v>
      </c>
      <c r="V7" s="3">
        <v>0</v>
      </c>
      <c r="W7" s="3">
        <v>0</v>
      </c>
      <c r="X7" s="3">
        <v>0</v>
      </c>
      <c r="Y7" s="3">
        <v>0</v>
      </c>
      <c r="Z7" s="3">
        <v>159</v>
      </c>
      <c r="AA7" s="3">
        <v>625</v>
      </c>
      <c r="AB7" s="3">
        <v>0.28399999999999997</v>
      </c>
      <c r="AC7" s="3">
        <v>5</v>
      </c>
      <c r="AD7" s="3">
        <v>1</v>
      </c>
      <c r="AE7" s="3">
        <v>2</v>
      </c>
      <c r="AF7" s="3">
        <v>3</v>
      </c>
      <c r="AG7" s="3">
        <v>1</v>
      </c>
      <c r="AH7" s="3">
        <v>0</v>
      </c>
      <c r="AI7" s="3">
        <v>0</v>
      </c>
    </row>
    <row r="8" spans="1:35" x14ac:dyDescent="0.3">
      <c r="A8" s="9">
        <f>VLOOKUP(B8&amp;" "&amp;C8,키!$A$1:$B$531,2)</f>
        <v>406</v>
      </c>
      <c r="B8" s="4" t="s">
        <v>284</v>
      </c>
      <c r="C8" s="3" t="s">
        <v>271</v>
      </c>
      <c r="D8" s="13">
        <f>IF(M8/G8&gt;3.5,1,2)</f>
        <v>2</v>
      </c>
      <c r="E8" s="13" t="str">
        <f>IF(M8/G8&lt;3.5,IF(AND(F8&lt;=3.5,M8&gt;=50),"A",IF(AND(F8&lt;=5.25,M8&gt;=35),"B","C")),IF(OR(AND(F8&lt;=4,M8&gt;=150),AND(F8&lt;=3.5,M8&gt;=130)),"A",IF(OR(AND(F8&lt;=4.5,M8&gt;=80),AND(F8&lt;=5.5,M8&gt;=130)),"B","C")))</f>
        <v>B</v>
      </c>
      <c r="F8" s="5">
        <v>5.13</v>
      </c>
      <c r="G8" s="3">
        <v>46</v>
      </c>
      <c r="H8" s="3">
        <v>2</v>
      </c>
      <c r="I8" s="3">
        <v>4</v>
      </c>
      <c r="J8" s="3">
        <v>0</v>
      </c>
      <c r="K8" s="3">
        <v>3</v>
      </c>
      <c r="L8" s="3">
        <v>0.33300000000000002</v>
      </c>
      <c r="M8" s="6">
        <v>54.333333333333336</v>
      </c>
      <c r="N8" s="3">
        <v>67</v>
      </c>
      <c r="O8" s="3">
        <v>6</v>
      </c>
      <c r="P8" s="3">
        <v>29</v>
      </c>
      <c r="Q8" s="3">
        <v>0</v>
      </c>
      <c r="R8" s="3">
        <v>45</v>
      </c>
      <c r="S8" s="3">
        <v>38</v>
      </c>
      <c r="T8" s="3">
        <v>31</v>
      </c>
      <c r="U8" s="3">
        <v>1.77</v>
      </c>
      <c r="V8" s="3">
        <v>0</v>
      </c>
      <c r="W8" s="3">
        <v>0</v>
      </c>
      <c r="X8" s="3">
        <v>0</v>
      </c>
      <c r="Y8" s="3">
        <v>2</v>
      </c>
      <c r="Z8" s="3">
        <v>255</v>
      </c>
      <c r="AA8" s="3">
        <v>937</v>
      </c>
      <c r="AB8" s="3">
        <v>0.3</v>
      </c>
      <c r="AC8" s="3">
        <v>12</v>
      </c>
      <c r="AD8" s="3">
        <v>2</v>
      </c>
      <c r="AE8" s="3">
        <v>3</v>
      </c>
      <c r="AF8" s="3">
        <v>0</v>
      </c>
      <c r="AG8" s="3">
        <v>4</v>
      </c>
      <c r="AH8" s="3">
        <v>1</v>
      </c>
      <c r="AI8" s="3">
        <v>0</v>
      </c>
    </row>
    <row r="9" spans="1:35" x14ac:dyDescent="0.3">
      <c r="A9" s="9">
        <f>VLOOKUP(B9&amp;" "&amp;C9,키!$A$1:$B$531,2)</f>
        <v>316</v>
      </c>
      <c r="B9" s="4" t="s">
        <v>281</v>
      </c>
      <c r="C9" s="3" t="s">
        <v>271</v>
      </c>
      <c r="D9" s="13">
        <f>IF(M9/G9&gt;3.5,1,2)</f>
        <v>1</v>
      </c>
      <c r="E9" s="13" t="str">
        <f>IF(M9/G9&lt;3.5,IF(AND(F9&lt;=3.5,M9&gt;=50),"A",IF(AND(F9&lt;=5.25,M9&gt;=35),"B","C")),IF(OR(AND(F9&lt;=4,M9&gt;=150),AND(F9&lt;=3.5,M9&gt;=130)),"A",IF(OR(AND(F9&lt;=4.5,M9&gt;=80),AND(F9&lt;=5.5,M9&gt;=130)),"B","C")))</f>
        <v>C</v>
      </c>
      <c r="F9" s="5">
        <v>4.84</v>
      </c>
      <c r="G9" s="3">
        <v>23</v>
      </c>
      <c r="H9" s="3">
        <v>9</v>
      </c>
      <c r="I9" s="3">
        <v>6</v>
      </c>
      <c r="J9" s="3">
        <v>0</v>
      </c>
      <c r="K9" s="3">
        <v>0</v>
      </c>
      <c r="L9" s="3">
        <v>0.6</v>
      </c>
      <c r="M9" s="6">
        <v>122.66666666666667</v>
      </c>
      <c r="N9" s="3">
        <v>143</v>
      </c>
      <c r="O9" s="3">
        <v>18</v>
      </c>
      <c r="P9" s="3">
        <v>44</v>
      </c>
      <c r="Q9" s="3">
        <v>6</v>
      </c>
      <c r="R9" s="3">
        <v>74</v>
      </c>
      <c r="S9" s="3">
        <v>69</v>
      </c>
      <c r="T9" s="3">
        <v>66</v>
      </c>
      <c r="U9" s="3">
        <v>1.52</v>
      </c>
      <c r="V9" s="3">
        <v>0</v>
      </c>
      <c r="W9" s="3">
        <v>0</v>
      </c>
      <c r="X9" s="3">
        <v>9</v>
      </c>
      <c r="Y9" s="3">
        <v>0</v>
      </c>
      <c r="Z9" s="3">
        <v>540</v>
      </c>
      <c r="AA9" s="3">
        <v>2040</v>
      </c>
      <c r="AB9" s="3">
        <v>0.29799999999999999</v>
      </c>
      <c r="AC9" s="3">
        <v>18</v>
      </c>
      <c r="AD9" s="3">
        <v>2</v>
      </c>
      <c r="AE9" s="3">
        <v>6</v>
      </c>
      <c r="AF9" s="3">
        <v>4</v>
      </c>
      <c r="AG9" s="3">
        <v>0</v>
      </c>
      <c r="AH9" s="3">
        <v>5</v>
      </c>
      <c r="AI9" s="3">
        <v>1</v>
      </c>
    </row>
    <row r="10" spans="1:35" x14ac:dyDescent="0.3">
      <c r="A10" s="9">
        <f>VLOOKUP(B10&amp;" "&amp;C10,키!$A$1:$B$531,2)</f>
        <v>234</v>
      </c>
      <c r="B10" s="4" t="s">
        <v>285</v>
      </c>
      <c r="C10" s="3" t="s">
        <v>271</v>
      </c>
      <c r="D10" s="13">
        <f>IF(M10/G10&gt;3.5,1,2)</f>
        <v>1</v>
      </c>
      <c r="E10" s="13" t="str">
        <f>IF(M10/G10&lt;3.5,IF(AND(F10&lt;=3.5,M10&gt;=50),"A",IF(AND(F10&lt;=5.25,M10&gt;=35),"B","C")),IF(OR(AND(F10&lt;=4,M10&gt;=150),AND(F10&lt;=3.5,M10&gt;=130)),"A",IF(OR(AND(F10&lt;=4.5,M10&gt;=80),AND(F10&lt;=5.5,M10&gt;=130)),"B","C")))</f>
        <v>C</v>
      </c>
      <c r="F10" s="5">
        <v>5.37</v>
      </c>
      <c r="G10" s="3">
        <v>12</v>
      </c>
      <c r="H10" s="3">
        <v>5</v>
      </c>
      <c r="I10" s="3">
        <v>5</v>
      </c>
      <c r="J10" s="3">
        <v>0</v>
      </c>
      <c r="K10" s="3">
        <v>0</v>
      </c>
      <c r="L10" s="3">
        <v>0.5</v>
      </c>
      <c r="M10" s="13">
        <v>62</v>
      </c>
      <c r="N10" s="3">
        <v>76</v>
      </c>
      <c r="O10" s="3">
        <v>8</v>
      </c>
      <c r="P10" s="3">
        <v>17</v>
      </c>
      <c r="Q10" s="3">
        <v>1</v>
      </c>
      <c r="R10" s="3">
        <v>43</v>
      </c>
      <c r="S10" s="3">
        <v>52</v>
      </c>
      <c r="T10" s="3">
        <v>37</v>
      </c>
      <c r="U10" s="3">
        <v>1.5</v>
      </c>
      <c r="V10" s="3">
        <v>0</v>
      </c>
      <c r="W10" s="3">
        <v>0</v>
      </c>
      <c r="X10" s="3">
        <v>5</v>
      </c>
      <c r="Y10" s="3">
        <v>0</v>
      </c>
      <c r="Z10" s="3">
        <v>283</v>
      </c>
      <c r="AA10" s="3">
        <v>1033</v>
      </c>
      <c r="AB10" s="3">
        <v>0.29699999999999999</v>
      </c>
      <c r="AC10" s="3">
        <v>10</v>
      </c>
      <c r="AD10" s="3">
        <v>0</v>
      </c>
      <c r="AE10" s="3">
        <v>5</v>
      </c>
      <c r="AF10" s="3">
        <v>4</v>
      </c>
      <c r="AG10" s="3">
        <v>0</v>
      </c>
      <c r="AH10" s="3">
        <v>8</v>
      </c>
      <c r="AI10" s="3">
        <v>0</v>
      </c>
    </row>
    <row r="11" spans="1:35" x14ac:dyDescent="0.3">
      <c r="A11" s="9">
        <f>VLOOKUP(B11&amp;" "&amp;C11,키!$A$1:$B$531,2)</f>
        <v>198</v>
      </c>
      <c r="B11" s="4" t="s">
        <v>288</v>
      </c>
      <c r="C11" s="3" t="s">
        <v>271</v>
      </c>
      <c r="D11" s="13">
        <f>IF(M11/G11&gt;3.5,1,2)</f>
        <v>1</v>
      </c>
      <c r="E11" s="13" t="str">
        <f>IF(M11/G11&lt;3.5,IF(AND(F11&lt;=3.5,M11&gt;=50),"A",IF(AND(F11&lt;=5.25,M11&gt;=35),"B","C")),IF(OR(AND(F11&lt;=4,M11&gt;=150),AND(F11&lt;=3.5,M11&gt;=130)),"A",IF(OR(AND(F11&lt;=4.5,M11&gt;=80),AND(F11&lt;=5.5,M11&gt;=130)),"B","C")))</f>
        <v>C</v>
      </c>
      <c r="F11" s="5">
        <v>5.66</v>
      </c>
      <c r="G11" s="3">
        <v>28</v>
      </c>
      <c r="H11" s="3">
        <v>8</v>
      </c>
      <c r="I11" s="3">
        <v>13</v>
      </c>
      <c r="J11" s="3">
        <v>0</v>
      </c>
      <c r="K11" s="3">
        <v>0</v>
      </c>
      <c r="L11" s="3">
        <v>0.38100000000000001</v>
      </c>
      <c r="M11" s="13">
        <v>140</v>
      </c>
      <c r="N11" s="3">
        <v>141</v>
      </c>
      <c r="O11" s="3">
        <v>17</v>
      </c>
      <c r="P11" s="3">
        <v>91</v>
      </c>
      <c r="Q11" s="3">
        <v>23</v>
      </c>
      <c r="R11" s="3">
        <v>104</v>
      </c>
      <c r="S11" s="3">
        <v>102</v>
      </c>
      <c r="T11" s="3">
        <v>88</v>
      </c>
      <c r="U11" s="3">
        <v>1.66</v>
      </c>
      <c r="V11" s="3">
        <v>0</v>
      </c>
      <c r="W11" s="3">
        <v>0</v>
      </c>
      <c r="X11" s="3">
        <v>9</v>
      </c>
      <c r="Y11" s="3">
        <v>0</v>
      </c>
      <c r="Z11" s="3">
        <v>650</v>
      </c>
      <c r="AA11" s="3">
        <v>2553</v>
      </c>
      <c r="AB11" s="3">
        <v>0.27</v>
      </c>
      <c r="AC11" s="3">
        <v>24</v>
      </c>
      <c r="AD11" s="3">
        <v>3</v>
      </c>
      <c r="AE11" s="3">
        <v>7</v>
      </c>
      <c r="AF11" s="3">
        <v>6</v>
      </c>
      <c r="AG11" s="3">
        <v>0</v>
      </c>
      <c r="AH11" s="3">
        <v>4</v>
      </c>
      <c r="AI11" s="3">
        <v>0</v>
      </c>
    </row>
    <row r="12" spans="1:35" x14ac:dyDescent="0.3">
      <c r="A12" s="9">
        <f>VLOOKUP(B12&amp;" "&amp;C12,키!$A$1:$B$531,2)</f>
        <v>404</v>
      </c>
      <c r="B12" s="4" t="s">
        <v>270</v>
      </c>
      <c r="C12" s="3" t="s">
        <v>271</v>
      </c>
      <c r="D12" s="13">
        <f>IF(M12/G12&gt;3.5,1,2)</f>
        <v>2</v>
      </c>
      <c r="E12" s="13" t="str">
        <f>IF(M12/G12&lt;3.5,IF(AND(F12&lt;=3.5,M12&gt;=50),"A",IF(AND(F12&lt;=5.25,M12&gt;=35),"B","C")),IF(OR(AND(F12&lt;=4,M12&gt;=150),AND(F12&lt;=3.5,M12&gt;=130)),"A",IF(OR(AND(F12&lt;=4.5,M12&gt;=80),AND(F12&lt;=5.5,M12&gt;=130)),"B","C")))</f>
        <v>C</v>
      </c>
      <c r="F12" s="5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 t="s">
        <v>21</v>
      </c>
      <c r="M12" s="6">
        <v>0.33333333333333331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</v>
      </c>
      <c r="AA12" s="3">
        <v>5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3">
      <c r="A13" s="9">
        <f>VLOOKUP(B13&amp;" "&amp;C13,키!$A$1:$B$531,2)</f>
        <v>447</v>
      </c>
      <c r="B13" s="4" t="s">
        <v>272</v>
      </c>
      <c r="C13" s="3" t="s">
        <v>271</v>
      </c>
      <c r="D13" s="13">
        <f>IF(M13/G13&gt;3.5,1,2)</f>
        <v>2</v>
      </c>
      <c r="E13" s="13" t="str">
        <f>IF(M13/G13&lt;3.5,IF(AND(F13&lt;=3.5,M13&gt;=50),"A",IF(AND(F13&lt;=5.25,M13&gt;=35),"B","C")),IF(OR(AND(F13&lt;=4,M13&gt;=150),AND(F13&lt;=3.5,M13&gt;=130)),"A",IF(OR(AND(F13&lt;=4.5,M13&gt;=80),AND(F13&lt;=5.5,M13&gt;=130)),"B","C")))</f>
        <v>C</v>
      </c>
      <c r="F13" s="5">
        <v>0</v>
      </c>
      <c r="G13" s="3">
        <v>2</v>
      </c>
      <c r="H13" s="3">
        <v>0</v>
      </c>
      <c r="I13" s="3">
        <v>0</v>
      </c>
      <c r="J13" s="3">
        <v>0</v>
      </c>
      <c r="K13" s="3">
        <v>0</v>
      </c>
      <c r="L13" s="3" t="s">
        <v>21</v>
      </c>
      <c r="M13" s="6">
        <v>2.3333333333333335</v>
      </c>
      <c r="N13" s="3">
        <v>1</v>
      </c>
      <c r="O13" s="3">
        <v>0</v>
      </c>
      <c r="P13" s="3">
        <v>4</v>
      </c>
      <c r="Q13" s="3">
        <v>0</v>
      </c>
      <c r="R13" s="3">
        <v>2</v>
      </c>
      <c r="S13" s="3">
        <v>0</v>
      </c>
      <c r="T13" s="3">
        <v>0</v>
      </c>
      <c r="U13" s="3">
        <v>2.14</v>
      </c>
      <c r="V13" s="3">
        <v>0</v>
      </c>
      <c r="W13" s="3">
        <v>0</v>
      </c>
      <c r="X13" s="3">
        <v>0</v>
      </c>
      <c r="Y13" s="3">
        <v>0</v>
      </c>
      <c r="Z13" s="3">
        <v>12</v>
      </c>
      <c r="AA13" s="3">
        <v>57</v>
      </c>
      <c r="AB13" s="3">
        <v>0.125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</row>
    <row r="14" spans="1:35" x14ac:dyDescent="0.3">
      <c r="A14" s="9">
        <f>VLOOKUP(B14&amp;" "&amp;C14,키!$A$1:$B$531,2)</f>
        <v>122</v>
      </c>
      <c r="B14" s="4" t="s">
        <v>277</v>
      </c>
      <c r="C14" s="3" t="s">
        <v>271</v>
      </c>
      <c r="D14" s="13">
        <f>IF(M14/G14&gt;3.5,1,2)</f>
        <v>2</v>
      </c>
      <c r="E14" s="13" t="str">
        <f>IF(M14/G14&lt;3.5,IF(AND(F14&lt;=3.5,M14&gt;=50),"A",IF(AND(F14&lt;=5.25,M14&gt;=35),"B","C")),IF(OR(AND(F14&lt;=4,M14&gt;=150),AND(F14&lt;=3.5,M14&gt;=130)),"A",IF(OR(AND(F14&lt;=4.5,M14&gt;=80),AND(F14&lt;=5.5,M14&gt;=130)),"B","C")))</f>
        <v>C</v>
      </c>
      <c r="F14" s="5">
        <v>4.3</v>
      </c>
      <c r="G14" s="3">
        <v>15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6">
        <v>14.666666666666666</v>
      </c>
      <c r="N14" s="3">
        <v>15</v>
      </c>
      <c r="O14" s="3">
        <v>1</v>
      </c>
      <c r="P14" s="3">
        <v>12</v>
      </c>
      <c r="Q14" s="3">
        <v>1</v>
      </c>
      <c r="R14" s="3">
        <v>9</v>
      </c>
      <c r="S14" s="3">
        <v>7</v>
      </c>
      <c r="T14" s="3">
        <v>7</v>
      </c>
      <c r="U14" s="3">
        <v>1.84</v>
      </c>
      <c r="V14" s="3">
        <v>0</v>
      </c>
      <c r="W14" s="3">
        <v>0</v>
      </c>
      <c r="X14" s="3">
        <v>0</v>
      </c>
      <c r="Y14" s="3">
        <v>0</v>
      </c>
      <c r="Z14" s="3">
        <v>72</v>
      </c>
      <c r="AA14" s="3">
        <v>253</v>
      </c>
      <c r="AB14" s="3">
        <v>0.26300000000000001</v>
      </c>
      <c r="AC14" s="3">
        <v>2</v>
      </c>
      <c r="AD14" s="3">
        <v>0</v>
      </c>
      <c r="AE14" s="3">
        <v>1</v>
      </c>
      <c r="AF14" s="3">
        <v>1</v>
      </c>
      <c r="AG14" s="3">
        <v>2</v>
      </c>
      <c r="AH14" s="3">
        <v>4</v>
      </c>
      <c r="AI14" s="3">
        <v>0</v>
      </c>
    </row>
    <row r="15" spans="1:35" x14ac:dyDescent="0.3">
      <c r="A15" s="9">
        <f>VLOOKUP(B15&amp;" "&amp;C15,키!$A$1:$B$531,2)</f>
        <v>231</v>
      </c>
      <c r="B15" s="4" t="s">
        <v>279</v>
      </c>
      <c r="C15" s="3" t="s">
        <v>271</v>
      </c>
      <c r="D15" s="13">
        <f>IF(M15/G15&gt;3.5,1,2)</f>
        <v>2</v>
      </c>
      <c r="E15" s="13" t="str">
        <f>IF(M15/G15&lt;3.5,IF(AND(F15&lt;=3.5,M15&gt;=50),"A",IF(AND(F15&lt;=5.25,M15&gt;=35),"B","C")),IF(OR(AND(F15&lt;=4,M15&gt;=150),AND(F15&lt;=3.5,M15&gt;=130)),"A",IF(OR(AND(F15&lt;=4.5,M15&gt;=80),AND(F15&lt;=5.5,M15&gt;=130)),"B","C")))</f>
        <v>C</v>
      </c>
      <c r="F15" s="5">
        <v>4.7300000000000004</v>
      </c>
      <c r="G15" s="3">
        <v>25</v>
      </c>
      <c r="H15" s="3">
        <v>0</v>
      </c>
      <c r="I15" s="3">
        <v>0</v>
      </c>
      <c r="J15" s="3">
        <v>0</v>
      </c>
      <c r="K15" s="3">
        <v>3</v>
      </c>
      <c r="L15" s="3" t="s">
        <v>21</v>
      </c>
      <c r="M15" s="6">
        <v>26.666666666666668</v>
      </c>
      <c r="N15" s="3">
        <v>26</v>
      </c>
      <c r="O15" s="3">
        <v>3</v>
      </c>
      <c r="P15" s="3">
        <v>13</v>
      </c>
      <c r="Q15" s="3">
        <v>2</v>
      </c>
      <c r="R15" s="3">
        <v>30</v>
      </c>
      <c r="S15" s="3">
        <v>16</v>
      </c>
      <c r="T15" s="3">
        <v>14</v>
      </c>
      <c r="U15" s="3">
        <v>1.46</v>
      </c>
      <c r="V15" s="3">
        <v>0</v>
      </c>
      <c r="W15" s="3">
        <v>0</v>
      </c>
      <c r="X15" s="3">
        <v>0</v>
      </c>
      <c r="Y15" s="3">
        <v>0</v>
      </c>
      <c r="Z15" s="3">
        <v>120</v>
      </c>
      <c r="AA15" s="3">
        <v>460</v>
      </c>
      <c r="AB15" s="3">
        <v>0.25</v>
      </c>
      <c r="AC15" s="3">
        <v>4</v>
      </c>
      <c r="AD15" s="3">
        <v>0</v>
      </c>
      <c r="AE15" s="3">
        <v>1</v>
      </c>
      <c r="AF15" s="3">
        <v>0</v>
      </c>
      <c r="AG15" s="3">
        <v>2</v>
      </c>
      <c r="AH15" s="3">
        <v>5</v>
      </c>
      <c r="AI15" s="3">
        <v>0</v>
      </c>
    </row>
    <row r="16" spans="1:35" x14ac:dyDescent="0.3">
      <c r="A16" s="9">
        <f>VLOOKUP(B16&amp;" "&amp;C16,키!$A$1:$B$531,2)</f>
        <v>420</v>
      </c>
      <c r="B16" s="4" t="s">
        <v>280</v>
      </c>
      <c r="C16" s="3" t="s">
        <v>271</v>
      </c>
      <c r="D16" s="13">
        <f>IF(M16/G16&gt;3.5,1,2)</f>
        <v>2</v>
      </c>
      <c r="E16" s="13" t="str">
        <f>IF(M16/G16&lt;3.5,IF(AND(F16&lt;=3.5,M16&gt;=50),"A",IF(AND(F16&lt;=5.25,M16&gt;=35),"B","C")),IF(OR(AND(F16&lt;=4,M16&gt;=150),AND(F16&lt;=3.5,M16&gt;=130)),"A",IF(OR(AND(F16&lt;=4.5,M16&gt;=80),AND(F16&lt;=5.5,M16&gt;=130)),"B","C")))</f>
        <v>C</v>
      </c>
      <c r="F16" s="5">
        <v>4.74</v>
      </c>
      <c r="G16" s="3">
        <v>21</v>
      </c>
      <c r="H16" s="3">
        <v>1</v>
      </c>
      <c r="I16" s="3">
        <v>0</v>
      </c>
      <c r="J16" s="3">
        <v>0</v>
      </c>
      <c r="K16" s="3">
        <v>1</v>
      </c>
      <c r="L16" s="3">
        <v>1</v>
      </c>
      <c r="M16" s="6">
        <v>24.666666666666668</v>
      </c>
      <c r="N16" s="3">
        <v>16</v>
      </c>
      <c r="O16" s="3">
        <v>3</v>
      </c>
      <c r="P16" s="3">
        <v>12</v>
      </c>
      <c r="Q16" s="3">
        <v>3</v>
      </c>
      <c r="R16" s="3">
        <v>18</v>
      </c>
      <c r="S16" s="3">
        <v>13</v>
      </c>
      <c r="T16" s="3">
        <v>13</v>
      </c>
      <c r="U16" s="3">
        <v>1.1399999999999999</v>
      </c>
      <c r="V16" s="3">
        <v>0</v>
      </c>
      <c r="W16" s="3">
        <v>0</v>
      </c>
      <c r="X16" s="3">
        <v>0</v>
      </c>
      <c r="Y16" s="3">
        <v>0</v>
      </c>
      <c r="Z16" s="3">
        <v>99</v>
      </c>
      <c r="AA16" s="3">
        <v>417</v>
      </c>
      <c r="AB16" s="3">
        <v>0.19</v>
      </c>
      <c r="AC16" s="3">
        <v>4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</row>
    <row r="17" spans="1:35" x14ac:dyDescent="0.3">
      <c r="A17" s="9">
        <f>VLOOKUP(B17&amp;" "&amp;C17,키!$A$1:$B$531,2)</f>
        <v>352</v>
      </c>
      <c r="B17" s="4" t="s">
        <v>283</v>
      </c>
      <c r="C17" s="3" t="s">
        <v>271</v>
      </c>
      <c r="D17" s="13">
        <f>IF(M17/G17&gt;3.5,1,2)</f>
        <v>2</v>
      </c>
      <c r="E17" s="13" t="str">
        <f>IF(M17/G17&lt;3.5,IF(AND(F17&lt;=3.5,M17&gt;=50),"A",IF(AND(F17&lt;=5.25,M17&gt;=35),"B","C")),IF(OR(AND(F17&lt;=4,M17&gt;=150),AND(F17&lt;=3.5,M17&gt;=130)),"A",IF(OR(AND(F17&lt;=4.5,M17&gt;=80),AND(F17&lt;=5.5,M17&gt;=130)),"B","C")))</f>
        <v>C</v>
      </c>
      <c r="F17" s="5">
        <v>5.0599999999999996</v>
      </c>
      <c r="G17" s="3">
        <v>6</v>
      </c>
      <c r="H17" s="3">
        <v>0</v>
      </c>
      <c r="I17" s="3">
        <v>0</v>
      </c>
      <c r="J17" s="3">
        <v>0</v>
      </c>
      <c r="K17" s="3">
        <v>0</v>
      </c>
      <c r="L17" s="3" t="s">
        <v>21</v>
      </c>
      <c r="M17" s="6">
        <v>5.333333333333333</v>
      </c>
      <c r="N17" s="3">
        <v>6</v>
      </c>
      <c r="O17" s="3">
        <v>1</v>
      </c>
      <c r="P17" s="3">
        <v>2</v>
      </c>
      <c r="Q17" s="3">
        <v>0</v>
      </c>
      <c r="R17" s="3">
        <v>0</v>
      </c>
      <c r="S17" s="3">
        <v>3</v>
      </c>
      <c r="T17" s="3">
        <v>3</v>
      </c>
      <c r="U17" s="3">
        <v>1.5</v>
      </c>
      <c r="V17" s="3">
        <v>0</v>
      </c>
      <c r="W17" s="3">
        <v>0</v>
      </c>
      <c r="X17" s="3">
        <v>0</v>
      </c>
      <c r="Y17" s="3">
        <v>0</v>
      </c>
      <c r="Z17" s="3">
        <v>24</v>
      </c>
      <c r="AA17" s="3">
        <v>93</v>
      </c>
      <c r="AB17" s="3">
        <v>0.27300000000000002</v>
      </c>
      <c r="AC17" s="3">
        <v>2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3">
      <c r="A18" s="9">
        <f>VLOOKUP(B18&amp;" "&amp;C18,키!$A$1:$B$531,2)</f>
        <v>192</v>
      </c>
      <c r="B18" s="4" t="s">
        <v>286</v>
      </c>
      <c r="C18" s="3" t="s">
        <v>271</v>
      </c>
      <c r="D18" s="13">
        <f>IF(M18/G18&gt;3.5,1,2)</f>
        <v>2</v>
      </c>
      <c r="E18" s="13" t="str">
        <f>IF(M18/G18&lt;3.5,IF(AND(F18&lt;=3.5,M18&gt;=50),"A",IF(AND(F18&lt;=5.25,M18&gt;=35),"B","C")),IF(OR(AND(F18&lt;=4,M18&gt;=150),AND(F18&lt;=3.5,M18&gt;=130)),"A",IF(OR(AND(F18&lt;=4.5,M18&gt;=80),AND(F18&lt;=5.5,M18&gt;=130)),"B","C")))</f>
        <v>C</v>
      </c>
      <c r="F18" s="5">
        <v>5.4</v>
      </c>
      <c r="G18" s="3">
        <v>49</v>
      </c>
      <c r="H18" s="3">
        <v>2</v>
      </c>
      <c r="I18" s="3">
        <v>3</v>
      </c>
      <c r="J18" s="3">
        <v>2</v>
      </c>
      <c r="K18" s="3">
        <v>11</v>
      </c>
      <c r="L18" s="3">
        <v>0.4</v>
      </c>
      <c r="M18" s="6">
        <v>51.666666666666664</v>
      </c>
      <c r="N18" s="3">
        <v>55</v>
      </c>
      <c r="O18" s="3">
        <v>6</v>
      </c>
      <c r="P18" s="3">
        <v>17</v>
      </c>
      <c r="Q18" s="3">
        <v>3</v>
      </c>
      <c r="R18" s="3">
        <v>26</v>
      </c>
      <c r="S18" s="3">
        <v>34</v>
      </c>
      <c r="T18" s="3">
        <v>31</v>
      </c>
      <c r="U18" s="3">
        <v>1.39</v>
      </c>
      <c r="V18" s="3">
        <v>0</v>
      </c>
      <c r="W18" s="3">
        <v>0</v>
      </c>
      <c r="X18" s="3">
        <v>0</v>
      </c>
      <c r="Y18" s="3">
        <v>2</v>
      </c>
      <c r="Z18" s="3">
        <v>223</v>
      </c>
      <c r="AA18" s="3">
        <v>777</v>
      </c>
      <c r="AB18" s="3">
        <v>0.28399999999999997</v>
      </c>
      <c r="AC18" s="3">
        <v>17</v>
      </c>
      <c r="AD18" s="3">
        <v>1</v>
      </c>
      <c r="AE18" s="3">
        <v>5</v>
      </c>
      <c r="AF18" s="3">
        <v>4</v>
      </c>
      <c r="AG18" s="3">
        <v>1</v>
      </c>
      <c r="AH18" s="3">
        <v>7</v>
      </c>
      <c r="AI18" s="3">
        <v>0</v>
      </c>
    </row>
    <row r="19" spans="1:35" x14ac:dyDescent="0.3">
      <c r="A19" s="9">
        <f>VLOOKUP(B19&amp;" "&amp;C19,키!$A$1:$B$531,2)</f>
        <v>254</v>
      </c>
      <c r="B19" s="4" t="s">
        <v>287</v>
      </c>
      <c r="C19" s="3" t="s">
        <v>271</v>
      </c>
      <c r="D19" s="13">
        <f>IF(M19/G19&gt;3.5,1,2)</f>
        <v>2</v>
      </c>
      <c r="E19" s="13" t="str">
        <f>IF(M19/G19&lt;3.5,IF(AND(F19&lt;=3.5,M19&gt;=50),"A",IF(AND(F19&lt;=5.25,M19&gt;=35),"B","C")),IF(OR(AND(F19&lt;=4,M19&gt;=150),AND(F19&lt;=3.5,M19&gt;=130)),"A",IF(OR(AND(F19&lt;=4.5,M19&gt;=80),AND(F19&lt;=5.5,M19&gt;=130)),"B","C")))</f>
        <v>C</v>
      </c>
      <c r="F19" s="5">
        <v>5.5</v>
      </c>
      <c r="G19" s="3">
        <v>35</v>
      </c>
      <c r="H19" s="3">
        <v>0</v>
      </c>
      <c r="I19" s="3">
        <v>1</v>
      </c>
      <c r="J19" s="3">
        <v>0</v>
      </c>
      <c r="K19" s="3">
        <v>4</v>
      </c>
      <c r="L19" s="3">
        <v>0</v>
      </c>
      <c r="M19" s="3">
        <v>18</v>
      </c>
      <c r="N19" s="3">
        <v>16</v>
      </c>
      <c r="O19" s="3">
        <v>4</v>
      </c>
      <c r="P19" s="3">
        <v>17</v>
      </c>
      <c r="Q19" s="3">
        <v>3</v>
      </c>
      <c r="R19" s="3">
        <v>17</v>
      </c>
      <c r="S19" s="3">
        <v>12</v>
      </c>
      <c r="T19" s="3">
        <v>11</v>
      </c>
      <c r="U19" s="3">
        <v>1.83</v>
      </c>
      <c r="V19" s="3">
        <v>0</v>
      </c>
      <c r="W19" s="3">
        <v>0</v>
      </c>
      <c r="X19" s="3">
        <v>0</v>
      </c>
      <c r="Y19" s="3">
        <v>1</v>
      </c>
      <c r="Z19" s="3">
        <v>91</v>
      </c>
      <c r="AA19" s="3">
        <v>365</v>
      </c>
      <c r="AB19" s="3">
        <v>0.23200000000000001</v>
      </c>
      <c r="AC19" s="3">
        <v>1</v>
      </c>
      <c r="AD19" s="3">
        <v>0</v>
      </c>
      <c r="AE19" s="3">
        <v>2</v>
      </c>
      <c r="AF19" s="3">
        <v>0</v>
      </c>
      <c r="AG19" s="3">
        <v>1</v>
      </c>
      <c r="AH19" s="3">
        <v>3</v>
      </c>
      <c r="AI19" s="3">
        <v>0</v>
      </c>
    </row>
    <row r="20" spans="1:35" x14ac:dyDescent="0.3">
      <c r="A20" s="9">
        <f>VLOOKUP(B20&amp;" "&amp;C20,키!$A$1:$B$531,2)</f>
        <v>77</v>
      </c>
      <c r="B20" s="4" t="s">
        <v>289</v>
      </c>
      <c r="C20" s="3" t="s">
        <v>271</v>
      </c>
      <c r="D20" s="13">
        <f>IF(M20/G20&gt;3.5,1,2)</f>
        <v>2</v>
      </c>
      <c r="E20" s="13" t="str">
        <f>IF(M20/G20&lt;3.5,IF(AND(F20&lt;=3.5,M20&gt;=50),"A",IF(AND(F20&lt;=5.25,M20&gt;=35),"B","C")),IF(OR(AND(F20&lt;=4,M20&gt;=150),AND(F20&lt;=3.5,M20&gt;=130)),"A",IF(OR(AND(F20&lt;=4.5,M20&gt;=80),AND(F20&lt;=5.5,M20&gt;=130)),"B","C")))</f>
        <v>C</v>
      </c>
      <c r="F20" s="5">
        <v>5.92</v>
      </c>
      <c r="G20" s="3">
        <v>23</v>
      </c>
      <c r="H20" s="3">
        <v>1</v>
      </c>
      <c r="I20" s="3">
        <v>1</v>
      </c>
      <c r="J20" s="3">
        <v>0</v>
      </c>
      <c r="K20" s="3">
        <v>4</v>
      </c>
      <c r="L20" s="3">
        <v>0.5</v>
      </c>
      <c r="M20" s="6">
        <v>24.333333333333332</v>
      </c>
      <c r="N20" s="3">
        <v>29</v>
      </c>
      <c r="O20" s="3">
        <v>4</v>
      </c>
      <c r="P20" s="3">
        <v>9</v>
      </c>
      <c r="Q20" s="3">
        <v>0</v>
      </c>
      <c r="R20" s="3">
        <v>19</v>
      </c>
      <c r="S20" s="3">
        <v>16</v>
      </c>
      <c r="T20" s="3">
        <v>16</v>
      </c>
      <c r="U20" s="3">
        <v>1.56</v>
      </c>
      <c r="V20" s="3">
        <v>0</v>
      </c>
      <c r="W20" s="3">
        <v>0</v>
      </c>
      <c r="X20" s="3">
        <v>0</v>
      </c>
      <c r="Y20" s="3">
        <v>1</v>
      </c>
      <c r="Z20" s="3">
        <v>105</v>
      </c>
      <c r="AA20" s="3">
        <v>425</v>
      </c>
      <c r="AB20" s="3">
        <v>0.312</v>
      </c>
      <c r="AC20" s="3">
        <v>4</v>
      </c>
      <c r="AD20" s="3">
        <v>1</v>
      </c>
      <c r="AE20" s="3">
        <v>1</v>
      </c>
      <c r="AF20" s="3">
        <v>2</v>
      </c>
      <c r="AG20" s="3">
        <v>1</v>
      </c>
      <c r="AH20" s="3">
        <v>2</v>
      </c>
      <c r="AI20" s="3">
        <v>0</v>
      </c>
    </row>
    <row r="21" spans="1:35" x14ac:dyDescent="0.3">
      <c r="A21" s="9">
        <f>VLOOKUP(B21&amp;" "&amp;C21,키!$A$1:$B$531,2)</f>
        <v>161</v>
      </c>
      <c r="B21" s="4" t="s">
        <v>290</v>
      </c>
      <c r="C21" s="3" t="s">
        <v>271</v>
      </c>
      <c r="D21" s="13">
        <f>IF(M21/G21&gt;3.5,1,2)</f>
        <v>2</v>
      </c>
      <c r="E21" s="13" t="str">
        <f>IF(M21/G21&lt;3.5,IF(AND(F21&lt;=3.5,M21&gt;=50),"A",IF(AND(F21&lt;=5.25,M21&gt;=35),"B","C")),IF(OR(AND(F21&lt;=4,M21&gt;=150),AND(F21&lt;=3.5,M21&gt;=130)),"A",IF(OR(AND(F21&lt;=4.5,M21&gt;=80),AND(F21&lt;=5.5,M21&gt;=130)),"B","C")))</f>
        <v>C</v>
      </c>
      <c r="F21" s="5">
        <v>6.64</v>
      </c>
      <c r="G21" s="3">
        <v>20</v>
      </c>
      <c r="H21" s="3">
        <v>4</v>
      </c>
      <c r="I21" s="3">
        <v>4</v>
      </c>
      <c r="J21" s="3">
        <v>0</v>
      </c>
      <c r="K21" s="3">
        <v>0</v>
      </c>
      <c r="L21" s="3">
        <v>0.5</v>
      </c>
      <c r="M21" s="6">
        <v>63.666666666666664</v>
      </c>
      <c r="N21" s="3">
        <v>86</v>
      </c>
      <c r="O21" s="3">
        <v>12</v>
      </c>
      <c r="P21" s="3">
        <v>33</v>
      </c>
      <c r="Q21" s="3">
        <v>3</v>
      </c>
      <c r="R21" s="3">
        <v>49</v>
      </c>
      <c r="S21" s="3">
        <v>52</v>
      </c>
      <c r="T21" s="3">
        <v>47</v>
      </c>
      <c r="U21" s="3">
        <v>1.87</v>
      </c>
      <c r="V21" s="3">
        <v>0</v>
      </c>
      <c r="W21" s="3">
        <v>0</v>
      </c>
      <c r="X21" s="3">
        <v>0</v>
      </c>
      <c r="Y21" s="3">
        <v>0</v>
      </c>
      <c r="Z21" s="3">
        <v>306</v>
      </c>
      <c r="AA21" s="3">
        <v>1215</v>
      </c>
      <c r="AB21" s="3">
        <v>0.33</v>
      </c>
      <c r="AC21" s="3">
        <v>19</v>
      </c>
      <c r="AD21" s="3">
        <v>1</v>
      </c>
      <c r="AE21" s="3">
        <v>3</v>
      </c>
      <c r="AF21" s="3">
        <v>5</v>
      </c>
      <c r="AG21" s="3">
        <v>0</v>
      </c>
      <c r="AH21" s="3">
        <v>2</v>
      </c>
      <c r="AI21" s="3">
        <v>0</v>
      </c>
    </row>
    <row r="22" spans="1:35" x14ac:dyDescent="0.3">
      <c r="A22" s="9">
        <f>VLOOKUP(B22&amp;" "&amp;C22,키!$A$1:$B$531,2)</f>
        <v>140</v>
      </c>
      <c r="B22" s="4" t="s">
        <v>291</v>
      </c>
      <c r="C22" s="3" t="s">
        <v>271</v>
      </c>
      <c r="D22" s="13">
        <f>IF(M22/G22&gt;3.5,1,2)</f>
        <v>2</v>
      </c>
      <c r="E22" s="13" t="str">
        <f>IF(M22/G22&lt;3.5,IF(AND(F22&lt;=3.5,M22&gt;=50),"A",IF(AND(F22&lt;=5.25,M22&gt;=35),"B","C")),IF(OR(AND(F22&lt;=4,M22&gt;=150),AND(F22&lt;=3.5,M22&gt;=130)),"A",IF(OR(AND(F22&lt;=4.5,M22&gt;=80),AND(F22&lt;=5.5,M22&gt;=130)),"B","C")))</f>
        <v>C</v>
      </c>
      <c r="F22" s="5">
        <v>6.7</v>
      </c>
      <c r="G22" s="3">
        <v>17</v>
      </c>
      <c r="H22" s="3">
        <v>2</v>
      </c>
      <c r="I22" s="3">
        <v>6</v>
      </c>
      <c r="J22" s="3">
        <v>0</v>
      </c>
      <c r="K22" s="3">
        <v>1</v>
      </c>
      <c r="L22" s="3">
        <v>0.25</v>
      </c>
      <c r="M22" s="6">
        <v>48.333333333333336</v>
      </c>
      <c r="N22" s="3">
        <v>66</v>
      </c>
      <c r="O22" s="3">
        <v>5</v>
      </c>
      <c r="P22" s="3">
        <v>30</v>
      </c>
      <c r="Q22" s="3">
        <v>1</v>
      </c>
      <c r="R22" s="3">
        <v>40</v>
      </c>
      <c r="S22" s="3">
        <v>46</v>
      </c>
      <c r="T22" s="3">
        <v>36</v>
      </c>
      <c r="U22" s="3">
        <v>1.99</v>
      </c>
      <c r="V22" s="3">
        <v>0</v>
      </c>
      <c r="W22" s="3">
        <v>0</v>
      </c>
      <c r="X22" s="3">
        <v>2</v>
      </c>
      <c r="Y22" s="3">
        <v>0</v>
      </c>
      <c r="Z22" s="3">
        <v>232</v>
      </c>
      <c r="AA22" s="3">
        <v>956</v>
      </c>
      <c r="AB22" s="3">
        <v>0.33200000000000002</v>
      </c>
      <c r="AC22" s="3">
        <v>7</v>
      </c>
      <c r="AD22" s="3">
        <v>0</v>
      </c>
      <c r="AE22" s="3">
        <v>1</v>
      </c>
      <c r="AF22" s="3">
        <v>1</v>
      </c>
      <c r="AG22" s="3">
        <v>0</v>
      </c>
      <c r="AH22" s="3">
        <v>3</v>
      </c>
      <c r="AI22" s="3">
        <v>1</v>
      </c>
    </row>
    <row r="23" spans="1:35" x14ac:dyDescent="0.3">
      <c r="A23" s="9">
        <f>VLOOKUP(B23&amp;" "&amp;C23,키!$A$1:$B$531,2)</f>
        <v>157</v>
      </c>
      <c r="B23" s="4" t="s">
        <v>292</v>
      </c>
      <c r="C23" s="3" t="s">
        <v>271</v>
      </c>
      <c r="D23" s="13">
        <f>IF(M23/G23&gt;3.5,1,2)</f>
        <v>2</v>
      </c>
      <c r="E23" s="13" t="str">
        <f>IF(M23/G23&lt;3.5,IF(AND(F23&lt;=3.5,M23&gt;=50),"A",IF(AND(F23&lt;=5.25,M23&gt;=35),"B","C")),IF(OR(AND(F23&lt;=4,M23&gt;=150),AND(F23&lt;=3.5,M23&gt;=130)),"A",IF(OR(AND(F23&lt;=4.5,M23&gt;=80),AND(F23&lt;=5.5,M23&gt;=130)),"B","C")))</f>
        <v>C</v>
      </c>
      <c r="F23" s="5">
        <v>9.5299999999999994</v>
      </c>
      <c r="G23" s="3">
        <v>17</v>
      </c>
      <c r="H23" s="3">
        <v>1</v>
      </c>
      <c r="I23" s="3">
        <v>1</v>
      </c>
      <c r="J23" s="3">
        <v>0</v>
      </c>
      <c r="K23" s="3">
        <v>1</v>
      </c>
      <c r="L23" s="3">
        <v>0.5</v>
      </c>
      <c r="M23" s="3">
        <v>17</v>
      </c>
      <c r="N23" s="3">
        <v>30</v>
      </c>
      <c r="O23" s="3">
        <v>6</v>
      </c>
      <c r="P23" s="3">
        <v>7</v>
      </c>
      <c r="Q23" s="3">
        <v>0</v>
      </c>
      <c r="R23" s="3">
        <v>13</v>
      </c>
      <c r="S23" s="3">
        <v>18</v>
      </c>
      <c r="T23" s="3">
        <v>18</v>
      </c>
      <c r="U23" s="3">
        <v>2.1800000000000002</v>
      </c>
      <c r="V23" s="3">
        <v>0</v>
      </c>
      <c r="W23" s="3">
        <v>0</v>
      </c>
      <c r="X23" s="3">
        <v>0</v>
      </c>
      <c r="Y23" s="3">
        <v>1</v>
      </c>
      <c r="Z23" s="3">
        <v>85</v>
      </c>
      <c r="AA23" s="3">
        <v>333</v>
      </c>
      <c r="AB23" s="3">
        <v>0.38500000000000001</v>
      </c>
      <c r="AC23" s="3">
        <v>5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2</v>
      </c>
    </row>
    <row r="24" spans="1:35" x14ac:dyDescent="0.3">
      <c r="A24" s="9">
        <f>VLOOKUP(B24&amp;" "&amp;C24,키!$A$1:$B$531,2)</f>
        <v>385</v>
      </c>
      <c r="B24" s="4" t="s">
        <v>293</v>
      </c>
      <c r="C24" s="3" t="s">
        <v>271</v>
      </c>
      <c r="D24" s="13">
        <f>IF(M24/G24&gt;3.5,1,2)</f>
        <v>2</v>
      </c>
      <c r="E24" s="13" t="str">
        <f>IF(M24/G24&lt;3.5,IF(AND(F24&lt;=3.5,M24&gt;=50),"A",IF(AND(F24&lt;=5.25,M24&gt;=35),"B","C")),IF(OR(AND(F24&lt;=4,M24&gt;=150),AND(F24&lt;=3.5,M24&gt;=130)),"A",IF(OR(AND(F24&lt;=4.5,M24&gt;=80),AND(F24&lt;=5.5,M24&gt;=130)),"B","C")))</f>
        <v>C</v>
      </c>
      <c r="F24" s="5">
        <v>10.06</v>
      </c>
      <c r="G24" s="3">
        <v>12</v>
      </c>
      <c r="H24" s="3">
        <v>2</v>
      </c>
      <c r="I24" s="3">
        <v>6</v>
      </c>
      <c r="J24" s="3">
        <v>0</v>
      </c>
      <c r="K24" s="3">
        <v>0</v>
      </c>
      <c r="L24" s="3">
        <v>0.25</v>
      </c>
      <c r="M24" s="3">
        <v>34</v>
      </c>
      <c r="N24" s="3">
        <v>57</v>
      </c>
      <c r="O24" s="3">
        <v>6</v>
      </c>
      <c r="P24" s="3">
        <v>10</v>
      </c>
      <c r="Q24" s="3">
        <v>2</v>
      </c>
      <c r="R24" s="3">
        <v>20</v>
      </c>
      <c r="S24" s="3">
        <v>41</v>
      </c>
      <c r="T24" s="3">
        <v>38</v>
      </c>
      <c r="U24" s="3">
        <v>1.97</v>
      </c>
      <c r="V24" s="3">
        <v>0</v>
      </c>
      <c r="W24" s="3">
        <v>0</v>
      </c>
      <c r="X24" s="3">
        <v>0</v>
      </c>
      <c r="Y24" s="3">
        <v>0</v>
      </c>
      <c r="Z24" s="3">
        <v>169</v>
      </c>
      <c r="AA24" s="3">
        <v>641</v>
      </c>
      <c r="AB24" s="3">
        <v>0.37</v>
      </c>
      <c r="AC24" s="3">
        <v>8</v>
      </c>
      <c r="AD24" s="3">
        <v>1</v>
      </c>
      <c r="AE24" s="3">
        <v>0</v>
      </c>
      <c r="AF24" s="3">
        <v>3</v>
      </c>
      <c r="AG24" s="3">
        <v>0</v>
      </c>
      <c r="AH24" s="3">
        <v>0</v>
      </c>
      <c r="AI24" s="3">
        <v>0</v>
      </c>
    </row>
    <row r="25" spans="1:35" x14ac:dyDescent="0.3">
      <c r="A25" s="9">
        <f>VLOOKUP(B25&amp;" "&amp;C25,키!$A$1:$B$531,2)</f>
        <v>317</v>
      </c>
      <c r="B25" s="4" t="s">
        <v>294</v>
      </c>
      <c r="C25" s="3" t="s">
        <v>271</v>
      </c>
      <c r="D25" s="13">
        <f>IF(M25/G25&gt;3.5,1,2)</f>
        <v>2</v>
      </c>
      <c r="E25" s="13" t="str">
        <f>IF(M25/G25&lt;3.5,IF(AND(F25&lt;=3.5,M25&gt;=50),"A",IF(AND(F25&lt;=5.25,M25&gt;=35),"B","C")),IF(OR(AND(F25&lt;=4,M25&gt;=150),AND(F25&lt;=3.5,M25&gt;=130)),"A",IF(OR(AND(F25&lt;=4.5,M25&gt;=80),AND(F25&lt;=5.5,M25&gt;=130)),"B","C")))</f>
        <v>C</v>
      </c>
      <c r="F25" s="5">
        <v>27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 t="s">
        <v>21</v>
      </c>
      <c r="M25" s="6">
        <v>0.66666666666666663</v>
      </c>
      <c r="N25" s="3">
        <v>2</v>
      </c>
      <c r="O25" s="3">
        <v>0</v>
      </c>
      <c r="P25" s="3">
        <v>0</v>
      </c>
      <c r="Q25" s="3">
        <v>0</v>
      </c>
      <c r="R25" s="3">
        <v>1</v>
      </c>
      <c r="S25" s="3">
        <v>2</v>
      </c>
      <c r="T25" s="3">
        <v>2</v>
      </c>
      <c r="U25" s="3">
        <v>3</v>
      </c>
      <c r="V25" s="3">
        <v>0</v>
      </c>
      <c r="W25" s="3">
        <v>0</v>
      </c>
      <c r="X25" s="3">
        <v>0</v>
      </c>
      <c r="Y25" s="3">
        <v>0</v>
      </c>
      <c r="Z25" s="3">
        <v>4</v>
      </c>
      <c r="AA25" s="3">
        <v>12</v>
      </c>
      <c r="AB25" s="3">
        <v>0.66700000000000004</v>
      </c>
      <c r="AC25" s="3">
        <v>0</v>
      </c>
      <c r="AD25" s="3">
        <v>2</v>
      </c>
      <c r="AE25" s="3">
        <v>0</v>
      </c>
      <c r="AF25" s="3">
        <v>1</v>
      </c>
      <c r="AG25" s="3">
        <v>0</v>
      </c>
      <c r="AH25" s="3">
        <v>1</v>
      </c>
      <c r="AI25" s="3">
        <v>0</v>
      </c>
    </row>
  </sheetData>
  <autoFilter ref="A1:AI25">
    <sortState ref="A2:AI25">
      <sortCondition ref="E1:E25"/>
    </sortState>
  </autoFilter>
  <phoneticPr fontId="4" type="noConversion"/>
  <hyperlinks>
    <hyperlink ref="F1" r:id="rId1" tooltip="평균자책점" display="javascript:sort('ERA_RT');"/>
    <hyperlink ref="G1" r:id="rId2" tooltip="경기" display="javascript:sort('GAME_CN');"/>
    <hyperlink ref="H1" r:id="rId3" tooltip="승리" display="javascript:sort('W_CN');"/>
    <hyperlink ref="I1" r:id="rId4" tooltip="패배" display="javascript:sort('L_CN');"/>
    <hyperlink ref="J1" r:id="rId5" tooltip="세이브" display="javascript:sort('SV_CN');"/>
    <hyperlink ref="K1" r:id="rId6" tooltip="홀드" display="javascript:sort('HOLD_CN');"/>
    <hyperlink ref="L1" r:id="rId7" tooltip="승률" display="javascript:sort('WRA_RT');"/>
    <hyperlink ref="M1" r:id="rId8" tooltip="이닝" display="javascript:sort('INN2_CN');"/>
    <hyperlink ref="N1" r:id="rId9" tooltip="피안타" display="javascript:sort('HIT_CN');"/>
    <hyperlink ref="O1" r:id="rId10" tooltip="홈런" display="javascript:sort('HR_CN');"/>
    <hyperlink ref="P1" r:id="rId11" tooltip="볼넷" display="javascript:sort('BB_CN');"/>
    <hyperlink ref="Q1" r:id="rId12" tooltip="사구" display="javascript:sort('HP_CN');"/>
    <hyperlink ref="R1" r:id="rId13" tooltip="삼진" display="javascript:sort('KK_CN');"/>
    <hyperlink ref="S1" r:id="rId14" tooltip="실점" display="javascript:sort('R_CN');"/>
    <hyperlink ref="T1" r:id="rId15" tooltip="자책점" display="javascript:sort('ER_CN');"/>
    <hyperlink ref="U1" r:id="rId16" tooltip="이닝당 출루허용률" display="javascript:sort('WHIP_RT');"/>
    <hyperlink ref="B12" r:id="rId17" display="http://www.koreabaseball.com/Record/Retire/Pitcher.aspx?playerId=73228"/>
    <hyperlink ref="B13" r:id="rId18" display="http://www.koreabaseball.com/Record/Player/PitcherDetail/Basic.aspx?playerId=65827"/>
    <hyperlink ref="B3" r:id="rId19" display="http://www.koreabaseball.com/Record/Player/PitcherDetail/Basic.aspx?playerId=76858"/>
    <hyperlink ref="B2" r:id="rId20" display="http://www.koreabaseball.com/Record/Player/PitcherDetail/Basic.aspx?playerId=65856"/>
    <hyperlink ref="B4" r:id="rId21" display="http://www.koreabaseball.com/Record/Player/PitcherDetail/Basic.aspx?playerId=77829"/>
    <hyperlink ref="B5" r:id="rId22" display="http://www.koreabaseball.com/Record/Player/PitcherDetail/Basic.aspx?playerId=66859"/>
    <hyperlink ref="B14" r:id="rId23" display="http://www.koreabaseball.com/Record/Player/PitcherDetail/Basic.aspx?playerId=79847"/>
    <hyperlink ref="B6" r:id="rId24" display="http://www.koreabaseball.com/Record/Player/PitcherDetail/Basic.aspx?playerId=71845"/>
    <hyperlink ref="B15" r:id="rId25" display="http://www.koreabaseball.com/Record/Player/PitcherDetail/Basic.aspx?playerId=61895"/>
    <hyperlink ref="B16" r:id="rId26" display="http://www.koreabaseball.com/Record/Player/PitcherDetail/Basic.aspx?playerId=62056"/>
    <hyperlink ref="B9" r:id="rId27" display="http://www.koreabaseball.com/Record/Player/PitcherDetail/Basic.aspx?playerId=74838"/>
    <hyperlink ref="B7" r:id="rId28" display="http://www.koreabaseball.com/Record/Player/PitcherDetail/Basic.aspx?playerId=64893"/>
    <hyperlink ref="B17" r:id="rId29" display="http://www.koreabaseball.com/Record/Player/PitcherDetail/Basic.aspx?playerId=61557"/>
    <hyperlink ref="B8" r:id="rId30" display="http://www.koreabaseball.com/Record/Player/PitcherDetail/Basic.aspx?playerId=75340"/>
    <hyperlink ref="B10" r:id="rId31" display="http://www.koreabaseball.com/Record/Retire/Pitcher.aspx?playerId=63810"/>
    <hyperlink ref="B18" r:id="rId32" display="http://www.koreabaseball.com/Record/Player/PitcherDetail/Basic.aspx?playerId=75250"/>
    <hyperlink ref="B19" r:id="rId33" display="http://www.koreabaseball.com/Record/Player/PitcherDetail/Basic.aspx?playerId=75138"/>
    <hyperlink ref="B11" r:id="rId34" display="http://www.koreabaseball.com/Record/Player/PitcherDetail/Basic.aspx?playerId=60841"/>
    <hyperlink ref="B20" r:id="rId35" display="http://www.koreabaseball.com/Record/Player/PitcherDetail/Basic.aspx?playerId=73248"/>
    <hyperlink ref="B21" r:id="rId36" display="http://www.koreabaseball.com/Record/Player/PitcherDetail/Basic.aspx?playerId=62869"/>
    <hyperlink ref="B22" r:id="rId37" display="http://www.koreabaseball.com/Record/Retire/Pitcher.aspx?playerId=66825"/>
    <hyperlink ref="B23" r:id="rId38" display="http://www.koreabaseball.com/Record/Player/PitcherDetail/Basic.aspx?playerId=60845"/>
    <hyperlink ref="B24" r:id="rId39" display="http://www.koreabaseball.com/Record/Player/PitcherDetail/Basic.aspx?playerId=73632"/>
    <hyperlink ref="B25" r:id="rId40" display="http://www.koreabaseball.com/Record/Player/PitcherDetail/Basic.aspx?playerId=64861"/>
    <hyperlink ref="V1" r:id="rId41" tooltip="완투" display="javascript:sort('CG_CN');"/>
    <hyperlink ref="W1" r:id="rId42" tooltip="완봉" display="javascript:sort('SHO_CN');"/>
    <hyperlink ref="X1" r:id="rId43" tooltip="퀄리티스타트" display="javascript:sort('QS_CN');"/>
    <hyperlink ref="Y1" r:id="rId44" tooltip="블론세이브" display="javascript:sort('BS_CN');"/>
    <hyperlink ref="Z1" r:id="rId45" tooltip="타자수" display="javascript:sort('PA_CN');"/>
    <hyperlink ref="AA1" r:id="rId46" tooltip="투구수" display="javascript:sort('PIT_CN');"/>
    <hyperlink ref="AB1" r:id="rId47" tooltip="피안타율" display="javascript:sort('OAVG_RT');"/>
    <hyperlink ref="AC1" r:id="rId48" tooltip="2루타" display="javascript:sort('H2_CN');"/>
    <hyperlink ref="AD1" r:id="rId49" tooltip="3루타" display="javascript:sort('H3_CN');"/>
    <hyperlink ref="AE1" r:id="rId50" tooltip="희생번트" display="javascript:sort('SH_CN');"/>
    <hyperlink ref="AF1" r:id="rId51" tooltip="희생플라이" display="javascript:sort('SF_CN');"/>
    <hyperlink ref="AG1" r:id="rId52" tooltip="고의4구" display="javascript:sort('IB_CN');"/>
    <hyperlink ref="AH1" r:id="rId53" tooltip="폭투" display="javascript:sort('WP_CN');"/>
    <hyperlink ref="AI1" r:id="rId54" tooltip="보크" display="javascript:sort('BK_CN');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1"/>
  <sheetViews>
    <sheetView topLeftCell="A37" workbookViewId="0">
      <selection activeCell="E514" sqref="E514"/>
    </sheetView>
  </sheetViews>
  <sheetFormatPr defaultRowHeight="16.5" x14ac:dyDescent="0.3"/>
  <cols>
    <col min="1" max="1" width="15.875" bestFit="1" customWidth="1"/>
  </cols>
  <sheetData>
    <row r="1" spans="1:2" x14ac:dyDescent="0.3">
      <c r="A1" s="8" t="s">
        <v>295</v>
      </c>
      <c r="B1" s="8" t="s">
        <v>0</v>
      </c>
    </row>
    <row r="2" spans="1:2" x14ac:dyDescent="0.3">
      <c r="A2" s="7" t="s">
        <v>296</v>
      </c>
      <c r="B2" s="9">
        <v>1</v>
      </c>
    </row>
    <row r="3" spans="1:2" x14ac:dyDescent="0.3">
      <c r="A3" s="7" t="s">
        <v>297</v>
      </c>
      <c r="B3" s="9">
        <v>2</v>
      </c>
    </row>
    <row r="4" spans="1:2" x14ac:dyDescent="0.3">
      <c r="A4" s="7" t="s">
        <v>298</v>
      </c>
      <c r="B4" s="9">
        <v>3</v>
      </c>
    </row>
    <row r="5" spans="1:2" x14ac:dyDescent="0.3">
      <c r="A5" s="7" t="s">
        <v>299</v>
      </c>
      <c r="B5" s="9">
        <v>4</v>
      </c>
    </row>
    <row r="6" spans="1:2" x14ac:dyDescent="0.3">
      <c r="A6" s="7" t="s">
        <v>300</v>
      </c>
      <c r="B6" s="9">
        <v>5</v>
      </c>
    </row>
    <row r="7" spans="1:2" x14ac:dyDescent="0.3">
      <c r="A7" s="7" t="s">
        <v>301</v>
      </c>
      <c r="B7" s="9">
        <v>6</v>
      </c>
    </row>
    <row r="8" spans="1:2" x14ac:dyDescent="0.3">
      <c r="A8" s="7" t="s">
        <v>302</v>
      </c>
      <c r="B8" s="9">
        <v>7</v>
      </c>
    </row>
    <row r="9" spans="1:2" x14ac:dyDescent="0.3">
      <c r="A9" s="7" t="s">
        <v>303</v>
      </c>
      <c r="B9" s="9">
        <v>8</v>
      </c>
    </row>
    <row r="10" spans="1:2" x14ac:dyDescent="0.3">
      <c r="A10" s="7" t="s">
        <v>304</v>
      </c>
      <c r="B10" s="9">
        <v>9</v>
      </c>
    </row>
    <row r="11" spans="1:2" x14ac:dyDescent="0.3">
      <c r="A11" s="7" t="s">
        <v>305</v>
      </c>
      <c r="B11" s="9">
        <v>10</v>
      </c>
    </row>
    <row r="12" spans="1:2" x14ac:dyDescent="0.3">
      <c r="A12" s="7" t="s">
        <v>306</v>
      </c>
      <c r="B12" s="9">
        <v>11</v>
      </c>
    </row>
    <row r="13" spans="1:2" x14ac:dyDescent="0.3">
      <c r="A13" s="7" t="s">
        <v>307</v>
      </c>
      <c r="B13" s="9">
        <v>12</v>
      </c>
    </row>
    <row r="14" spans="1:2" x14ac:dyDescent="0.3">
      <c r="A14" s="7" t="s">
        <v>308</v>
      </c>
      <c r="B14" s="9">
        <v>13</v>
      </c>
    </row>
    <row r="15" spans="1:2" x14ac:dyDescent="0.3">
      <c r="A15" s="7" t="s">
        <v>309</v>
      </c>
      <c r="B15" s="9">
        <v>14</v>
      </c>
    </row>
    <row r="16" spans="1:2" x14ac:dyDescent="0.3">
      <c r="A16" s="7" t="s">
        <v>310</v>
      </c>
      <c r="B16" s="9">
        <v>15</v>
      </c>
    </row>
    <row r="17" spans="1:2" x14ac:dyDescent="0.3">
      <c r="A17" s="7" t="s">
        <v>311</v>
      </c>
      <c r="B17" s="9">
        <v>16</v>
      </c>
    </row>
    <row r="18" spans="1:2" x14ac:dyDescent="0.3">
      <c r="A18" s="7" t="s">
        <v>312</v>
      </c>
      <c r="B18" s="9">
        <v>17</v>
      </c>
    </row>
    <row r="19" spans="1:2" x14ac:dyDescent="0.3">
      <c r="A19" s="7" t="s">
        <v>313</v>
      </c>
      <c r="B19" s="9">
        <v>18</v>
      </c>
    </row>
    <row r="20" spans="1:2" x14ac:dyDescent="0.3">
      <c r="A20" s="7" t="s">
        <v>314</v>
      </c>
      <c r="B20" s="9">
        <v>19</v>
      </c>
    </row>
    <row r="21" spans="1:2" x14ac:dyDescent="0.3">
      <c r="A21" s="7" t="s">
        <v>315</v>
      </c>
      <c r="B21" s="9">
        <v>20</v>
      </c>
    </row>
    <row r="22" spans="1:2" x14ac:dyDescent="0.3">
      <c r="A22" s="7" t="s">
        <v>316</v>
      </c>
      <c r="B22" s="9">
        <v>21</v>
      </c>
    </row>
    <row r="23" spans="1:2" x14ac:dyDescent="0.3">
      <c r="A23" s="7" t="s">
        <v>317</v>
      </c>
      <c r="B23" s="9">
        <v>22</v>
      </c>
    </row>
    <row r="24" spans="1:2" x14ac:dyDescent="0.3">
      <c r="A24" s="7" t="s">
        <v>318</v>
      </c>
      <c r="B24" s="9">
        <v>23</v>
      </c>
    </row>
    <row r="25" spans="1:2" x14ac:dyDescent="0.3">
      <c r="A25" s="7" t="s">
        <v>319</v>
      </c>
      <c r="B25" s="9">
        <v>24</v>
      </c>
    </row>
    <row r="26" spans="1:2" x14ac:dyDescent="0.3">
      <c r="A26" s="7" t="s">
        <v>320</v>
      </c>
      <c r="B26" s="9">
        <v>25</v>
      </c>
    </row>
    <row r="27" spans="1:2" x14ac:dyDescent="0.3">
      <c r="A27" s="7" t="s">
        <v>321</v>
      </c>
      <c r="B27" s="9">
        <v>26</v>
      </c>
    </row>
    <row r="28" spans="1:2" x14ac:dyDescent="0.3">
      <c r="A28" s="7" t="s">
        <v>322</v>
      </c>
      <c r="B28" s="9">
        <v>27</v>
      </c>
    </row>
    <row r="29" spans="1:2" x14ac:dyDescent="0.3">
      <c r="A29" s="7" t="s">
        <v>323</v>
      </c>
      <c r="B29" s="9">
        <v>28</v>
      </c>
    </row>
    <row r="30" spans="1:2" x14ac:dyDescent="0.3">
      <c r="A30" s="7" t="s">
        <v>324</v>
      </c>
      <c r="B30" s="9">
        <v>29</v>
      </c>
    </row>
    <row r="31" spans="1:2" x14ac:dyDescent="0.3">
      <c r="A31" s="7" t="s">
        <v>325</v>
      </c>
      <c r="B31" s="9">
        <v>30</v>
      </c>
    </row>
    <row r="32" spans="1:2" x14ac:dyDescent="0.3">
      <c r="A32" s="7" t="s">
        <v>326</v>
      </c>
      <c r="B32" s="9">
        <v>31</v>
      </c>
    </row>
    <row r="33" spans="1:2" x14ac:dyDescent="0.3">
      <c r="A33" s="7" t="s">
        <v>327</v>
      </c>
      <c r="B33" s="9">
        <v>32</v>
      </c>
    </row>
    <row r="34" spans="1:2" x14ac:dyDescent="0.3">
      <c r="A34" s="7" t="s">
        <v>328</v>
      </c>
      <c r="B34" s="9">
        <v>33</v>
      </c>
    </row>
    <row r="35" spans="1:2" x14ac:dyDescent="0.3">
      <c r="A35" s="7" t="s">
        <v>329</v>
      </c>
      <c r="B35" s="9">
        <v>34</v>
      </c>
    </row>
    <row r="36" spans="1:2" x14ac:dyDescent="0.3">
      <c r="A36" s="7" t="s">
        <v>330</v>
      </c>
      <c r="B36" s="9">
        <v>35</v>
      </c>
    </row>
    <row r="37" spans="1:2" x14ac:dyDescent="0.3">
      <c r="A37" s="7" t="s">
        <v>331</v>
      </c>
      <c r="B37" s="9">
        <v>36</v>
      </c>
    </row>
    <row r="38" spans="1:2" x14ac:dyDescent="0.3">
      <c r="A38" s="7" t="s">
        <v>332</v>
      </c>
      <c r="B38" s="9">
        <v>37</v>
      </c>
    </row>
    <row r="39" spans="1:2" x14ac:dyDescent="0.3">
      <c r="A39" s="7" t="s">
        <v>333</v>
      </c>
      <c r="B39" s="9">
        <v>38</v>
      </c>
    </row>
    <row r="40" spans="1:2" x14ac:dyDescent="0.3">
      <c r="A40" s="7" t="s">
        <v>334</v>
      </c>
      <c r="B40" s="9">
        <v>39</v>
      </c>
    </row>
    <row r="41" spans="1:2" x14ac:dyDescent="0.3">
      <c r="A41" s="7" t="s">
        <v>335</v>
      </c>
      <c r="B41" s="9">
        <v>40</v>
      </c>
    </row>
    <row r="42" spans="1:2" x14ac:dyDescent="0.3">
      <c r="A42" s="7" t="s">
        <v>336</v>
      </c>
      <c r="B42" s="9">
        <v>41</v>
      </c>
    </row>
    <row r="43" spans="1:2" x14ac:dyDescent="0.3">
      <c r="A43" s="7" t="s">
        <v>337</v>
      </c>
      <c r="B43" s="9">
        <v>42</v>
      </c>
    </row>
    <row r="44" spans="1:2" x14ac:dyDescent="0.3">
      <c r="A44" s="7" t="s">
        <v>338</v>
      </c>
      <c r="B44" s="9">
        <v>43</v>
      </c>
    </row>
    <row r="45" spans="1:2" x14ac:dyDescent="0.3">
      <c r="A45" s="7" t="s">
        <v>339</v>
      </c>
      <c r="B45" s="9">
        <v>44</v>
      </c>
    </row>
    <row r="46" spans="1:2" x14ac:dyDescent="0.3">
      <c r="A46" s="7" t="s">
        <v>340</v>
      </c>
      <c r="B46" s="9">
        <v>45</v>
      </c>
    </row>
    <row r="47" spans="1:2" x14ac:dyDescent="0.3">
      <c r="A47" s="7" t="s">
        <v>341</v>
      </c>
      <c r="B47" s="9">
        <v>46</v>
      </c>
    </row>
    <row r="48" spans="1:2" x14ac:dyDescent="0.3">
      <c r="A48" s="7" t="s">
        <v>342</v>
      </c>
      <c r="B48" s="9">
        <v>47</v>
      </c>
    </row>
    <row r="49" spans="1:2" x14ac:dyDescent="0.3">
      <c r="A49" s="7" t="s">
        <v>343</v>
      </c>
      <c r="B49" s="9">
        <v>48</v>
      </c>
    </row>
    <row r="50" spans="1:2" x14ac:dyDescent="0.3">
      <c r="A50" s="7" t="s">
        <v>344</v>
      </c>
      <c r="B50" s="9">
        <v>49</v>
      </c>
    </row>
    <row r="51" spans="1:2" x14ac:dyDescent="0.3">
      <c r="A51" s="7" t="s">
        <v>345</v>
      </c>
      <c r="B51" s="9">
        <v>50</v>
      </c>
    </row>
    <row r="52" spans="1:2" x14ac:dyDescent="0.3">
      <c r="A52" s="7" t="s">
        <v>346</v>
      </c>
      <c r="B52" s="9">
        <v>51</v>
      </c>
    </row>
    <row r="53" spans="1:2" x14ac:dyDescent="0.3">
      <c r="A53" s="7" t="s">
        <v>347</v>
      </c>
      <c r="B53" s="9">
        <v>52</v>
      </c>
    </row>
    <row r="54" spans="1:2" x14ac:dyDescent="0.3">
      <c r="A54" s="7" t="s">
        <v>348</v>
      </c>
      <c r="B54" s="9">
        <v>53</v>
      </c>
    </row>
    <row r="55" spans="1:2" x14ac:dyDescent="0.3">
      <c r="A55" s="7" t="s">
        <v>349</v>
      </c>
      <c r="B55" s="9">
        <v>54</v>
      </c>
    </row>
    <row r="56" spans="1:2" x14ac:dyDescent="0.3">
      <c r="A56" s="7" t="s">
        <v>350</v>
      </c>
      <c r="B56" s="9">
        <v>55</v>
      </c>
    </row>
    <row r="57" spans="1:2" x14ac:dyDescent="0.3">
      <c r="A57" s="7" t="s">
        <v>351</v>
      </c>
      <c r="B57" s="9">
        <v>56</v>
      </c>
    </row>
    <row r="58" spans="1:2" x14ac:dyDescent="0.3">
      <c r="A58" s="7" t="s">
        <v>352</v>
      </c>
      <c r="B58" s="9">
        <v>57</v>
      </c>
    </row>
    <row r="59" spans="1:2" x14ac:dyDescent="0.3">
      <c r="A59" s="7" t="s">
        <v>353</v>
      </c>
      <c r="B59" s="9">
        <v>58</v>
      </c>
    </row>
    <row r="60" spans="1:2" x14ac:dyDescent="0.3">
      <c r="A60" s="7" t="s">
        <v>354</v>
      </c>
      <c r="B60" s="9">
        <v>59</v>
      </c>
    </row>
    <row r="61" spans="1:2" x14ac:dyDescent="0.3">
      <c r="A61" s="7" t="s">
        <v>355</v>
      </c>
      <c r="B61" s="9">
        <v>60</v>
      </c>
    </row>
    <row r="62" spans="1:2" x14ac:dyDescent="0.3">
      <c r="A62" s="7" t="s">
        <v>356</v>
      </c>
      <c r="B62" s="9">
        <v>61</v>
      </c>
    </row>
    <row r="63" spans="1:2" x14ac:dyDescent="0.3">
      <c r="A63" s="7" t="s">
        <v>357</v>
      </c>
      <c r="B63" s="9">
        <v>62</v>
      </c>
    </row>
    <row r="64" spans="1:2" x14ac:dyDescent="0.3">
      <c r="A64" s="7" t="s">
        <v>358</v>
      </c>
      <c r="B64" s="9">
        <v>63</v>
      </c>
    </row>
    <row r="65" spans="1:2" x14ac:dyDescent="0.3">
      <c r="A65" s="7" t="s">
        <v>359</v>
      </c>
      <c r="B65" s="9">
        <v>64</v>
      </c>
    </row>
    <row r="66" spans="1:2" x14ac:dyDescent="0.3">
      <c r="A66" s="7" t="s">
        <v>360</v>
      </c>
      <c r="B66" s="9">
        <v>65</v>
      </c>
    </row>
    <row r="67" spans="1:2" x14ac:dyDescent="0.3">
      <c r="A67" s="7" t="s">
        <v>361</v>
      </c>
      <c r="B67" s="9">
        <v>66</v>
      </c>
    </row>
    <row r="68" spans="1:2" x14ac:dyDescent="0.3">
      <c r="A68" s="7" t="s">
        <v>362</v>
      </c>
      <c r="B68" s="9">
        <v>67</v>
      </c>
    </row>
    <row r="69" spans="1:2" x14ac:dyDescent="0.3">
      <c r="A69" s="7" t="s">
        <v>363</v>
      </c>
      <c r="B69" s="9">
        <v>68</v>
      </c>
    </row>
    <row r="70" spans="1:2" x14ac:dyDescent="0.3">
      <c r="A70" s="7" t="s">
        <v>364</v>
      </c>
      <c r="B70" s="9">
        <v>69</v>
      </c>
    </row>
    <row r="71" spans="1:2" x14ac:dyDescent="0.3">
      <c r="A71" s="7" t="s">
        <v>365</v>
      </c>
      <c r="B71" s="9">
        <v>70</v>
      </c>
    </row>
    <row r="72" spans="1:2" x14ac:dyDescent="0.3">
      <c r="A72" s="7" t="s">
        <v>366</v>
      </c>
      <c r="B72" s="9">
        <v>71</v>
      </c>
    </row>
    <row r="73" spans="1:2" x14ac:dyDescent="0.3">
      <c r="A73" s="7" t="s">
        <v>367</v>
      </c>
      <c r="B73" s="9">
        <v>72</v>
      </c>
    </row>
    <row r="74" spans="1:2" x14ac:dyDescent="0.3">
      <c r="A74" s="7" t="s">
        <v>368</v>
      </c>
      <c r="B74" s="9">
        <v>73</v>
      </c>
    </row>
    <row r="75" spans="1:2" x14ac:dyDescent="0.3">
      <c r="A75" s="7" t="s">
        <v>369</v>
      </c>
      <c r="B75" s="9">
        <v>74</v>
      </c>
    </row>
    <row r="76" spans="1:2" x14ac:dyDescent="0.3">
      <c r="A76" s="7" t="s">
        <v>370</v>
      </c>
      <c r="B76" s="9">
        <v>75</v>
      </c>
    </row>
    <row r="77" spans="1:2" x14ac:dyDescent="0.3">
      <c r="A77" s="7" t="s">
        <v>371</v>
      </c>
      <c r="B77" s="9">
        <v>76</v>
      </c>
    </row>
    <row r="78" spans="1:2" x14ac:dyDescent="0.3">
      <c r="A78" s="7" t="s">
        <v>372</v>
      </c>
      <c r="B78" s="9">
        <v>77</v>
      </c>
    </row>
    <row r="79" spans="1:2" x14ac:dyDescent="0.3">
      <c r="A79" s="7" t="s">
        <v>373</v>
      </c>
      <c r="B79" s="9">
        <v>78</v>
      </c>
    </row>
    <row r="80" spans="1:2" x14ac:dyDescent="0.3">
      <c r="A80" s="7" t="s">
        <v>374</v>
      </c>
      <c r="B80" s="9">
        <v>79</v>
      </c>
    </row>
    <row r="81" spans="1:2" x14ac:dyDescent="0.3">
      <c r="A81" s="7" t="s">
        <v>375</v>
      </c>
      <c r="B81" s="9">
        <v>80</v>
      </c>
    </row>
    <row r="82" spans="1:2" x14ac:dyDescent="0.3">
      <c r="A82" s="7" t="s">
        <v>376</v>
      </c>
      <c r="B82" s="9">
        <v>81</v>
      </c>
    </row>
    <row r="83" spans="1:2" x14ac:dyDescent="0.3">
      <c r="A83" s="7" t="s">
        <v>377</v>
      </c>
      <c r="B83" s="9">
        <v>82</v>
      </c>
    </row>
    <row r="84" spans="1:2" x14ac:dyDescent="0.3">
      <c r="A84" s="7" t="s">
        <v>378</v>
      </c>
      <c r="B84" s="9">
        <v>83</v>
      </c>
    </row>
    <row r="85" spans="1:2" x14ac:dyDescent="0.3">
      <c r="A85" s="7" t="s">
        <v>379</v>
      </c>
      <c r="B85" s="9">
        <v>84</v>
      </c>
    </row>
    <row r="86" spans="1:2" x14ac:dyDescent="0.3">
      <c r="A86" s="7" t="s">
        <v>380</v>
      </c>
      <c r="B86" s="9">
        <v>85</v>
      </c>
    </row>
    <row r="87" spans="1:2" x14ac:dyDescent="0.3">
      <c r="A87" s="7" t="s">
        <v>381</v>
      </c>
      <c r="B87" s="9">
        <v>86</v>
      </c>
    </row>
    <row r="88" spans="1:2" x14ac:dyDescent="0.3">
      <c r="A88" s="7" t="s">
        <v>382</v>
      </c>
      <c r="B88" s="9">
        <v>87</v>
      </c>
    </row>
    <row r="89" spans="1:2" x14ac:dyDescent="0.3">
      <c r="A89" s="7" t="s">
        <v>383</v>
      </c>
      <c r="B89" s="9">
        <v>88</v>
      </c>
    </row>
    <row r="90" spans="1:2" x14ac:dyDescent="0.3">
      <c r="A90" s="7" t="s">
        <v>384</v>
      </c>
      <c r="B90" s="9">
        <v>89</v>
      </c>
    </row>
    <row r="91" spans="1:2" x14ac:dyDescent="0.3">
      <c r="A91" s="7" t="s">
        <v>385</v>
      </c>
      <c r="B91" s="9">
        <v>90</v>
      </c>
    </row>
    <row r="92" spans="1:2" x14ac:dyDescent="0.3">
      <c r="A92" s="7" t="s">
        <v>386</v>
      </c>
      <c r="B92" s="9">
        <v>91</v>
      </c>
    </row>
    <row r="93" spans="1:2" x14ac:dyDescent="0.3">
      <c r="A93" s="7" t="s">
        <v>387</v>
      </c>
      <c r="B93" s="9">
        <v>92</v>
      </c>
    </row>
    <row r="94" spans="1:2" x14ac:dyDescent="0.3">
      <c r="A94" s="7" t="s">
        <v>388</v>
      </c>
      <c r="B94" s="9">
        <v>93</v>
      </c>
    </row>
    <row r="95" spans="1:2" x14ac:dyDescent="0.3">
      <c r="A95" s="7" t="s">
        <v>389</v>
      </c>
      <c r="B95" s="9">
        <v>94</v>
      </c>
    </row>
    <row r="96" spans="1:2" x14ac:dyDescent="0.3">
      <c r="A96" s="7" t="s">
        <v>390</v>
      </c>
      <c r="B96" s="9">
        <v>95</v>
      </c>
    </row>
    <row r="97" spans="1:2" x14ac:dyDescent="0.3">
      <c r="A97" s="7" t="s">
        <v>391</v>
      </c>
      <c r="B97" s="9">
        <v>96</v>
      </c>
    </row>
    <row r="98" spans="1:2" x14ac:dyDescent="0.3">
      <c r="A98" s="7" t="s">
        <v>392</v>
      </c>
      <c r="B98" s="9">
        <v>97</v>
      </c>
    </row>
    <row r="99" spans="1:2" x14ac:dyDescent="0.3">
      <c r="A99" s="7" t="s">
        <v>393</v>
      </c>
      <c r="B99" s="9">
        <v>98</v>
      </c>
    </row>
    <row r="100" spans="1:2" x14ac:dyDescent="0.3">
      <c r="A100" s="7" t="s">
        <v>394</v>
      </c>
      <c r="B100" s="9">
        <v>99</v>
      </c>
    </row>
    <row r="101" spans="1:2" x14ac:dyDescent="0.3">
      <c r="A101" s="7" t="s">
        <v>395</v>
      </c>
      <c r="B101" s="9">
        <v>100</v>
      </c>
    </row>
    <row r="102" spans="1:2" x14ac:dyDescent="0.3">
      <c r="A102" s="7" t="s">
        <v>396</v>
      </c>
      <c r="B102" s="9">
        <v>101</v>
      </c>
    </row>
    <row r="103" spans="1:2" x14ac:dyDescent="0.3">
      <c r="A103" s="7" t="s">
        <v>397</v>
      </c>
      <c r="B103" s="9">
        <v>102</v>
      </c>
    </row>
    <row r="104" spans="1:2" x14ac:dyDescent="0.3">
      <c r="A104" s="7" t="s">
        <v>398</v>
      </c>
      <c r="B104" s="9">
        <v>103</v>
      </c>
    </row>
    <row r="105" spans="1:2" x14ac:dyDescent="0.3">
      <c r="A105" s="7" t="s">
        <v>399</v>
      </c>
      <c r="B105" s="9">
        <v>104</v>
      </c>
    </row>
    <row r="106" spans="1:2" x14ac:dyDescent="0.3">
      <c r="A106" s="7" t="s">
        <v>400</v>
      </c>
      <c r="B106" s="9">
        <v>105</v>
      </c>
    </row>
    <row r="107" spans="1:2" x14ac:dyDescent="0.3">
      <c r="A107" s="7" t="s">
        <v>401</v>
      </c>
      <c r="B107" s="9">
        <v>106</v>
      </c>
    </row>
    <row r="108" spans="1:2" x14ac:dyDescent="0.3">
      <c r="A108" s="7" t="s">
        <v>402</v>
      </c>
      <c r="B108" s="9">
        <v>107</v>
      </c>
    </row>
    <row r="109" spans="1:2" x14ac:dyDescent="0.3">
      <c r="A109" s="7" t="s">
        <v>403</v>
      </c>
      <c r="B109" s="9">
        <v>108</v>
      </c>
    </row>
    <row r="110" spans="1:2" x14ac:dyDescent="0.3">
      <c r="A110" s="7" t="s">
        <v>404</v>
      </c>
      <c r="B110" s="9">
        <v>109</v>
      </c>
    </row>
    <row r="111" spans="1:2" x14ac:dyDescent="0.3">
      <c r="A111" s="7" t="s">
        <v>405</v>
      </c>
      <c r="B111" s="9">
        <v>110</v>
      </c>
    </row>
    <row r="112" spans="1:2" x14ac:dyDescent="0.3">
      <c r="A112" s="7" t="s">
        <v>406</v>
      </c>
      <c r="B112" s="9">
        <v>111</v>
      </c>
    </row>
    <row r="113" spans="1:2" x14ac:dyDescent="0.3">
      <c r="A113" s="7" t="s">
        <v>407</v>
      </c>
      <c r="B113" s="9">
        <v>112</v>
      </c>
    </row>
    <row r="114" spans="1:2" x14ac:dyDescent="0.3">
      <c r="A114" s="7" t="s">
        <v>408</v>
      </c>
      <c r="B114" s="9">
        <v>113</v>
      </c>
    </row>
    <row r="115" spans="1:2" x14ac:dyDescent="0.3">
      <c r="A115" s="7" t="s">
        <v>409</v>
      </c>
      <c r="B115" s="9">
        <v>114</v>
      </c>
    </row>
    <row r="116" spans="1:2" x14ac:dyDescent="0.3">
      <c r="A116" s="7" t="s">
        <v>410</v>
      </c>
      <c r="B116" s="9">
        <v>115</v>
      </c>
    </row>
    <row r="117" spans="1:2" x14ac:dyDescent="0.3">
      <c r="A117" s="7" t="s">
        <v>411</v>
      </c>
      <c r="B117" s="9">
        <v>116</v>
      </c>
    </row>
    <row r="118" spans="1:2" x14ac:dyDescent="0.3">
      <c r="A118" s="7" t="s">
        <v>412</v>
      </c>
      <c r="B118" s="9">
        <v>117</v>
      </c>
    </row>
    <row r="119" spans="1:2" x14ac:dyDescent="0.3">
      <c r="A119" s="7" t="s">
        <v>413</v>
      </c>
      <c r="B119" s="9">
        <v>118</v>
      </c>
    </row>
    <row r="120" spans="1:2" x14ac:dyDescent="0.3">
      <c r="A120" s="7" t="s">
        <v>414</v>
      </c>
      <c r="B120" s="9">
        <v>119</v>
      </c>
    </row>
    <row r="121" spans="1:2" x14ac:dyDescent="0.3">
      <c r="A121" s="7" t="s">
        <v>415</v>
      </c>
      <c r="B121" s="9">
        <v>120</v>
      </c>
    </row>
    <row r="122" spans="1:2" x14ac:dyDescent="0.3">
      <c r="A122" s="7" t="s">
        <v>416</v>
      </c>
      <c r="B122" s="9">
        <v>121</v>
      </c>
    </row>
    <row r="123" spans="1:2" x14ac:dyDescent="0.3">
      <c r="A123" s="7" t="s">
        <v>417</v>
      </c>
      <c r="B123" s="9">
        <v>122</v>
      </c>
    </row>
    <row r="124" spans="1:2" x14ac:dyDescent="0.3">
      <c r="A124" s="7" t="s">
        <v>418</v>
      </c>
      <c r="B124" s="9">
        <v>123</v>
      </c>
    </row>
    <row r="125" spans="1:2" x14ac:dyDescent="0.3">
      <c r="A125" s="7" t="s">
        <v>419</v>
      </c>
      <c r="B125" s="9">
        <v>124</v>
      </c>
    </row>
    <row r="126" spans="1:2" x14ac:dyDescent="0.3">
      <c r="A126" s="7" t="s">
        <v>420</v>
      </c>
      <c r="B126" s="9">
        <v>125</v>
      </c>
    </row>
    <row r="127" spans="1:2" x14ac:dyDescent="0.3">
      <c r="A127" s="7" t="s">
        <v>421</v>
      </c>
      <c r="B127" s="9">
        <v>126</v>
      </c>
    </row>
    <row r="128" spans="1:2" x14ac:dyDescent="0.3">
      <c r="A128" s="7" t="s">
        <v>422</v>
      </c>
      <c r="B128" s="9">
        <v>127</v>
      </c>
    </row>
    <row r="129" spans="1:2" x14ac:dyDescent="0.3">
      <c r="A129" s="7" t="s">
        <v>423</v>
      </c>
      <c r="B129" s="9">
        <v>128</v>
      </c>
    </row>
    <row r="130" spans="1:2" x14ac:dyDescent="0.3">
      <c r="A130" s="7" t="s">
        <v>424</v>
      </c>
      <c r="B130" s="9">
        <v>129</v>
      </c>
    </row>
    <row r="131" spans="1:2" x14ac:dyDescent="0.3">
      <c r="A131" s="7" t="s">
        <v>425</v>
      </c>
      <c r="B131" s="9">
        <v>130</v>
      </c>
    </row>
    <row r="132" spans="1:2" x14ac:dyDescent="0.3">
      <c r="A132" s="7" t="s">
        <v>426</v>
      </c>
      <c r="B132" s="9">
        <v>131</v>
      </c>
    </row>
    <row r="133" spans="1:2" x14ac:dyDescent="0.3">
      <c r="A133" s="7" t="s">
        <v>427</v>
      </c>
      <c r="B133" s="9">
        <v>132</v>
      </c>
    </row>
    <row r="134" spans="1:2" x14ac:dyDescent="0.3">
      <c r="A134" s="7" t="s">
        <v>428</v>
      </c>
      <c r="B134" s="9">
        <v>133</v>
      </c>
    </row>
    <row r="135" spans="1:2" x14ac:dyDescent="0.3">
      <c r="A135" s="7" t="s">
        <v>429</v>
      </c>
      <c r="B135" s="9">
        <v>134</v>
      </c>
    </row>
    <row r="136" spans="1:2" x14ac:dyDescent="0.3">
      <c r="A136" s="7" t="s">
        <v>430</v>
      </c>
      <c r="B136" s="9">
        <v>135</v>
      </c>
    </row>
    <row r="137" spans="1:2" x14ac:dyDescent="0.3">
      <c r="A137" s="7" t="s">
        <v>431</v>
      </c>
      <c r="B137" s="9">
        <v>136</v>
      </c>
    </row>
    <row r="138" spans="1:2" x14ac:dyDescent="0.3">
      <c r="A138" s="7" t="s">
        <v>432</v>
      </c>
      <c r="B138" s="9">
        <v>137</v>
      </c>
    </row>
    <row r="139" spans="1:2" x14ac:dyDescent="0.3">
      <c r="A139" s="7" t="s">
        <v>433</v>
      </c>
      <c r="B139" s="9">
        <v>138</v>
      </c>
    </row>
    <row r="140" spans="1:2" x14ac:dyDescent="0.3">
      <c r="A140" s="7" t="s">
        <v>434</v>
      </c>
      <c r="B140" s="9">
        <v>139</v>
      </c>
    </row>
    <row r="141" spans="1:2" x14ac:dyDescent="0.3">
      <c r="A141" s="7" t="s">
        <v>435</v>
      </c>
      <c r="B141" s="9">
        <v>140</v>
      </c>
    </row>
    <row r="142" spans="1:2" x14ac:dyDescent="0.3">
      <c r="A142" s="7" t="s">
        <v>436</v>
      </c>
      <c r="B142" s="9">
        <v>141</v>
      </c>
    </row>
    <row r="143" spans="1:2" x14ac:dyDescent="0.3">
      <c r="A143" s="7" t="s">
        <v>437</v>
      </c>
      <c r="B143" s="9">
        <v>142</v>
      </c>
    </row>
    <row r="144" spans="1:2" x14ac:dyDescent="0.3">
      <c r="A144" s="7" t="s">
        <v>438</v>
      </c>
      <c r="B144" s="9">
        <v>143</v>
      </c>
    </row>
    <row r="145" spans="1:2" x14ac:dyDescent="0.3">
      <c r="A145" s="7" t="s">
        <v>439</v>
      </c>
      <c r="B145" s="9">
        <v>144</v>
      </c>
    </row>
    <row r="146" spans="1:2" x14ac:dyDescent="0.3">
      <c r="A146" s="7" t="s">
        <v>440</v>
      </c>
      <c r="B146" s="9">
        <v>145</v>
      </c>
    </row>
    <row r="147" spans="1:2" x14ac:dyDescent="0.3">
      <c r="A147" s="7" t="s">
        <v>441</v>
      </c>
      <c r="B147" s="9">
        <v>146</v>
      </c>
    </row>
    <row r="148" spans="1:2" x14ac:dyDescent="0.3">
      <c r="A148" s="7" t="s">
        <v>442</v>
      </c>
      <c r="B148" s="9">
        <v>147</v>
      </c>
    </row>
    <row r="149" spans="1:2" x14ac:dyDescent="0.3">
      <c r="A149" s="7" t="s">
        <v>443</v>
      </c>
      <c r="B149" s="9">
        <v>148</v>
      </c>
    </row>
    <row r="150" spans="1:2" x14ac:dyDescent="0.3">
      <c r="A150" s="7" t="s">
        <v>444</v>
      </c>
      <c r="B150" s="9">
        <v>149</v>
      </c>
    </row>
    <row r="151" spans="1:2" x14ac:dyDescent="0.3">
      <c r="A151" s="7" t="s">
        <v>445</v>
      </c>
      <c r="B151" s="9">
        <v>150</v>
      </c>
    </row>
    <row r="152" spans="1:2" x14ac:dyDescent="0.3">
      <c r="A152" s="7" t="s">
        <v>446</v>
      </c>
      <c r="B152" s="9">
        <v>151</v>
      </c>
    </row>
    <row r="153" spans="1:2" x14ac:dyDescent="0.3">
      <c r="A153" s="7" t="s">
        <v>447</v>
      </c>
      <c r="B153" s="9">
        <v>152</v>
      </c>
    </row>
    <row r="154" spans="1:2" x14ac:dyDescent="0.3">
      <c r="A154" s="7" t="s">
        <v>448</v>
      </c>
      <c r="B154" s="9">
        <v>153</v>
      </c>
    </row>
    <row r="155" spans="1:2" x14ac:dyDescent="0.3">
      <c r="A155" s="7" t="s">
        <v>449</v>
      </c>
      <c r="B155" s="9">
        <v>154</v>
      </c>
    </row>
    <row r="156" spans="1:2" x14ac:dyDescent="0.3">
      <c r="A156" s="7" t="s">
        <v>450</v>
      </c>
      <c r="B156" s="9">
        <v>155</v>
      </c>
    </row>
    <row r="157" spans="1:2" x14ac:dyDescent="0.3">
      <c r="A157" s="7" t="s">
        <v>451</v>
      </c>
      <c r="B157" s="9">
        <v>156</v>
      </c>
    </row>
    <row r="158" spans="1:2" x14ac:dyDescent="0.3">
      <c r="A158" s="7" t="s">
        <v>452</v>
      </c>
      <c r="B158" s="9">
        <v>157</v>
      </c>
    </row>
    <row r="159" spans="1:2" x14ac:dyDescent="0.3">
      <c r="A159" s="7" t="s">
        <v>453</v>
      </c>
      <c r="B159" s="9">
        <v>158</v>
      </c>
    </row>
    <row r="160" spans="1:2" x14ac:dyDescent="0.3">
      <c r="A160" s="7" t="s">
        <v>454</v>
      </c>
      <c r="B160" s="9">
        <v>159</v>
      </c>
    </row>
    <row r="161" spans="1:2" x14ac:dyDescent="0.3">
      <c r="A161" s="7" t="s">
        <v>455</v>
      </c>
      <c r="B161" s="9">
        <v>160</v>
      </c>
    </row>
    <row r="162" spans="1:2" x14ac:dyDescent="0.3">
      <c r="A162" s="7" t="s">
        <v>456</v>
      </c>
      <c r="B162" s="9">
        <v>161</v>
      </c>
    </row>
    <row r="163" spans="1:2" x14ac:dyDescent="0.3">
      <c r="A163" s="7" t="s">
        <v>457</v>
      </c>
      <c r="B163" s="9">
        <v>162</v>
      </c>
    </row>
    <row r="164" spans="1:2" x14ac:dyDescent="0.3">
      <c r="A164" s="7" t="s">
        <v>458</v>
      </c>
      <c r="B164" s="9">
        <v>163</v>
      </c>
    </row>
    <row r="165" spans="1:2" x14ac:dyDescent="0.3">
      <c r="A165" s="7" t="s">
        <v>459</v>
      </c>
      <c r="B165" s="9">
        <v>164</v>
      </c>
    </row>
    <row r="166" spans="1:2" x14ac:dyDescent="0.3">
      <c r="A166" s="7" t="s">
        <v>460</v>
      </c>
      <c r="B166" s="9">
        <v>165</v>
      </c>
    </row>
    <row r="167" spans="1:2" x14ac:dyDescent="0.3">
      <c r="A167" s="7" t="s">
        <v>461</v>
      </c>
      <c r="B167" s="9">
        <v>166</v>
      </c>
    </row>
    <row r="168" spans="1:2" x14ac:dyDescent="0.3">
      <c r="A168" s="7" t="s">
        <v>462</v>
      </c>
      <c r="B168" s="9">
        <v>167</v>
      </c>
    </row>
    <row r="169" spans="1:2" x14ac:dyDescent="0.3">
      <c r="A169" s="7" t="s">
        <v>463</v>
      </c>
      <c r="B169" s="9">
        <v>168</v>
      </c>
    </row>
    <row r="170" spans="1:2" x14ac:dyDescent="0.3">
      <c r="A170" s="7" t="s">
        <v>464</v>
      </c>
      <c r="B170" s="9">
        <v>169</v>
      </c>
    </row>
    <row r="171" spans="1:2" x14ac:dyDescent="0.3">
      <c r="A171" s="7" t="s">
        <v>465</v>
      </c>
      <c r="B171" s="9">
        <v>170</v>
      </c>
    </row>
    <row r="172" spans="1:2" x14ac:dyDescent="0.3">
      <c r="A172" s="7" t="s">
        <v>466</v>
      </c>
      <c r="B172" s="9">
        <v>171</v>
      </c>
    </row>
    <row r="173" spans="1:2" x14ac:dyDescent="0.3">
      <c r="A173" s="7" t="s">
        <v>467</v>
      </c>
      <c r="B173" s="9">
        <v>172</v>
      </c>
    </row>
    <row r="174" spans="1:2" x14ac:dyDescent="0.3">
      <c r="A174" s="7" t="s">
        <v>468</v>
      </c>
      <c r="B174" s="9">
        <v>173</v>
      </c>
    </row>
    <row r="175" spans="1:2" x14ac:dyDescent="0.3">
      <c r="A175" s="7" t="s">
        <v>469</v>
      </c>
      <c r="B175" s="9">
        <v>174</v>
      </c>
    </row>
    <row r="176" spans="1:2" x14ac:dyDescent="0.3">
      <c r="A176" s="7" t="s">
        <v>470</v>
      </c>
      <c r="B176" s="9">
        <v>175</v>
      </c>
    </row>
    <row r="177" spans="1:2" x14ac:dyDescent="0.3">
      <c r="A177" s="7" t="s">
        <v>471</v>
      </c>
      <c r="B177" s="9">
        <v>176</v>
      </c>
    </row>
    <row r="178" spans="1:2" x14ac:dyDescent="0.3">
      <c r="A178" s="7" t="s">
        <v>472</v>
      </c>
      <c r="B178" s="9">
        <v>177</v>
      </c>
    </row>
    <row r="179" spans="1:2" x14ac:dyDescent="0.3">
      <c r="A179" s="7" t="s">
        <v>473</v>
      </c>
      <c r="B179" s="9">
        <v>178</v>
      </c>
    </row>
    <row r="180" spans="1:2" x14ac:dyDescent="0.3">
      <c r="A180" s="7" t="s">
        <v>474</v>
      </c>
      <c r="B180" s="9">
        <v>179</v>
      </c>
    </row>
    <row r="181" spans="1:2" x14ac:dyDescent="0.3">
      <c r="A181" s="7" t="s">
        <v>475</v>
      </c>
      <c r="B181" s="9">
        <v>180</v>
      </c>
    </row>
    <row r="182" spans="1:2" x14ac:dyDescent="0.3">
      <c r="A182" s="7" t="s">
        <v>476</v>
      </c>
      <c r="B182" s="9">
        <v>181</v>
      </c>
    </row>
    <row r="183" spans="1:2" x14ac:dyDescent="0.3">
      <c r="A183" s="7" t="s">
        <v>477</v>
      </c>
      <c r="B183" s="9">
        <v>182</v>
      </c>
    </row>
    <row r="184" spans="1:2" x14ac:dyDescent="0.3">
      <c r="A184" s="7" t="s">
        <v>478</v>
      </c>
      <c r="B184" s="9">
        <v>183</v>
      </c>
    </row>
    <row r="185" spans="1:2" x14ac:dyDescent="0.3">
      <c r="A185" s="7" t="s">
        <v>479</v>
      </c>
      <c r="B185" s="9">
        <v>184</v>
      </c>
    </row>
    <row r="186" spans="1:2" x14ac:dyDescent="0.3">
      <c r="A186" s="7" t="s">
        <v>480</v>
      </c>
      <c r="B186" s="9">
        <v>185</v>
      </c>
    </row>
    <row r="187" spans="1:2" x14ac:dyDescent="0.3">
      <c r="A187" s="7" t="s">
        <v>481</v>
      </c>
      <c r="B187" s="9">
        <v>186</v>
      </c>
    </row>
    <row r="188" spans="1:2" x14ac:dyDescent="0.3">
      <c r="A188" s="7" t="s">
        <v>482</v>
      </c>
      <c r="B188" s="9">
        <v>187</v>
      </c>
    </row>
    <row r="189" spans="1:2" x14ac:dyDescent="0.3">
      <c r="A189" s="7" t="s">
        <v>483</v>
      </c>
      <c r="B189" s="9">
        <v>188</v>
      </c>
    </row>
    <row r="190" spans="1:2" x14ac:dyDescent="0.3">
      <c r="A190" s="7" t="s">
        <v>484</v>
      </c>
      <c r="B190" s="9">
        <v>189</v>
      </c>
    </row>
    <row r="191" spans="1:2" x14ac:dyDescent="0.3">
      <c r="A191" s="7" t="s">
        <v>485</v>
      </c>
      <c r="B191" s="9">
        <v>190</v>
      </c>
    </row>
    <row r="192" spans="1:2" x14ac:dyDescent="0.3">
      <c r="A192" s="7" t="s">
        <v>486</v>
      </c>
      <c r="B192" s="9">
        <v>191</v>
      </c>
    </row>
    <row r="193" spans="1:2" x14ac:dyDescent="0.3">
      <c r="A193" s="7" t="s">
        <v>487</v>
      </c>
      <c r="B193" s="9">
        <v>192</v>
      </c>
    </row>
    <row r="194" spans="1:2" x14ac:dyDescent="0.3">
      <c r="A194" s="7" t="s">
        <v>488</v>
      </c>
      <c r="B194" s="9">
        <v>193</v>
      </c>
    </row>
    <row r="195" spans="1:2" x14ac:dyDescent="0.3">
      <c r="A195" s="7" t="s">
        <v>489</v>
      </c>
      <c r="B195" s="9">
        <v>194</v>
      </c>
    </row>
    <row r="196" spans="1:2" x14ac:dyDescent="0.3">
      <c r="A196" s="7" t="s">
        <v>490</v>
      </c>
      <c r="B196" s="9">
        <v>195</v>
      </c>
    </row>
    <row r="197" spans="1:2" x14ac:dyDescent="0.3">
      <c r="A197" s="7" t="s">
        <v>491</v>
      </c>
      <c r="B197" s="9">
        <v>196</v>
      </c>
    </row>
    <row r="198" spans="1:2" x14ac:dyDescent="0.3">
      <c r="A198" s="7" t="s">
        <v>492</v>
      </c>
      <c r="B198" s="9">
        <v>197</v>
      </c>
    </row>
    <row r="199" spans="1:2" x14ac:dyDescent="0.3">
      <c r="A199" s="7" t="s">
        <v>493</v>
      </c>
      <c r="B199" s="9">
        <v>198</v>
      </c>
    </row>
    <row r="200" spans="1:2" x14ac:dyDescent="0.3">
      <c r="A200" s="7" t="s">
        <v>494</v>
      </c>
      <c r="B200" s="9">
        <v>199</v>
      </c>
    </row>
    <row r="201" spans="1:2" x14ac:dyDescent="0.3">
      <c r="A201" s="7" t="s">
        <v>495</v>
      </c>
      <c r="B201" s="9">
        <v>200</v>
      </c>
    </row>
    <row r="202" spans="1:2" x14ac:dyDescent="0.3">
      <c r="A202" s="7" t="s">
        <v>496</v>
      </c>
      <c r="B202" s="9">
        <v>201</v>
      </c>
    </row>
    <row r="203" spans="1:2" x14ac:dyDescent="0.3">
      <c r="A203" s="7" t="s">
        <v>497</v>
      </c>
      <c r="B203" s="9">
        <v>202</v>
      </c>
    </row>
    <row r="204" spans="1:2" x14ac:dyDescent="0.3">
      <c r="A204" s="7" t="s">
        <v>498</v>
      </c>
      <c r="B204" s="9">
        <v>203</v>
      </c>
    </row>
    <row r="205" spans="1:2" x14ac:dyDescent="0.3">
      <c r="A205" s="7" t="s">
        <v>499</v>
      </c>
      <c r="B205" s="9">
        <v>204</v>
      </c>
    </row>
    <row r="206" spans="1:2" x14ac:dyDescent="0.3">
      <c r="A206" s="7" t="s">
        <v>500</v>
      </c>
      <c r="B206" s="9">
        <v>205</v>
      </c>
    </row>
    <row r="207" spans="1:2" x14ac:dyDescent="0.3">
      <c r="A207" s="7" t="s">
        <v>501</v>
      </c>
      <c r="B207" s="9">
        <v>206</v>
      </c>
    </row>
    <row r="208" spans="1:2" x14ac:dyDescent="0.3">
      <c r="A208" s="7" t="s">
        <v>502</v>
      </c>
      <c r="B208" s="9">
        <v>207</v>
      </c>
    </row>
    <row r="209" spans="1:2" x14ac:dyDescent="0.3">
      <c r="A209" s="7" t="s">
        <v>503</v>
      </c>
      <c r="B209" s="9">
        <v>208</v>
      </c>
    </row>
    <row r="210" spans="1:2" x14ac:dyDescent="0.3">
      <c r="A210" s="7" t="s">
        <v>504</v>
      </c>
      <c r="B210" s="9">
        <v>209</v>
      </c>
    </row>
    <row r="211" spans="1:2" x14ac:dyDescent="0.3">
      <c r="A211" s="7" t="s">
        <v>505</v>
      </c>
      <c r="B211" s="9">
        <v>210</v>
      </c>
    </row>
    <row r="212" spans="1:2" x14ac:dyDescent="0.3">
      <c r="A212" s="7" t="s">
        <v>506</v>
      </c>
      <c r="B212" s="9">
        <v>211</v>
      </c>
    </row>
    <row r="213" spans="1:2" x14ac:dyDescent="0.3">
      <c r="A213" s="7" t="s">
        <v>507</v>
      </c>
      <c r="B213" s="9">
        <v>212</v>
      </c>
    </row>
    <row r="214" spans="1:2" x14ac:dyDescent="0.3">
      <c r="A214" s="7" t="s">
        <v>508</v>
      </c>
      <c r="B214" s="9">
        <v>213</v>
      </c>
    </row>
    <row r="215" spans="1:2" x14ac:dyDescent="0.3">
      <c r="A215" s="7" t="s">
        <v>509</v>
      </c>
      <c r="B215" s="9">
        <v>214</v>
      </c>
    </row>
    <row r="216" spans="1:2" x14ac:dyDescent="0.3">
      <c r="A216" s="7" t="s">
        <v>510</v>
      </c>
      <c r="B216" s="9">
        <v>215</v>
      </c>
    </row>
    <row r="217" spans="1:2" x14ac:dyDescent="0.3">
      <c r="A217" s="7" t="s">
        <v>511</v>
      </c>
      <c r="B217" s="9">
        <v>216</v>
      </c>
    </row>
    <row r="218" spans="1:2" x14ac:dyDescent="0.3">
      <c r="A218" s="7" t="s">
        <v>512</v>
      </c>
      <c r="B218" s="9">
        <v>217</v>
      </c>
    </row>
    <row r="219" spans="1:2" x14ac:dyDescent="0.3">
      <c r="A219" s="7" t="s">
        <v>513</v>
      </c>
      <c r="B219" s="9">
        <v>218</v>
      </c>
    </row>
    <row r="220" spans="1:2" x14ac:dyDescent="0.3">
      <c r="A220" s="7" t="s">
        <v>514</v>
      </c>
      <c r="B220" s="9">
        <v>219</v>
      </c>
    </row>
    <row r="221" spans="1:2" x14ac:dyDescent="0.3">
      <c r="A221" s="7" t="s">
        <v>515</v>
      </c>
      <c r="B221" s="9">
        <v>220</v>
      </c>
    </row>
    <row r="222" spans="1:2" x14ac:dyDescent="0.3">
      <c r="A222" s="7" t="s">
        <v>516</v>
      </c>
      <c r="B222" s="9">
        <v>221</v>
      </c>
    </row>
    <row r="223" spans="1:2" x14ac:dyDescent="0.3">
      <c r="A223" s="7" t="s">
        <v>517</v>
      </c>
      <c r="B223" s="9">
        <v>222</v>
      </c>
    </row>
    <row r="224" spans="1:2" x14ac:dyDescent="0.3">
      <c r="A224" s="7" t="s">
        <v>518</v>
      </c>
      <c r="B224" s="9">
        <v>223</v>
      </c>
    </row>
    <row r="225" spans="1:2" x14ac:dyDescent="0.3">
      <c r="A225" s="7" t="s">
        <v>519</v>
      </c>
      <c r="B225" s="9">
        <v>224</v>
      </c>
    </row>
    <row r="226" spans="1:2" x14ac:dyDescent="0.3">
      <c r="A226" s="7" t="s">
        <v>520</v>
      </c>
      <c r="B226" s="9">
        <v>225</v>
      </c>
    </row>
    <row r="227" spans="1:2" x14ac:dyDescent="0.3">
      <c r="A227" s="7" t="s">
        <v>521</v>
      </c>
      <c r="B227" s="9">
        <v>226</v>
      </c>
    </row>
    <row r="228" spans="1:2" x14ac:dyDescent="0.3">
      <c r="A228" s="7" t="s">
        <v>522</v>
      </c>
      <c r="B228" s="9">
        <v>227</v>
      </c>
    </row>
    <row r="229" spans="1:2" x14ac:dyDescent="0.3">
      <c r="A229" s="7" t="s">
        <v>523</v>
      </c>
      <c r="B229" s="9">
        <v>228</v>
      </c>
    </row>
    <row r="230" spans="1:2" x14ac:dyDescent="0.3">
      <c r="A230" s="7" t="s">
        <v>524</v>
      </c>
      <c r="B230" s="9">
        <v>229</v>
      </c>
    </row>
    <row r="231" spans="1:2" x14ac:dyDescent="0.3">
      <c r="A231" s="7" t="s">
        <v>525</v>
      </c>
      <c r="B231" s="9">
        <v>230</v>
      </c>
    </row>
    <row r="232" spans="1:2" x14ac:dyDescent="0.3">
      <c r="A232" s="7" t="s">
        <v>526</v>
      </c>
      <c r="B232" s="9">
        <v>231</v>
      </c>
    </row>
    <row r="233" spans="1:2" x14ac:dyDescent="0.3">
      <c r="A233" s="7" t="s">
        <v>527</v>
      </c>
      <c r="B233" s="9">
        <v>232</v>
      </c>
    </row>
    <row r="234" spans="1:2" x14ac:dyDescent="0.3">
      <c r="A234" s="7" t="s">
        <v>528</v>
      </c>
      <c r="B234" s="9">
        <v>233</v>
      </c>
    </row>
    <row r="235" spans="1:2" x14ac:dyDescent="0.3">
      <c r="A235" s="7" t="s">
        <v>529</v>
      </c>
      <c r="B235" s="9">
        <v>234</v>
      </c>
    </row>
    <row r="236" spans="1:2" x14ac:dyDescent="0.3">
      <c r="A236" s="7" t="s">
        <v>530</v>
      </c>
      <c r="B236" s="9">
        <v>235</v>
      </c>
    </row>
    <row r="237" spans="1:2" x14ac:dyDescent="0.3">
      <c r="A237" s="7" t="s">
        <v>531</v>
      </c>
      <c r="B237" s="9">
        <v>236</v>
      </c>
    </row>
    <row r="238" spans="1:2" x14ac:dyDescent="0.3">
      <c r="A238" s="7" t="s">
        <v>532</v>
      </c>
      <c r="B238" s="9">
        <v>237</v>
      </c>
    </row>
    <row r="239" spans="1:2" x14ac:dyDescent="0.3">
      <c r="A239" s="7" t="s">
        <v>533</v>
      </c>
      <c r="B239" s="9">
        <v>238</v>
      </c>
    </row>
    <row r="240" spans="1:2" x14ac:dyDescent="0.3">
      <c r="A240" s="7" t="s">
        <v>534</v>
      </c>
      <c r="B240" s="9">
        <v>239</v>
      </c>
    </row>
    <row r="241" spans="1:2" x14ac:dyDescent="0.3">
      <c r="A241" s="7" t="s">
        <v>535</v>
      </c>
      <c r="B241" s="9">
        <v>240</v>
      </c>
    </row>
    <row r="242" spans="1:2" x14ac:dyDescent="0.3">
      <c r="A242" s="7" t="s">
        <v>536</v>
      </c>
      <c r="B242" s="9">
        <v>241</v>
      </c>
    </row>
    <row r="243" spans="1:2" x14ac:dyDescent="0.3">
      <c r="A243" s="7" t="s">
        <v>537</v>
      </c>
      <c r="B243" s="9">
        <v>242</v>
      </c>
    </row>
    <row r="244" spans="1:2" x14ac:dyDescent="0.3">
      <c r="A244" s="7" t="s">
        <v>538</v>
      </c>
      <c r="B244" s="9">
        <v>243</v>
      </c>
    </row>
    <row r="245" spans="1:2" x14ac:dyDescent="0.3">
      <c r="A245" s="7" t="s">
        <v>539</v>
      </c>
      <c r="B245" s="9">
        <v>244</v>
      </c>
    </row>
    <row r="246" spans="1:2" x14ac:dyDescent="0.3">
      <c r="A246" s="7" t="s">
        <v>540</v>
      </c>
      <c r="B246" s="9">
        <v>245</v>
      </c>
    </row>
    <row r="247" spans="1:2" x14ac:dyDescent="0.3">
      <c r="A247" s="7" t="s">
        <v>541</v>
      </c>
      <c r="B247" s="9">
        <v>246</v>
      </c>
    </row>
    <row r="248" spans="1:2" x14ac:dyDescent="0.3">
      <c r="A248" s="7" t="s">
        <v>542</v>
      </c>
      <c r="B248" s="9">
        <v>247</v>
      </c>
    </row>
    <row r="249" spans="1:2" x14ac:dyDescent="0.3">
      <c r="A249" s="7" t="s">
        <v>543</v>
      </c>
      <c r="B249" s="9">
        <v>248</v>
      </c>
    </row>
    <row r="250" spans="1:2" x14ac:dyDescent="0.3">
      <c r="A250" s="7" t="s">
        <v>544</v>
      </c>
      <c r="B250" s="9">
        <v>249</v>
      </c>
    </row>
    <row r="251" spans="1:2" x14ac:dyDescent="0.3">
      <c r="A251" s="7" t="s">
        <v>545</v>
      </c>
      <c r="B251" s="9">
        <v>250</v>
      </c>
    </row>
    <row r="252" spans="1:2" x14ac:dyDescent="0.3">
      <c r="A252" s="7" t="s">
        <v>546</v>
      </c>
      <c r="B252" s="9">
        <v>251</v>
      </c>
    </row>
    <row r="253" spans="1:2" x14ac:dyDescent="0.3">
      <c r="A253" s="7" t="s">
        <v>547</v>
      </c>
      <c r="B253" s="9">
        <v>252</v>
      </c>
    </row>
    <row r="254" spans="1:2" x14ac:dyDescent="0.3">
      <c r="A254" s="7" t="s">
        <v>548</v>
      </c>
      <c r="B254" s="9">
        <v>253</v>
      </c>
    </row>
    <row r="255" spans="1:2" x14ac:dyDescent="0.3">
      <c r="A255" s="7" t="s">
        <v>549</v>
      </c>
      <c r="B255" s="9">
        <v>254</v>
      </c>
    </row>
    <row r="256" spans="1:2" x14ac:dyDescent="0.3">
      <c r="A256" s="7" t="s">
        <v>550</v>
      </c>
      <c r="B256" s="9">
        <v>255</v>
      </c>
    </row>
    <row r="257" spans="1:2" x14ac:dyDescent="0.3">
      <c r="A257" s="7" t="s">
        <v>551</v>
      </c>
      <c r="B257" s="9">
        <v>256</v>
      </c>
    </row>
    <row r="258" spans="1:2" x14ac:dyDescent="0.3">
      <c r="A258" s="7" t="s">
        <v>552</v>
      </c>
      <c r="B258" s="9">
        <v>257</v>
      </c>
    </row>
    <row r="259" spans="1:2" x14ac:dyDescent="0.3">
      <c r="A259" s="7" t="s">
        <v>553</v>
      </c>
      <c r="B259" s="9">
        <v>258</v>
      </c>
    </row>
    <row r="260" spans="1:2" x14ac:dyDescent="0.3">
      <c r="A260" s="7" t="s">
        <v>554</v>
      </c>
      <c r="B260" s="9">
        <v>259</v>
      </c>
    </row>
    <row r="261" spans="1:2" x14ac:dyDescent="0.3">
      <c r="A261" s="7" t="s">
        <v>555</v>
      </c>
      <c r="B261" s="9">
        <v>260</v>
      </c>
    </row>
    <row r="262" spans="1:2" x14ac:dyDescent="0.3">
      <c r="A262" s="7" t="s">
        <v>556</v>
      </c>
      <c r="B262" s="9">
        <v>261</v>
      </c>
    </row>
    <row r="263" spans="1:2" x14ac:dyDescent="0.3">
      <c r="A263" s="7" t="s">
        <v>557</v>
      </c>
      <c r="B263" s="9">
        <v>262</v>
      </c>
    </row>
    <row r="264" spans="1:2" x14ac:dyDescent="0.3">
      <c r="A264" s="7" t="s">
        <v>558</v>
      </c>
      <c r="B264" s="9">
        <v>263</v>
      </c>
    </row>
    <row r="265" spans="1:2" x14ac:dyDescent="0.3">
      <c r="A265" s="7" t="s">
        <v>559</v>
      </c>
      <c r="B265" s="9">
        <v>264</v>
      </c>
    </row>
    <row r="266" spans="1:2" x14ac:dyDescent="0.3">
      <c r="A266" s="7" t="s">
        <v>560</v>
      </c>
      <c r="B266" s="9">
        <v>265</v>
      </c>
    </row>
    <row r="267" spans="1:2" x14ac:dyDescent="0.3">
      <c r="A267" s="7" t="s">
        <v>561</v>
      </c>
      <c r="B267" s="9">
        <v>266</v>
      </c>
    </row>
    <row r="268" spans="1:2" x14ac:dyDescent="0.3">
      <c r="A268" s="7" t="s">
        <v>562</v>
      </c>
      <c r="B268" s="9">
        <v>267</v>
      </c>
    </row>
    <row r="269" spans="1:2" x14ac:dyDescent="0.3">
      <c r="A269" s="7" t="s">
        <v>563</v>
      </c>
      <c r="B269" s="9">
        <v>268</v>
      </c>
    </row>
    <row r="270" spans="1:2" x14ac:dyDescent="0.3">
      <c r="A270" s="7" t="s">
        <v>564</v>
      </c>
      <c r="B270" s="9">
        <v>269</v>
      </c>
    </row>
    <row r="271" spans="1:2" x14ac:dyDescent="0.3">
      <c r="A271" s="7" t="s">
        <v>565</v>
      </c>
      <c r="B271" s="9">
        <v>270</v>
      </c>
    </row>
    <row r="272" spans="1:2" x14ac:dyDescent="0.3">
      <c r="A272" s="7" t="s">
        <v>566</v>
      </c>
      <c r="B272" s="9">
        <v>271</v>
      </c>
    </row>
    <row r="273" spans="1:2" x14ac:dyDescent="0.3">
      <c r="A273" s="7" t="s">
        <v>567</v>
      </c>
      <c r="B273" s="9">
        <v>272</v>
      </c>
    </row>
    <row r="274" spans="1:2" x14ac:dyDescent="0.3">
      <c r="A274" s="7" t="s">
        <v>568</v>
      </c>
      <c r="B274" s="9">
        <v>273</v>
      </c>
    </row>
    <row r="275" spans="1:2" x14ac:dyDescent="0.3">
      <c r="A275" s="7" t="s">
        <v>569</v>
      </c>
      <c r="B275" s="9">
        <v>274</v>
      </c>
    </row>
    <row r="276" spans="1:2" x14ac:dyDescent="0.3">
      <c r="A276" s="7" t="s">
        <v>570</v>
      </c>
      <c r="B276" s="9">
        <v>275</v>
      </c>
    </row>
    <row r="277" spans="1:2" x14ac:dyDescent="0.3">
      <c r="A277" s="7" t="s">
        <v>571</v>
      </c>
      <c r="B277" s="9">
        <v>276</v>
      </c>
    </row>
    <row r="278" spans="1:2" x14ac:dyDescent="0.3">
      <c r="A278" s="7" t="s">
        <v>572</v>
      </c>
      <c r="B278" s="9">
        <v>277</v>
      </c>
    </row>
    <row r="279" spans="1:2" x14ac:dyDescent="0.3">
      <c r="A279" s="7" t="s">
        <v>573</v>
      </c>
      <c r="B279" s="9">
        <v>278</v>
      </c>
    </row>
    <row r="280" spans="1:2" x14ac:dyDescent="0.3">
      <c r="A280" s="7" t="s">
        <v>574</v>
      </c>
      <c r="B280" s="9">
        <v>279</v>
      </c>
    </row>
    <row r="281" spans="1:2" x14ac:dyDescent="0.3">
      <c r="A281" s="7" t="s">
        <v>575</v>
      </c>
      <c r="B281" s="9">
        <v>280</v>
      </c>
    </row>
    <row r="282" spans="1:2" x14ac:dyDescent="0.3">
      <c r="A282" s="7" t="s">
        <v>576</v>
      </c>
      <c r="B282" s="9">
        <v>281</v>
      </c>
    </row>
    <row r="283" spans="1:2" x14ac:dyDescent="0.3">
      <c r="A283" s="7" t="s">
        <v>577</v>
      </c>
      <c r="B283" s="9">
        <v>282</v>
      </c>
    </row>
    <row r="284" spans="1:2" x14ac:dyDescent="0.3">
      <c r="A284" s="7" t="s">
        <v>578</v>
      </c>
      <c r="B284" s="9">
        <v>283</v>
      </c>
    </row>
    <row r="285" spans="1:2" x14ac:dyDescent="0.3">
      <c r="A285" s="7" t="s">
        <v>579</v>
      </c>
      <c r="B285" s="9">
        <v>284</v>
      </c>
    </row>
    <row r="286" spans="1:2" x14ac:dyDescent="0.3">
      <c r="A286" s="7" t="s">
        <v>580</v>
      </c>
      <c r="B286" s="9">
        <v>285</v>
      </c>
    </row>
    <row r="287" spans="1:2" x14ac:dyDescent="0.3">
      <c r="A287" s="7" t="s">
        <v>581</v>
      </c>
      <c r="B287" s="9">
        <v>286</v>
      </c>
    </row>
    <row r="288" spans="1:2" x14ac:dyDescent="0.3">
      <c r="A288" s="7" t="s">
        <v>582</v>
      </c>
      <c r="B288" s="9">
        <v>287</v>
      </c>
    </row>
    <row r="289" spans="1:2" x14ac:dyDescent="0.3">
      <c r="A289" s="7" t="s">
        <v>583</v>
      </c>
      <c r="B289" s="9">
        <v>288</v>
      </c>
    </row>
    <row r="290" spans="1:2" x14ac:dyDescent="0.3">
      <c r="A290" s="7" t="s">
        <v>584</v>
      </c>
      <c r="B290" s="9">
        <v>289</v>
      </c>
    </row>
    <row r="291" spans="1:2" x14ac:dyDescent="0.3">
      <c r="A291" s="7" t="s">
        <v>585</v>
      </c>
      <c r="B291" s="9">
        <v>290</v>
      </c>
    </row>
    <row r="292" spans="1:2" x14ac:dyDescent="0.3">
      <c r="A292" s="7" t="s">
        <v>586</v>
      </c>
      <c r="B292" s="9">
        <v>291</v>
      </c>
    </row>
    <row r="293" spans="1:2" x14ac:dyDescent="0.3">
      <c r="A293" s="7" t="s">
        <v>587</v>
      </c>
      <c r="B293" s="9">
        <v>292</v>
      </c>
    </row>
    <row r="294" spans="1:2" x14ac:dyDescent="0.3">
      <c r="A294" s="7" t="s">
        <v>588</v>
      </c>
      <c r="B294" s="9">
        <v>293</v>
      </c>
    </row>
    <row r="295" spans="1:2" x14ac:dyDescent="0.3">
      <c r="A295" s="7" t="s">
        <v>589</v>
      </c>
      <c r="B295" s="9">
        <v>294</v>
      </c>
    </row>
    <row r="296" spans="1:2" x14ac:dyDescent="0.3">
      <c r="A296" s="7" t="s">
        <v>590</v>
      </c>
      <c r="B296" s="9">
        <v>295</v>
      </c>
    </row>
    <row r="297" spans="1:2" x14ac:dyDescent="0.3">
      <c r="A297" s="7" t="s">
        <v>591</v>
      </c>
      <c r="B297" s="9">
        <v>296</v>
      </c>
    </row>
    <row r="298" spans="1:2" x14ac:dyDescent="0.3">
      <c r="A298" s="7" t="s">
        <v>592</v>
      </c>
      <c r="B298" s="9">
        <v>297</v>
      </c>
    </row>
    <row r="299" spans="1:2" x14ac:dyDescent="0.3">
      <c r="A299" s="7" t="s">
        <v>593</v>
      </c>
      <c r="B299" s="9">
        <v>298</v>
      </c>
    </row>
    <row r="300" spans="1:2" x14ac:dyDescent="0.3">
      <c r="A300" s="7" t="s">
        <v>594</v>
      </c>
      <c r="B300" s="9">
        <v>299</v>
      </c>
    </row>
    <row r="301" spans="1:2" x14ac:dyDescent="0.3">
      <c r="A301" s="7" t="s">
        <v>595</v>
      </c>
      <c r="B301" s="9">
        <v>300</v>
      </c>
    </row>
    <row r="302" spans="1:2" x14ac:dyDescent="0.3">
      <c r="A302" s="7" t="s">
        <v>596</v>
      </c>
      <c r="B302" s="9">
        <v>301</v>
      </c>
    </row>
    <row r="303" spans="1:2" x14ac:dyDescent="0.3">
      <c r="A303" s="7" t="s">
        <v>597</v>
      </c>
      <c r="B303" s="9">
        <v>302</v>
      </c>
    </row>
    <row r="304" spans="1:2" x14ac:dyDescent="0.3">
      <c r="A304" s="7" t="s">
        <v>598</v>
      </c>
      <c r="B304" s="9">
        <v>303</v>
      </c>
    </row>
    <row r="305" spans="1:2" x14ac:dyDescent="0.3">
      <c r="A305" s="7" t="s">
        <v>599</v>
      </c>
      <c r="B305" s="9">
        <v>304</v>
      </c>
    </row>
    <row r="306" spans="1:2" x14ac:dyDescent="0.3">
      <c r="A306" s="7" t="s">
        <v>600</v>
      </c>
      <c r="B306" s="9">
        <v>305</v>
      </c>
    </row>
    <row r="307" spans="1:2" x14ac:dyDescent="0.3">
      <c r="A307" s="7" t="s">
        <v>601</v>
      </c>
      <c r="B307" s="9">
        <v>306</v>
      </c>
    </row>
    <row r="308" spans="1:2" x14ac:dyDescent="0.3">
      <c r="A308" s="7" t="s">
        <v>602</v>
      </c>
      <c r="B308" s="9">
        <v>307</v>
      </c>
    </row>
    <row r="309" spans="1:2" x14ac:dyDescent="0.3">
      <c r="A309" s="7" t="s">
        <v>603</v>
      </c>
      <c r="B309" s="9">
        <v>308</v>
      </c>
    </row>
    <row r="310" spans="1:2" x14ac:dyDescent="0.3">
      <c r="A310" s="7" t="s">
        <v>604</v>
      </c>
      <c r="B310" s="9">
        <v>309</v>
      </c>
    </row>
    <row r="311" spans="1:2" x14ac:dyDescent="0.3">
      <c r="A311" s="7" t="s">
        <v>605</v>
      </c>
      <c r="B311" s="9">
        <v>310</v>
      </c>
    </row>
    <row r="312" spans="1:2" x14ac:dyDescent="0.3">
      <c r="A312" s="7" t="s">
        <v>606</v>
      </c>
      <c r="B312" s="9">
        <v>311</v>
      </c>
    </row>
    <row r="313" spans="1:2" x14ac:dyDescent="0.3">
      <c r="A313" s="7" t="s">
        <v>607</v>
      </c>
      <c r="B313" s="9">
        <v>312</v>
      </c>
    </row>
    <row r="314" spans="1:2" x14ac:dyDescent="0.3">
      <c r="A314" s="7" t="s">
        <v>608</v>
      </c>
      <c r="B314" s="9">
        <v>313</v>
      </c>
    </row>
    <row r="315" spans="1:2" x14ac:dyDescent="0.3">
      <c r="A315" s="7" t="s">
        <v>609</v>
      </c>
      <c r="B315" s="9">
        <v>314</v>
      </c>
    </row>
    <row r="316" spans="1:2" x14ac:dyDescent="0.3">
      <c r="A316" s="7" t="s">
        <v>610</v>
      </c>
      <c r="B316" s="9">
        <v>315</v>
      </c>
    </row>
    <row r="317" spans="1:2" x14ac:dyDescent="0.3">
      <c r="A317" s="7" t="s">
        <v>611</v>
      </c>
      <c r="B317" s="9">
        <v>316</v>
      </c>
    </row>
    <row r="318" spans="1:2" x14ac:dyDescent="0.3">
      <c r="A318" s="7" t="s">
        <v>612</v>
      </c>
      <c r="B318" s="9">
        <v>317</v>
      </c>
    </row>
    <row r="319" spans="1:2" x14ac:dyDescent="0.3">
      <c r="A319" s="7" t="s">
        <v>613</v>
      </c>
      <c r="B319" s="9">
        <v>318</v>
      </c>
    </row>
    <row r="320" spans="1:2" x14ac:dyDescent="0.3">
      <c r="A320" s="7" t="s">
        <v>614</v>
      </c>
      <c r="B320" s="9">
        <v>319</v>
      </c>
    </row>
    <row r="321" spans="1:2" x14ac:dyDescent="0.3">
      <c r="A321" s="7" t="s">
        <v>615</v>
      </c>
      <c r="B321" s="9">
        <v>320</v>
      </c>
    </row>
    <row r="322" spans="1:2" x14ac:dyDescent="0.3">
      <c r="A322" s="7" t="s">
        <v>616</v>
      </c>
      <c r="B322" s="9">
        <v>321</v>
      </c>
    </row>
    <row r="323" spans="1:2" x14ac:dyDescent="0.3">
      <c r="A323" s="7" t="s">
        <v>617</v>
      </c>
      <c r="B323" s="9">
        <v>322</v>
      </c>
    </row>
    <row r="324" spans="1:2" x14ac:dyDescent="0.3">
      <c r="A324" s="7" t="s">
        <v>618</v>
      </c>
      <c r="B324" s="9">
        <v>323</v>
      </c>
    </row>
    <row r="325" spans="1:2" x14ac:dyDescent="0.3">
      <c r="A325" s="7" t="s">
        <v>619</v>
      </c>
      <c r="B325" s="9">
        <v>324</v>
      </c>
    </row>
    <row r="326" spans="1:2" x14ac:dyDescent="0.3">
      <c r="A326" s="7" t="s">
        <v>620</v>
      </c>
      <c r="B326" s="9">
        <v>325</v>
      </c>
    </row>
    <row r="327" spans="1:2" x14ac:dyDescent="0.3">
      <c r="A327" s="7" t="s">
        <v>621</v>
      </c>
      <c r="B327" s="9">
        <v>326</v>
      </c>
    </row>
    <row r="328" spans="1:2" x14ac:dyDescent="0.3">
      <c r="A328" s="7" t="s">
        <v>622</v>
      </c>
      <c r="B328" s="9">
        <v>327</v>
      </c>
    </row>
    <row r="329" spans="1:2" x14ac:dyDescent="0.3">
      <c r="A329" s="7" t="s">
        <v>623</v>
      </c>
      <c r="B329" s="9">
        <v>328</v>
      </c>
    </row>
    <row r="330" spans="1:2" x14ac:dyDescent="0.3">
      <c r="A330" s="7" t="s">
        <v>624</v>
      </c>
      <c r="B330" s="9">
        <v>329</v>
      </c>
    </row>
    <row r="331" spans="1:2" x14ac:dyDescent="0.3">
      <c r="A331" s="7" t="s">
        <v>625</v>
      </c>
      <c r="B331" s="9">
        <v>330</v>
      </c>
    </row>
    <row r="332" spans="1:2" x14ac:dyDescent="0.3">
      <c r="A332" s="7" t="s">
        <v>626</v>
      </c>
      <c r="B332" s="9">
        <v>331</v>
      </c>
    </row>
    <row r="333" spans="1:2" x14ac:dyDescent="0.3">
      <c r="A333" s="7" t="s">
        <v>627</v>
      </c>
      <c r="B333" s="9">
        <v>332</v>
      </c>
    </row>
    <row r="334" spans="1:2" x14ac:dyDescent="0.3">
      <c r="A334" s="7" t="s">
        <v>628</v>
      </c>
      <c r="B334" s="9">
        <v>333</v>
      </c>
    </row>
    <row r="335" spans="1:2" x14ac:dyDescent="0.3">
      <c r="A335" s="7" t="s">
        <v>629</v>
      </c>
      <c r="B335" s="9">
        <v>334</v>
      </c>
    </row>
    <row r="336" spans="1:2" x14ac:dyDescent="0.3">
      <c r="A336" s="7" t="s">
        <v>630</v>
      </c>
      <c r="B336" s="9">
        <v>335</v>
      </c>
    </row>
    <row r="337" spans="1:2" x14ac:dyDescent="0.3">
      <c r="A337" s="7" t="s">
        <v>631</v>
      </c>
      <c r="B337" s="9">
        <v>336</v>
      </c>
    </row>
    <row r="338" spans="1:2" x14ac:dyDescent="0.3">
      <c r="A338" s="7" t="s">
        <v>632</v>
      </c>
      <c r="B338" s="9">
        <v>337</v>
      </c>
    </row>
    <row r="339" spans="1:2" x14ac:dyDescent="0.3">
      <c r="A339" s="7" t="s">
        <v>633</v>
      </c>
      <c r="B339" s="9">
        <v>338</v>
      </c>
    </row>
    <row r="340" spans="1:2" x14ac:dyDescent="0.3">
      <c r="A340" s="7" t="s">
        <v>634</v>
      </c>
      <c r="B340" s="9">
        <v>339</v>
      </c>
    </row>
    <row r="341" spans="1:2" x14ac:dyDescent="0.3">
      <c r="A341" s="7" t="s">
        <v>635</v>
      </c>
      <c r="B341" s="9">
        <v>340</v>
      </c>
    </row>
    <row r="342" spans="1:2" x14ac:dyDescent="0.3">
      <c r="A342" s="7" t="s">
        <v>636</v>
      </c>
      <c r="B342" s="9">
        <v>341</v>
      </c>
    </row>
    <row r="343" spans="1:2" x14ac:dyDescent="0.3">
      <c r="A343" s="7" t="s">
        <v>637</v>
      </c>
      <c r="B343" s="9">
        <v>342</v>
      </c>
    </row>
    <row r="344" spans="1:2" x14ac:dyDescent="0.3">
      <c r="A344" s="7" t="s">
        <v>638</v>
      </c>
      <c r="B344" s="9">
        <v>343</v>
      </c>
    </row>
    <row r="345" spans="1:2" x14ac:dyDescent="0.3">
      <c r="A345" s="7" t="s">
        <v>639</v>
      </c>
      <c r="B345" s="9">
        <v>344</v>
      </c>
    </row>
    <row r="346" spans="1:2" x14ac:dyDescent="0.3">
      <c r="A346" s="7" t="s">
        <v>640</v>
      </c>
      <c r="B346" s="9">
        <v>345</v>
      </c>
    </row>
    <row r="347" spans="1:2" x14ac:dyDescent="0.3">
      <c r="A347" s="7" t="s">
        <v>641</v>
      </c>
      <c r="B347" s="9">
        <v>346</v>
      </c>
    </row>
    <row r="348" spans="1:2" x14ac:dyDescent="0.3">
      <c r="A348" s="7" t="s">
        <v>642</v>
      </c>
      <c r="B348" s="9">
        <v>347</v>
      </c>
    </row>
    <row r="349" spans="1:2" x14ac:dyDescent="0.3">
      <c r="A349" s="7" t="s">
        <v>643</v>
      </c>
      <c r="B349" s="9">
        <v>348</v>
      </c>
    </row>
    <row r="350" spans="1:2" x14ac:dyDescent="0.3">
      <c r="A350" s="7" t="s">
        <v>644</v>
      </c>
      <c r="B350" s="9">
        <v>349</v>
      </c>
    </row>
    <row r="351" spans="1:2" x14ac:dyDescent="0.3">
      <c r="A351" s="7" t="s">
        <v>645</v>
      </c>
      <c r="B351" s="9">
        <v>350</v>
      </c>
    </row>
    <row r="352" spans="1:2" x14ac:dyDescent="0.3">
      <c r="A352" s="7" t="s">
        <v>646</v>
      </c>
      <c r="B352" s="9">
        <v>351</v>
      </c>
    </row>
    <row r="353" spans="1:2" x14ac:dyDescent="0.3">
      <c r="A353" s="7" t="s">
        <v>647</v>
      </c>
      <c r="B353" s="9">
        <v>352</v>
      </c>
    </row>
    <row r="354" spans="1:2" x14ac:dyDescent="0.3">
      <c r="A354" s="7" t="s">
        <v>648</v>
      </c>
      <c r="B354" s="9">
        <v>353</v>
      </c>
    </row>
    <row r="355" spans="1:2" x14ac:dyDescent="0.3">
      <c r="A355" s="7" t="s">
        <v>649</v>
      </c>
      <c r="B355" s="9">
        <v>354</v>
      </c>
    </row>
    <row r="356" spans="1:2" x14ac:dyDescent="0.3">
      <c r="A356" s="7" t="s">
        <v>650</v>
      </c>
      <c r="B356" s="9">
        <v>355</v>
      </c>
    </row>
    <row r="357" spans="1:2" x14ac:dyDescent="0.3">
      <c r="A357" s="7" t="s">
        <v>651</v>
      </c>
      <c r="B357" s="9">
        <v>356</v>
      </c>
    </row>
    <row r="358" spans="1:2" x14ac:dyDescent="0.3">
      <c r="A358" s="7" t="s">
        <v>652</v>
      </c>
      <c r="B358" s="9">
        <v>357</v>
      </c>
    </row>
    <row r="359" spans="1:2" x14ac:dyDescent="0.3">
      <c r="A359" s="7" t="s">
        <v>653</v>
      </c>
      <c r="B359" s="9">
        <v>358</v>
      </c>
    </row>
    <row r="360" spans="1:2" x14ac:dyDescent="0.3">
      <c r="A360" s="7" t="s">
        <v>654</v>
      </c>
      <c r="B360" s="9">
        <v>359</v>
      </c>
    </row>
    <row r="361" spans="1:2" x14ac:dyDescent="0.3">
      <c r="A361" s="7" t="s">
        <v>655</v>
      </c>
      <c r="B361" s="9">
        <v>360</v>
      </c>
    </row>
    <row r="362" spans="1:2" x14ac:dyDescent="0.3">
      <c r="A362" s="7" t="s">
        <v>656</v>
      </c>
      <c r="B362" s="9">
        <v>361</v>
      </c>
    </row>
    <row r="363" spans="1:2" x14ac:dyDescent="0.3">
      <c r="A363" s="7" t="s">
        <v>657</v>
      </c>
      <c r="B363" s="9">
        <v>362</v>
      </c>
    </row>
    <row r="364" spans="1:2" x14ac:dyDescent="0.3">
      <c r="A364" s="7" t="s">
        <v>658</v>
      </c>
      <c r="B364" s="9">
        <v>363</v>
      </c>
    </row>
    <row r="365" spans="1:2" x14ac:dyDescent="0.3">
      <c r="A365" s="7" t="s">
        <v>659</v>
      </c>
      <c r="B365" s="9">
        <v>364</v>
      </c>
    </row>
    <row r="366" spans="1:2" x14ac:dyDescent="0.3">
      <c r="A366" s="7" t="s">
        <v>660</v>
      </c>
      <c r="B366" s="9">
        <v>365</v>
      </c>
    </row>
    <row r="367" spans="1:2" x14ac:dyDescent="0.3">
      <c r="A367" s="7" t="s">
        <v>661</v>
      </c>
      <c r="B367" s="9">
        <v>366</v>
      </c>
    </row>
    <row r="368" spans="1:2" x14ac:dyDescent="0.3">
      <c r="A368" s="7" t="s">
        <v>662</v>
      </c>
      <c r="B368" s="9">
        <v>367</v>
      </c>
    </row>
    <row r="369" spans="1:2" x14ac:dyDescent="0.3">
      <c r="A369" s="7" t="s">
        <v>663</v>
      </c>
      <c r="B369" s="9">
        <v>368</v>
      </c>
    </row>
    <row r="370" spans="1:2" x14ac:dyDescent="0.3">
      <c r="A370" s="7" t="s">
        <v>664</v>
      </c>
      <c r="B370" s="9">
        <v>369</v>
      </c>
    </row>
    <row r="371" spans="1:2" x14ac:dyDescent="0.3">
      <c r="A371" s="7" t="s">
        <v>665</v>
      </c>
      <c r="B371" s="9">
        <v>370</v>
      </c>
    </row>
    <row r="372" spans="1:2" x14ac:dyDescent="0.3">
      <c r="A372" s="7" t="s">
        <v>666</v>
      </c>
      <c r="B372" s="9">
        <v>371</v>
      </c>
    </row>
    <row r="373" spans="1:2" x14ac:dyDescent="0.3">
      <c r="A373" s="7" t="s">
        <v>667</v>
      </c>
      <c r="B373" s="9">
        <v>372</v>
      </c>
    </row>
    <row r="374" spans="1:2" x14ac:dyDescent="0.3">
      <c r="A374" s="7" t="s">
        <v>668</v>
      </c>
      <c r="B374" s="9">
        <v>373</v>
      </c>
    </row>
    <row r="375" spans="1:2" x14ac:dyDescent="0.3">
      <c r="A375" s="7" t="s">
        <v>669</v>
      </c>
      <c r="B375" s="9">
        <v>374</v>
      </c>
    </row>
    <row r="376" spans="1:2" x14ac:dyDescent="0.3">
      <c r="A376" s="7" t="s">
        <v>670</v>
      </c>
      <c r="B376" s="9">
        <v>375</v>
      </c>
    </row>
    <row r="377" spans="1:2" x14ac:dyDescent="0.3">
      <c r="A377" s="7" t="s">
        <v>671</v>
      </c>
      <c r="B377" s="9">
        <v>376</v>
      </c>
    </row>
    <row r="378" spans="1:2" x14ac:dyDescent="0.3">
      <c r="A378" s="7" t="s">
        <v>672</v>
      </c>
      <c r="B378" s="9">
        <v>377</v>
      </c>
    </row>
    <row r="379" spans="1:2" x14ac:dyDescent="0.3">
      <c r="A379" s="7" t="s">
        <v>673</v>
      </c>
      <c r="B379" s="9">
        <v>378</v>
      </c>
    </row>
    <row r="380" spans="1:2" x14ac:dyDescent="0.3">
      <c r="A380" s="7" t="s">
        <v>674</v>
      </c>
      <c r="B380" s="9">
        <v>379</v>
      </c>
    </row>
    <row r="381" spans="1:2" x14ac:dyDescent="0.3">
      <c r="A381" s="7" t="s">
        <v>675</v>
      </c>
      <c r="B381" s="9">
        <v>380</v>
      </c>
    </row>
    <row r="382" spans="1:2" x14ac:dyDescent="0.3">
      <c r="A382" s="7" t="s">
        <v>676</v>
      </c>
      <c r="B382" s="9">
        <v>381</v>
      </c>
    </row>
    <row r="383" spans="1:2" x14ac:dyDescent="0.3">
      <c r="A383" s="7" t="s">
        <v>677</v>
      </c>
      <c r="B383" s="9">
        <v>382</v>
      </c>
    </row>
    <row r="384" spans="1:2" x14ac:dyDescent="0.3">
      <c r="A384" s="7" t="s">
        <v>678</v>
      </c>
      <c r="B384" s="9">
        <v>383</v>
      </c>
    </row>
    <row r="385" spans="1:2" x14ac:dyDescent="0.3">
      <c r="A385" s="7" t="s">
        <v>679</v>
      </c>
      <c r="B385" s="9">
        <v>384</v>
      </c>
    </row>
    <row r="386" spans="1:2" x14ac:dyDescent="0.3">
      <c r="A386" s="7" t="s">
        <v>680</v>
      </c>
      <c r="B386" s="9">
        <v>385</v>
      </c>
    </row>
    <row r="387" spans="1:2" x14ac:dyDescent="0.3">
      <c r="A387" s="7" t="s">
        <v>681</v>
      </c>
      <c r="B387" s="9">
        <v>386</v>
      </c>
    </row>
    <row r="388" spans="1:2" x14ac:dyDescent="0.3">
      <c r="A388" s="7" t="s">
        <v>682</v>
      </c>
      <c r="B388" s="9">
        <v>387</v>
      </c>
    </row>
    <row r="389" spans="1:2" x14ac:dyDescent="0.3">
      <c r="A389" s="7" t="s">
        <v>683</v>
      </c>
      <c r="B389" s="9">
        <v>388</v>
      </c>
    </row>
    <row r="390" spans="1:2" x14ac:dyDescent="0.3">
      <c r="A390" s="7" t="s">
        <v>684</v>
      </c>
      <c r="B390" s="9">
        <v>389</v>
      </c>
    </row>
    <row r="391" spans="1:2" x14ac:dyDescent="0.3">
      <c r="A391" s="7" t="s">
        <v>685</v>
      </c>
      <c r="B391" s="9">
        <v>390</v>
      </c>
    </row>
    <row r="392" spans="1:2" x14ac:dyDescent="0.3">
      <c r="A392" s="7" t="s">
        <v>686</v>
      </c>
      <c r="B392" s="9">
        <v>391</v>
      </c>
    </row>
    <row r="393" spans="1:2" x14ac:dyDescent="0.3">
      <c r="A393" s="7" t="s">
        <v>687</v>
      </c>
      <c r="B393" s="9">
        <v>392</v>
      </c>
    </row>
    <row r="394" spans="1:2" x14ac:dyDescent="0.3">
      <c r="A394" s="7" t="s">
        <v>688</v>
      </c>
      <c r="B394" s="9">
        <v>393</v>
      </c>
    </row>
    <row r="395" spans="1:2" x14ac:dyDescent="0.3">
      <c r="A395" s="7" t="s">
        <v>689</v>
      </c>
      <c r="B395" s="9">
        <v>394</v>
      </c>
    </row>
    <row r="396" spans="1:2" x14ac:dyDescent="0.3">
      <c r="A396" s="7" t="s">
        <v>690</v>
      </c>
      <c r="B396" s="9">
        <v>395</v>
      </c>
    </row>
    <row r="397" spans="1:2" x14ac:dyDescent="0.3">
      <c r="A397" s="7" t="s">
        <v>691</v>
      </c>
      <c r="B397" s="9">
        <v>396</v>
      </c>
    </row>
    <row r="398" spans="1:2" x14ac:dyDescent="0.3">
      <c r="A398" s="7" t="s">
        <v>692</v>
      </c>
      <c r="B398" s="9">
        <v>397</v>
      </c>
    </row>
    <row r="399" spans="1:2" x14ac:dyDescent="0.3">
      <c r="A399" s="7" t="s">
        <v>693</v>
      </c>
      <c r="B399" s="9">
        <v>398</v>
      </c>
    </row>
    <row r="400" spans="1:2" x14ac:dyDescent="0.3">
      <c r="A400" s="7" t="s">
        <v>694</v>
      </c>
      <c r="B400" s="9">
        <v>399</v>
      </c>
    </row>
    <row r="401" spans="1:2" x14ac:dyDescent="0.3">
      <c r="A401" s="7" t="s">
        <v>695</v>
      </c>
      <c r="B401" s="9">
        <v>400</v>
      </c>
    </row>
    <row r="402" spans="1:2" x14ac:dyDescent="0.3">
      <c r="A402" s="7" t="s">
        <v>696</v>
      </c>
      <c r="B402" s="9">
        <v>401</v>
      </c>
    </row>
    <row r="403" spans="1:2" x14ac:dyDescent="0.3">
      <c r="A403" s="7" t="s">
        <v>697</v>
      </c>
      <c r="B403" s="9">
        <v>402</v>
      </c>
    </row>
    <row r="404" spans="1:2" x14ac:dyDescent="0.3">
      <c r="A404" s="7" t="s">
        <v>698</v>
      </c>
      <c r="B404" s="9">
        <v>403</v>
      </c>
    </row>
    <row r="405" spans="1:2" x14ac:dyDescent="0.3">
      <c r="A405" s="7" t="s">
        <v>699</v>
      </c>
      <c r="B405" s="9">
        <v>404</v>
      </c>
    </row>
    <row r="406" spans="1:2" x14ac:dyDescent="0.3">
      <c r="A406" s="7" t="s">
        <v>700</v>
      </c>
      <c r="B406" s="9">
        <v>405</v>
      </c>
    </row>
    <row r="407" spans="1:2" x14ac:dyDescent="0.3">
      <c r="A407" s="7" t="s">
        <v>701</v>
      </c>
      <c r="B407" s="9">
        <v>406</v>
      </c>
    </row>
    <row r="408" spans="1:2" x14ac:dyDescent="0.3">
      <c r="A408" s="7" t="s">
        <v>702</v>
      </c>
      <c r="B408" s="9">
        <v>407</v>
      </c>
    </row>
    <row r="409" spans="1:2" x14ac:dyDescent="0.3">
      <c r="A409" s="7" t="s">
        <v>703</v>
      </c>
      <c r="B409" s="9">
        <v>408</v>
      </c>
    </row>
    <row r="410" spans="1:2" x14ac:dyDescent="0.3">
      <c r="A410" s="7" t="s">
        <v>704</v>
      </c>
      <c r="B410" s="9">
        <v>409</v>
      </c>
    </row>
    <row r="411" spans="1:2" x14ac:dyDescent="0.3">
      <c r="A411" s="7" t="s">
        <v>705</v>
      </c>
      <c r="B411" s="9">
        <v>410</v>
      </c>
    </row>
    <row r="412" spans="1:2" x14ac:dyDescent="0.3">
      <c r="A412" s="7" t="s">
        <v>706</v>
      </c>
      <c r="B412" s="9">
        <v>411</v>
      </c>
    </row>
    <row r="413" spans="1:2" x14ac:dyDescent="0.3">
      <c r="A413" s="7" t="s">
        <v>707</v>
      </c>
      <c r="B413" s="9">
        <v>412</v>
      </c>
    </row>
    <row r="414" spans="1:2" x14ac:dyDescent="0.3">
      <c r="A414" s="7" t="s">
        <v>708</v>
      </c>
      <c r="B414" s="9">
        <v>413</v>
      </c>
    </row>
    <row r="415" spans="1:2" x14ac:dyDescent="0.3">
      <c r="A415" s="7" t="s">
        <v>709</v>
      </c>
      <c r="B415" s="9">
        <v>414</v>
      </c>
    </row>
    <row r="416" spans="1:2" x14ac:dyDescent="0.3">
      <c r="A416" s="7" t="s">
        <v>710</v>
      </c>
      <c r="B416" s="9">
        <v>415</v>
      </c>
    </row>
    <row r="417" spans="1:2" x14ac:dyDescent="0.3">
      <c r="A417" s="7" t="s">
        <v>711</v>
      </c>
      <c r="B417" s="9">
        <v>416</v>
      </c>
    </row>
    <row r="418" spans="1:2" x14ac:dyDescent="0.3">
      <c r="A418" s="7" t="s">
        <v>712</v>
      </c>
      <c r="B418" s="9">
        <v>417</v>
      </c>
    </row>
    <row r="419" spans="1:2" x14ac:dyDescent="0.3">
      <c r="A419" s="7" t="s">
        <v>713</v>
      </c>
      <c r="B419" s="9">
        <v>418</v>
      </c>
    </row>
    <row r="420" spans="1:2" x14ac:dyDescent="0.3">
      <c r="A420" s="7" t="s">
        <v>714</v>
      </c>
      <c r="B420" s="9">
        <v>419</v>
      </c>
    </row>
    <row r="421" spans="1:2" x14ac:dyDescent="0.3">
      <c r="A421" s="7" t="s">
        <v>715</v>
      </c>
      <c r="B421" s="9">
        <v>420</v>
      </c>
    </row>
    <row r="422" spans="1:2" x14ac:dyDescent="0.3">
      <c r="A422" s="7" t="s">
        <v>716</v>
      </c>
      <c r="B422" s="9">
        <v>421</v>
      </c>
    </row>
    <row r="423" spans="1:2" x14ac:dyDescent="0.3">
      <c r="A423" s="7" t="s">
        <v>717</v>
      </c>
      <c r="B423" s="9">
        <v>422</v>
      </c>
    </row>
    <row r="424" spans="1:2" x14ac:dyDescent="0.3">
      <c r="A424" s="7" t="s">
        <v>718</v>
      </c>
      <c r="B424" s="9">
        <v>423</v>
      </c>
    </row>
    <row r="425" spans="1:2" x14ac:dyDescent="0.3">
      <c r="A425" s="7" t="s">
        <v>719</v>
      </c>
      <c r="B425" s="9">
        <v>424</v>
      </c>
    </row>
    <row r="426" spans="1:2" x14ac:dyDescent="0.3">
      <c r="A426" s="7" t="s">
        <v>720</v>
      </c>
      <c r="B426" s="9">
        <v>425</v>
      </c>
    </row>
    <row r="427" spans="1:2" x14ac:dyDescent="0.3">
      <c r="A427" s="7" t="s">
        <v>721</v>
      </c>
      <c r="B427" s="9">
        <v>426</v>
      </c>
    </row>
    <row r="428" spans="1:2" x14ac:dyDescent="0.3">
      <c r="A428" s="7" t="s">
        <v>722</v>
      </c>
      <c r="B428" s="9">
        <v>427</v>
      </c>
    </row>
    <row r="429" spans="1:2" x14ac:dyDescent="0.3">
      <c r="A429" s="7" t="s">
        <v>723</v>
      </c>
      <c r="B429" s="9">
        <v>428</v>
      </c>
    </row>
    <row r="430" spans="1:2" x14ac:dyDescent="0.3">
      <c r="A430" s="7" t="s">
        <v>724</v>
      </c>
      <c r="B430" s="9">
        <v>429</v>
      </c>
    </row>
    <row r="431" spans="1:2" x14ac:dyDescent="0.3">
      <c r="A431" s="7" t="s">
        <v>725</v>
      </c>
      <c r="B431" s="9">
        <v>430</v>
      </c>
    </row>
    <row r="432" spans="1:2" x14ac:dyDescent="0.3">
      <c r="A432" s="7" t="s">
        <v>726</v>
      </c>
      <c r="B432" s="9">
        <v>431</v>
      </c>
    </row>
    <row r="433" spans="1:2" x14ac:dyDescent="0.3">
      <c r="A433" s="7" t="s">
        <v>727</v>
      </c>
      <c r="B433" s="9">
        <v>432</v>
      </c>
    </row>
    <row r="434" spans="1:2" x14ac:dyDescent="0.3">
      <c r="A434" s="7" t="s">
        <v>728</v>
      </c>
      <c r="B434" s="9">
        <v>433</v>
      </c>
    </row>
    <row r="435" spans="1:2" x14ac:dyDescent="0.3">
      <c r="A435" s="7" t="s">
        <v>729</v>
      </c>
      <c r="B435" s="9">
        <v>434</v>
      </c>
    </row>
    <row r="436" spans="1:2" x14ac:dyDescent="0.3">
      <c r="A436" s="7" t="s">
        <v>730</v>
      </c>
      <c r="B436" s="9">
        <v>435</v>
      </c>
    </row>
    <row r="437" spans="1:2" x14ac:dyDescent="0.3">
      <c r="A437" s="7" t="s">
        <v>731</v>
      </c>
      <c r="B437" s="9">
        <v>436</v>
      </c>
    </row>
    <row r="438" spans="1:2" x14ac:dyDescent="0.3">
      <c r="A438" s="7" t="s">
        <v>732</v>
      </c>
      <c r="B438" s="9">
        <v>437</v>
      </c>
    </row>
    <row r="439" spans="1:2" x14ac:dyDescent="0.3">
      <c r="A439" s="7" t="s">
        <v>733</v>
      </c>
      <c r="B439" s="9">
        <v>438</v>
      </c>
    </row>
    <row r="440" spans="1:2" x14ac:dyDescent="0.3">
      <c r="A440" s="7" t="s">
        <v>734</v>
      </c>
      <c r="B440" s="9">
        <v>439</v>
      </c>
    </row>
    <row r="441" spans="1:2" x14ac:dyDescent="0.3">
      <c r="A441" s="7" t="s">
        <v>735</v>
      </c>
      <c r="B441" s="9">
        <v>440</v>
      </c>
    </row>
    <row r="442" spans="1:2" x14ac:dyDescent="0.3">
      <c r="A442" s="7" t="s">
        <v>736</v>
      </c>
      <c r="B442" s="9">
        <v>441</v>
      </c>
    </row>
    <row r="443" spans="1:2" x14ac:dyDescent="0.3">
      <c r="A443" s="7" t="s">
        <v>737</v>
      </c>
      <c r="B443" s="9">
        <v>442</v>
      </c>
    </row>
    <row r="444" spans="1:2" x14ac:dyDescent="0.3">
      <c r="A444" s="7" t="s">
        <v>738</v>
      </c>
      <c r="B444" s="9">
        <v>443</v>
      </c>
    </row>
    <row r="445" spans="1:2" x14ac:dyDescent="0.3">
      <c r="A445" s="7" t="s">
        <v>739</v>
      </c>
      <c r="B445" s="9">
        <v>444</v>
      </c>
    </row>
    <row r="446" spans="1:2" x14ac:dyDescent="0.3">
      <c r="A446" s="7" t="s">
        <v>740</v>
      </c>
      <c r="B446" s="9">
        <v>445</v>
      </c>
    </row>
    <row r="447" spans="1:2" x14ac:dyDescent="0.3">
      <c r="A447" s="7" t="s">
        <v>741</v>
      </c>
      <c r="B447" s="9">
        <v>446</v>
      </c>
    </row>
    <row r="448" spans="1:2" x14ac:dyDescent="0.3">
      <c r="A448" s="7" t="s">
        <v>742</v>
      </c>
      <c r="B448" s="9">
        <v>447</v>
      </c>
    </row>
    <row r="449" spans="1:2" x14ac:dyDescent="0.3">
      <c r="A449" s="7" t="s">
        <v>743</v>
      </c>
      <c r="B449" s="9">
        <v>448</v>
      </c>
    </row>
    <row r="450" spans="1:2" x14ac:dyDescent="0.3">
      <c r="A450" s="7" t="s">
        <v>744</v>
      </c>
      <c r="B450" s="9">
        <v>449</v>
      </c>
    </row>
    <row r="451" spans="1:2" x14ac:dyDescent="0.3">
      <c r="A451" s="7" t="s">
        <v>745</v>
      </c>
      <c r="B451" s="9">
        <v>450</v>
      </c>
    </row>
    <row r="452" spans="1:2" x14ac:dyDescent="0.3">
      <c r="A452" s="7" t="s">
        <v>746</v>
      </c>
      <c r="B452" s="9">
        <v>451</v>
      </c>
    </row>
    <row r="453" spans="1:2" x14ac:dyDescent="0.3">
      <c r="A453" s="7" t="s">
        <v>747</v>
      </c>
      <c r="B453" s="9">
        <v>452</v>
      </c>
    </row>
    <row r="454" spans="1:2" x14ac:dyDescent="0.3">
      <c r="A454" s="7" t="s">
        <v>748</v>
      </c>
      <c r="B454" s="9">
        <v>453</v>
      </c>
    </row>
    <row r="455" spans="1:2" x14ac:dyDescent="0.3">
      <c r="A455" s="7" t="s">
        <v>749</v>
      </c>
      <c r="B455" s="9">
        <v>454</v>
      </c>
    </row>
    <row r="456" spans="1:2" x14ac:dyDescent="0.3">
      <c r="A456" s="7" t="s">
        <v>750</v>
      </c>
      <c r="B456" s="9">
        <v>455</v>
      </c>
    </row>
    <row r="457" spans="1:2" x14ac:dyDescent="0.3">
      <c r="A457" s="7" t="s">
        <v>751</v>
      </c>
      <c r="B457" s="9">
        <v>456</v>
      </c>
    </row>
    <row r="458" spans="1:2" x14ac:dyDescent="0.3">
      <c r="A458" s="7" t="s">
        <v>752</v>
      </c>
      <c r="B458" s="9">
        <v>457</v>
      </c>
    </row>
    <row r="459" spans="1:2" x14ac:dyDescent="0.3">
      <c r="A459" s="7" t="s">
        <v>753</v>
      </c>
      <c r="B459" s="9">
        <v>458</v>
      </c>
    </row>
    <row r="460" spans="1:2" x14ac:dyDescent="0.3">
      <c r="A460" s="7" t="s">
        <v>754</v>
      </c>
      <c r="B460" s="9">
        <v>459</v>
      </c>
    </row>
    <row r="461" spans="1:2" x14ac:dyDescent="0.3">
      <c r="A461" s="7" t="s">
        <v>755</v>
      </c>
      <c r="B461" s="9">
        <v>460</v>
      </c>
    </row>
    <row r="462" spans="1:2" x14ac:dyDescent="0.3">
      <c r="A462" s="7" t="s">
        <v>756</v>
      </c>
      <c r="B462" s="9">
        <v>461</v>
      </c>
    </row>
    <row r="463" spans="1:2" x14ac:dyDescent="0.3">
      <c r="A463" s="7" t="s">
        <v>757</v>
      </c>
      <c r="B463" s="9">
        <v>462</v>
      </c>
    </row>
    <row r="464" spans="1:2" x14ac:dyDescent="0.3">
      <c r="A464" s="7" t="s">
        <v>758</v>
      </c>
      <c r="B464" s="9">
        <v>463</v>
      </c>
    </row>
    <row r="465" spans="1:2" x14ac:dyDescent="0.3">
      <c r="A465" s="7" t="s">
        <v>759</v>
      </c>
      <c r="B465" s="9">
        <v>464</v>
      </c>
    </row>
    <row r="466" spans="1:2" x14ac:dyDescent="0.3">
      <c r="A466" s="7" t="s">
        <v>760</v>
      </c>
      <c r="B466" s="9">
        <v>465</v>
      </c>
    </row>
    <row r="467" spans="1:2" x14ac:dyDescent="0.3">
      <c r="A467" s="7" t="s">
        <v>761</v>
      </c>
      <c r="B467" s="9">
        <v>466</v>
      </c>
    </row>
    <row r="468" spans="1:2" x14ac:dyDescent="0.3">
      <c r="A468" s="7" t="s">
        <v>762</v>
      </c>
      <c r="B468" s="9">
        <v>467</v>
      </c>
    </row>
    <row r="469" spans="1:2" x14ac:dyDescent="0.3">
      <c r="A469" s="7" t="s">
        <v>763</v>
      </c>
      <c r="B469" s="9">
        <v>468</v>
      </c>
    </row>
    <row r="470" spans="1:2" x14ac:dyDescent="0.3">
      <c r="A470" s="7" t="s">
        <v>764</v>
      </c>
      <c r="B470" s="9">
        <v>469</v>
      </c>
    </row>
    <row r="471" spans="1:2" x14ac:dyDescent="0.3">
      <c r="A471" s="7" t="s">
        <v>765</v>
      </c>
      <c r="B471" s="9">
        <v>470</v>
      </c>
    </row>
    <row r="472" spans="1:2" x14ac:dyDescent="0.3">
      <c r="A472" s="7" t="s">
        <v>766</v>
      </c>
      <c r="B472" s="9">
        <v>471</v>
      </c>
    </row>
    <row r="473" spans="1:2" x14ac:dyDescent="0.3">
      <c r="A473" s="7" t="s">
        <v>767</v>
      </c>
      <c r="B473" s="9">
        <v>472</v>
      </c>
    </row>
    <row r="474" spans="1:2" x14ac:dyDescent="0.3">
      <c r="A474" s="7" t="s">
        <v>768</v>
      </c>
      <c r="B474" s="9">
        <v>473</v>
      </c>
    </row>
    <row r="475" spans="1:2" x14ac:dyDescent="0.3">
      <c r="A475" s="7" t="s">
        <v>769</v>
      </c>
      <c r="B475" s="9">
        <v>474</v>
      </c>
    </row>
    <row r="476" spans="1:2" x14ac:dyDescent="0.3">
      <c r="A476" s="7" t="s">
        <v>770</v>
      </c>
      <c r="B476" s="9">
        <v>475</v>
      </c>
    </row>
    <row r="477" spans="1:2" x14ac:dyDescent="0.3">
      <c r="A477" s="7" t="s">
        <v>771</v>
      </c>
      <c r="B477" s="9">
        <v>476</v>
      </c>
    </row>
    <row r="478" spans="1:2" x14ac:dyDescent="0.3">
      <c r="A478" s="7" t="s">
        <v>772</v>
      </c>
      <c r="B478" s="9">
        <v>477</v>
      </c>
    </row>
    <row r="479" spans="1:2" x14ac:dyDescent="0.3">
      <c r="A479" s="7" t="s">
        <v>773</v>
      </c>
      <c r="B479" s="9">
        <v>478</v>
      </c>
    </row>
    <row r="480" spans="1:2" x14ac:dyDescent="0.3">
      <c r="A480" s="7" t="s">
        <v>774</v>
      </c>
      <c r="B480" s="9">
        <v>479</v>
      </c>
    </row>
    <row r="481" spans="1:2" x14ac:dyDescent="0.3">
      <c r="A481" s="7" t="s">
        <v>775</v>
      </c>
      <c r="B481" s="9">
        <v>480</v>
      </c>
    </row>
    <row r="482" spans="1:2" x14ac:dyDescent="0.3">
      <c r="A482" s="7" t="s">
        <v>776</v>
      </c>
      <c r="B482" s="9">
        <v>481</v>
      </c>
    </row>
    <row r="483" spans="1:2" x14ac:dyDescent="0.3">
      <c r="A483" s="7" t="s">
        <v>777</v>
      </c>
      <c r="B483" s="9">
        <v>482</v>
      </c>
    </row>
    <row r="484" spans="1:2" x14ac:dyDescent="0.3">
      <c r="A484" s="7" t="s">
        <v>778</v>
      </c>
      <c r="B484" s="9">
        <v>483</v>
      </c>
    </row>
    <row r="485" spans="1:2" x14ac:dyDescent="0.3">
      <c r="A485" s="7" t="s">
        <v>779</v>
      </c>
      <c r="B485" s="9">
        <v>484</v>
      </c>
    </row>
    <row r="486" spans="1:2" x14ac:dyDescent="0.3">
      <c r="A486" s="7" t="s">
        <v>780</v>
      </c>
      <c r="B486" s="9">
        <v>485</v>
      </c>
    </row>
    <row r="487" spans="1:2" x14ac:dyDescent="0.3">
      <c r="A487" s="7" t="s">
        <v>781</v>
      </c>
      <c r="B487" s="9">
        <v>486</v>
      </c>
    </row>
    <row r="488" spans="1:2" x14ac:dyDescent="0.3">
      <c r="A488" s="7" t="s">
        <v>782</v>
      </c>
      <c r="B488" s="9">
        <v>487</v>
      </c>
    </row>
    <row r="489" spans="1:2" x14ac:dyDescent="0.3">
      <c r="A489" s="7" t="s">
        <v>783</v>
      </c>
      <c r="B489" s="9">
        <v>488</v>
      </c>
    </row>
    <row r="490" spans="1:2" x14ac:dyDescent="0.3">
      <c r="A490" s="7" t="s">
        <v>784</v>
      </c>
      <c r="B490" s="9">
        <v>489</v>
      </c>
    </row>
    <row r="491" spans="1:2" x14ac:dyDescent="0.3">
      <c r="A491" s="7" t="s">
        <v>785</v>
      </c>
      <c r="B491" s="9">
        <v>490</v>
      </c>
    </row>
    <row r="492" spans="1:2" x14ac:dyDescent="0.3">
      <c r="A492" s="7" t="s">
        <v>786</v>
      </c>
      <c r="B492" s="9">
        <v>491</v>
      </c>
    </row>
    <row r="493" spans="1:2" x14ac:dyDescent="0.3">
      <c r="A493" s="7" t="s">
        <v>787</v>
      </c>
      <c r="B493" s="9">
        <v>492</v>
      </c>
    </row>
    <row r="494" spans="1:2" x14ac:dyDescent="0.3">
      <c r="A494" s="7" t="s">
        <v>788</v>
      </c>
      <c r="B494" s="9">
        <v>493</v>
      </c>
    </row>
    <row r="495" spans="1:2" x14ac:dyDescent="0.3">
      <c r="A495" s="7" t="s">
        <v>789</v>
      </c>
      <c r="B495" s="9">
        <v>494</v>
      </c>
    </row>
    <row r="496" spans="1:2" x14ac:dyDescent="0.3">
      <c r="A496" s="7" t="s">
        <v>790</v>
      </c>
      <c r="B496" s="9">
        <v>495</v>
      </c>
    </row>
    <row r="497" spans="1:2" x14ac:dyDescent="0.3">
      <c r="A497" s="7" t="s">
        <v>791</v>
      </c>
      <c r="B497" s="9">
        <v>496</v>
      </c>
    </row>
    <row r="498" spans="1:2" x14ac:dyDescent="0.3">
      <c r="A498" s="7" t="s">
        <v>792</v>
      </c>
      <c r="B498" s="9">
        <v>497</v>
      </c>
    </row>
    <row r="499" spans="1:2" x14ac:dyDescent="0.3">
      <c r="A499" s="7" t="s">
        <v>793</v>
      </c>
      <c r="B499" s="9">
        <v>498</v>
      </c>
    </row>
    <row r="500" spans="1:2" x14ac:dyDescent="0.3">
      <c r="A500" s="7" t="s">
        <v>794</v>
      </c>
      <c r="B500" s="9">
        <v>499</v>
      </c>
    </row>
    <row r="501" spans="1:2" x14ac:dyDescent="0.3">
      <c r="A501" s="7" t="s">
        <v>795</v>
      </c>
      <c r="B501" s="9">
        <v>500</v>
      </c>
    </row>
    <row r="502" spans="1:2" x14ac:dyDescent="0.3">
      <c r="A502" s="7" t="s">
        <v>796</v>
      </c>
      <c r="B502" s="9">
        <v>501</v>
      </c>
    </row>
    <row r="503" spans="1:2" x14ac:dyDescent="0.3">
      <c r="A503" s="7" t="s">
        <v>797</v>
      </c>
      <c r="B503" s="9">
        <v>502</v>
      </c>
    </row>
    <row r="504" spans="1:2" x14ac:dyDescent="0.3">
      <c r="A504" s="7" t="s">
        <v>798</v>
      </c>
      <c r="B504" s="9">
        <v>503</v>
      </c>
    </row>
    <row r="505" spans="1:2" x14ac:dyDescent="0.3">
      <c r="A505" s="7" t="s">
        <v>799</v>
      </c>
      <c r="B505" s="9">
        <v>504</v>
      </c>
    </row>
    <row r="506" spans="1:2" x14ac:dyDescent="0.3">
      <c r="A506" s="7" t="s">
        <v>800</v>
      </c>
      <c r="B506" s="9">
        <v>505</v>
      </c>
    </row>
    <row r="507" spans="1:2" x14ac:dyDescent="0.3">
      <c r="A507" s="7" t="s">
        <v>801</v>
      </c>
      <c r="B507" s="9">
        <v>506</v>
      </c>
    </row>
    <row r="508" spans="1:2" x14ac:dyDescent="0.3">
      <c r="A508" s="7" t="s">
        <v>802</v>
      </c>
      <c r="B508" s="9">
        <v>507</v>
      </c>
    </row>
    <row r="509" spans="1:2" x14ac:dyDescent="0.3">
      <c r="A509" s="7" t="s">
        <v>803</v>
      </c>
      <c r="B509" s="9">
        <v>508</v>
      </c>
    </row>
    <row r="510" spans="1:2" x14ac:dyDescent="0.3">
      <c r="A510" s="7" t="s">
        <v>804</v>
      </c>
      <c r="B510" s="9">
        <v>509</v>
      </c>
    </row>
    <row r="511" spans="1:2" x14ac:dyDescent="0.3">
      <c r="A511" s="7" t="s">
        <v>805</v>
      </c>
      <c r="B511" s="9">
        <v>510</v>
      </c>
    </row>
    <row r="512" spans="1:2" x14ac:dyDescent="0.3">
      <c r="A512" s="7" t="s">
        <v>806</v>
      </c>
      <c r="B512" s="9">
        <v>511</v>
      </c>
    </row>
    <row r="513" spans="1:2" x14ac:dyDescent="0.3">
      <c r="A513" s="7" t="s">
        <v>807</v>
      </c>
      <c r="B513" s="9">
        <v>512</v>
      </c>
    </row>
    <row r="514" spans="1:2" x14ac:dyDescent="0.3">
      <c r="A514" s="7" t="s">
        <v>808</v>
      </c>
      <c r="B514" s="9">
        <v>513</v>
      </c>
    </row>
    <row r="515" spans="1:2" x14ac:dyDescent="0.3">
      <c r="A515" s="7" t="s">
        <v>809</v>
      </c>
      <c r="B515" s="9">
        <v>514</v>
      </c>
    </row>
    <row r="516" spans="1:2" x14ac:dyDescent="0.3">
      <c r="A516" s="7" t="s">
        <v>810</v>
      </c>
      <c r="B516" s="9">
        <v>515</v>
      </c>
    </row>
    <row r="517" spans="1:2" x14ac:dyDescent="0.3">
      <c r="A517" s="7" t="s">
        <v>811</v>
      </c>
      <c r="B517" s="9">
        <v>516</v>
      </c>
    </row>
    <row r="518" spans="1:2" x14ac:dyDescent="0.3">
      <c r="A518" s="7" t="s">
        <v>812</v>
      </c>
      <c r="B518" s="9">
        <v>517</v>
      </c>
    </row>
    <row r="519" spans="1:2" x14ac:dyDescent="0.3">
      <c r="A519" s="7" t="s">
        <v>813</v>
      </c>
      <c r="B519" s="9">
        <v>518</v>
      </c>
    </row>
    <row r="520" spans="1:2" x14ac:dyDescent="0.3">
      <c r="A520" s="7" t="s">
        <v>814</v>
      </c>
      <c r="B520" s="9">
        <v>519</v>
      </c>
    </row>
    <row r="521" spans="1:2" x14ac:dyDescent="0.3">
      <c r="A521" s="7" t="s">
        <v>815</v>
      </c>
      <c r="B521" s="9">
        <v>520</v>
      </c>
    </row>
    <row r="522" spans="1:2" x14ac:dyDescent="0.3">
      <c r="A522" s="7" t="s">
        <v>816</v>
      </c>
      <c r="B522" s="9">
        <v>521</v>
      </c>
    </row>
    <row r="523" spans="1:2" x14ac:dyDescent="0.3">
      <c r="A523" s="7" t="s">
        <v>817</v>
      </c>
      <c r="B523" s="9">
        <v>522</v>
      </c>
    </row>
    <row r="524" spans="1:2" x14ac:dyDescent="0.3">
      <c r="A524" s="7" t="s">
        <v>818</v>
      </c>
      <c r="B524" s="9">
        <v>523</v>
      </c>
    </row>
    <row r="525" spans="1:2" x14ac:dyDescent="0.3">
      <c r="A525" s="7" t="s">
        <v>819</v>
      </c>
      <c r="B525" s="9">
        <v>524</v>
      </c>
    </row>
    <row r="526" spans="1:2" x14ac:dyDescent="0.3">
      <c r="A526" s="7" t="s">
        <v>820</v>
      </c>
      <c r="B526" s="9">
        <v>525</v>
      </c>
    </row>
    <row r="527" spans="1:2" x14ac:dyDescent="0.3">
      <c r="A527" s="7" t="s">
        <v>821</v>
      </c>
      <c r="B527" s="9">
        <v>526</v>
      </c>
    </row>
    <row r="528" spans="1:2" x14ac:dyDescent="0.3">
      <c r="A528" s="7" t="s">
        <v>822</v>
      </c>
      <c r="B528" s="9">
        <v>527</v>
      </c>
    </row>
    <row r="529" spans="1:2" x14ac:dyDescent="0.3">
      <c r="A529" s="7" t="s">
        <v>823</v>
      </c>
      <c r="B529" s="9">
        <v>528</v>
      </c>
    </row>
    <row r="530" spans="1:2" x14ac:dyDescent="0.3">
      <c r="A530" s="7" t="s">
        <v>824</v>
      </c>
      <c r="B530" s="9">
        <v>529</v>
      </c>
    </row>
    <row r="531" spans="1:2" x14ac:dyDescent="0.3">
      <c r="A531" s="7" t="s">
        <v>825</v>
      </c>
      <c r="B531" s="9">
        <v>530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통합</vt:lpstr>
      <vt:lpstr>삼성</vt:lpstr>
      <vt:lpstr>넥센</vt:lpstr>
      <vt:lpstr>두산</vt:lpstr>
      <vt:lpstr>롯데</vt:lpstr>
      <vt:lpstr>한화</vt:lpstr>
      <vt:lpstr>KIA</vt:lpstr>
      <vt:lpstr>KT</vt:lpstr>
      <vt:lpstr>LG</vt:lpstr>
      <vt:lpstr>NC</vt:lpstr>
      <vt:lpstr>SK</vt:lpstr>
      <vt:lpstr>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2017-08-25T02:37:11Z</dcterms:created>
  <dcterms:modified xsi:type="dcterms:W3CDTF">2017-08-25T07:25:07Z</dcterms:modified>
</cp:coreProperties>
</file>