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beta" sheetId="1" r:id="rId1"/>
    <sheet name="beta-binom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H5" i="1"/>
  <c r="F7" i="2"/>
  <c r="F8" i="2"/>
  <c r="H6" i="1" l="1"/>
  <c r="G5" i="1" l="1"/>
  <c r="G7" i="1"/>
  <c r="G6" i="1"/>
</calcChain>
</file>

<file path=xl/sharedStrings.xml><?xml version="1.0" encoding="utf-8"?>
<sst xmlns="http://schemas.openxmlformats.org/spreadsheetml/2006/main" count="22" uniqueCount="12">
  <si>
    <t>Conc_R</t>
  </si>
  <si>
    <t>Conc_SC</t>
  </si>
  <si>
    <t>Mode_R</t>
  </si>
  <si>
    <t>Mode_SC</t>
  </si>
  <si>
    <t>NLL</t>
  </si>
  <si>
    <t>full model(F)</t>
  </si>
  <si>
    <t>equal_mode(R1)</t>
  </si>
  <si>
    <r>
      <t>G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(R1 - F)</t>
    </r>
  </si>
  <si>
    <t>equal_mode_equal_conc(R2)</t>
  </si>
  <si>
    <r>
      <t>G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(R2- R1)</t>
    </r>
  </si>
  <si>
    <t>p-value</t>
  </si>
  <si>
    <t>chisq(0.05,1)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</si>
</sst>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H6" sqref="H6"/>
    </sheetView>
  </sheetViews>
  <sheetFormatPr defaultRowHeight="14.5" x14ac:dyDescent="0.35"/>
  <cols>
    <col min="2" max="2" width="11.6328125" customWidth="1"/>
    <col min="3" max="3" width="15.08984375" customWidth="1"/>
    <col min="4" max="4" width="26" customWidth="1"/>
    <col min="6" max="6" width="11.1796875" customWidth="1"/>
  </cols>
  <sheetData>
    <row r="1" spans="1:8" x14ac:dyDescent="0.35">
      <c r="B1" t="s">
        <v>5</v>
      </c>
      <c r="C1" t="s">
        <v>6</v>
      </c>
      <c r="D1" t="s">
        <v>8</v>
      </c>
    </row>
    <row r="2" spans="1:8" x14ac:dyDescent="0.35">
      <c r="A2" t="s">
        <v>2</v>
      </c>
      <c r="B2">
        <v>0.80300000000000005</v>
      </c>
      <c r="C2">
        <v>0.84499999999999997</v>
      </c>
      <c r="D2">
        <v>0.86299999999999999</v>
      </c>
    </row>
    <row r="3" spans="1:8" x14ac:dyDescent="0.35">
      <c r="A3" t="s">
        <v>0</v>
      </c>
      <c r="B3">
        <v>13.246</v>
      </c>
      <c r="C3">
        <v>9.9440000000000008</v>
      </c>
      <c r="D3">
        <v>6.6680000000000001</v>
      </c>
    </row>
    <row r="4" spans="1:8" x14ac:dyDescent="0.35">
      <c r="A4" t="s">
        <v>3</v>
      </c>
      <c r="B4">
        <v>0.92500000000000004</v>
      </c>
      <c r="C4">
        <v>0.84499999999999997</v>
      </c>
      <c r="D4">
        <v>0.86299999999999999</v>
      </c>
      <c r="H4" t="s">
        <v>10</v>
      </c>
    </row>
    <row r="5" spans="1:8" ht="16.5" x14ac:dyDescent="0.35">
      <c r="A5" t="s">
        <v>1</v>
      </c>
      <c r="B5">
        <v>4.4619999999999997</v>
      </c>
      <c r="C5">
        <v>5.516</v>
      </c>
      <c r="D5">
        <v>6.6680000000000001</v>
      </c>
      <c r="F5" t="s">
        <v>9</v>
      </c>
      <c r="G5">
        <f>2*(D6-C6)</f>
        <v>3.7059999999999889</v>
      </c>
      <c r="H5">
        <f>_xlfn.CHISQ.DIST.RT(G5, 1)</f>
        <v>5.4217174165769301E-2</v>
      </c>
    </row>
    <row r="6" spans="1:8" ht="16.5" x14ac:dyDescent="0.35">
      <c r="A6" t="s">
        <v>4</v>
      </c>
      <c r="B6">
        <v>-111.274</v>
      </c>
      <c r="C6">
        <v>-102.85299999999999</v>
      </c>
      <c r="D6">
        <v>-101</v>
      </c>
      <c r="F6" t="s">
        <v>7</v>
      </c>
      <c r="G6">
        <f>2*(C6-B6)</f>
        <v>16.842000000000013</v>
      </c>
      <c r="H6">
        <f>_xlfn.CHISQ.DIST.RT(G6, 1)</f>
        <v>4.0624209007251281E-5</v>
      </c>
    </row>
    <row r="7" spans="1:8" x14ac:dyDescent="0.35">
      <c r="F7" t="s">
        <v>11</v>
      </c>
      <c r="G7">
        <f>_xlfn.CHISQ.INV.RT(0.05,1)</f>
        <v>3.8414588206941236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6" sqref="B6"/>
    </sheetView>
  </sheetViews>
  <sheetFormatPr defaultRowHeight="14.5" x14ac:dyDescent="0.35"/>
  <cols>
    <col min="2" max="2" width="12" customWidth="1"/>
    <col min="3" max="3" width="14.81640625" customWidth="1"/>
    <col min="5" max="5" width="15.36328125" customWidth="1"/>
  </cols>
  <sheetData>
    <row r="1" spans="1:7" x14ac:dyDescent="0.35">
      <c r="B1" t="s">
        <v>5</v>
      </c>
      <c r="C1" t="s">
        <v>6</v>
      </c>
    </row>
    <row r="2" spans="1:7" x14ac:dyDescent="0.35">
      <c r="A2" t="s">
        <v>2</v>
      </c>
      <c r="B2">
        <v>0.78700000000000003</v>
      </c>
      <c r="C2">
        <v>0.81100000000000005</v>
      </c>
    </row>
    <row r="3" spans="1:7" x14ac:dyDescent="0.35">
      <c r="A3" t="s">
        <v>0</v>
      </c>
      <c r="B3">
        <v>21.835000000000001</v>
      </c>
      <c r="C3">
        <v>18.02</v>
      </c>
    </row>
    <row r="4" spans="1:7" x14ac:dyDescent="0.35">
      <c r="A4" t="s">
        <v>3</v>
      </c>
      <c r="B4">
        <v>0.84199999999999997</v>
      </c>
      <c r="C4">
        <v>0.81100000000000005</v>
      </c>
    </row>
    <row r="5" spans="1:7" x14ac:dyDescent="0.35">
      <c r="A5" t="s">
        <v>1</v>
      </c>
      <c r="B5">
        <v>10.863</v>
      </c>
      <c r="C5">
        <v>12.423</v>
      </c>
    </row>
    <row r="6" spans="1:7" x14ac:dyDescent="0.35">
      <c r="A6" t="s">
        <v>4</v>
      </c>
      <c r="B6">
        <v>450.27</v>
      </c>
      <c r="C6">
        <v>453.05</v>
      </c>
      <c r="G6" t="s">
        <v>10</v>
      </c>
    </row>
    <row r="7" spans="1:7" ht="16.5" x14ac:dyDescent="0.35">
      <c r="E7" t="s">
        <v>9</v>
      </c>
      <c r="F7">
        <f>2*(C6-B6)</f>
        <v>5.5600000000000591</v>
      </c>
      <c r="G7">
        <f>_xlfn.CHISQ.DIST.RT(F7, 1)</f>
        <v>1.8375414259013085E-2</v>
      </c>
    </row>
    <row r="8" spans="1:7" x14ac:dyDescent="0.35">
      <c r="E8" t="s">
        <v>11</v>
      </c>
      <c r="F8">
        <f>_xlfn.CHISQ.INV.RT(0.05,1)</f>
        <v>3.8414588206941236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</vt:lpstr>
      <vt:lpstr>beta-binomial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2024-04-01T16:14:20Z</dcterms:modified>
</cp:coreProperties>
</file>