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xinrui\Documents\Wmp\rxr\rxr_uncertainty_overall\"/>
    </mc:Choice>
  </mc:AlternateContent>
  <xr:revisionPtr revIDLastSave="0" documentId="13_ncr:1_{DCD50726-D299-46F9-B94B-780E71830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ting" sheetId="2" r:id="rId1"/>
  </sheets>
  <definedNames>
    <definedName name="solver_adj" localSheetId="0" hidden="1">Fitting!$B$3:$D$3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Fitting!$F$6</definedName>
    <definedName name="solver_pre" localSheetId="0" hidden="1">0.00001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G8" i="2" s="1"/>
  <c r="H8" i="2" s="1"/>
  <c r="D9" i="2"/>
  <c r="E9" i="2"/>
  <c r="F9" i="2" s="1"/>
  <c r="D10" i="2"/>
  <c r="E10" i="2"/>
  <c r="G10" i="2" s="1"/>
  <c r="H10" i="2" s="1"/>
  <c r="D11" i="2"/>
  <c r="E11" i="2"/>
  <c r="G11" i="2" s="1"/>
  <c r="H11" i="2" s="1"/>
  <c r="D12" i="2"/>
  <c r="E12" i="2"/>
  <c r="G12" i="2" s="1"/>
  <c r="H12" i="2" s="1"/>
  <c r="D13" i="2"/>
  <c r="E13" i="2"/>
  <c r="G13" i="2" s="1"/>
  <c r="H13" i="2" s="1"/>
  <c r="D14" i="2"/>
  <c r="E14" i="2"/>
  <c r="G14" i="2" s="1"/>
  <c r="H14" i="2" s="1"/>
  <c r="D15" i="2"/>
  <c r="E15" i="2"/>
  <c r="G15" i="2" s="1"/>
  <c r="H15" i="2" s="1"/>
  <c r="D16" i="2"/>
  <c r="E16" i="2"/>
  <c r="G16" i="2" s="1"/>
  <c r="H16" i="2" s="1"/>
  <c r="D17" i="2"/>
  <c r="E17" i="2"/>
  <c r="G17" i="2"/>
  <c r="H17" i="2" s="1"/>
  <c r="D18" i="2"/>
  <c r="E18" i="2"/>
  <c r="G18" i="2" s="1"/>
  <c r="H18" i="2" s="1"/>
  <c r="D19" i="2"/>
  <c r="E19" i="2"/>
  <c r="G19" i="2" s="1"/>
  <c r="H19" i="2" s="1"/>
  <c r="D20" i="2"/>
  <c r="E20" i="2"/>
  <c r="F20" i="2" s="1"/>
  <c r="D21" i="2"/>
  <c r="E21" i="2"/>
  <c r="G21" i="2"/>
  <c r="H21" i="2" s="1"/>
  <c r="D22" i="2"/>
  <c r="E22" i="2"/>
  <c r="G22" i="2" s="1"/>
  <c r="H22" i="2" s="1"/>
  <c r="F22" i="2"/>
  <c r="D23" i="2"/>
  <c r="E23" i="2"/>
  <c r="G23" i="2" s="1"/>
  <c r="H23" i="2" s="1"/>
  <c r="F21" i="2" l="1"/>
  <c r="F18" i="2"/>
  <c r="F15" i="2"/>
  <c r="F13" i="2"/>
  <c r="G9" i="2"/>
  <c r="H9" i="2" s="1"/>
  <c r="F10" i="2"/>
  <c r="F19" i="2"/>
  <c r="F17" i="2"/>
  <c r="F14" i="2"/>
  <c r="F12" i="2"/>
  <c r="F23" i="2"/>
  <c r="F16" i="2"/>
  <c r="G20" i="2"/>
  <c r="H20" i="2" s="1"/>
  <c r="F11" i="2"/>
  <c r="F8" i="2"/>
  <c r="E3" i="2"/>
  <c r="G3" i="2"/>
  <c r="F3" i="2" l="1"/>
  <c r="F6" i="2" l="1"/>
</calcChain>
</file>

<file path=xl/sharedStrings.xml><?xml version="1.0" encoding="utf-8"?>
<sst xmlns="http://schemas.openxmlformats.org/spreadsheetml/2006/main" count="20" uniqueCount="19">
  <si>
    <t>A</t>
  </si>
  <si>
    <t>n</t>
  </si>
  <si>
    <t>Fitted Parameters</t>
  </si>
  <si>
    <t>% Error</t>
  </si>
  <si>
    <r>
      <t>ln</t>
    </r>
    <r>
      <rPr>
        <b/>
        <i/>
        <sz val="12"/>
        <color theme="1"/>
        <rFont val="宋体"/>
        <family val="2"/>
        <scheme val="minor"/>
      </rPr>
      <t>A</t>
    </r>
  </si>
  <si>
    <r>
      <rPr>
        <b/>
        <i/>
        <sz val="12"/>
        <color theme="1"/>
        <rFont val="宋体"/>
        <family val="2"/>
        <scheme val="minor"/>
      </rPr>
      <t>E</t>
    </r>
    <r>
      <rPr>
        <b/>
        <i/>
        <vertAlign val="subscript"/>
        <sz val="12"/>
        <color theme="1"/>
        <rFont val="宋体"/>
        <family val="2"/>
        <scheme val="minor"/>
      </rPr>
      <t>a</t>
    </r>
    <r>
      <rPr>
        <b/>
        <sz val="12"/>
        <color theme="1"/>
        <rFont val="宋体"/>
        <family val="2"/>
        <scheme val="minor"/>
      </rPr>
      <t>/</t>
    </r>
    <r>
      <rPr>
        <b/>
        <i/>
        <sz val="12"/>
        <color theme="1"/>
        <rFont val="宋体"/>
        <family val="2"/>
        <scheme val="minor"/>
      </rPr>
      <t>R</t>
    </r>
  </si>
  <si>
    <r>
      <rPr>
        <b/>
        <sz val="12"/>
        <color theme="1"/>
        <rFont val="Calibri"/>
        <family val="2"/>
      </rPr>
      <t>Σ</t>
    </r>
    <r>
      <rPr>
        <b/>
        <sz val="12"/>
        <color theme="1"/>
        <rFont val="宋体"/>
        <family val="2"/>
        <scheme val="minor"/>
      </rPr>
      <t>Error</t>
    </r>
    <r>
      <rPr>
        <b/>
        <vertAlign val="superscript"/>
        <sz val="12"/>
        <color theme="1"/>
        <rFont val="宋体"/>
        <family val="2"/>
        <scheme val="minor"/>
      </rPr>
      <t xml:space="preserve">2 </t>
    </r>
    <r>
      <rPr>
        <b/>
        <sz val="12"/>
        <color theme="1"/>
        <rFont val="宋体"/>
        <family val="2"/>
        <scheme val="minor"/>
      </rPr>
      <t>=&gt;</t>
    </r>
  </si>
  <si>
    <r>
      <rPr>
        <b/>
        <i/>
        <sz val="12"/>
        <color theme="1"/>
        <rFont val="宋体"/>
        <family val="2"/>
        <scheme val="minor"/>
      </rPr>
      <t>T</t>
    </r>
    <r>
      <rPr>
        <b/>
        <sz val="12"/>
        <color theme="1"/>
        <rFont val="宋体"/>
        <family val="2"/>
        <scheme val="minor"/>
      </rPr>
      <t xml:space="preserve"> / K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</si>
  <si>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</si>
  <si>
    <r>
      <t>Error</t>
    </r>
    <r>
      <rPr>
        <b/>
        <vertAlign val="superscript"/>
        <sz val="12"/>
        <color theme="1"/>
        <rFont val="宋体"/>
        <family val="2"/>
        <scheme val="minor"/>
      </rPr>
      <t>2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</si>
  <si>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 xml:space="preserve">Fitted </t>
    </r>
  </si>
  <si>
    <t>Fitting Cells</t>
  </si>
  <si>
    <t>Output</t>
  </si>
  <si>
    <t>User Input</t>
  </si>
  <si>
    <r>
      <rPr>
        <b/>
        <i/>
        <sz val="12"/>
        <color theme="1"/>
        <rFont val="宋体"/>
        <family val="2"/>
        <scheme val="minor"/>
      </rPr>
      <t>E</t>
    </r>
    <r>
      <rPr>
        <b/>
        <i/>
        <vertAlign val="subscript"/>
        <sz val="12"/>
        <color theme="1"/>
        <rFont val="宋体"/>
        <family val="2"/>
        <scheme val="minor"/>
      </rPr>
      <t>a</t>
    </r>
    <r>
      <rPr>
        <b/>
        <sz val="12"/>
        <color theme="1"/>
        <rFont val="宋体"/>
        <family val="2"/>
        <scheme val="minor"/>
      </rPr>
      <t>/ cal mol</t>
    </r>
    <r>
      <rPr>
        <b/>
        <vertAlign val="superscript"/>
        <sz val="12"/>
        <color theme="1"/>
        <rFont val="宋体"/>
        <family val="2"/>
        <scheme val="minor"/>
      </rPr>
      <t>-1</t>
    </r>
    <phoneticPr fontId="9" type="noConversion"/>
  </si>
  <si>
    <t>Final Results</t>
    <phoneticPr fontId="9" type="noConversion"/>
  </si>
  <si>
    <r>
      <t>log10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  <phoneticPr fontId="9" type="noConversion"/>
  </si>
  <si>
    <r>
      <t>log10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Fitted</t>
    </r>
    <phoneticPr fontId="9" type="noConversion"/>
  </si>
  <si>
    <t>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</si>
</sst>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E+00"/>
  </numFmts>
  <fonts count="10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i/>
      <sz val="12"/>
      <color theme="1"/>
      <name val="宋体"/>
      <family val="2"/>
      <scheme val="minor"/>
    </font>
    <font>
      <b/>
      <i/>
      <vertAlign val="subscript"/>
      <sz val="12"/>
      <color theme="1"/>
      <name val="宋体"/>
      <family val="2"/>
      <scheme val="minor"/>
    </font>
    <font>
      <b/>
      <vertAlign val="superscript"/>
      <sz val="12"/>
      <color theme="1"/>
      <name val="宋体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宋体"/>
      <family val="2"/>
      <scheme val="minor"/>
    </font>
    <font>
      <b/>
      <i/>
      <sz val="12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77" fontId="0" fillId="3" borderId="25" xfId="0" applyNumberFormat="1" applyFill="1" applyBorder="1" applyAlignment="1">
      <alignment horizontal="center" vertical="center"/>
    </xf>
    <xf numFmtId="176" fontId="0" fillId="3" borderId="26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Rate</a:t>
            </a:r>
            <a:r>
              <a:rPr lang="en-GB" baseline="0"/>
              <a:t> Constant Comparisons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Fitting!$C$7</c:f>
              <c:strCache>
                <c:ptCount val="1"/>
                <c:pt idx="0">
                  <c:v>kOriginal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Fitting!$B$8:$B$217</c:f>
              <c:numCache>
                <c:formatCode>General</c:formatCode>
                <c:ptCount val="210"/>
                <c:pt idx="0">
                  <c:v>298</c:v>
                </c:pt>
                <c:pt idx="1">
                  <c:v>298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  <c:pt idx="11">
                  <c:v>450</c:v>
                </c:pt>
                <c:pt idx="12">
                  <c:v>475</c:v>
                </c:pt>
                <c:pt idx="13">
                  <c:v>500</c:v>
                </c:pt>
                <c:pt idx="14">
                  <c:v>525</c:v>
                </c:pt>
                <c:pt idx="15">
                  <c:v>530</c:v>
                </c:pt>
              </c:numCache>
            </c:numRef>
          </c:xVal>
          <c:yVal>
            <c:numRef>
              <c:f>Fitting!$C$8:$C$217</c:f>
              <c:numCache>
                <c:formatCode>General</c:formatCode>
                <c:ptCount val="210"/>
                <c:pt idx="0">
                  <c:v>27103500000000</c:v>
                </c:pt>
                <c:pt idx="1">
                  <c:v>27103500000000</c:v>
                </c:pt>
                <c:pt idx="2">
                  <c:v>36077800000000</c:v>
                </c:pt>
                <c:pt idx="3">
                  <c:v>36077800000000</c:v>
                </c:pt>
                <c:pt idx="4">
                  <c:v>54742983268868.719</c:v>
                </c:pt>
                <c:pt idx="5">
                  <c:v>53880740067068.297</c:v>
                </c:pt>
                <c:pt idx="6">
                  <c:v>44916643017514.148</c:v>
                </c:pt>
                <c:pt idx="7">
                  <c:v>38430009752329.492</c:v>
                </c:pt>
                <c:pt idx="8">
                  <c:v>33571076806067.32</c:v>
                </c:pt>
                <c:pt idx="9">
                  <c:v>29826218940829.781</c:v>
                </c:pt>
                <c:pt idx="10">
                  <c:v>26870411419076.621</c:v>
                </c:pt>
                <c:pt idx="11">
                  <c:v>24489866512379.488</c:v>
                </c:pt>
                <c:pt idx="12">
                  <c:v>22539244315035.07</c:v>
                </c:pt>
                <c:pt idx="13">
                  <c:v>20916884150366.371</c:v>
                </c:pt>
                <c:pt idx="14">
                  <c:v>19549892764070</c:v>
                </c:pt>
                <c:pt idx="15">
                  <c:v>19302170652245.16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4D3D-8642-7041A9D18DC0}"/>
            </c:ext>
          </c:extLst>
        </c:ser>
        <c:ser>
          <c:idx val="1"/>
          <c:order val="1"/>
          <c:tx>
            <c:strRef>
              <c:f>Fitting!$G$7</c:f>
              <c:strCache>
                <c:ptCount val="1"/>
                <c:pt idx="0">
                  <c:v>kFitted 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Fitting!$B$8:$B$217</c:f>
              <c:numCache>
                <c:formatCode>General</c:formatCode>
                <c:ptCount val="210"/>
                <c:pt idx="0">
                  <c:v>298</c:v>
                </c:pt>
                <c:pt idx="1">
                  <c:v>298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  <c:pt idx="11">
                  <c:v>450</c:v>
                </c:pt>
                <c:pt idx="12">
                  <c:v>475</c:v>
                </c:pt>
                <c:pt idx="13">
                  <c:v>500</c:v>
                </c:pt>
                <c:pt idx="14">
                  <c:v>525</c:v>
                </c:pt>
                <c:pt idx="15">
                  <c:v>530</c:v>
                </c:pt>
              </c:numCache>
            </c:numRef>
          </c:xVal>
          <c:yVal>
            <c:numRef>
              <c:f>Fitting!$G$8:$G$217</c:f>
              <c:numCache>
                <c:formatCode>0.00E+00</c:formatCode>
                <c:ptCount val="210"/>
                <c:pt idx="0">
                  <c:v>36156255159393.359</c:v>
                </c:pt>
                <c:pt idx="1">
                  <c:v>36156255159393.359</c:v>
                </c:pt>
                <c:pt idx="2">
                  <c:v>36156255159393.359</c:v>
                </c:pt>
                <c:pt idx="3">
                  <c:v>36156255159393.359</c:v>
                </c:pt>
                <c:pt idx="4">
                  <c:v>36156255159393.359</c:v>
                </c:pt>
                <c:pt idx="5">
                  <c:v>35902948461213.516</c:v>
                </c:pt>
                <c:pt idx="6">
                  <c:v>33177371571662.023</c:v>
                </c:pt>
                <c:pt idx="7">
                  <c:v>31088863382117.223</c:v>
                </c:pt>
                <c:pt idx="8">
                  <c:v>29453135438103.195</c:v>
                </c:pt>
                <c:pt idx="9">
                  <c:v>28149216072217.738</c:v>
                </c:pt>
                <c:pt idx="10">
                  <c:v>27094782224729.84</c:v>
                </c:pt>
                <c:pt idx="11">
                  <c:v>26232074071298.582</c:v>
                </c:pt>
                <c:pt idx="12">
                  <c:v>25519490395335.094</c:v>
                </c:pt>
                <c:pt idx="13">
                  <c:v>24926380563083.164</c:v>
                </c:pt>
                <c:pt idx="14">
                  <c:v>24429709856142.816</c:v>
                </c:pt>
                <c:pt idx="15">
                  <c:v>24340321361901.738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6-4D3D-8642-7041A9D1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6208"/>
        <c:axId val="305181056"/>
      </c:scatterChart>
      <c:valAx>
        <c:axId val="305166208"/>
        <c:scaling>
          <c:orientation val="minMax"/>
          <c:max val="2100"/>
          <c:min val="3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i="1"/>
                  <a:t>T</a:t>
                </a:r>
                <a:r>
                  <a:rPr lang="en-US" sz="1800"/>
                  <a:t> / 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81056"/>
        <c:crossesAt val="1.0000000000000004E-6"/>
        <c:crossBetween val="midCat"/>
        <c:majorUnit val="200"/>
        <c:minorUnit val="100"/>
      </c:valAx>
      <c:valAx>
        <c:axId val="305181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i="1"/>
                  <a:t>k</a:t>
                </a:r>
                <a:r>
                  <a:rPr lang="en-US" sz="1800"/>
                  <a:t> / cm</a:t>
                </a:r>
                <a:r>
                  <a:rPr lang="en-US" sz="1800" baseline="30000"/>
                  <a:t>3</a:t>
                </a:r>
                <a:r>
                  <a:rPr lang="en-US" sz="1800"/>
                  <a:t> mol</a:t>
                </a:r>
                <a:r>
                  <a:rPr lang="en-US" sz="1800" baseline="30000"/>
                  <a:t>-1</a:t>
                </a:r>
                <a:r>
                  <a:rPr lang="en-US" sz="1800"/>
                  <a:t> s</a:t>
                </a:r>
                <a:r>
                  <a:rPr lang="en-US" sz="1800" baseline="30000"/>
                  <a:t>-1</a:t>
                </a:r>
                <a:r>
                  <a:rPr lang="en-US" sz="1800"/>
                  <a:t> or s</a:t>
                </a:r>
                <a:r>
                  <a:rPr lang="en-US" sz="1800" baseline="30000"/>
                  <a:t>-1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6620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18</xdr:row>
      <xdr:rowOff>28574</xdr:rowOff>
    </xdr:from>
    <xdr:to>
      <xdr:col>25</xdr:col>
      <xdr:colOff>361950</xdr:colOff>
      <xdr:row>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0</xdr:row>
      <xdr:rowOff>95250</xdr:rowOff>
    </xdr:from>
    <xdr:to>
      <xdr:col>23</xdr:col>
      <xdr:colOff>428625</xdr:colOff>
      <xdr:row>15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096499" y="95250"/>
          <a:ext cx="7181851" cy="28765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1. Paste</a:t>
          </a:r>
          <a:r>
            <a:rPr lang="en-GB" sz="1600" baseline="0"/>
            <a:t> temperatures and rate constants into Cells B38:C38.</a:t>
          </a:r>
        </a:p>
        <a:p>
          <a:r>
            <a:rPr lang="en-GB" sz="1600" baseline="0"/>
            <a:t>2. Go to Data-&gt;Solver in your available tabs (may have to install Solver add-in)</a:t>
          </a:r>
        </a:p>
        <a:p>
          <a:r>
            <a:rPr lang="en-GB" sz="1600" baseline="0"/>
            <a:t>3. In the Solver set:</a:t>
          </a:r>
        </a:p>
        <a:p>
          <a:r>
            <a:rPr lang="en-GB" sz="1600"/>
            <a:t>    (a)</a:t>
          </a:r>
          <a:r>
            <a:rPr lang="en-GB" sz="1600" baseline="0"/>
            <a:t> </a:t>
          </a:r>
          <a:r>
            <a:rPr lang="en-GB" sz="1600"/>
            <a:t>"Set Objective" to $F$6</a:t>
          </a:r>
          <a:r>
            <a:rPr lang="en-GB" sz="1600" baseline="0"/>
            <a:t> which is the sum of the square errors (Cells F8:68)</a:t>
          </a:r>
        </a:p>
        <a:p>
          <a:r>
            <a:rPr lang="en-GB" sz="1600" baseline="0"/>
            <a:t>    (b) Fot the "To" option click "min"</a:t>
          </a:r>
        </a:p>
        <a:p>
          <a:r>
            <a:rPr lang="en-GB" sz="1600" baseline="0"/>
            <a:t>    (c) "By changing variable Cells" $B$3:$D$3</a:t>
          </a:r>
        </a:p>
        <a:p>
          <a:r>
            <a:rPr lang="en-GB" sz="1600" baseline="0"/>
            <a:t>    (d) Uncheck the "Make Unconstrained Variables Non-Negative" box</a:t>
          </a:r>
        </a:p>
        <a:p>
          <a:r>
            <a:rPr lang="en-GB" sz="1600" baseline="0"/>
            <a:t>    (e) "GRG Nonlinear" solving method should be fine.</a:t>
          </a:r>
        </a:p>
        <a:p>
          <a:r>
            <a:rPr lang="en-GB" sz="1600" baseline="0"/>
            <a:t>    (f) Click "Solve"</a:t>
          </a:r>
        </a:p>
        <a:p>
          <a:r>
            <a:rPr lang="en-GB" sz="1600" baseline="0"/>
            <a:t>4. Fitted rate parameters are printed in Cells B3:E3</a:t>
          </a:r>
        </a:p>
        <a:p>
          <a:r>
            <a:rPr lang="en-GB" sz="1600" baseline="0"/>
            <a:t>Note that temperature ranges can be expanded/contracted to suit your needs, just ensure that cells F6:F38 have their formulae updated accordingly</a:t>
          </a:r>
        </a:p>
        <a:p>
          <a:endParaRPr lang="en-GB" sz="1600" baseline="0"/>
        </a:p>
        <a:p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268"/>
  <sheetViews>
    <sheetView tabSelected="1" zoomScale="85" zoomScaleNormal="85" workbookViewId="0">
      <selection activeCell="E28" sqref="E28"/>
    </sheetView>
  </sheetViews>
  <sheetFormatPr defaultColWidth="9.109375" defaultRowHeight="14.4" x14ac:dyDescent="0.25"/>
  <cols>
    <col min="1" max="1" width="9.109375" style="2"/>
    <col min="2" max="2" width="8.6640625" style="2" customWidth="1"/>
    <col min="3" max="3" width="10.109375" style="2" customWidth="1"/>
    <col min="4" max="4" width="16.21875" style="2" customWidth="1"/>
    <col min="5" max="5" width="14.77734375" style="2" customWidth="1"/>
    <col min="6" max="6" width="9.6640625" style="2" bestFit="1" customWidth="1"/>
    <col min="7" max="7" width="16.77734375" style="2" bestFit="1" customWidth="1"/>
    <col min="8" max="8" width="11.21875" style="2" customWidth="1"/>
    <col min="9" max="9" width="9.44140625" style="2" bestFit="1" customWidth="1"/>
    <col min="10" max="10" width="11.6640625" style="2" bestFit="1" customWidth="1"/>
    <col min="11" max="11" width="8.44140625" style="2" bestFit="1" customWidth="1"/>
    <col min="12" max="12" width="10.44140625" style="2" bestFit="1" customWidth="1"/>
    <col min="13" max="23" width="8.6640625" style="2" bestFit="1" customWidth="1"/>
    <col min="24" max="16384" width="9.109375" style="2"/>
  </cols>
  <sheetData>
    <row r="1" spans="2:23" ht="15.6" x14ac:dyDescent="0.25">
      <c r="B1" s="29" t="s">
        <v>2</v>
      </c>
      <c r="C1" s="30"/>
      <c r="D1" s="31"/>
      <c r="E1" s="32" t="s">
        <v>15</v>
      </c>
      <c r="F1" s="33"/>
      <c r="G1" s="3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9.2" x14ac:dyDescent="0.25">
      <c r="B2" s="8" t="s">
        <v>4</v>
      </c>
      <c r="C2" s="9" t="s">
        <v>1</v>
      </c>
      <c r="D2" s="25" t="s">
        <v>5</v>
      </c>
      <c r="E2" s="22" t="s">
        <v>0</v>
      </c>
      <c r="F2" s="23" t="s">
        <v>1</v>
      </c>
      <c r="G2" s="24" t="s">
        <v>14</v>
      </c>
      <c r="H2" s="1"/>
    </row>
    <row r="3" spans="2:23" ht="15" thickBot="1" x14ac:dyDescent="0.3">
      <c r="B3" s="6">
        <v>26.930750328375034</v>
      </c>
      <c r="C3" s="7">
        <v>0.48258594365008156</v>
      </c>
      <c r="D3" s="5">
        <v>-458.55748848220099</v>
      </c>
      <c r="E3" s="26">
        <f>EXP(B3)</f>
        <v>496450852876.52325</v>
      </c>
      <c r="F3" s="27">
        <f>C3</f>
        <v>0.48258594365008156</v>
      </c>
      <c r="G3" s="28">
        <f>D3*1.9872</f>
        <v>-911.2454411118299</v>
      </c>
      <c r="H3" s="21"/>
      <c r="I3" s="21"/>
    </row>
    <row r="4" spans="2:23" ht="15" thickBot="1" x14ac:dyDescent="0.3"/>
    <row r="5" spans="2:23" ht="16.2" thickBot="1" x14ac:dyDescent="0.3">
      <c r="B5" s="38" t="s">
        <v>13</v>
      </c>
      <c r="C5" s="39"/>
      <c r="D5" s="35" t="s">
        <v>11</v>
      </c>
      <c r="E5" s="36"/>
      <c r="F5" s="37"/>
      <c r="G5" s="38" t="s">
        <v>12</v>
      </c>
      <c r="H5" s="39"/>
    </row>
    <row r="6" spans="2:23" ht="18" x14ac:dyDescent="0.25">
      <c r="B6" s="15"/>
      <c r="C6" s="18"/>
      <c r="D6" s="17"/>
      <c r="E6" s="16" t="s">
        <v>6</v>
      </c>
      <c r="F6" s="19">
        <f>SUM(F8:F84)</f>
        <v>0.15363619119400462</v>
      </c>
      <c r="G6" s="15"/>
      <c r="H6" s="18"/>
    </row>
    <row r="7" spans="2:23" ht="19.8" thickBot="1" x14ac:dyDescent="0.3">
      <c r="B7" s="13" t="s">
        <v>7</v>
      </c>
      <c r="C7" s="14" t="s">
        <v>8</v>
      </c>
      <c r="D7" s="12" t="s">
        <v>16</v>
      </c>
      <c r="E7" s="10" t="s">
        <v>17</v>
      </c>
      <c r="F7" s="11" t="s">
        <v>9</v>
      </c>
      <c r="G7" s="13" t="s">
        <v>10</v>
      </c>
      <c r="H7" s="14" t="s">
        <v>3</v>
      </c>
    </row>
    <row r="8" spans="2:23" ht="15" thickTop="1" x14ac:dyDescent="0.25">
      <c r="B8">
        <v>298</v>
      </c>
      <c r="C8">
        <v>27103500000000</v>
      </c>
      <c r="D8" s="3">
        <f>(LN(C8))/LN(10)</f>
        <v>13.433025376945924</v>
      </c>
      <c r="E8" s="3">
        <f>($B$3+$C$3*LN(B8)-($D$3/B8))/LN(10)</f>
        <v>13.558183442604417</v>
      </c>
      <c r="F8" s="3">
        <f>(D8-E8)^2</f>
        <v>1.5664541399375582E-2</v>
      </c>
      <c r="G8" s="20">
        <f>10^(E8)</f>
        <v>36156255159393.359</v>
      </c>
      <c r="H8" s="4">
        <f>100*(C8-G8)/C8</f>
        <v>-33.400686846323758</v>
      </c>
      <c r="I8" s="1"/>
    </row>
    <row r="9" spans="2:23" x14ac:dyDescent="0.25">
      <c r="B9">
        <v>298</v>
      </c>
      <c r="C9">
        <v>27103500000000</v>
      </c>
      <c r="D9" s="3">
        <f t="shared" ref="D9:D46" si="0">(LN(C9))/LN(10)</f>
        <v>13.433025376945924</v>
      </c>
      <c r="E9" s="3">
        <f>($B$3+$C$3*LN(B9)-($D$3/B9))/LN(10)</f>
        <v>13.558183442604417</v>
      </c>
      <c r="F9" s="3">
        <f t="shared" ref="F9:F17" si="1">(D9-E9)^2</f>
        <v>1.5664541399375582E-2</v>
      </c>
      <c r="G9" s="20">
        <f t="shared" ref="G9:G17" si="2">10^(E9)</f>
        <v>36156255159393.359</v>
      </c>
      <c r="H9" s="4">
        <f>100*(C9-G9)/C9</f>
        <v>-33.400686846323758</v>
      </c>
      <c r="I9" s="1"/>
      <c r="L9" s="1"/>
    </row>
    <row r="10" spans="2:23" x14ac:dyDescent="0.25">
      <c r="B10">
        <v>298</v>
      </c>
      <c r="C10">
        <v>36077800000000</v>
      </c>
      <c r="D10" s="3">
        <f t="shared" si="0"/>
        <v>13.557240046691664</v>
      </c>
      <c r="E10" s="3">
        <f>($B$3+$C$3*LN(B10)-($D$3/B10))/LN(10)</f>
        <v>13.558183442604417</v>
      </c>
      <c r="F10" s="3">
        <f t="shared" si="1"/>
        <v>8.899958481985382E-7</v>
      </c>
      <c r="G10" s="20">
        <f t="shared" si="2"/>
        <v>36156255159393.359</v>
      </c>
      <c r="H10" s="4">
        <f>100*(C10-G10)/C10</f>
        <v>-0.21746104084328693</v>
      </c>
      <c r="I10" s="1"/>
      <c r="L10" s="21"/>
    </row>
    <row r="11" spans="2:23" x14ac:dyDescent="0.25">
      <c r="B11">
        <v>298</v>
      </c>
      <c r="C11">
        <v>36077800000000</v>
      </c>
      <c r="D11" s="3">
        <f t="shared" si="0"/>
        <v>13.557240046691664</v>
      </c>
      <c r="E11" s="3">
        <f>($B$3+$C$3*LN(B11)-($D$3/B11))/LN(10)</f>
        <v>13.558183442604417</v>
      </c>
      <c r="F11" s="3">
        <f t="shared" si="1"/>
        <v>8.899958481985382E-7</v>
      </c>
      <c r="G11" s="20">
        <f t="shared" si="2"/>
        <v>36156255159393.359</v>
      </c>
      <c r="H11" s="4">
        <f t="shared" ref="H11:H46" si="3">100*(C11-G11)/C11</f>
        <v>-0.21746104084328693</v>
      </c>
      <c r="I11" s="1"/>
    </row>
    <row r="12" spans="2:23" x14ac:dyDescent="0.25">
      <c r="B12">
        <v>298</v>
      </c>
      <c r="C12">
        <v>54742983268868.719</v>
      </c>
      <c r="D12" s="3">
        <f t="shared" si="0"/>
        <v>13.738328460993433</v>
      </c>
      <c r="E12" s="3">
        <f>($B$3+$C$3*LN(B12)-($D$3/B12))/LN(10)</f>
        <v>13.558183442604417</v>
      </c>
      <c r="F12" s="3">
        <f t="shared" si="1"/>
        <v>3.2452227650378945E-2</v>
      </c>
      <c r="G12" s="20">
        <f t="shared" si="2"/>
        <v>36156255159393.359</v>
      </c>
      <c r="H12" s="4">
        <f t="shared" si="3"/>
        <v>33.952713205612369</v>
      </c>
      <c r="I12" s="1"/>
    </row>
    <row r="13" spans="2:23" x14ac:dyDescent="0.25">
      <c r="B13">
        <v>300</v>
      </c>
      <c r="C13">
        <v>53880740067068.297</v>
      </c>
      <c r="D13" s="3">
        <f t="shared" si="0"/>
        <v>13.73143355224836</v>
      </c>
      <c r="E13" s="3">
        <f t="shared" ref="E13:E46" si="4">($B$3+$C$3*LN(B13)-($D$3/B13))/LN(10)</f>
        <v>13.555130115649471</v>
      </c>
      <c r="F13" s="3">
        <f t="shared" si="1"/>
        <v>3.1082901756578601E-2</v>
      </c>
      <c r="G13" s="20">
        <f t="shared" si="2"/>
        <v>35902948461213.516</v>
      </c>
      <c r="H13" s="4">
        <f t="shared" si="3"/>
        <v>33.365895834906574</v>
      </c>
      <c r="I13" s="1"/>
    </row>
    <row r="14" spans="2:23" x14ac:dyDescent="0.25">
      <c r="B14">
        <v>325</v>
      </c>
      <c r="C14">
        <v>44916643017514.148</v>
      </c>
      <c r="D14" s="3">
        <f t="shared" si="0"/>
        <v>13.652407290477907</v>
      </c>
      <c r="E14" s="3">
        <f>($B$3+$C$3*LN(B14)-($D$3/B14))/LN(10)</f>
        <v>13.520841976711266</v>
      </c>
      <c r="F14" s="3">
        <f t="shared" si="1"/>
        <v>1.7309431786514767E-2</v>
      </c>
      <c r="G14" s="20">
        <f t="shared" si="2"/>
        <v>33177371571662.023</v>
      </c>
      <c r="H14" s="4">
        <f t="shared" si="3"/>
        <v>26.135683027947309</v>
      </c>
      <c r="I14" s="1"/>
    </row>
    <row r="15" spans="2:23" x14ac:dyDescent="0.25">
      <c r="B15">
        <v>350</v>
      </c>
      <c r="C15">
        <v>38430009752329.492</v>
      </c>
      <c r="D15" s="3">
        <f>(LN(C15))/LN(10)</f>
        <v>13.584670494674661</v>
      </c>
      <c r="E15" s="3">
        <f t="shared" si="4"/>
        <v>13.492604844400926</v>
      </c>
      <c r="F15" s="3">
        <f t="shared" si="1"/>
        <v>8.4760839603257084E-3</v>
      </c>
      <c r="G15" s="20">
        <f t="shared" si="2"/>
        <v>31088863382117.223</v>
      </c>
      <c r="H15" s="4">
        <f t="shared" si="3"/>
        <v>19.102639883580242</v>
      </c>
      <c r="I15" s="1"/>
    </row>
    <row r="16" spans="2:23" x14ac:dyDescent="0.25">
      <c r="B16">
        <v>375</v>
      </c>
      <c r="C16">
        <v>33571076806067.32</v>
      </c>
      <c r="D16" s="3">
        <f t="shared" si="0"/>
        <v>13.52596527164518</v>
      </c>
      <c r="E16" s="3">
        <f t="shared" si="4"/>
        <v>13.469131534470618</v>
      </c>
      <c r="F16" s="3">
        <f t="shared" si="1"/>
        <v>3.2300736812272378E-3</v>
      </c>
      <c r="G16" s="20">
        <f t="shared" si="2"/>
        <v>29453135438103.195</v>
      </c>
      <c r="H16" s="4">
        <f t="shared" si="3"/>
        <v>12.266336858220429</v>
      </c>
      <c r="I16" s="1"/>
    </row>
    <row r="17" spans="2:29" x14ac:dyDescent="0.25">
      <c r="B17">
        <v>400</v>
      </c>
      <c r="C17">
        <v>29826218940829.781</v>
      </c>
      <c r="D17" s="3">
        <f t="shared" si="0"/>
        <v>13.474598201494386</v>
      </c>
      <c r="E17" s="3">
        <f>($B$3+$C$3*LN(B17)-($D$3/B17))/LN(10)</f>
        <v>13.449466304684675</v>
      </c>
      <c r="F17" s="3">
        <f t="shared" si="1"/>
        <v>6.3161223725395957E-4</v>
      </c>
      <c r="G17" s="20">
        <f t="shared" si="2"/>
        <v>28149216072217.738</v>
      </c>
      <c r="H17" s="4">
        <f t="shared" si="3"/>
        <v>5.6225794893376717</v>
      </c>
      <c r="I17" s="1"/>
      <c r="AC17" s="2" t="s">
        <v>18</v>
      </c>
    </row>
    <row r="18" spans="2:29" x14ac:dyDescent="0.25">
      <c r="B18">
        <v>425</v>
      </c>
      <c r="C18">
        <v>26870411419076.621</v>
      </c>
      <c r="D18" s="3">
        <f t="shared" si="0"/>
        <v>13.429274316067213</v>
      </c>
      <c r="E18" s="3">
        <f t="shared" si="4"/>
        <v>13.432885664705182</v>
      </c>
      <c r="F18" s="3">
        <f t="shared" ref="F18:F46" si="5">(D18-E18)^2</f>
        <v>1.304183898496354E-5</v>
      </c>
      <c r="G18" s="20">
        <f t="shared" ref="G18:G24" si="6">10^(E18)</f>
        <v>27094782224729.84</v>
      </c>
      <c r="H18" s="4">
        <f t="shared" si="3"/>
        <v>-0.83501068202449225</v>
      </c>
      <c r="I18" s="1"/>
    </row>
    <row r="19" spans="2:29" x14ac:dyDescent="0.25">
      <c r="B19">
        <v>450</v>
      </c>
      <c r="C19">
        <v>24489866512379.488</v>
      </c>
      <c r="D19" s="3">
        <f t="shared" si="0"/>
        <v>13.388986417909727</v>
      </c>
      <c r="E19" s="3">
        <f t="shared" si="4"/>
        <v>13.418832629976908</v>
      </c>
      <c r="F19" s="3">
        <f t="shared" si="5"/>
        <v>8.9079637475912544E-4</v>
      </c>
      <c r="G19" s="20">
        <f t="shared" si="6"/>
        <v>26232074071298.582</v>
      </c>
      <c r="H19" s="4">
        <f t="shared" si="3"/>
        <v>-7.1139936922008857</v>
      </c>
      <c r="I19" s="1"/>
    </row>
    <row r="20" spans="2:29" x14ac:dyDescent="0.25">
      <c r="B20">
        <v>475</v>
      </c>
      <c r="C20">
        <v>22539244315035.07</v>
      </c>
      <c r="D20" s="3">
        <f t="shared" si="0"/>
        <v>13.352939351137239</v>
      </c>
      <c r="E20" s="3">
        <f t="shared" si="4"/>
        <v>13.406871997607757</v>
      </c>
      <c r="F20" s="3">
        <f t="shared" si="5"/>
        <v>2.9087303553138404E-3</v>
      </c>
      <c r="G20" s="20">
        <f t="shared" si="6"/>
        <v>25519490395335.094</v>
      </c>
      <c r="H20" s="4">
        <f t="shared" si="3"/>
        <v>-13.222475601420298</v>
      </c>
      <c r="I20" s="1"/>
    </row>
    <row r="21" spans="2:29" x14ac:dyDescent="0.25">
      <c r="B21">
        <v>500</v>
      </c>
      <c r="C21">
        <v>20916884150366.371</v>
      </c>
      <c r="D21" s="3">
        <f t="shared" si="0"/>
        <v>13.320496991042001</v>
      </c>
      <c r="E21" s="3">
        <f>($B$3+$C$3*LN(B21)-($D$3/B21))/LN(10)</f>
        <v>13.396659221319693</v>
      </c>
      <c r="F21" s="3">
        <f t="shared" si="5"/>
        <v>5.8006853208721976E-3</v>
      </c>
      <c r="G21" s="20">
        <f t="shared" si="6"/>
        <v>24926380563083.164</v>
      </c>
      <c r="H21" s="4">
        <f t="shared" si="3"/>
        <v>-19.168707843355172</v>
      </c>
      <c r="I21" s="1"/>
    </row>
    <row r="22" spans="2:29" x14ac:dyDescent="0.25">
      <c r="B22">
        <v>525</v>
      </c>
      <c r="C22">
        <v>19549892764070</v>
      </c>
      <c r="D22" s="3">
        <f t="shared" si="0"/>
        <v>13.29114437952726</v>
      </c>
      <c r="E22" s="3">
        <f>($B$3+$C$3*LN(B22)-($D$3/B22))/LN(10)</f>
        <v>13.387918309027286</v>
      </c>
      <c r="F22" s="3">
        <f t="shared" si="5"/>
        <v>9.3651934308760128E-3</v>
      </c>
      <c r="G22" s="20">
        <f t="shared" si="6"/>
        <v>24429709856142.816</v>
      </c>
      <c r="H22" s="4">
        <f t="shared" si="3"/>
        <v>-24.960838153758292</v>
      </c>
      <c r="I22" s="1"/>
    </row>
    <row r="23" spans="2:29" x14ac:dyDescent="0.25">
      <c r="B23">
        <v>530</v>
      </c>
      <c r="C23">
        <v>19302170652245.16</v>
      </c>
      <c r="D23" s="3">
        <f t="shared" si="0"/>
        <v>13.285606150939575</v>
      </c>
      <c r="E23" s="3">
        <f>($B$3+$C$3*LN(B23)-($D$3/B23))/LN(10)</f>
        <v>13.386326307861969</v>
      </c>
      <c r="F23" s="3">
        <f t="shared" si="5"/>
        <v>1.0144550010471695E-2</v>
      </c>
      <c r="G23" s="20">
        <f t="shared" si="6"/>
        <v>24340321361901.738</v>
      </c>
      <c r="H23" s="4">
        <f t="shared" si="3"/>
        <v>-26.101472214838999</v>
      </c>
      <c r="I23" s="1"/>
    </row>
    <row r="24" spans="2:29" x14ac:dyDescent="0.25">
      <c r="B24"/>
      <c r="C24"/>
      <c r="D24" s="3"/>
      <c r="E24" s="3"/>
      <c r="F24" s="3"/>
      <c r="G24" s="20"/>
      <c r="H24" s="4"/>
      <c r="I24" s="1"/>
    </row>
    <row r="25" spans="2:29" x14ac:dyDescent="0.25">
      <c r="B25"/>
      <c r="C25"/>
      <c r="D25" s="3"/>
      <c r="E25" s="3"/>
      <c r="F25" s="3"/>
      <c r="G25" s="20"/>
      <c r="H25" s="4"/>
    </row>
    <row r="26" spans="2:29" x14ac:dyDescent="0.25">
      <c r="B26"/>
      <c r="C26"/>
      <c r="D26" s="3"/>
      <c r="E26" s="3"/>
      <c r="F26" s="3"/>
      <c r="G26" s="20"/>
      <c r="H26" s="4"/>
    </row>
    <row r="27" spans="2:29" x14ac:dyDescent="0.25">
      <c r="B27"/>
      <c r="C27"/>
      <c r="D27" s="3"/>
      <c r="E27" s="3"/>
      <c r="F27" s="3"/>
      <c r="G27" s="20"/>
      <c r="H27" s="4"/>
    </row>
    <row r="28" spans="2:29" x14ac:dyDescent="0.25">
      <c r="B28"/>
      <c r="C28"/>
      <c r="D28" s="3"/>
      <c r="E28" s="3"/>
      <c r="F28" s="3"/>
      <c r="G28" s="20"/>
      <c r="H28" s="4"/>
    </row>
    <row r="29" spans="2:29" x14ac:dyDescent="0.25">
      <c r="B29"/>
      <c r="C29"/>
      <c r="D29" s="3"/>
      <c r="E29" s="3"/>
      <c r="F29" s="3"/>
      <c r="G29" s="20"/>
      <c r="H29" s="4"/>
    </row>
    <row r="30" spans="2:29" x14ac:dyDescent="0.25">
      <c r="B30"/>
      <c r="C30"/>
      <c r="D30" s="3"/>
      <c r="E30" s="3"/>
      <c r="F30" s="3"/>
      <c r="G30" s="20"/>
      <c r="H30" s="4"/>
    </row>
    <row r="31" spans="2:29" x14ac:dyDescent="0.25">
      <c r="B31"/>
      <c r="C31"/>
      <c r="D31" s="3"/>
      <c r="E31" s="3"/>
      <c r="F31" s="3"/>
      <c r="G31" s="20"/>
      <c r="H31" s="4"/>
    </row>
    <row r="32" spans="2:29" x14ac:dyDescent="0.25">
      <c r="B32"/>
      <c r="C32"/>
      <c r="D32" s="3"/>
      <c r="E32" s="3"/>
      <c r="F32" s="3"/>
      <c r="G32" s="20"/>
      <c r="H32" s="4"/>
    </row>
    <row r="33" spans="2:8" x14ac:dyDescent="0.25">
      <c r="B33"/>
      <c r="C33"/>
      <c r="D33" s="3"/>
      <c r="E33" s="3"/>
      <c r="F33" s="3"/>
      <c r="G33" s="20"/>
      <c r="H33" s="4"/>
    </row>
    <row r="34" spans="2:8" x14ac:dyDescent="0.25">
      <c r="B34"/>
      <c r="C34"/>
      <c r="D34" s="3"/>
      <c r="E34" s="3"/>
      <c r="F34" s="3"/>
      <c r="G34" s="20"/>
      <c r="H34" s="4"/>
    </row>
    <row r="35" spans="2:8" x14ac:dyDescent="0.25">
      <c r="B35"/>
      <c r="C35"/>
      <c r="D35" s="3"/>
      <c r="E35" s="3"/>
      <c r="F35" s="3"/>
      <c r="G35" s="20"/>
      <c r="H35" s="4"/>
    </row>
    <row r="36" spans="2:8" x14ac:dyDescent="0.25">
      <c r="B36"/>
      <c r="C36"/>
      <c r="D36" s="3"/>
      <c r="E36" s="3"/>
      <c r="F36" s="3"/>
      <c r="G36" s="20"/>
      <c r="H36" s="4"/>
    </row>
    <row r="37" spans="2:8" x14ac:dyDescent="0.25">
      <c r="B37"/>
      <c r="C37"/>
      <c r="D37" s="3"/>
      <c r="E37" s="3"/>
      <c r="F37" s="3"/>
      <c r="G37" s="20"/>
      <c r="H37" s="4"/>
    </row>
    <row r="38" spans="2:8" x14ac:dyDescent="0.25">
      <c r="B38"/>
      <c r="C38"/>
      <c r="D38" s="3"/>
      <c r="E38" s="3"/>
      <c r="F38" s="3"/>
      <c r="G38" s="20"/>
      <c r="H38" s="4"/>
    </row>
    <row r="39" spans="2:8" x14ac:dyDescent="0.25">
      <c r="B39"/>
      <c r="C39"/>
      <c r="D39" s="3"/>
      <c r="E39" s="3"/>
      <c r="F39" s="3"/>
      <c r="G39" s="20"/>
      <c r="H39" s="4"/>
    </row>
    <row r="40" spans="2:8" x14ac:dyDescent="0.25">
      <c r="B40"/>
      <c r="C40"/>
      <c r="D40" s="3"/>
      <c r="E40" s="3"/>
      <c r="F40" s="3"/>
      <c r="G40" s="20"/>
      <c r="H40" s="4"/>
    </row>
    <row r="41" spans="2:8" x14ac:dyDescent="0.25">
      <c r="B41"/>
      <c r="C41"/>
      <c r="D41" s="3"/>
      <c r="E41" s="3"/>
      <c r="F41" s="3"/>
      <c r="G41" s="20"/>
      <c r="H41" s="4"/>
    </row>
    <row r="42" spans="2:8" x14ac:dyDescent="0.25">
      <c r="B42"/>
      <c r="C42"/>
      <c r="D42" s="3"/>
      <c r="E42" s="3"/>
      <c r="F42" s="3"/>
      <c r="G42" s="20"/>
      <c r="H42" s="4"/>
    </row>
    <row r="43" spans="2:8" x14ac:dyDescent="0.25">
      <c r="B43"/>
      <c r="C43"/>
      <c r="D43" s="3"/>
      <c r="E43" s="3"/>
      <c r="F43" s="3"/>
      <c r="G43" s="20"/>
      <c r="H43" s="4"/>
    </row>
    <row r="44" spans="2:8" x14ac:dyDescent="0.25">
      <c r="B44"/>
      <c r="C44"/>
      <c r="D44" s="3"/>
      <c r="E44" s="3"/>
      <c r="F44" s="3"/>
      <c r="G44" s="20"/>
      <c r="H44" s="4"/>
    </row>
    <row r="45" spans="2:8" x14ac:dyDescent="0.25">
      <c r="B45"/>
      <c r="C45"/>
      <c r="D45" s="3"/>
      <c r="E45" s="3"/>
      <c r="F45" s="3"/>
      <c r="G45" s="20"/>
      <c r="H45" s="4"/>
    </row>
    <row r="46" spans="2:8" x14ac:dyDescent="0.25">
      <c r="B46"/>
      <c r="C46"/>
      <c r="D46" s="3"/>
      <c r="E46" s="3"/>
      <c r="F46" s="3"/>
      <c r="G46" s="20"/>
      <c r="H46" s="4"/>
    </row>
    <row r="47" spans="2:8" x14ac:dyDescent="0.25">
      <c r="B47"/>
      <c r="C47"/>
      <c r="D47" s="3"/>
      <c r="E47" s="3"/>
      <c r="F47" s="3"/>
      <c r="G47" s="20"/>
      <c r="H47" s="4"/>
    </row>
    <row r="48" spans="2:8" x14ac:dyDescent="0.25">
      <c r="B48"/>
      <c r="C48"/>
      <c r="D48" s="3"/>
      <c r="E48" s="3"/>
      <c r="F48" s="3"/>
      <c r="G48" s="20"/>
      <c r="H48" s="4"/>
    </row>
    <row r="49" spans="2:8" x14ac:dyDescent="0.25">
      <c r="B49"/>
      <c r="C49"/>
      <c r="D49" s="3"/>
      <c r="E49" s="3"/>
      <c r="F49" s="3"/>
      <c r="G49" s="20"/>
      <c r="H49" s="4"/>
    </row>
    <row r="50" spans="2:8" x14ac:dyDescent="0.25">
      <c r="B50"/>
      <c r="C50"/>
      <c r="D50" s="3"/>
      <c r="E50" s="3"/>
      <c r="F50" s="3"/>
      <c r="G50" s="20"/>
      <c r="H50" s="4"/>
    </row>
    <row r="51" spans="2:8" x14ac:dyDescent="0.25">
      <c r="B51"/>
      <c r="C51"/>
      <c r="D51" s="3"/>
      <c r="E51" s="3"/>
      <c r="F51" s="3"/>
      <c r="G51" s="20"/>
      <c r="H51" s="4"/>
    </row>
    <row r="52" spans="2:8" x14ac:dyDescent="0.25">
      <c r="B52"/>
      <c r="C52"/>
      <c r="D52" s="3"/>
      <c r="E52" s="3"/>
      <c r="F52" s="3"/>
      <c r="G52" s="20"/>
      <c r="H52" s="4"/>
    </row>
    <row r="53" spans="2:8" x14ac:dyDescent="0.25">
      <c r="B53"/>
      <c r="C53"/>
      <c r="D53" s="3"/>
      <c r="E53" s="3"/>
      <c r="F53" s="3"/>
      <c r="G53" s="20"/>
      <c r="H53" s="4"/>
    </row>
    <row r="54" spans="2:8" x14ac:dyDescent="0.25">
      <c r="B54"/>
      <c r="C54"/>
      <c r="D54" s="3"/>
      <c r="E54" s="3"/>
      <c r="F54" s="3"/>
      <c r="G54" s="20"/>
      <c r="H54" s="4"/>
    </row>
    <row r="55" spans="2:8" x14ac:dyDescent="0.25">
      <c r="B55"/>
      <c r="C55"/>
      <c r="D55" s="3"/>
      <c r="E55" s="3"/>
      <c r="F55" s="3"/>
      <c r="G55" s="20"/>
      <c r="H55" s="4"/>
    </row>
    <row r="56" spans="2:8" x14ac:dyDescent="0.25">
      <c r="B56"/>
      <c r="C56"/>
      <c r="D56" s="3"/>
      <c r="E56" s="3"/>
      <c r="F56" s="3"/>
      <c r="G56" s="20"/>
      <c r="H56" s="4"/>
    </row>
    <row r="57" spans="2:8" x14ac:dyDescent="0.25">
      <c r="B57"/>
      <c r="C57"/>
      <c r="D57" s="3"/>
      <c r="E57" s="3"/>
      <c r="F57" s="3"/>
      <c r="G57" s="20"/>
      <c r="H57" s="4"/>
    </row>
    <row r="58" spans="2:8" x14ac:dyDescent="0.25">
      <c r="B58"/>
      <c r="C58"/>
      <c r="D58" s="3"/>
      <c r="E58" s="3"/>
      <c r="F58" s="3"/>
      <c r="G58" s="20"/>
      <c r="H58" s="4"/>
    </row>
    <row r="59" spans="2:8" x14ac:dyDescent="0.25">
      <c r="B59"/>
      <c r="C59"/>
      <c r="D59" s="3"/>
      <c r="E59" s="3"/>
      <c r="F59" s="3"/>
      <c r="G59" s="20"/>
      <c r="H59" s="4"/>
    </row>
    <row r="60" spans="2:8" x14ac:dyDescent="0.25">
      <c r="B60"/>
      <c r="C60"/>
      <c r="D60" s="3"/>
      <c r="E60" s="3"/>
      <c r="F60" s="3"/>
      <c r="G60" s="20"/>
      <c r="H60" s="4"/>
    </row>
    <row r="61" spans="2:8" x14ac:dyDescent="0.25">
      <c r="B61"/>
      <c r="C61"/>
      <c r="D61" s="3"/>
      <c r="E61" s="3"/>
      <c r="F61" s="3"/>
      <c r="G61" s="20"/>
      <c r="H61" s="4"/>
    </row>
    <row r="62" spans="2:8" x14ac:dyDescent="0.25">
      <c r="B62"/>
      <c r="C62"/>
      <c r="D62" s="3"/>
      <c r="E62" s="3"/>
      <c r="F62" s="3"/>
      <c r="G62" s="20"/>
      <c r="H62" s="4"/>
    </row>
    <row r="63" spans="2:8" x14ac:dyDescent="0.25">
      <c r="B63"/>
      <c r="C63"/>
      <c r="D63" s="3"/>
      <c r="E63" s="3"/>
      <c r="F63" s="3"/>
      <c r="G63" s="20"/>
      <c r="H63" s="4"/>
    </row>
    <row r="64" spans="2:8" x14ac:dyDescent="0.25">
      <c r="B64"/>
      <c r="C64"/>
      <c r="D64" s="3"/>
      <c r="E64" s="3"/>
      <c r="F64" s="3"/>
      <c r="G64" s="20"/>
      <c r="H64" s="4"/>
    </row>
    <row r="65" spans="2:8" x14ac:dyDescent="0.25">
      <c r="B65"/>
      <c r="C65"/>
      <c r="D65" s="3"/>
      <c r="E65" s="3"/>
      <c r="F65" s="3"/>
      <c r="G65" s="20"/>
      <c r="H65" s="4"/>
    </row>
    <row r="66" spans="2:8" x14ac:dyDescent="0.25">
      <c r="B66"/>
      <c r="C66"/>
      <c r="D66" s="3"/>
      <c r="E66" s="3"/>
      <c r="F66" s="3"/>
      <c r="G66" s="20"/>
      <c r="H66" s="4"/>
    </row>
    <row r="67" spans="2:8" x14ac:dyDescent="0.25">
      <c r="B67"/>
      <c r="C67"/>
      <c r="D67" s="3"/>
      <c r="E67" s="3"/>
      <c r="F67" s="3"/>
      <c r="G67" s="20"/>
      <c r="H67" s="4"/>
    </row>
    <row r="68" spans="2:8" x14ac:dyDescent="0.25">
      <c r="B68"/>
      <c r="C68"/>
      <c r="D68" s="3"/>
      <c r="E68" s="3"/>
      <c r="F68" s="3"/>
      <c r="G68" s="20"/>
      <c r="H68" s="4"/>
    </row>
    <row r="69" spans="2:8" x14ac:dyDescent="0.25">
      <c r="B69"/>
      <c r="C69"/>
      <c r="D69" s="3"/>
      <c r="E69" s="3"/>
      <c r="F69" s="3"/>
      <c r="G69" s="20"/>
      <c r="H69" s="4"/>
    </row>
    <row r="70" spans="2:8" x14ac:dyDescent="0.25">
      <c r="B70"/>
      <c r="C70"/>
      <c r="D70" s="3"/>
      <c r="E70" s="3"/>
      <c r="F70" s="3"/>
      <c r="G70" s="20"/>
      <c r="H70" s="4"/>
    </row>
    <row r="71" spans="2:8" x14ac:dyDescent="0.25">
      <c r="B71"/>
      <c r="C71"/>
      <c r="D71" s="3"/>
      <c r="E71" s="3"/>
      <c r="F71" s="3"/>
      <c r="G71" s="20"/>
      <c r="H71" s="4"/>
    </row>
    <row r="72" spans="2:8" x14ac:dyDescent="0.25">
      <c r="B72"/>
      <c r="C72"/>
      <c r="D72" s="3"/>
      <c r="E72" s="3"/>
      <c r="F72" s="3"/>
      <c r="G72" s="20"/>
      <c r="H72" s="4"/>
    </row>
    <row r="73" spans="2:8" x14ac:dyDescent="0.25">
      <c r="B73"/>
      <c r="C73"/>
      <c r="D73" s="3"/>
      <c r="E73" s="3"/>
      <c r="F73" s="3"/>
      <c r="G73" s="20"/>
      <c r="H73" s="4"/>
    </row>
    <row r="74" spans="2:8" x14ac:dyDescent="0.25">
      <c r="B74"/>
      <c r="C74"/>
      <c r="D74" s="3"/>
      <c r="E74" s="3"/>
      <c r="F74" s="3"/>
      <c r="G74" s="20"/>
      <c r="H74" s="4"/>
    </row>
    <row r="75" spans="2:8" x14ac:dyDescent="0.25">
      <c r="B75"/>
      <c r="C75"/>
      <c r="D75" s="3"/>
      <c r="E75" s="3"/>
      <c r="F75" s="3"/>
      <c r="G75" s="20"/>
      <c r="H75" s="4"/>
    </row>
    <row r="76" spans="2:8" x14ac:dyDescent="0.25">
      <c r="B76"/>
      <c r="C76"/>
      <c r="D76" s="3"/>
      <c r="E76" s="3"/>
      <c r="F76" s="3"/>
      <c r="G76" s="20"/>
      <c r="H76" s="4"/>
    </row>
    <row r="77" spans="2:8" x14ac:dyDescent="0.25">
      <c r="B77"/>
      <c r="C77"/>
      <c r="D77" s="3"/>
      <c r="E77" s="3"/>
      <c r="F77" s="3"/>
      <c r="G77" s="20"/>
      <c r="H77" s="4"/>
    </row>
    <row r="78" spans="2:8" x14ac:dyDescent="0.25">
      <c r="B78"/>
      <c r="C78"/>
      <c r="D78" s="3"/>
      <c r="E78" s="3"/>
      <c r="F78" s="3"/>
      <c r="G78" s="20"/>
      <c r="H78" s="4"/>
    </row>
    <row r="79" spans="2:8" x14ac:dyDescent="0.25">
      <c r="B79"/>
      <c r="C79"/>
      <c r="D79" s="3"/>
      <c r="E79" s="3"/>
      <c r="F79" s="3"/>
      <c r="G79" s="20"/>
      <c r="H79" s="4"/>
    </row>
    <row r="80" spans="2:8" x14ac:dyDescent="0.25">
      <c r="B80"/>
      <c r="C80"/>
      <c r="D80" s="3"/>
      <c r="E80" s="3"/>
      <c r="F80" s="3"/>
      <c r="G80" s="20"/>
      <c r="H80" s="4"/>
    </row>
    <row r="81" spans="2:8" x14ac:dyDescent="0.25">
      <c r="B81"/>
      <c r="C81"/>
      <c r="D81" s="3"/>
      <c r="E81" s="3"/>
      <c r="F81" s="3"/>
      <c r="G81" s="20"/>
      <c r="H81" s="4"/>
    </row>
    <row r="82" spans="2:8" x14ac:dyDescent="0.25">
      <c r="B82"/>
      <c r="C82"/>
      <c r="D82" s="3"/>
      <c r="E82" s="3"/>
      <c r="F82" s="3"/>
      <c r="G82" s="20"/>
      <c r="H82" s="4"/>
    </row>
    <row r="83" spans="2:8" x14ac:dyDescent="0.25">
      <c r="B83"/>
      <c r="C83"/>
      <c r="D83" s="3"/>
      <c r="E83" s="3"/>
      <c r="F83" s="3"/>
      <c r="G83" s="20"/>
      <c r="H83" s="4"/>
    </row>
    <row r="84" spans="2:8" x14ac:dyDescent="0.25">
      <c r="B84"/>
      <c r="C84"/>
      <c r="D84" s="3"/>
      <c r="E84" s="3"/>
      <c r="F84" s="3"/>
      <c r="G84" s="20"/>
      <c r="H84" s="4"/>
    </row>
    <row r="85" spans="2:8" x14ac:dyDescent="0.25">
      <c r="B85"/>
      <c r="C85"/>
      <c r="D85" s="3"/>
      <c r="E85" s="3"/>
      <c r="F85" s="3"/>
      <c r="G85" s="20"/>
      <c r="H85" s="4"/>
    </row>
    <row r="86" spans="2:8" x14ac:dyDescent="0.25">
      <c r="B86"/>
      <c r="C86"/>
      <c r="D86" s="3"/>
      <c r="E86" s="3"/>
      <c r="F86" s="3"/>
      <c r="G86" s="20"/>
      <c r="H86" s="4"/>
    </row>
    <row r="87" spans="2:8" x14ac:dyDescent="0.25">
      <c r="B87"/>
      <c r="C87"/>
      <c r="D87" s="3"/>
      <c r="E87" s="3"/>
      <c r="F87" s="3"/>
      <c r="G87" s="20"/>
      <c r="H87" s="4"/>
    </row>
    <row r="88" spans="2:8" x14ac:dyDescent="0.25">
      <c r="B88"/>
      <c r="C88"/>
      <c r="D88" s="3"/>
      <c r="E88" s="3"/>
      <c r="F88" s="3"/>
      <c r="G88" s="20"/>
      <c r="H88" s="4"/>
    </row>
    <row r="89" spans="2:8" x14ac:dyDescent="0.25">
      <c r="B89"/>
      <c r="C89"/>
      <c r="D89" s="3"/>
      <c r="E89" s="3"/>
      <c r="F89" s="3"/>
      <c r="G89" s="20"/>
      <c r="H89" s="4"/>
    </row>
    <row r="90" spans="2:8" x14ac:dyDescent="0.25">
      <c r="B90"/>
      <c r="C90"/>
      <c r="D90" s="3"/>
      <c r="E90" s="3"/>
      <c r="F90" s="3"/>
      <c r="G90" s="20"/>
      <c r="H90" s="4"/>
    </row>
    <row r="91" spans="2:8" x14ac:dyDescent="0.25">
      <c r="B91"/>
      <c r="C91"/>
      <c r="D91" s="3"/>
      <c r="E91" s="3"/>
      <c r="F91" s="3"/>
      <c r="G91" s="20"/>
      <c r="H91" s="4"/>
    </row>
    <row r="92" spans="2:8" x14ac:dyDescent="0.25">
      <c r="B92"/>
      <c r="C92"/>
      <c r="D92" s="3"/>
      <c r="E92" s="3"/>
      <c r="F92" s="3"/>
      <c r="G92" s="20"/>
      <c r="H92" s="4"/>
    </row>
    <row r="93" spans="2:8" x14ac:dyDescent="0.25">
      <c r="B93"/>
      <c r="C93"/>
      <c r="D93" s="3"/>
      <c r="E93" s="3"/>
      <c r="F93" s="3"/>
      <c r="G93" s="20"/>
      <c r="H93" s="4"/>
    </row>
    <row r="94" spans="2:8" x14ac:dyDescent="0.25">
      <c r="B94"/>
      <c r="C94"/>
      <c r="D94" s="3"/>
      <c r="E94" s="3"/>
      <c r="F94" s="3"/>
      <c r="G94" s="20"/>
      <c r="H94" s="4"/>
    </row>
    <row r="95" spans="2:8" x14ac:dyDescent="0.25">
      <c r="B95"/>
      <c r="C95"/>
      <c r="D95" s="3"/>
      <c r="E95" s="3"/>
      <c r="F95" s="3"/>
      <c r="G95" s="20"/>
      <c r="H95" s="4"/>
    </row>
    <row r="96" spans="2:8" x14ac:dyDescent="0.25">
      <c r="B96"/>
      <c r="C96"/>
      <c r="D96" s="3"/>
      <c r="E96" s="3"/>
      <c r="F96" s="3"/>
      <c r="G96" s="20"/>
      <c r="H96" s="4"/>
    </row>
    <row r="97" spans="2:8" x14ac:dyDescent="0.25">
      <c r="B97"/>
      <c r="C97"/>
      <c r="D97" s="3"/>
      <c r="E97" s="3"/>
      <c r="F97" s="3"/>
      <c r="G97" s="20"/>
      <c r="H97" s="4"/>
    </row>
    <row r="98" spans="2:8" x14ac:dyDescent="0.25">
      <c r="B98"/>
      <c r="C98"/>
      <c r="D98" s="3"/>
      <c r="E98" s="3"/>
      <c r="F98" s="3"/>
      <c r="G98" s="20"/>
      <c r="H98" s="4"/>
    </row>
    <row r="99" spans="2:8" x14ac:dyDescent="0.25">
      <c r="B99"/>
      <c r="C99"/>
      <c r="D99" s="3"/>
      <c r="E99" s="3"/>
      <c r="F99" s="3"/>
      <c r="G99" s="20"/>
      <c r="H99" s="4"/>
    </row>
    <row r="100" spans="2:8" x14ac:dyDescent="0.25">
      <c r="B100"/>
      <c r="C100"/>
      <c r="D100" s="3"/>
      <c r="E100" s="3"/>
      <c r="F100" s="3"/>
      <c r="G100" s="20"/>
      <c r="H100" s="4"/>
    </row>
    <row r="101" spans="2:8" x14ac:dyDescent="0.25">
      <c r="B101"/>
      <c r="C101"/>
      <c r="D101" s="3"/>
      <c r="E101" s="3"/>
      <c r="F101" s="3"/>
      <c r="G101" s="20"/>
      <c r="H101" s="4"/>
    </row>
    <row r="102" spans="2:8" x14ac:dyDescent="0.25">
      <c r="B102"/>
      <c r="C102"/>
      <c r="D102" s="3"/>
      <c r="E102" s="3"/>
      <c r="F102" s="3"/>
      <c r="G102" s="20"/>
      <c r="H102" s="4"/>
    </row>
    <row r="103" spans="2:8" x14ac:dyDescent="0.25">
      <c r="B103"/>
      <c r="C103"/>
      <c r="D103" s="3"/>
      <c r="E103" s="3"/>
      <c r="F103" s="3"/>
      <c r="G103" s="20"/>
      <c r="H103" s="4"/>
    </row>
    <row r="104" spans="2:8" x14ac:dyDescent="0.25">
      <c r="B104"/>
      <c r="C104"/>
      <c r="D104" s="3"/>
      <c r="E104" s="3"/>
      <c r="F104" s="3"/>
      <c r="G104" s="20"/>
      <c r="H104" s="4"/>
    </row>
    <row r="105" spans="2:8" x14ac:dyDescent="0.25">
      <c r="B105"/>
      <c r="C105"/>
      <c r="D105" s="3"/>
      <c r="E105" s="3"/>
      <c r="F105" s="3"/>
      <c r="G105" s="20"/>
      <c r="H105" s="4"/>
    </row>
    <row r="106" spans="2:8" x14ac:dyDescent="0.25">
      <c r="B106"/>
      <c r="C106"/>
      <c r="D106" s="3"/>
      <c r="E106" s="3"/>
      <c r="F106" s="3"/>
      <c r="G106" s="20"/>
      <c r="H106" s="4"/>
    </row>
    <row r="107" spans="2:8" x14ac:dyDescent="0.25">
      <c r="B107"/>
      <c r="C107"/>
      <c r="D107" s="3"/>
      <c r="E107" s="3"/>
      <c r="F107" s="3"/>
      <c r="G107" s="20"/>
      <c r="H107" s="4"/>
    </row>
    <row r="108" spans="2:8" x14ac:dyDescent="0.25">
      <c r="B108"/>
      <c r="C108"/>
      <c r="D108" s="3"/>
      <c r="E108" s="3"/>
      <c r="F108" s="3"/>
      <c r="G108" s="20"/>
      <c r="H108" s="4"/>
    </row>
    <row r="109" spans="2:8" x14ac:dyDescent="0.25">
      <c r="B109"/>
      <c r="C109"/>
      <c r="D109" s="3"/>
      <c r="E109" s="3"/>
      <c r="F109" s="3"/>
      <c r="G109" s="20"/>
      <c r="H109" s="4"/>
    </row>
    <row r="110" spans="2:8" x14ac:dyDescent="0.25">
      <c r="B110"/>
      <c r="C110"/>
      <c r="D110" s="3"/>
      <c r="E110" s="3"/>
      <c r="F110" s="3"/>
      <c r="G110" s="20"/>
      <c r="H110" s="4"/>
    </row>
    <row r="111" spans="2:8" x14ac:dyDescent="0.25">
      <c r="B111"/>
      <c r="C111"/>
      <c r="D111" s="3"/>
      <c r="E111" s="3"/>
      <c r="F111" s="3"/>
      <c r="G111" s="20"/>
      <c r="H111" s="4"/>
    </row>
    <row r="112" spans="2:8" x14ac:dyDescent="0.25">
      <c r="B112"/>
      <c r="C112"/>
      <c r="D112" s="3"/>
      <c r="E112" s="3"/>
      <c r="F112" s="3"/>
      <c r="G112" s="20"/>
      <c r="H112" s="4"/>
    </row>
    <row r="113" spans="2:8" x14ac:dyDescent="0.25">
      <c r="B113"/>
      <c r="C113"/>
      <c r="D113" s="3"/>
      <c r="E113" s="3"/>
      <c r="F113" s="3"/>
      <c r="G113" s="20"/>
      <c r="H113" s="4"/>
    </row>
    <row r="114" spans="2:8" x14ac:dyDescent="0.25">
      <c r="B114"/>
      <c r="C114"/>
      <c r="D114" s="3"/>
      <c r="E114" s="3"/>
      <c r="F114" s="3"/>
      <c r="G114" s="20"/>
      <c r="H114" s="4"/>
    </row>
    <row r="115" spans="2:8" x14ac:dyDescent="0.25">
      <c r="B115"/>
      <c r="C115"/>
      <c r="D115" s="3"/>
      <c r="E115" s="3"/>
      <c r="F115" s="3"/>
      <c r="G115" s="20"/>
      <c r="H115" s="4"/>
    </row>
    <row r="116" spans="2:8" x14ac:dyDescent="0.25">
      <c r="B116"/>
      <c r="C116"/>
      <c r="D116" s="3"/>
      <c r="E116" s="3"/>
      <c r="F116" s="3"/>
      <c r="G116" s="20"/>
      <c r="H116" s="4"/>
    </row>
    <row r="117" spans="2:8" x14ac:dyDescent="0.25">
      <c r="B117"/>
      <c r="C117"/>
      <c r="D117" s="3"/>
      <c r="E117" s="3"/>
      <c r="F117" s="3"/>
      <c r="G117" s="20"/>
      <c r="H117" s="4"/>
    </row>
    <row r="118" spans="2:8" x14ac:dyDescent="0.25">
      <c r="B118"/>
      <c r="C118"/>
      <c r="D118" s="3"/>
      <c r="E118" s="3"/>
      <c r="F118" s="3"/>
      <c r="G118" s="20"/>
      <c r="H118" s="4"/>
    </row>
    <row r="119" spans="2:8" x14ac:dyDescent="0.25">
      <c r="B119"/>
      <c r="C119"/>
      <c r="D119" s="3"/>
      <c r="E119" s="3"/>
      <c r="F119" s="3"/>
      <c r="G119" s="20"/>
      <c r="H119" s="4"/>
    </row>
    <row r="120" spans="2:8" x14ac:dyDescent="0.25">
      <c r="B120"/>
      <c r="C120"/>
      <c r="D120" s="3"/>
      <c r="E120" s="3"/>
      <c r="F120" s="3"/>
      <c r="G120" s="20"/>
      <c r="H120" s="4"/>
    </row>
    <row r="121" spans="2:8" x14ac:dyDescent="0.25">
      <c r="B121"/>
      <c r="C121"/>
      <c r="D121" s="3"/>
      <c r="E121" s="3"/>
      <c r="F121" s="3"/>
      <c r="G121" s="20"/>
      <c r="H121" s="4"/>
    </row>
    <row r="122" spans="2:8" x14ac:dyDescent="0.25">
      <c r="B122"/>
      <c r="C122"/>
      <c r="D122" s="3"/>
      <c r="E122" s="3"/>
      <c r="F122" s="3"/>
      <c r="G122" s="20"/>
      <c r="H122" s="4"/>
    </row>
    <row r="123" spans="2:8" x14ac:dyDescent="0.25">
      <c r="B123"/>
      <c r="C123"/>
      <c r="D123" s="3"/>
      <c r="E123" s="3"/>
      <c r="F123" s="3"/>
      <c r="G123" s="20"/>
      <c r="H123" s="4"/>
    </row>
    <row r="124" spans="2:8" x14ac:dyDescent="0.25">
      <c r="B124"/>
      <c r="C124"/>
      <c r="D124" s="3"/>
      <c r="E124" s="3"/>
      <c r="F124" s="3"/>
      <c r="G124" s="20"/>
      <c r="H124" s="4"/>
    </row>
    <row r="125" spans="2:8" x14ac:dyDescent="0.25">
      <c r="B125"/>
      <c r="C125"/>
      <c r="D125" s="3"/>
      <c r="E125" s="3"/>
      <c r="F125" s="3"/>
      <c r="G125" s="20"/>
      <c r="H125" s="4"/>
    </row>
    <row r="126" spans="2:8" x14ac:dyDescent="0.25">
      <c r="B126"/>
      <c r="C126"/>
      <c r="D126" s="3"/>
      <c r="E126" s="3"/>
      <c r="F126" s="3"/>
      <c r="G126" s="20"/>
      <c r="H126" s="4"/>
    </row>
    <row r="127" spans="2:8" x14ac:dyDescent="0.25">
      <c r="B127"/>
      <c r="C127"/>
      <c r="D127" s="3"/>
      <c r="E127" s="3"/>
      <c r="F127" s="3"/>
      <c r="G127" s="20"/>
      <c r="H127" s="4"/>
    </row>
    <row r="128" spans="2:8" x14ac:dyDescent="0.25">
      <c r="B128"/>
      <c r="C128"/>
      <c r="D128" s="3"/>
      <c r="E128" s="3"/>
      <c r="F128" s="3"/>
      <c r="G128" s="20"/>
      <c r="H128" s="4"/>
    </row>
    <row r="129" spans="2:8" x14ac:dyDescent="0.25">
      <c r="B129"/>
      <c r="C129"/>
      <c r="D129" s="3"/>
      <c r="E129" s="3"/>
      <c r="F129" s="3"/>
      <c r="G129" s="20"/>
      <c r="H129" s="4"/>
    </row>
    <row r="130" spans="2:8" x14ac:dyDescent="0.25">
      <c r="B130"/>
      <c r="C130"/>
      <c r="D130" s="3"/>
      <c r="E130" s="3"/>
      <c r="F130" s="3"/>
      <c r="G130" s="20"/>
      <c r="H130" s="4"/>
    </row>
    <row r="131" spans="2:8" x14ac:dyDescent="0.25">
      <c r="B131"/>
      <c r="C131"/>
      <c r="D131" s="3"/>
      <c r="E131" s="3"/>
      <c r="F131" s="3"/>
      <c r="G131" s="20"/>
      <c r="H131" s="4"/>
    </row>
    <row r="132" spans="2:8" x14ac:dyDescent="0.25">
      <c r="B132"/>
      <c r="C132"/>
      <c r="D132" s="3"/>
      <c r="E132" s="3"/>
      <c r="F132" s="3"/>
      <c r="G132" s="20"/>
      <c r="H132" s="4"/>
    </row>
    <row r="133" spans="2:8" x14ac:dyDescent="0.25">
      <c r="B133"/>
      <c r="C133"/>
      <c r="D133" s="3"/>
      <c r="E133" s="3"/>
      <c r="F133" s="3"/>
      <c r="G133" s="20"/>
      <c r="H133" s="4"/>
    </row>
    <row r="134" spans="2:8" x14ac:dyDescent="0.25">
      <c r="B134"/>
      <c r="C134"/>
      <c r="D134" s="3"/>
      <c r="E134" s="3"/>
      <c r="F134" s="3"/>
      <c r="G134" s="20"/>
      <c r="H134" s="4"/>
    </row>
    <row r="135" spans="2:8" x14ac:dyDescent="0.25">
      <c r="B135"/>
      <c r="C135"/>
      <c r="D135" s="3"/>
      <c r="E135" s="3"/>
      <c r="F135" s="3"/>
      <c r="G135" s="20"/>
      <c r="H135" s="4"/>
    </row>
    <row r="136" spans="2:8" x14ac:dyDescent="0.25">
      <c r="B136"/>
      <c r="C136"/>
      <c r="D136" s="3"/>
      <c r="E136" s="3"/>
      <c r="F136" s="3"/>
      <c r="G136" s="20"/>
      <c r="H136" s="4"/>
    </row>
    <row r="137" spans="2:8" x14ac:dyDescent="0.25">
      <c r="B137"/>
      <c r="C137"/>
      <c r="D137" s="3"/>
      <c r="E137" s="3"/>
      <c r="F137" s="3"/>
      <c r="G137" s="20"/>
      <c r="H137" s="4"/>
    </row>
    <row r="138" spans="2:8" x14ac:dyDescent="0.25">
      <c r="B138"/>
      <c r="C138"/>
      <c r="D138" s="3"/>
      <c r="E138" s="3"/>
      <c r="F138" s="3"/>
      <c r="G138" s="20"/>
      <c r="H138" s="4"/>
    </row>
    <row r="139" spans="2:8" x14ac:dyDescent="0.25">
      <c r="B139"/>
      <c r="C139"/>
      <c r="D139" s="3"/>
      <c r="E139" s="3"/>
      <c r="F139" s="3"/>
      <c r="G139" s="20"/>
      <c r="H139" s="4"/>
    </row>
    <row r="140" spans="2:8" x14ac:dyDescent="0.25">
      <c r="B140"/>
      <c r="C140"/>
      <c r="D140" s="3"/>
      <c r="E140" s="3"/>
      <c r="F140" s="3"/>
      <c r="G140" s="20"/>
      <c r="H140" s="4"/>
    </row>
    <row r="141" spans="2:8" x14ac:dyDescent="0.25">
      <c r="B141"/>
      <c r="C141"/>
      <c r="D141" s="3"/>
      <c r="E141" s="3"/>
      <c r="F141" s="3"/>
      <c r="G141" s="20"/>
      <c r="H141" s="4"/>
    </row>
    <row r="142" spans="2:8" x14ac:dyDescent="0.25">
      <c r="B142"/>
      <c r="C142"/>
      <c r="D142" s="3"/>
      <c r="E142" s="3"/>
      <c r="F142" s="3"/>
      <c r="G142" s="20"/>
      <c r="H142" s="4"/>
    </row>
    <row r="143" spans="2:8" x14ac:dyDescent="0.25">
      <c r="B143"/>
      <c r="C143"/>
      <c r="D143" s="3"/>
      <c r="E143" s="3"/>
      <c r="F143" s="3"/>
      <c r="G143" s="20"/>
      <c r="H143" s="4"/>
    </row>
    <row r="144" spans="2:8" x14ac:dyDescent="0.25">
      <c r="B144"/>
      <c r="C144"/>
      <c r="D144" s="3"/>
      <c r="E144" s="3"/>
      <c r="F144" s="3"/>
      <c r="G144" s="20"/>
      <c r="H144" s="4"/>
    </row>
    <row r="145" spans="2:8" x14ac:dyDescent="0.25">
      <c r="B145"/>
      <c r="C145"/>
      <c r="D145" s="3"/>
      <c r="E145" s="3"/>
      <c r="F145" s="3"/>
      <c r="G145" s="20"/>
      <c r="H145" s="4"/>
    </row>
    <row r="146" spans="2:8" x14ac:dyDescent="0.25">
      <c r="B146"/>
      <c r="C146"/>
      <c r="D146" s="3"/>
      <c r="E146" s="3"/>
      <c r="F146" s="3"/>
      <c r="G146" s="20"/>
      <c r="H146" s="4"/>
    </row>
    <row r="147" spans="2:8" x14ac:dyDescent="0.25">
      <c r="B147"/>
      <c r="C147"/>
      <c r="D147" s="3"/>
      <c r="E147" s="3"/>
      <c r="F147" s="3"/>
      <c r="G147" s="20"/>
      <c r="H147" s="4"/>
    </row>
    <row r="148" spans="2:8" x14ac:dyDescent="0.25">
      <c r="B148"/>
      <c r="C148"/>
      <c r="D148" s="3"/>
      <c r="E148" s="3"/>
      <c r="F148" s="3"/>
      <c r="G148" s="20"/>
      <c r="H148" s="4"/>
    </row>
    <row r="149" spans="2:8" x14ac:dyDescent="0.25">
      <c r="B149"/>
      <c r="C149"/>
      <c r="D149" s="3"/>
      <c r="E149" s="3"/>
      <c r="F149" s="3"/>
      <c r="G149" s="20"/>
      <c r="H149" s="4"/>
    </row>
    <row r="150" spans="2:8" x14ac:dyDescent="0.25">
      <c r="B150"/>
      <c r="C150"/>
      <c r="D150" s="3"/>
      <c r="E150" s="3"/>
      <c r="F150" s="3"/>
      <c r="G150" s="20"/>
      <c r="H150" s="4"/>
    </row>
    <row r="151" spans="2:8" x14ac:dyDescent="0.25">
      <c r="B151"/>
      <c r="C151"/>
      <c r="D151" s="3"/>
      <c r="E151" s="3"/>
      <c r="F151" s="3"/>
      <c r="G151" s="20"/>
      <c r="H151" s="4"/>
    </row>
    <row r="152" spans="2:8" x14ac:dyDescent="0.25">
      <c r="B152"/>
      <c r="C152"/>
      <c r="D152" s="3"/>
      <c r="E152" s="3"/>
      <c r="F152" s="3"/>
      <c r="G152" s="20"/>
      <c r="H152" s="4"/>
    </row>
    <row r="153" spans="2:8" x14ac:dyDescent="0.25">
      <c r="B153"/>
      <c r="C153"/>
      <c r="D153" s="3"/>
      <c r="E153" s="3"/>
      <c r="F153" s="3"/>
      <c r="G153" s="20"/>
      <c r="H153" s="4"/>
    </row>
    <row r="154" spans="2:8" x14ac:dyDescent="0.25">
      <c r="B154"/>
      <c r="C154"/>
      <c r="D154" s="3"/>
      <c r="E154" s="3"/>
      <c r="F154" s="3"/>
      <c r="G154" s="20"/>
      <c r="H154" s="4"/>
    </row>
    <row r="155" spans="2:8" x14ac:dyDescent="0.25">
      <c r="B155"/>
      <c r="C155"/>
      <c r="D155" s="3"/>
      <c r="E155" s="3"/>
      <c r="F155" s="3"/>
      <c r="G155" s="20"/>
      <c r="H155" s="4"/>
    </row>
    <row r="156" spans="2:8" x14ac:dyDescent="0.25">
      <c r="B156"/>
      <c r="C156"/>
      <c r="D156" s="3"/>
      <c r="E156" s="3"/>
      <c r="F156" s="3"/>
      <c r="G156" s="20"/>
      <c r="H156" s="4"/>
    </row>
    <row r="157" spans="2:8" x14ac:dyDescent="0.25">
      <c r="B157"/>
      <c r="C157"/>
      <c r="D157" s="3"/>
      <c r="E157" s="3"/>
      <c r="F157" s="3"/>
      <c r="G157" s="20"/>
      <c r="H157" s="4"/>
    </row>
    <row r="158" spans="2:8" x14ac:dyDescent="0.25">
      <c r="B158"/>
      <c r="C158"/>
      <c r="D158" s="3"/>
      <c r="E158" s="3"/>
      <c r="F158" s="3"/>
      <c r="G158" s="20"/>
      <c r="H158" s="4"/>
    </row>
    <row r="159" spans="2:8" x14ac:dyDescent="0.25">
      <c r="B159"/>
      <c r="C159"/>
      <c r="D159" s="3"/>
      <c r="E159" s="3"/>
      <c r="F159" s="3"/>
      <c r="G159" s="20"/>
      <c r="H159" s="4"/>
    </row>
    <row r="160" spans="2:8" x14ac:dyDescent="0.25">
      <c r="B160"/>
      <c r="C160"/>
      <c r="D160" s="3"/>
      <c r="E160" s="3"/>
      <c r="F160" s="3"/>
      <c r="G160" s="20"/>
      <c r="H160" s="4"/>
    </row>
    <row r="161" spans="2:8" x14ac:dyDescent="0.25">
      <c r="B161"/>
      <c r="C161"/>
      <c r="D161" s="3"/>
      <c r="E161" s="3"/>
      <c r="F161" s="3"/>
      <c r="G161" s="20"/>
      <c r="H161" s="4"/>
    </row>
    <row r="162" spans="2:8" x14ac:dyDescent="0.25">
      <c r="B162"/>
      <c r="C162"/>
      <c r="D162" s="3"/>
      <c r="E162" s="3"/>
      <c r="F162" s="3"/>
      <c r="G162" s="20"/>
      <c r="H162" s="4"/>
    </row>
    <row r="163" spans="2:8" x14ac:dyDescent="0.25">
      <c r="B163"/>
      <c r="C163"/>
      <c r="D163" s="3"/>
      <c r="E163" s="3"/>
      <c r="F163" s="3"/>
      <c r="G163" s="20"/>
      <c r="H163" s="4"/>
    </row>
    <row r="164" spans="2:8" x14ac:dyDescent="0.25">
      <c r="B164"/>
      <c r="C164"/>
      <c r="D164" s="3"/>
      <c r="E164" s="3"/>
      <c r="F164" s="3"/>
      <c r="G164" s="20"/>
      <c r="H164" s="4"/>
    </row>
    <row r="165" spans="2:8" x14ac:dyDescent="0.25">
      <c r="B165"/>
      <c r="C165"/>
      <c r="D165" s="3"/>
      <c r="E165" s="3"/>
      <c r="F165" s="3"/>
      <c r="G165" s="20"/>
      <c r="H165" s="4"/>
    </row>
    <row r="166" spans="2:8" x14ac:dyDescent="0.25">
      <c r="B166"/>
      <c r="C166"/>
      <c r="D166" s="3"/>
      <c r="E166" s="3"/>
      <c r="F166" s="3"/>
      <c r="G166" s="20"/>
      <c r="H166" s="4"/>
    </row>
    <row r="167" spans="2:8" x14ac:dyDescent="0.25">
      <c r="B167"/>
      <c r="C167"/>
      <c r="D167" s="3"/>
      <c r="E167" s="3"/>
      <c r="F167" s="3"/>
      <c r="G167" s="20"/>
      <c r="H167" s="4"/>
    </row>
    <row r="168" spans="2:8" x14ac:dyDescent="0.25">
      <c r="B168"/>
      <c r="C168"/>
      <c r="D168" s="3"/>
      <c r="E168" s="3"/>
      <c r="F168" s="3"/>
      <c r="G168" s="20"/>
      <c r="H168" s="4"/>
    </row>
    <row r="169" spans="2:8" x14ac:dyDescent="0.25">
      <c r="B169"/>
      <c r="C169"/>
      <c r="D169" s="3"/>
      <c r="E169" s="3"/>
      <c r="F169" s="3"/>
      <c r="G169" s="20"/>
      <c r="H169" s="4"/>
    </row>
    <row r="170" spans="2:8" x14ac:dyDescent="0.25">
      <c r="B170"/>
      <c r="C170"/>
      <c r="D170" s="3"/>
      <c r="E170" s="3"/>
      <c r="F170" s="3"/>
      <c r="G170" s="20"/>
      <c r="H170" s="4"/>
    </row>
    <row r="171" spans="2:8" x14ac:dyDescent="0.25">
      <c r="B171"/>
      <c r="C171"/>
      <c r="D171" s="3"/>
      <c r="E171" s="3"/>
      <c r="F171" s="3"/>
      <c r="G171" s="20"/>
      <c r="H171" s="4"/>
    </row>
    <row r="172" spans="2:8" x14ac:dyDescent="0.25">
      <c r="B172"/>
      <c r="C172"/>
      <c r="D172" s="3"/>
      <c r="E172" s="3"/>
      <c r="F172" s="3"/>
      <c r="G172" s="20"/>
      <c r="H172" s="4"/>
    </row>
    <row r="173" spans="2:8" x14ac:dyDescent="0.25">
      <c r="B173"/>
      <c r="C173"/>
      <c r="D173" s="3"/>
      <c r="E173" s="3"/>
      <c r="F173" s="3"/>
      <c r="G173" s="20"/>
      <c r="H173" s="4"/>
    </row>
    <row r="174" spans="2:8" x14ac:dyDescent="0.25">
      <c r="B174"/>
      <c r="C174"/>
      <c r="D174" s="3"/>
      <c r="E174" s="3"/>
      <c r="F174" s="3"/>
      <c r="G174" s="20"/>
      <c r="H174" s="4"/>
    </row>
    <row r="175" spans="2:8" x14ac:dyDescent="0.25">
      <c r="B175"/>
      <c r="C175"/>
      <c r="D175" s="3"/>
      <c r="E175" s="3"/>
      <c r="F175" s="3"/>
      <c r="G175" s="20"/>
      <c r="H175" s="4"/>
    </row>
    <row r="176" spans="2:8" x14ac:dyDescent="0.25">
      <c r="B176"/>
      <c r="C176"/>
      <c r="D176" s="3"/>
      <c r="E176" s="3"/>
      <c r="F176" s="3"/>
      <c r="G176" s="20"/>
      <c r="H176" s="4"/>
    </row>
    <row r="177" spans="2:8" x14ac:dyDescent="0.25">
      <c r="B177"/>
      <c r="C177"/>
      <c r="D177" s="3"/>
      <c r="E177" s="3"/>
      <c r="F177" s="3"/>
      <c r="G177" s="20"/>
      <c r="H177" s="4"/>
    </row>
    <row r="178" spans="2:8" x14ac:dyDescent="0.25">
      <c r="B178"/>
      <c r="C178"/>
      <c r="D178" s="3"/>
      <c r="E178" s="3"/>
      <c r="F178" s="3"/>
      <c r="G178" s="20"/>
      <c r="H178" s="4"/>
    </row>
    <row r="179" spans="2:8" x14ac:dyDescent="0.25">
      <c r="B179"/>
      <c r="C179"/>
      <c r="D179" s="3"/>
      <c r="E179" s="3"/>
      <c r="F179" s="3"/>
      <c r="G179" s="20"/>
      <c r="H179" s="4"/>
    </row>
    <row r="180" spans="2:8" x14ac:dyDescent="0.25">
      <c r="B180"/>
      <c r="C180"/>
      <c r="D180" s="3"/>
      <c r="E180" s="3"/>
      <c r="F180" s="3"/>
      <c r="G180" s="20"/>
      <c r="H180" s="4"/>
    </row>
    <row r="181" spans="2:8" x14ac:dyDescent="0.25">
      <c r="B181"/>
      <c r="C181"/>
      <c r="D181" s="3"/>
      <c r="E181" s="3"/>
      <c r="F181" s="3"/>
      <c r="G181" s="20"/>
      <c r="H181" s="4"/>
    </row>
    <row r="182" spans="2:8" x14ac:dyDescent="0.25">
      <c r="B182"/>
      <c r="C182"/>
      <c r="D182" s="3"/>
      <c r="E182" s="3"/>
      <c r="F182" s="3"/>
      <c r="G182" s="20"/>
      <c r="H182" s="4"/>
    </row>
    <row r="183" spans="2:8" x14ac:dyDescent="0.25">
      <c r="B183"/>
      <c r="C183"/>
      <c r="D183" s="3"/>
      <c r="E183" s="3"/>
      <c r="F183" s="3"/>
      <c r="G183" s="20"/>
      <c r="H183" s="4"/>
    </row>
    <row r="184" spans="2:8" x14ac:dyDescent="0.25">
      <c r="B184"/>
      <c r="C184"/>
      <c r="D184" s="3"/>
      <c r="E184" s="3"/>
      <c r="F184" s="3"/>
      <c r="G184" s="20"/>
      <c r="H184" s="4"/>
    </row>
    <row r="185" spans="2:8" x14ac:dyDescent="0.25">
      <c r="B185"/>
      <c r="C185"/>
      <c r="D185" s="3"/>
      <c r="E185" s="3"/>
      <c r="F185" s="3"/>
      <c r="G185" s="20"/>
      <c r="H185" s="4"/>
    </row>
    <row r="186" spans="2:8" x14ac:dyDescent="0.25">
      <c r="B186"/>
      <c r="C186"/>
      <c r="D186" s="3"/>
      <c r="E186" s="3"/>
      <c r="F186" s="3"/>
      <c r="G186" s="20"/>
      <c r="H186" s="4"/>
    </row>
    <row r="187" spans="2:8" x14ac:dyDescent="0.25">
      <c r="B187"/>
      <c r="C187"/>
      <c r="D187" s="3"/>
      <c r="E187" s="3"/>
      <c r="F187" s="3"/>
      <c r="G187" s="20"/>
      <c r="H187" s="4"/>
    </row>
    <row r="188" spans="2:8" x14ac:dyDescent="0.25">
      <c r="B188"/>
      <c r="C188"/>
      <c r="D188" s="3"/>
      <c r="E188" s="3"/>
      <c r="F188" s="3"/>
      <c r="G188" s="20"/>
      <c r="H188" s="4"/>
    </row>
    <row r="189" spans="2:8" x14ac:dyDescent="0.25">
      <c r="B189"/>
      <c r="C189"/>
      <c r="D189" s="3"/>
      <c r="E189" s="3"/>
      <c r="F189" s="3"/>
      <c r="G189" s="20"/>
      <c r="H189" s="4"/>
    </row>
    <row r="190" spans="2:8" x14ac:dyDescent="0.25">
      <c r="B190"/>
      <c r="C190"/>
      <c r="D190" s="3"/>
      <c r="E190" s="3"/>
      <c r="F190" s="3"/>
      <c r="G190" s="20"/>
      <c r="H190" s="4"/>
    </row>
    <row r="191" spans="2:8" x14ac:dyDescent="0.25">
      <c r="B191"/>
      <c r="C191"/>
      <c r="D191" s="3"/>
      <c r="E191" s="3"/>
      <c r="F191" s="3"/>
      <c r="G191" s="20"/>
      <c r="H191" s="4"/>
    </row>
    <row r="192" spans="2:8" x14ac:dyDescent="0.25">
      <c r="B192"/>
      <c r="C192"/>
      <c r="D192" s="3"/>
      <c r="E192" s="3"/>
      <c r="F192" s="3"/>
      <c r="G192" s="20"/>
      <c r="H192" s="4"/>
    </row>
    <row r="193" spans="2:8" x14ac:dyDescent="0.25">
      <c r="B193"/>
      <c r="C193"/>
      <c r="D193" s="3"/>
      <c r="E193" s="3"/>
      <c r="F193" s="3"/>
      <c r="G193" s="20"/>
      <c r="H193" s="4"/>
    </row>
    <row r="194" spans="2:8" x14ac:dyDescent="0.25">
      <c r="B194"/>
      <c r="C194"/>
      <c r="D194" s="3"/>
      <c r="E194" s="3"/>
      <c r="F194" s="3"/>
      <c r="G194" s="20"/>
      <c r="H194" s="4"/>
    </row>
    <row r="195" spans="2:8" x14ac:dyDescent="0.25">
      <c r="B195"/>
      <c r="C195"/>
      <c r="D195" s="3"/>
      <c r="E195" s="3"/>
      <c r="F195" s="3"/>
      <c r="G195" s="20"/>
      <c r="H195" s="4"/>
    </row>
    <row r="196" spans="2:8" x14ac:dyDescent="0.25">
      <c r="B196"/>
      <c r="C196"/>
      <c r="D196" s="3"/>
      <c r="E196" s="3"/>
      <c r="F196" s="3"/>
      <c r="G196" s="20"/>
      <c r="H196" s="4"/>
    </row>
    <row r="197" spans="2:8" x14ac:dyDescent="0.25">
      <c r="B197"/>
      <c r="C197"/>
      <c r="D197" s="3"/>
      <c r="E197" s="3"/>
      <c r="F197" s="3"/>
      <c r="G197" s="20"/>
      <c r="H197" s="4"/>
    </row>
    <row r="198" spans="2:8" x14ac:dyDescent="0.25">
      <c r="B198"/>
      <c r="C198"/>
      <c r="D198" s="3"/>
      <c r="E198" s="3"/>
      <c r="F198" s="3"/>
      <c r="G198" s="20"/>
      <c r="H198" s="4"/>
    </row>
    <row r="199" spans="2:8" x14ac:dyDescent="0.25">
      <c r="B199"/>
      <c r="C199"/>
      <c r="D199" s="3"/>
      <c r="E199" s="3"/>
      <c r="F199" s="3"/>
      <c r="G199" s="20"/>
      <c r="H199" s="4"/>
    </row>
    <row r="200" spans="2:8" x14ac:dyDescent="0.25">
      <c r="B200"/>
      <c r="C200"/>
      <c r="D200" s="3"/>
      <c r="E200" s="3"/>
      <c r="F200" s="3"/>
      <c r="G200" s="20"/>
      <c r="H200" s="4"/>
    </row>
    <row r="201" spans="2:8" x14ac:dyDescent="0.25">
      <c r="B201"/>
      <c r="C201"/>
      <c r="D201" s="3"/>
      <c r="E201" s="3"/>
      <c r="F201" s="3"/>
      <c r="G201" s="20"/>
      <c r="H201" s="4"/>
    </row>
    <row r="202" spans="2:8" x14ac:dyDescent="0.25">
      <c r="B202"/>
      <c r="C202"/>
      <c r="D202" s="3"/>
      <c r="E202" s="3"/>
      <c r="F202" s="3"/>
      <c r="G202" s="20"/>
      <c r="H202" s="4"/>
    </row>
    <row r="203" spans="2:8" x14ac:dyDescent="0.25">
      <c r="B203"/>
      <c r="C203"/>
      <c r="D203" s="3"/>
      <c r="E203" s="3"/>
      <c r="F203" s="3"/>
      <c r="G203" s="20"/>
      <c r="H203" s="4"/>
    </row>
    <row r="204" spans="2:8" x14ac:dyDescent="0.25">
      <c r="B204"/>
      <c r="C204"/>
      <c r="D204" s="3"/>
      <c r="E204" s="3"/>
      <c r="F204" s="3"/>
      <c r="G204" s="20"/>
      <c r="H204" s="4"/>
    </row>
    <row r="205" spans="2:8" x14ac:dyDescent="0.25">
      <c r="B205"/>
      <c r="C205"/>
      <c r="D205" s="3"/>
      <c r="E205" s="3"/>
      <c r="F205" s="3"/>
      <c r="G205" s="20"/>
      <c r="H205" s="4"/>
    </row>
    <row r="206" spans="2:8" x14ac:dyDescent="0.25">
      <c r="B206"/>
      <c r="C206"/>
      <c r="D206" s="3"/>
      <c r="E206" s="3"/>
      <c r="F206" s="3"/>
      <c r="G206" s="20"/>
      <c r="H206" s="4"/>
    </row>
    <row r="207" spans="2:8" x14ac:dyDescent="0.25">
      <c r="B207"/>
      <c r="C207"/>
      <c r="D207" s="3"/>
      <c r="E207" s="3"/>
      <c r="F207" s="3"/>
      <c r="G207" s="20"/>
      <c r="H207" s="4"/>
    </row>
    <row r="208" spans="2:8" x14ac:dyDescent="0.25">
      <c r="B208"/>
      <c r="C208"/>
      <c r="D208" s="3"/>
      <c r="E208" s="3"/>
      <c r="F208" s="3"/>
      <c r="G208" s="20"/>
      <c r="H208" s="4"/>
    </row>
    <row r="209" spans="2:8" x14ac:dyDescent="0.25">
      <c r="B209"/>
      <c r="C209"/>
      <c r="D209" s="3"/>
      <c r="E209" s="3"/>
      <c r="F209" s="3"/>
      <c r="G209" s="20"/>
      <c r="H209" s="4"/>
    </row>
    <row r="210" spans="2:8" x14ac:dyDescent="0.25">
      <c r="B210"/>
      <c r="C210"/>
      <c r="D210" s="3"/>
      <c r="E210" s="3"/>
      <c r="F210" s="3"/>
      <c r="G210" s="20"/>
      <c r="H210" s="4"/>
    </row>
    <row r="211" spans="2:8" x14ac:dyDescent="0.25">
      <c r="B211"/>
      <c r="C211"/>
      <c r="D211" s="3"/>
      <c r="E211" s="3"/>
      <c r="F211" s="3"/>
      <c r="G211" s="20"/>
      <c r="H211" s="4"/>
    </row>
    <row r="212" spans="2:8" x14ac:dyDescent="0.25">
      <c r="B212"/>
      <c r="C212"/>
      <c r="D212" s="3"/>
      <c r="E212" s="3"/>
      <c r="F212" s="3"/>
      <c r="G212" s="20"/>
      <c r="H212" s="4"/>
    </row>
    <row r="213" spans="2:8" x14ac:dyDescent="0.25">
      <c r="B213"/>
      <c r="C213"/>
      <c r="D213" s="3"/>
      <c r="E213" s="3"/>
      <c r="F213" s="3"/>
      <c r="G213" s="20"/>
      <c r="H213" s="4"/>
    </row>
    <row r="214" spans="2:8" x14ac:dyDescent="0.25">
      <c r="B214"/>
      <c r="C214"/>
      <c r="D214" s="3"/>
      <c r="E214" s="3"/>
      <c r="F214" s="3"/>
      <c r="G214" s="20"/>
      <c r="H214" s="4"/>
    </row>
    <row r="215" spans="2:8" x14ac:dyDescent="0.25">
      <c r="B215"/>
      <c r="C215"/>
      <c r="D215" s="3"/>
      <c r="E215" s="3"/>
      <c r="F215" s="3"/>
      <c r="G215" s="20"/>
      <c r="H215" s="4"/>
    </row>
    <row r="216" spans="2:8" x14ac:dyDescent="0.25">
      <c r="B216"/>
      <c r="C216"/>
      <c r="D216" s="3"/>
      <c r="E216" s="3"/>
      <c r="F216" s="3"/>
      <c r="G216" s="20"/>
      <c r="H216" s="4"/>
    </row>
    <row r="217" spans="2:8" x14ac:dyDescent="0.25">
      <c r="B217"/>
      <c r="C217"/>
      <c r="D217" s="3"/>
      <c r="E217" s="3"/>
      <c r="F217" s="3"/>
      <c r="G217" s="20"/>
      <c r="H217" s="4"/>
    </row>
    <row r="218" spans="2:8" x14ac:dyDescent="0.25">
      <c r="B218"/>
      <c r="C218"/>
      <c r="D218" s="3"/>
      <c r="E218" s="3"/>
      <c r="F218" s="3"/>
      <c r="G218" s="20"/>
      <c r="H218" s="4"/>
    </row>
    <row r="219" spans="2:8" x14ac:dyDescent="0.25">
      <c r="B219"/>
      <c r="C219"/>
      <c r="D219" s="3"/>
      <c r="E219" s="3"/>
      <c r="F219" s="3"/>
      <c r="G219" s="20"/>
      <c r="H219" s="4"/>
    </row>
    <row r="220" spans="2:8" x14ac:dyDescent="0.25">
      <c r="B220"/>
      <c r="C220"/>
      <c r="D220" s="3"/>
      <c r="E220" s="3"/>
      <c r="F220" s="3"/>
      <c r="G220" s="20"/>
      <c r="H220" s="4"/>
    </row>
    <row r="221" spans="2:8" x14ac:dyDescent="0.25">
      <c r="B221"/>
      <c r="C221"/>
      <c r="D221" s="3"/>
      <c r="E221" s="3"/>
      <c r="F221" s="3"/>
      <c r="G221" s="20"/>
      <c r="H221" s="4"/>
    </row>
    <row r="222" spans="2:8" x14ac:dyDescent="0.25">
      <c r="B222"/>
      <c r="C222"/>
      <c r="D222" s="3"/>
      <c r="E222" s="3"/>
      <c r="F222" s="3"/>
      <c r="G222" s="20"/>
      <c r="H222" s="4"/>
    </row>
    <row r="223" spans="2:8" x14ac:dyDescent="0.25">
      <c r="B223"/>
      <c r="C223"/>
      <c r="D223" s="3"/>
      <c r="E223" s="3"/>
      <c r="F223" s="3"/>
      <c r="G223" s="20"/>
      <c r="H223" s="4"/>
    </row>
    <row r="224" spans="2:8" x14ac:dyDescent="0.25">
      <c r="B224"/>
      <c r="C224"/>
      <c r="D224" s="3"/>
      <c r="E224" s="3"/>
      <c r="F224" s="3"/>
      <c r="G224" s="20"/>
      <c r="H224" s="4"/>
    </row>
    <row r="225" spans="2:8" x14ac:dyDescent="0.25">
      <c r="B225"/>
      <c r="C225"/>
      <c r="D225" s="3"/>
      <c r="E225" s="3"/>
      <c r="F225" s="3"/>
      <c r="G225" s="20"/>
      <c r="H225" s="4"/>
    </row>
    <row r="226" spans="2:8" x14ac:dyDescent="0.25">
      <c r="B226"/>
      <c r="C226"/>
      <c r="D226" s="3"/>
      <c r="E226" s="3"/>
      <c r="F226" s="3"/>
      <c r="G226" s="20"/>
      <c r="H226" s="4"/>
    </row>
    <row r="227" spans="2:8" x14ac:dyDescent="0.25">
      <c r="B227"/>
      <c r="C227"/>
      <c r="D227" s="3"/>
      <c r="E227" s="3"/>
      <c r="F227" s="3"/>
      <c r="G227" s="20"/>
      <c r="H227" s="4"/>
    </row>
    <row r="228" spans="2:8" x14ac:dyDescent="0.25">
      <c r="B228"/>
      <c r="C228"/>
      <c r="D228" s="3"/>
      <c r="E228" s="3"/>
      <c r="F228" s="3"/>
      <c r="G228" s="20"/>
      <c r="H228" s="4"/>
    </row>
    <row r="229" spans="2:8" x14ac:dyDescent="0.25">
      <c r="B229"/>
      <c r="C229"/>
      <c r="D229" s="3"/>
      <c r="E229" s="3"/>
      <c r="F229" s="3"/>
      <c r="G229" s="20"/>
      <c r="H229" s="4"/>
    </row>
    <row r="230" spans="2:8" x14ac:dyDescent="0.25">
      <c r="B230"/>
      <c r="C230"/>
      <c r="D230" s="3"/>
      <c r="E230" s="3"/>
      <c r="F230" s="3"/>
      <c r="G230" s="20"/>
      <c r="H230" s="4"/>
    </row>
    <row r="231" spans="2:8" x14ac:dyDescent="0.25">
      <c r="B231"/>
      <c r="C231"/>
      <c r="D231" s="3"/>
      <c r="E231" s="3"/>
      <c r="F231" s="3"/>
      <c r="G231" s="20"/>
      <c r="H231" s="4"/>
    </row>
    <row r="232" spans="2:8" x14ac:dyDescent="0.25">
      <c r="B232"/>
      <c r="C232"/>
      <c r="D232" s="3"/>
      <c r="E232" s="3"/>
      <c r="F232" s="3"/>
      <c r="G232" s="20"/>
      <c r="H232" s="4"/>
    </row>
    <row r="233" spans="2:8" x14ac:dyDescent="0.25">
      <c r="B233"/>
      <c r="C233"/>
      <c r="D233" s="3"/>
      <c r="E233" s="3"/>
      <c r="F233" s="3"/>
      <c r="G233" s="20"/>
      <c r="H233" s="4"/>
    </row>
    <row r="234" spans="2:8" x14ac:dyDescent="0.25">
      <c r="B234"/>
      <c r="C234"/>
      <c r="D234" s="3"/>
      <c r="E234" s="3"/>
      <c r="F234" s="3"/>
      <c r="G234" s="20"/>
      <c r="H234" s="4"/>
    </row>
    <row r="235" spans="2:8" x14ac:dyDescent="0.25">
      <c r="B235"/>
      <c r="C235"/>
      <c r="D235" s="3"/>
      <c r="E235" s="3"/>
      <c r="F235" s="3"/>
      <c r="G235" s="20"/>
      <c r="H235" s="4"/>
    </row>
    <row r="236" spans="2:8" x14ac:dyDescent="0.25">
      <c r="B236"/>
      <c r="C236"/>
      <c r="D236" s="3"/>
      <c r="E236" s="3"/>
      <c r="F236" s="3"/>
      <c r="G236" s="20"/>
      <c r="H236" s="4"/>
    </row>
    <row r="237" spans="2:8" x14ac:dyDescent="0.25">
      <c r="B237"/>
      <c r="C237"/>
      <c r="D237" s="3"/>
      <c r="E237" s="3"/>
      <c r="F237" s="3"/>
      <c r="G237" s="20"/>
      <c r="H237" s="4"/>
    </row>
    <row r="238" spans="2:8" x14ac:dyDescent="0.25">
      <c r="B238"/>
      <c r="C238"/>
      <c r="D238" s="3"/>
      <c r="E238" s="3"/>
      <c r="F238" s="3"/>
      <c r="G238" s="20"/>
      <c r="H238" s="4"/>
    </row>
    <row r="239" spans="2:8" x14ac:dyDescent="0.25">
      <c r="B239"/>
      <c r="C239"/>
      <c r="D239" s="3"/>
      <c r="E239" s="3"/>
      <c r="F239" s="3"/>
      <c r="G239" s="20"/>
      <c r="H239" s="4"/>
    </row>
    <row r="240" spans="2:8" x14ac:dyDescent="0.25">
      <c r="B240"/>
      <c r="C240"/>
      <c r="D240" s="3"/>
      <c r="E240" s="3"/>
      <c r="F240" s="3"/>
      <c r="G240" s="20"/>
      <c r="H240" s="4"/>
    </row>
    <row r="241" spans="2:8" x14ac:dyDescent="0.25">
      <c r="B241"/>
      <c r="C241"/>
      <c r="D241" s="3"/>
      <c r="E241" s="3"/>
      <c r="F241" s="3"/>
      <c r="G241" s="20"/>
      <c r="H241" s="4"/>
    </row>
    <row r="242" spans="2:8" x14ac:dyDescent="0.25">
      <c r="B242"/>
      <c r="C242"/>
      <c r="D242" s="3"/>
      <c r="E242" s="3"/>
      <c r="F242" s="3"/>
      <c r="G242" s="20"/>
      <c r="H242" s="4"/>
    </row>
    <row r="243" spans="2:8" x14ac:dyDescent="0.25">
      <c r="B243"/>
      <c r="C243"/>
      <c r="D243" s="3"/>
      <c r="E243" s="3"/>
      <c r="F243" s="3"/>
      <c r="G243" s="20"/>
      <c r="H243" s="4"/>
    </row>
    <row r="244" spans="2:8" x14ac:dyDescent="0.25">
      <c r="B244"/>
      <c r="C244"/>
      <c r="D244" s="3"/>
      <c r="E244" s="3"/>
      <c r="F244" s="3"/>
      <c r="G244" s="20"/>
      <c r="H244" s="4"/>
    </row>
    <row r="245" spans="2:8" x14ac:dyDescent="0.25">
      <c r="B245"/>
      <c r="C245"/>
      <c r="D245" s="3"/>
      <c r="E245" s="3"/>
      <c r="F245" s="3"/>
      <c r="G245" s="20"/>
      <c r="H245" s="4"/>
    </row>
    <row r="246" spans="2:8" x14ac:dyDescent="0.25">
      <c r="B246"/>
      <c r="C246"/>
      <c r="D246" s="3"/>
      <c r="E246" s="3"/>
      <c r="F246" s="3"/>
      <c r="G246" s="20"/>
      <c r="H246" s="4"/>
    </row>
    <row r="247" spans="2:8" x14ac:dyDescent="0.25">
      <c r="B247"/>
      <c r="C247"/>
      <c r="D247" s="3"/>
      <c r="E247" s="3"/>
      <c r="F247" s="3"/>
      <c r="G247" s="20"/>
      <c r="H247" s="4"/>
    </row>
    <row r="248" spans="2:8" x14ac:dyDescent="0.25">
      <c r="B248"/>
      <c r="C248"/>
      <c r="D248" s="3"/>
      <c r="E248" s="3"/>
      <c r="F248" s="3"/>
      <c r="G248" s="20"/>
      <c r="H248" s="4"/>
    </row>
    <row r="249" spans="2:8" x14ac:dyDescent="0.25">
      <c r="B249"/>
      <c r="C249"/>
      <c r="D249" s="3"/>
      <c r="E249" s="3"/>
      <c r="F249" s="3"/>
      <c r="G249" s="20"/>
      <c r="H249" s="4"/>
    </row>
    <row r="250" spans="2:8" x14ac:dyDescent="0.25">
      <c r="B250"/>
      <c r="C250"/>
      <c r="D250" s="3"/>
      <c r="E250" s="3"/>
      <c r="F250" s="3"/>
      <c r="G250" s="20"/>
      <c r="H250" s="4"/>
    </row>
    <row r="251" spans="2:8" x14ac:dyDescent="0.25">
      <c r="B251"/>
      <c r="C251"/>
      <c r="D251" s="3"/>
      <c r="E251" s="3"/>
      <c r="F251" s="3"/>
      <c r="G251" s="20"/>
      <c r="H251" s="4"/>
    </row>
    <row r="252" spans="2:8" x14ac:dyDescent="0.25">
      <c r="B252"/>
      <c r="C252"/>
      <c r="D252" s="3"/>
      <c r="E252" s="3"/>
      <c r="F252" s="3"/>
      <c r="G252" s="20"/>
      <c r="H252" s="4"/>
    </row>
    <row r="253" spans="2:8" x14ac:dyDescent="0.25">
      <c r="B253"/>
      <c r="C253"/>
      <c r="D253" s="3"/>
      <c r="E253" s="3"/>
      <c r="F253" s="3"/>
      <c r="G253" s="20"/>
      <c r="H253" s="4"/>
    </row>
    <row r="254" spans="2:8" x14ac:dyDescent="0.25">
      <c r="B254"/>
      <c r="C254"/>
      <c r="D254" s="3"/>
      <c r="E254" s="3"/>
      <c r="F254" s="3"/>
      <c r="G254" s="20"/>
      <c r="H254" s="4"/>
    </row>
    <row r="255" spans="2:8" x14ac:dyDescent="0.25">
      <c r="B255"/>
      <c r="C255"/>
      <c r="D255" s="3"/>
      <c r="E255" s="3"/>
      <c r="F255" s="3"/>
      <c r="G255" s="20"/>
      <c r="H255" s="4"/>
    </row>
    <row r="256" spans="2:8" x14ac:dyDescent="0.25">
      <c r="B256"/>
      <c r="C256"/>
      <c r="D256" s="3"/>
      <c r="E256" s="3"/>
      <c r="F256" s="3"/>
      <c r="G256" s="20"/>
      <c r="H256" s="4"/>
    </row>
    <row r="257" spans="2:8" x14ac:dyDescent="0.25">
      <c r="B257"/>
      <c r="C257"/>
      <c r="D257" s="3"/>
      <c r="E257" s="3"/>
      <c r="F257" s="3"/>
      <c r="G257" s="20"/>
      <c r="H257" s="4"/>
    </row>
    <row r="258" spans="2:8" x14ac:dyDescent="0.25">
      <c r="B258"/>
      <c r="C258"/>
      <c r="D258" s="3"/>
      <c r="E258" s="3"/>
      <c r="F258" s="3"/>
      <c r="G258" s="20"/>
      <c r="H258" s="4"/>
    </row>
    <row r="259" spans="2:8" x14ac:dyDescent="0.25">
      <c r="B259"/>
      <c r="C259"/>
      <c r="D259" s="3"/>
      <c r="E259" s="3"/>
      <c r="F259" s="3"/>
      <c r="G259" s="20"/>
      <c r="H259" s="4"/>
    </row>
    <row r="260" spans="2:8" x14ac:dyDescent="0.25">
      <c r="B260"/>
      <c r="C260"/>
      <c r="D260" s="3"/>
      <c r="E260" s="3"/>
      <c r="F260" s="3"/>
      <c r="G260" s="20"/>
      <c r="H260" s="4"/>
    </row>
    <row r="261" spans="2:8" x14ac:dyDescent="0.25">
      <c r="B261"/>
      <c r="C261"/>
      <c r="D261" s="3"/>
      <c r="E261" s="3"/>
      <c r="F261" s="3"/>
      <c r="G261" s="20"/>
      <c r="H261" s="4"/>
    </row>
    <row r="262" spans="2:8" x14ac:dyDescent="0.25">
      <c r="B262"/>
      <c r="C262"/>
      <c r="D262" s="3"/>
      <c r="E262" s="3"/>
      <c r="F262" s="3"/>
      <c r="G262" s="20"/>
      <c r="H262" s="4"/>
    </row>
    <row r="263" spans="2:8" x14ac:dyDescent="0.25">
      <c r="B263"/>
      <c r="C263"/>
      <c r="D263" s="3"/>
      <c r="E263" s="3"/>
      <c r="F263" s="3"/>
      <c r="G263" s="20"/>
      <c r="H263" s="4"/>
    </row>
    <row r="264" spans="2:8" x14ac:dyDescent="0.25">
      <c r="B264"/>
      <c r="C264"/>
      <c r="D264" s="3"/>
      <c r="E264" s="3"/>
      <c r="F264" s="3"/>
      <c r="G264" s="20"/>
      <c r="H264" s="4"/>
    </row>
    <row r="265" spans="2:8" x14ac:dyDescent="0.25">
      <c r="B265"/>
      <c r="C265"/>
      <c r="D265" s="3"/>
      <c r="E265" s="3"/>
      <c r="F265" s="3"/>
      <c r="G265" s="20"/>
      <c r="H265" s="4"/>
    </row>
    <row r="266" spans="2:8" x14ac:dyDescent="0.25">
      <c r="B266"/>
      <c r="C266"/>
      <c r="D266" s="3"/>
      <c r="E266" s="3"/>
      <c r="F266" s="3"/>
      <c r="G266" s="20"/>
      <c r="H266" s="4"/>
    </row>
    <row r="267" spans="2:8" x14ac:dyDescent="0.25">
      <c r="B267"/>
      <c r="C267"/>
      <c r="D267" s="3"/>
      <c r="E267" s="3"/>
      <c r="F267" s="3"/>
      <c r="G267" s="20"/>
      <c r="H267" s="4"/>
    </row>
    <row r="268" spans="2:8" x14ac:dyDescent="0.25">
      <c r="B268"/>
      <c r="C268"/>
      <c r="D268" s="3"/>
      <c r="E268" s="3"/>
      <c r="F268" s="3"/>
      <c r="G268" s="20"/>
      <c r="H268" s="4"/>
    </row>
  </sheetData>
  <mergeCells count="5">
    <mergeCell ref="B1:D1"/>
    <mergeCell ref="E1:G1"/>
    <mergeCell ref="D5:F5"/>
    <mergeCell ref="B5:C5"/>
    <mergeCell ref="G5:H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Fitting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Kieran GSUK-PTD/FRET</dc:creator>
  <cp:lastModifiedBy>renxinrui</cp:lastModifiedBy>
  <dcterms:created xsi:type="dcterms:W3CDTF">2015-01-12T14:00:08Z</dcterms:created>
  <dcterms:modified xsi:type="dcterms:W3CDTF">2023-05-24T15:14:41Z</dcterms:modified>
</cp:coreProperties>
</file>