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77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<sst xmlns="http://schemas.openxmlformats.org/spreadsheetml/2006/main" count="27" uniqueCount="26">
  <si>
    <t>xhost -O3 -fno-alias</t>
  </si>
  <si>
    <t>cycles</t>
  </si>
  <si>
    <t>PAPI_TOT_CYC</t>
  </si>
  <si>
    <t>PAPI_L2_TCM</t>
  </si>
  <si>
    <t>PAPI_L2_TCA</t>
  </si>
  <si>
    <t>L2_MISS_RATE/%</t>
  </si>
  <si>
    <t>PAPI_L3_TCM</t>
  </si>
  <si>
    <t>PAPI_L3_TCA</t>
  </si>
  <si>
    <t>L3_MISS_RATE/%</t>
  </si>
  <si>
    <t>TIME(Program)</t>
  </si>
  <si>
    <t>MFLOPS(Program)</t>
  </si>
  <si>
    <t>PAPI_DP_OPS</t>
  </si>
  <si>
    <t>PAPI_VEC_DP</t>
  </si>
  <si>
    <t>VEC_RATE</t>
  </si>
  <si>
    <t>MFLOPS</t>
  </si>
  <si>
    <t>Frequency/MHz</t>
  </si>
  <si>
    <t>PAPI_L2_TCR</t>
  </si>
  <si>
    <t>PAPI_L2_TCW</t>
  </si>
  <si>
    <t>L2_R+W</t>
  </si>
  <si>
    <t>L2_R+W/TCA</t>
  </si>
  <si>
    <t>PAPI_L3_TCR</t>
  </si>
  <si>
    <t>PAPI_L3_TCW</t>
  </si>
  <si>
    <t>L3_R+W</t>
  </si>
  <si>
    <t>L3_R+W/TCA</t>
  </si>
  <si>
    <t>cpu in mhz: 2701</t>
  </si>
  <si>
    <t>O2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</si>
</sst>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7" formatCode="_ * #,##0_ ;_ * \-#,##0_ ;_ * &quot;-&quot;_ ;_ @_ "/>
  </numFmts>
  <fonts count="25">
    <font>
      <sz val="11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sz val="15"/>
      <name val="Calibri"/>
      <charset val="134"/>
      <scheme val="minor"/>
    </font>
    <font>
      <sz val="14"/>
      <name val="Calibri"/>
      <charset val="134"/>
      <scheme val="minor"/>
    </font>
    <font>
      <sz val="15"/>
      <color theme="1"/>
      <name val="Calibri"/>
      <charset val="134"/>
      <scheme val="minor"/>
    </font>
    <font>
      <sz val="15"/>
      <color rgb="FFCE9178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3F3F7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8" fillId="22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7" fillId="5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0" fillId="7" borderId="4" applyNumberFormat="0" applyFont="0" applyAlignment="0" applyProtection="0">
      <alignment vertical="center"/>
    </xf>
    <xf numFmtId="0" fontId="24" fillId="32" borderId="3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5" borderId="3" applyNumberFormat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23" fillId="31" borderId="8" applyNumberFormat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3" fillId="0" borderId="0" xfId="0" applyFont="1">
      <alignment vertical="center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0"/>
  <sheetViews>
    <sheetView tabSelected="1" workbookViewId="0">
      <pane xSplit="28545" topLeftCell="P1" activePane="topLeft"/>
      <selection activeCell="G19" sqref="G19:H20"/>
      <selection pane="topRight"/>
    </sheetView>
  </sheetViews>
  <sheetFormatPr defaultColWidth="9" defaultRowHeight="18"/>
  <cols>
    <col min="1" max="1" width="22.625" style="1" customWidth="1"/>
    <col min="2" max="2" width="20" style="1" customWidth="1"/>
    <col min="3" max="3" width="21.875" style="1" customWidth="1"/>
    <col min="4" max="4" width="18.75" style="1" customWidth="1"/>
    <col min="5" max="5" width="17.375" style="1" customWidth="1"/>
    <col min="6" max="6" width="23.25" style="1" customWidth="1"/>
    <col min="7" max="7" width="18.625" style="1" customWidth="1"/>
    <col min="8" max="8" width="17.5" style="1" customWidth="1"/>
    <col min="9" max="9" width="20.125" style="1" customWidth="1"/>
    <col min="10" max="10" width="19.75" style="1" customWidth="1"/>
    <col min="11" max="11" width="23.5" style="1" customWidth="1"/>
    <col min="12" max="12" width="21.875" style="1" customWidth="1"/>
    <col min="13" max="13" width="21.5" style="1" customWidth="1"/>
    <col min="14" max="14" width="17.375" style="1"/>
    <col min="15" max="15" width="16.625" style="1" customWidth="1"/>
    <col min="16" max="16" width="18.125" style="1" customWidth="1"/>
    <col min="17" max="17" width="20.375" style="1" customWidth="1"/>
    <col min="18" max="18" width="20.5" style="1" customWidth="1"/>
    <col min="19" max="19" width="18" style="1" customWidth="1"/>
    <col min="20" max="21" width="19" style="1" customWidth="1"/>
    <col min="22" max="22" width="18.625" style="1" customWidth="1"/>
    <col min="23" max="23" width="16.375" style="1" customWidth="1"/>
    <col min="24" max="24" width="16.25" style="1" customWidth="1"/>
    <col min="25" max="16384" width="9" style="1"/>
  </cols>
  <sheetData>
    <row r="1" spans="1:2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1">
      <c r="A2" s="1" t="s">
        <v>24</v>
      </c>
    </row>
    <row r="3" ht="18.75" spans="1:24">
      <c r="A3" s="1">
        <v>500</v>
      </c>
      <c r="B3" s="2">
        <v>76064506</v>
      </c>
      <c r="C3" s="2">
        <v>61653741</v>
      </c>
      <c r="D3" s="3">
        <v>6268197</v>
      </c>
      <c r="E3" s="3">
        <v>4076315</v>
      </c>
      <c r="F3" s="5">
        <f>D3/E3*100</f>
        <v>153.771163415977</v>
      </c>
      <c r="G3" s="3">
        <v>9453</v>
      </c>
      <c r="H3" s="3">
        <v>6268197</v>
      </c>
      <c r="I3" s="1">
        <f>G3/H3*100</f>
        <v>0.150808916822493</v>
      </c>
      <c r="J3" s="1">
        <v>0.028</v>
      </c>
      <c r="K3" s="1">
        <v>3898.381</v>
      </c>
      <c r="L3" s="6">
        <v>110560294</v>
      </c>
      <c r="M3" s="6">
        <v>27880131</v>
      </c>
      <c r="N3" s="1">
        <f>L3/M3</f>
        <v>3.96555862667934</v>
      </c>
      <c r="O3" s="1">
        <f>L3/J3/1000000</f>
        <v>3948.58192857143</v>
      </c>
      <c r="P3" s="1">
        <f>C3/J3/1000000</f>
        <v>2201.91932142857</v>
      </c>
      <c r="Q3" s="7">
        <v>1926495</v>
      </c>
      <c r="R3" s="7">
        <v>1677732</v>
      </c>
      <c r="S3" s="1">
        <f>Q3+R3</f>
        <v>3604227</v>
      </c>
      <c r="T3" s="7">
        <f>S3/E3</f>
        <v>0.884187556653497</v>
      </c>
      <c r="U3" s="7">
        <v>4887286</v>
      </c>
      <c r="V3" s="7">
        <v>1380468</v>
      </c>
      <c r="W3" s="1">
        <f>U3+V3</f>
        <v>6267754</v>
      </c>
      <c r="X3" s="1">
        <f>W3/H3</f>
        <v>0.999929325769436</v>
      </c>
    </row>
    <row r="4" ht="18.75" spans="1:24">
      <c r="A4" s="1">
        <v>1500</v>
      </c>
      <c r="B4" s="2">
        <v>632227788</v>
      </c>
      <c r="C4" s="2">
        <v>522899930</v>
      </c>
      <c r="D4" s="4">
        <v>56293901</v>
      </c>
      <c r="E4" s="4">
        <v>42368162</v>
      </c>
      <c r="F4" s="5">
        <f t="shared" ref="F4:F16" si="0">D4/E4*100</f>
        <v>132.86840481775</v>
      </c>
      <c r="G4" s="3">
        <v>8008370</v>
      </c>
      <c r="H4" s="3">
        <v>56335287</v>
      </c>
      <c r="I4" s="1">
        <f t="shared" ref="I4:I16" si="1">G4/H4*100</f>
        <v>14.2155484181699</v>
      </c>
      <c r="J4" s="1">
        <v>0.235</v>
      </c>
      <c r="K4" s="1">
        <v>4218.027</v>
      </c>
      <c r="L4" s="6">
        <v>991680294</v>
      </c>
      <c r="M4" s="6">
        <v>248640131</v>
      </c>
      <c r="N4" s="1">
        <f t="shared" ref="N4:N16" si="2">L4/M4</f>
        <v>3.98841606948799</v>
      </c>
      <c r="O4" s="1">
        <f t="shared" ref="O4:O16" si="3">L4/J4/1000000</f>
        <v>4219.91614468085</v>
      </c>
      <c r="P4" s="1">
        <f t="shared" ref="P4:P16" si="4">C4/J4/1000000</f>
        <v>2225.10608510638</v>
      </c>
      <c r="Q4" s="7">
        <v>22710231</v>
      </c>
      <c r="R4" s="7">
        <v>27757522</v>
      </c>
      <c r="S4" s="1">
        <f t="shared" ref="S4:S16" si="5">Q4+R4</f>
        <v>50467753</v>
      </c>
      <c r="T4" s="7">
        <f t="shared" ref="T4:T16" si="6">S4/E4</f>
        <v>1.19117163968548</v>
      </c>
      <c r="U4" s="7">
        <v>50707309</v>
      </c>
      <c r="V4" s="7">
        <v>5592077</v>
      </c>
      <c r="W4" s="1">
        <f t="shared" ref="W4:W16" si="7">U4+V4</f>
        <v>56299386</v>
      </c>
      <c r="X4" s="1">
        <f t="shared" ref="X4:X16" si="8">W4/H4</f>
        <v>0.999362726242967</v>
      </c>
    </row>
    <row r="5" ht="18.75" spans="1:24">
      <c r="A5" s="1">
        <v>2500</v>
      </c>
      <c r="B5" s="2">
        <v>2364385948</v>
      </c>
      <c r="C5" s="2">
        <v>1982289169</v>
      </c>
      <c r="D5" s="4">
        <v>125897819</v>
      </c>
      <c r="E5" s="4">
        <v>131260985</v>
      </c>
      <c r="F5" s="5">
        <f t="shared" si="0"/>
        <v>95.9141202543924</v>
      </c>
      <c r="G5" s="4">
        <v>86237259</v>
      </c>
      <c r="H5" s="4">
        <v>125897819</v>
      </c>
      <c r="I5" s="1">
        <f t="shared" si="1"/>
        <v>68.4978180598982</v>
      </c>
      <c r="J5" s="1">
        <v>0.878</v>
      </c>
      <c r="K5" s="1">
        <v>3132.982</v>
      </c>
      <c r="L5" s="6">
        <v>2752800294</v>
      </c>
      <c r="M5" s="6">
        <v>689400131</v>
      </c>
      <c r="N5" s="1">
        <f t="shared" si="2"/>
        <v>3.99303709154648</v>
      </c>
      <c r="O5" s="1">
        <f t="shared" si="3"/>
        <v>3135.30785193622</v>
      </c>
      <c r="P5" s="1">
        <f t="shared" si="4"/>
        <v>2257.73253872437</v>
      </c>
      <c r="Q5" s="7">
        <v>80996154</v>
      </c>
      <c r="R5" s="7">
        <v>34877512</v>
      </c>
      <c r="S5" s="1">
        <f t="shared" si="5"/>
        <v>115873666</v>
      </c>
      <c r="T5" s="7">
        <f t="shared" si="6"/>
        <v>0.882773095143237</v>
      </c>
      <c r="U5" s="7">
        <v>93657070</v>
      </c>
      <c r="V5" s="7">
        <v>32455312</v>
      </c>
      <c r="W5" s="1">
        <f t="shared" si="7"/>
        <v>126112382</v>
      </c>
      <c r="X5" s="1">
        <f t="shared" si="8"/>
        <v>1.00170426304208</v>
      </c>
    </row>
    <row r="6" ht="18.75" spans="1:24">
      <c r="A6" s="1">
        <v>3500</v>
      </c>
      <c r="B6" s="2">
        <v>5022242706</v>
      </c>
      <c r="C6" s="2">
        <v>4222675912</v>
      </c>
      <c r="D6" s="4">
        <v>246280248</v>
      </c>
      <c r="E6" s="4">
        <v>257946619</v>
      </c>
      <c r="F6" s="5">
        <f t="shared" si="0"/>
        <v>95.4772149969525</v>
      </c>
      <c r="G6" s="4">
        <v>208039771</v>
      </c>
      <c r="H6" s="4">
        <v>246280248</v>
      </c>
      <c r="I6" s="1">
        <f t="shared" si="1"/>
        <v>84.4727795628986</v>
      </c>
      <c r="J6" s="1">
        <v>1.864</v>
      </c>
      <c r="K6" s="1">
        <v>2890.897</v>
      </c>
      <c r="L6" s="6">
        <v>5393920294</v>
      </c>
      <c r="M6" s="6">
        <v>1350160131</v>
      </c>
      <c r="N6" s="1">
        <f t="shared" si="2"/>
        <v>3.99502264224391</v>
      </c>
      <c r="O6" s="1">
        <f t="shared" si="3"/>
        <v>2893.73406330472</v>
      </c>
      <c r="P6" s="1">
        <f t="shared" si="4"/>
        <v>2265.38407296137</v>
      </c>
      <c r="Q6" s="7">
        <v>157090715</v>
      </c>
      <c r="R6" s="7">
        <v>76247514</v>
      </c>
      <c r="S6" s="1">
        <f t="shared" si="5"/>
        <v>233338229</v>
      </c>
      <c r="T6" s="7">
        <f t="shared" si="6"/>
        <v>0.904598904628403</v>
      </c>
      <c r="U6" s="7">
        <v>181711119</v>
      </c>
      <c r="V6" s="7">
        <v>64311775</v>
      </c>
      <c r="W6" s="1">
        <f t="shared" si="7"/>
        <v>246022894</v>
      </c>
      <c r="X6" s="1">
        <f t="shared" si="8"/>
        <v>0.998955035971866</v>
      </c>
    </row>
    <row r="7" ht="18.75" spans="1:24">
      <c r="A7" s="1">
        <v>4500</v>
      </c>
      <c r="B7" s="2">
        <v>8406439578</v>
      </c>
      <c r="C7" s="2">
        <v>7069078237</v>
      </c>
      <c r="D7" s="4">
        <v>406287243</v>
      </c>
      <c r="E7" s="4">
        <v>433375738</v>
      </c>
      <c r="F7" s="5">
        <f t="shared" si="0"/>
        <v>93.7494205086303</v>
      </c>
      <c r="G7" s="4">
        <v>367389424</v>
      </c>
      <c r="H7" s="4">
        <v>406287243</v>
      </c>
      <c r="I7" s="1">
        <f t="shared" si="1"/>
        <v>90.4260299405955</v>
      </c>
      <c r="J7" s="1">
        <v>3.121</v>
      </c>
      <c r="K7" s="1">
        <v>2855.004</v>
      </c>
      <c r="L7" s="6">
        <v>8915040294</v>
      </c>
      <c r="M7" s="6">
        <v>2230920131</v>
      </c>
      <c r="N7" s="1">
        <f t="shared" si="2"/>
        <v>3.99612705543334</v>
      </c>
      <c r="O7" s="1">
        <f t="shared" si="3"/>
        <v>2856.46917462352</v>
      </c>
      <c r="P7" s="1">
        <f t="shared" si="4"/>
        <v>2265.00424126882</v>
      </c>
      <c r="Q7" s="7">
        <v>257163134</v>
      </c>
      <c r="R7" s="7">
        <v>140108564</v>
      </c>
      <c r="S7" s="1">
        <f t="shared" si="5"/>
        <v>397271698</v>
      </c>
      <c r="T7" s="7">
        <f t="shared" si="6"/>
        <v>0.916691136964386</v>
      </c>
      <c r="U7" s="7">
        <v>300572856</v>
      </c>
      <c r="V7" s="7">
        <v>106020913</v>
      </c>
      <c r="W7" s="1">
        <f t="shared" si="7"/>
        <v>406593769</v>
      </c>
      <c r="X7" s="1">
        <f t="shared" si="8"/>
        <v>1.00075445637362</v>
      </c>
    </row>
    <row r="8" ht="18.75" spans="4:20">
      <c r="D8" s="5"/>
      <c r="E8" s="5"/>
      <c r="F8" s="5"/>
      <c r="G8" s="5"/>
      <c r="H8" s="5"/>
      <c r="T8" s="7"/>
    </row>
    <row r="9" ht="18.75" spans="4:20">
      <c r="D9" s="5"/>
      <c r="E9" s="5"/>
      <c r="F9" s="5"/>
      <c r="G9" s="5"/>
      <c r="H9" s="5"/>
      <c r="T9" s="7"/>
    </row>
    <row r="10" ht="18.75" spans="1:20">
      <c r="A10" s="1" t="s">
        <v>25</v>
      </c>
      <c r="D10" s="5"/>
      <c r="E10" s="5"/>
      <c r="F10" s="5"/>
      <c r="G10" s="5"/>
      <c r="H10" s="5"/>
      <c r="T10" s="7"/>
    </row>
    <row r="11" ht="18.75" spans="1:20">
      <c r="A11" s="1" t="s">
        <v>24</v>
      </c>
      <c r="D11" s="5"/>
      <c r="E11" s="5"/>
      <c r="F11" s="5"/>
      <c r="G11" s="5"/>
      <c r="H11" s="5"/>
      <c r="T11" s="7"/>
    </row>
    <row r="12" ht="18.75" spans="1:24">
      <c r="A12" s="1">
        <v>500</v>
      </c>
      <c r="B12" s="6">
        <v>251373526</v>
      </c>
      <c r="C12" s="6">
        <v>210691452</v>
      </c>
      <c r="D12" s="3">
        <v>6621844</v>
      </c>
      <c r="E12" s="3">
        <v>43019166</v>
      </c>
      <c r="F12" s="5">
        <f t="shared" si="0"/>
        <v>15.3927763267191</v>
      </c>
      <c r="G12" s="3">
        <v>5946</v>
      </c>
      <c r="H12" s="3">
        <v>6621844</v>
      </c>
      <c r="I12" s="1">
        <f t="shared" si="1"/>
        <v>0.089793719090936</v>
      </c>
      <c r="J12" s="1">
        <v>0.093</v>
      </c>
      <c r="K12" s="1">
        <v>1179.121</v>
      </c>
      <c r="L12" s="6">
        <v>110020174</v>
      </c>
      <c r="M12" s="6">
        <v>55160131</v>
      </c>
      <c r="N12" s="1">
        <f t="shared" si="2"/>
        <v>1.99455969384844</v>
      </c>
      <c r="O12" s="1">
        <f t="shared" si="3"/>
        <v>1183.01262365591</v>
      </c>
      <c r="P12" s="1">
        <f t="shared" si="4"/>
        <v>2265.49948387097</v>
      </c>
      <c r="Q12" s="7">
        <v>23001465</v>
      </c>
      <c r="R12" s="7">
        <v>34980692</v>
      </c>
      <c r="S12" s="1">
        <f t="shared" si="5"/>
        <v>57982157</v>
      </c>
      <c r="T12" s="7">
        <f t="shared" si="6"/>
        <v>1.3478215035596</v>
      </c>
      <c r="U12" s="7">
        <v>4106544</v>
      </c>
      <c r="V12" s="7">
        <v>2518299</v>
      </c>
      <c r="W12" s="1">
        <f t="shared" si="7"/>
        <v>6624843</v>
      </c>
      <c r="X12" s="1">
        <f t="shared" si="8"/>
        <v>1.0004528949942</v>
      </c>
    </row>
    <row r="13" ht="18.75" spans="1:24">
      <c r="A13" s="1">
        <v>1500</v>
      </c>
      <c r="B13" s="6">
        <v>3006873042</v>
      </c>
      <c r="C13" s="6">
        <v>2380324217</v>
      </c>
      <c r="D13" s="3">
        <v>59117581</v>
      </c>
      <c r="E13" s="3">
        <v>383467255</v>
      </c>
      <c r="F13" s="5">
        <f t="shared" si="0"/>
        <v>15.4165916982925</v>
      </c>
      <c r="G13" s="3">
        <v>8360134</v>
      </c>
      <c r="H13" s="3">
        <v>59040442</v>
      </c>
      <c r="I13" s="1">
        <f t="shared" si="1"/>
        <v>14.1600125554616</v>
      </c>
      <c r="J13" s="1">
        <v>1.116</v>
      </c>
      <c r="K13" s="1">
        <v>886.875</v>
      </c>
      <c r="L13" s="6">
        <v>990060174</v>
      </c>
      <c r="M13" s="6">
        <v>495480131</v>
      </c>
      <c r="N13" s="1">
        <f t="shared" si="2"/>
        <v>1.99818340243395</v>
      </c>
      <c r="O13" s="1">
        <f t="shared" si="3"/>
        <v>887.150693548387</v>
      </c>
      <c r="P13" s="1">
        <f t="shared" si="4"/>
        <v>2132.90700448029</v>
      </c>
      <c r="Q13" s="7">
        <v>203138818</v>
      </c>
      <c r="R13" s="7">
        <v>315265906</v>
      </c>
      <c r="S13" s="1">
        <f t="shared" si="5"/>
        <v>518404724</v>
      </c>
      <c r="T13" s="7">
        <f t="shared" si="6"/>
        <v>1.35188785284939</v>
      </c>
      <c r="U13" s="7">
        <v>36595816</v>
      </c>
      <c r="V13" s="7">
        <v>22556007</v>
      </c>
      <c r="W13" s="1">
        <f t="shared" si="7"/>
        <v>59151823</v>
      </c>
      <c r="X13" s="1">
        <f t="shared" si="8"/>
        <v>1.0018865204295</v>
      </c>
    </row>
    <row r="14" ht="18.75" spans="1:24">
      <c r="A14" s="1">
        <v>2500</v>
      </c>
      <c r="B14" s="6">
        <v>11827371438</v>
      </c>
      <c r="C14" s="6">
        <v>10012375236</v>
      </c>
      <c r="D14" s="6">
        <v>188412595</v>
      </c>
      <c r="E14" s="6">
        <v>1063675193</v>
      </c>
      <c r="F14" s="1">
        <f t="shared" si="0"/>
        <v>17.7133580100331</v>
      </c>
      <c r="G14" s="6">
        <v>125469351</v>
      </c>
      <c r="H14" s="6">
        <v>188412595</v>
      </c>
      <c r="I14" s="1">
        <f t="shared" si="1"/>
        <v>66.5928681678632</v>
      </c>
      <c r="J14" s="1">
        <v>4.391</v>
      </c>
      <c r="K14" s="1">
        <v>626.304</v>
      </c>
      <c r="L14" s="6">
        <v>2750100174</v>
      </c>
      <c r="M14" s="6">
        <v>1375800131</v>
      </c>
      <c r="N14" s="1">
        <f t="shared" si="2"/>
        <v>1.9989096613918</v>
      </c>
      <c r="O14" s="1">
        <f t="shared" si="3"/>
        <v>626.303842860396</v>
      </c>
      <c r="P14" s="1">
        <f t="shared" si="4"/>
        <v>2280.20387975404</v>
      </c>
      <c r="Q14" s="7">
        <v>563563470</v>
      </c>
      <c r="R14" s="7">
        <v>873558426</v>
      </c>
      <c r="S14" s="1">
        <f t="shared" si="5"/>
        <v>1437121896</v>
      </c>
      <c r="T14" s="7">
        <f t="shared" si="6"/>
        <v>1.35109092085407</v>
      </c>
      <c r="U14" s="7">
        <v>124928598</v>
      </c>
      <c r="V14" s="7">
        <v>63276933</v>
      </c>
      <c r="W14" s="1">
        <f t="shared" si="7"/>
        <v>188205531</v>
      </c>
      <c r="X14" s="1">
        <f t="shared" si="8"/>
        <v>0.998901007652912</v>
      </c>
    </row>
    <row r="15" ht="18.75" spans="1:24">
      <c r="A15" s="1">
        <v>3500</v>
      </c>
      <c r="B15" s="6">
        <v>24746361830</v>
      </c>
      <c r="C15" s="6">
        <v>20962618806</v>
      </c>
      <c r="D15" s="6">
        <v>346877774</v>
      </c>
      <c r="E15" s="6">
        <v>2084260604</v>
      </c>
      <c r="F15" s="1">
        <f t="shared" si="0"/>
        <v>16.6427256425752</v>
      </c>
      <c r="G15" s="6">
        <v>285471819</v>
      </c>
      <c r="H15" s="6">
        <v>346877774</v>
      </c>
      <c r="I15" s="1">
        <f t="shared" si="1"/>
        <v>82.2975239111169</v>
      </c>
      <c r="J15" s="1">
        <v>9.187</v>
      </c>
      <c r="K15" s="1">
        <v>586.702</v>
      </c>
      <c r="L15" s="6">
        <v>5390140174</v>
      </c>
      <c r="M15" s="6">
        <v>2696120131</v>
      </c>
      <c r="N15" s="1">
        <f t="shared" si="2"/>
        <v>1.99922107031662</v>
      </c>
      <c r="O15" s="1">
        <f t="shared" si="3"/>
        <v>586.713853706324</v>
      </c>
      <c r="P15" s="1">
        <f t="shared" si="4"/>
        <v>2281.76976227278</v>
      </c>
      <c r="Q15" s="7">
        <v>1103665560</v>
      </c>
      <c r="R15" s="7">
        <v>1714840598</v>
      </c>
      <c r="S15" s="1">
        <f t="shared" si="5"/>
        <v>2818506158</v>
      </c>
      <c r="T15" s="7">
        <f t="shared" si="6"/>
        <v>1.35228106916711</v>
      </c>
      <c r="U15" s="7">
        <v>223578569</v>
      </c>
      <c r="V15" s="7">
        <v>123174687</v>
      </c>
      <c r="W15" s="1">
        <f t="shared" si="7"/>
        <v>346753256</v>
      </c>
      <c r="X15" s="1">
        <f t="shared" si="8"/>
        <v>0.999641032059898</v>
      </c>
    </row>
    <row r="16" ht="18.75" spans="1:24">
      <c r="A16" s="1">
        <v>4500</v>
      </c>
      <c r="B16" s="6">
        <v>40698446558</v>
      </c>
      <c r="C16" s="6">
        <v>34487185363</v>
      </c>
      <c r="D16" s="6">
        <v>548229444</v>
      </c>
      <c r="E16" s="6">
        <v>3443695067</v>
      </c>
      <c r="F16" s="1">
        <f t="shared" si="0"/>
        <v>15.919802227948</v>
      </c>
      <c r="G16" s="6">
        <v>483203554</v>
      </c>
      <c r="H16" s="6">
        <v>548229444</v>
      </c>
      <c r="I16" s="1">
        <f t="shared" si="1"/>
        <v>88.1389278318295</v>
      </c>
      <c r="J16" s="1">
        <v>15.109</v>
      </c>
      <c r="K16" s="1">
        <v>589.712</v>
      </c>
      <c r="L16" s="6">
        <v>8910180174</v>
      </c>
      <c r="M16" s="6">
        <v>4456440131</v>
      </c>
      <c r="N16" s="1">
        <f t="shared" si="2"/>
        <v>1.99939411550012</v>
      </c>
      <c r="O16" s="1">
        <f t="shared" si="3"/>
        <v>589.7266645046</v>
      </c>
      <c r="P16" s="1">
        <f t="shared" si="4"/>
        <v>2282.55909477795</v>
      </c>
      <c r="Q16" s="7">
        <v>1823495053</v>
      </c>
      <c r="R16" s="7">
        <v>2829168404</v>
      </c>
      <c r="S16" s="1">
        <f t="shared" si="5"/>
        <v>4652663457</v>
      </c>
      <c r="T16" s="7">
        <f t="shared" si="6"/>
        <v>1.3510672015026</v>
      </c>
      <c r="U16" s="7">
        <v>342809623</v>
      </c>
      <c r="V16" s="7">
        <v>205655317</v>
      </c>
      <c r="W16" s="1">
        <f t="shared" si="7"/>
        <v>548464940</v>
      </c>
      <c r="X16" s="1">
        <f t="shared" si="8"/>
        <v>1.00042955737343</v>
      </c>
    </row>
    <row r="18" ht="18.75" spans="7:8">
      <c r="G18" s="7"/>
      <c r="H18" s="7"/>
    </row>
    <row r="19" ht="18.75" spans="7:8">
      <c r="G19" s="7"/>
      <c r="H19" s="7"/>
    </row>
    <row r="20" ht="18.75" spans="7:8">
      <c r="G20" s="7"/>
      <c r="H20" s="7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jw</dc:creator>
  <cp:lastModifiedBy>jw</cp:lastModifiedBy>
  <dcterms:created xsi:type="dcterms:W3CDTF">2023-05-12T02:05:00Z</dcterms:created>
  <dcterms:modified xsi:type="dcterms:W3CDTF">2023-05-19T03:18:34Z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1033-11.1.0.11698</vt:lpwstr>
  </property>
</Properties>
</file>